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30" windowWidth="19420" windowHeight="7880"/>
  </bookViews>
  <sheets>
    <sheet name="Running Tally" sheetId="3" r:id="rId1"/>
    <sheet name="Fugitive Doctor" sheetId="61" r:id="rId2"/>
    <sheet name="1st Doctor" sheetId="1" r:id="rId3"/>
    <sheet name="2nd Doctor" sheetId="2" r:id="rId4"/>
    <sheet name="3rd Doctor" sheetId="4" r:id="rId5"/>
    <sheet name="4th Doctor" sheetId="5" r:id="rId6"/>
    <sheet name="5th Doctor" sheetId="6" r:id="rId7"/>
    <sheet name="6th Doctor" sheetId="7" r:id="rId8"/>
    <sheet name="7th Doctor" sheetId="8" r:id="rId9"/>
    <sheet name="8th Doctor" sheetId="9" r:id="rId10"/>
    <sheet name="War Doctor" sheetId="10" r:id="rId11"/>
    <sheet name="9th Doctor" sheetId="11" r:id="rId12"/>
    <sheet name="10th Doctor" sheetId="12" r:id="rId13"/>
    <sheet name="11th Doctor" sheetId="13" r:id="rId14"/>
    <sheet name="12th Doctor" sheetId="14" r:id="rId15"/>
    <sheet name="13th Doctor" sheetId="40" r:id="rId16"/>
    <sheet name="14th Doctor" sheetId="66" r:id="rId17"/>
    <sheet name="15th Doctor" sheetId="60" r:id="rId18"/>
    <sheet name="Miscellaneous Spin-Offs" sheetId="37" r:id="rId19"/>
    <sheet name="Beyond the Doctor" sheetId="63" r:id="rId20"/>
    <sheet name="Redacted" sheetId="73" r:id="rId21"/>
    <sheet name="Tales of the TARDIS" sheetId="67" r:id="rId22"/>
    <sheet name="Torchwood and Captain Jack" sheetId="15" r:id="rId23"/>
    <sheet name="Sarah Jane Smith" sheetId="16" r:id="rId24"/>
    <sheet name="K-9" sheetId="17" r:id="rId25"/>
    <sheet name="Class" sheetId="18" r:id="rId26"/>
    <sheet name="The War Between" sheetId="74" r:id="rId27"/>
    <sheet name="The Diary of River Song" sheetId="32" r:id="rId28"/>
    <sheet name="Gallifrey" sheetId="19" r:id="rId29"/>
    <sheet name="Dark Gallifrey" sheetId="70" r:id="rId30"/>
    <sheet name="Susan's War" sheetId="48" r:id="rId31"/>
    <sheet name="Bernice Summerfield" sheetId="20" r:id="rId32"/>
    <sheet name="Jago and Litefoot" sheetId="21" r:id="rId33"/>
    <sheet name="The Paternoster Gang" sheetId="45" r:id="rId34"/>
    <sheet name="UNIT" sheetId="22" r:id="rId35"/>
    <sheet name="Counter-Measures" sheetId="24" r:id="rId36"/>
    <sheet name="Charlotte Pollard" sheetId="26" r:id="rId37"/>
    <sheet name="Doom's Day" sheetId="68" r:id="rId38"/>
    <sheet name="Tales from New Earth" sheetId="41" r:id="rId39"/>
    <sheet name="Jenny - The Doctor's Daughter" sheetId="42" r:id="rId40"/>
    <sheet name="Lady Christina" sheetId="43" r:id="rId41"/>
    <sheet name="The Lone Centurion" sheetId="54" r:id="rId42"/>
    <sheet name="The Master" sheetId="55" r:id="rId43"/>
    <sheet name="Master!" sheetId="64" r:id="rId44"/>
    <sheet name="The War Master" sheetId="38" r:id="rId45"/>
    <sheet name="Missy" sheetId="44" r:id="rId46"/>
    <sheet name="Call Me Master" sheetId="62" r:id="rId47"/>
    <sheet name="Rose Tyler" sheetId="46" r:id="rId48"/>
    <sheet name="Donna Noble" sheetId="49" r:id="rId49"/>
    <sheet name="The Year of Martha Jones" sheetId="59" r:id="rId50"/>
    <sheet name="The Robots" sheetId="47" r:id="rId51"/>
    <sheet name="Cybermen" sheetId="27" r:id="rId52"/>
    <sheet name="Dalek Empire &amp; I, Davros" sheetId="28" r:id="rId53"/>
    <sheet name="Zygon Century" sheetId="71" r:id="rId54"/>
    <sheet name="Planet Krynoid" sheetId="72" r:id="rId55"/>
    <sheet name="Graceless" sheetId="29" r:id="rId56"/>
    <sheet name="Vienna" sheetId="30" r:id="rId57"/>
    <sheet name="Iris Wildthyme" sheetId="31" r:id="rId58"/>
    <sheet name="BBV Audio Adventures" sheetId="36" r:id="rId59"/>
    <sheet name="Kaldor City" sheetId="33" r:id="rId60"/>
    <sheet name="Faction Paradox" sheetId="34" r:id="rId61"/>
    <sheet name="The Minister of Chance" sheetId="35" r:id="rId62"/>
    <sheet name="Brenda and Effie" sheetId="75" r:id="rId63"/>
    <sheet name="Time Lord Victorious Chronology" sheetId="56" r:id="rId64"/>
    <sheet name="Doom's Day Chronology" sheetId="69" r:id="rId65"/>
    <sheet name="The Unbound Doctors" sheetId="50" r:id="rId66"/>
    <sheet name="Documentaries" sheetId="51" r:id="rId67"/>
    <sheet name="Doctor Who Confidential" sheetId="65" r:id="rId68"/>
    <sheet name="Sketches, Parodies and Inserts" sheetId="52" r:id="rId69"/>
    <sheet name="Tributes and Docudramas" sheetId="53" r:id="rId70"/>
    <sheet name="Television Episodes Checklist" sheetId="58" r:id="rId71"/>
  </sheets>
  <calcPr calcId="145621"/>
</workbook>
</file>

<file path=xl/calcChain.xml><?xml version="1.0" encoding="utf-8"?>
<calcChain xmlns="http://schemas.openxmlformats.org/spreadsheetml/2006/main">
  <c r="B179" i="3" l="1"/>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48" i="3"/>
  <c r="B47" i="3"/>
  <c r="B53" i="3"/>
  <c r="B52" i="3"/>
  <c r="B51" i="3"/>
  <c r="B46" i="3"/>
  <c r="B45" i="3"/>
  <c r="B44" i="3"/>
  <c r="B43" i="3"/>
  <c r="B42" i="3"/>
  <c r="B41" i="3"/>
  <c r="B40" i="3"/>
  <c r="B39" i="3"/>
  <c r="B38" i="3"/>
  <c r="B37" i="3"/>
  <c r="B36" i="3"/>
  <c r="B35" i="3"/>
  <c r="B34" i="3"/>
  <c r="B33" i="3"/>
  <c r="B32" i="3"/>
  <c r="B31" i="3"/>
  <c r="B30" i="3"/>
  <c r="B29" i="3"/>
  <c r="B28" i="3"/>
  <c r="B27" i="3"/>
  <c r="B26" i="3"/>
  <c r="B25" i="3"/>
  <c r="B24" i="3"/>
  <c r="B20" i="3"/>
  <c r="B19" i="3"/>
  <c r="B18" i="3"/>
  <c r="B17" i="3"/>
  <c r="B16" i="3"/>
  <c r="B15" i="3"/>
  <c r="B14" i="3"/>
  <c r="B13" i="3"/>
  <c r="B12" i="3"/>
  <c r="B11" i="3"/>
  <c r="B10" i="3"/>
  <c r="B9" i="3"/>
  <c r="B8" i="3"/>
  <c r="B7" i="3"/>
  <c r="B6" i="3"/>
  <c r="B5" i="3"/>
  <c r="B4" i="3"/>
  <c r="B3" i="3"/>
  <c r="B21" i="3" s="1"/>
</calcChain>
</file>

<file path=xl/comments1.xml><?xml version="1.0" encoding="utf-8"?>
<comments xmlns="http://schemas.openxmlformats.org/spreadsheetml/2006/main">
  <authors>
    <author>Usee</author>
    <author>Chris Vobe</author>
  </authors>
  <commentList>
    <comment ref="C10" authorId="0">
      <text>
        <r>
          <rPr>
            <b/>
            <sz val="9"/>
            <color indexed="81"/>
            <rFont val="Tahoma"/>
            <family val="2"/>
          </rPr>
          <t>Deleted Scene (5 minutes)</t>
        </r>
      </text>
    </comment>
    <comment ref="C23" authorId="0">
      <text>
        <r>
          <rPr>
            <b/>
            <sz val="9"/>
            <color indexed="81"/>
            <rFont val="Tahoma"/>
            <family val="2"/>
          </rPr>
          <t>Deleted Scenes (2 minutes)</t>
        </r>
      </text>
    </comment>
    <comment ref="C78" authorId="1">
      <text>
        <r>
          <rPr>
            <b/>
            <sz val="9"/>
            <color indexed="81"/>
            <rFont val="Tahoma"/>
            <family val="2"/>
          </rPr>
          <t>Deleted Scenes (1 minute)
Extended Scenes (5 minutes)</t>
        </r>
        <r>
          <rPr>
            <sz val="9"/>
            <color indexed="81"/>
            <rFont val="Tahoma"/>
            <family val="2"/>
          </rPr>
          <t xml:space="preserve">
</t>
        </r>
      </text>
    </comment>
  </commentList>
</comments>
</file>

<file path=xl/sharedStrings.xml><?xml version="1.0" encoding="utf-8"?>
<sst xmlns="http://schemas.openxmlformats.org/spreadsheetml/2006/main" count="14378" uniqueCount="8281">
  <si>
    <t>Serial Title</t>
  </si>
  <si>
    <t>Number of Episodes</t>
  </si>
  <si>
    <t>Type</t>
  </si>
  <si>
    <r>
      <t xml:space="preserve">An Unearthly Child
</t>
    </r>
    <r>
      <rPr>
        <sz val="11"/>
        <color theme="1"/>
        <rFont val="Calibri"/>
        <family val="2"/>
        <scheme val="minor"/>
      </rPr>
      <t>An Unearthly Child
The Cave of Skulls
The Forest of Fear
The Firemaker</t>
    </r>
  </si>
  <si>
    <r>
      <rPr>
        <b/>
        <sz val="11"/>
        <color theme="1"/>
        <rFont val="Calibri"/>
        <family val="2"/>
        <scheme val="minor"/>
      </rPr>
      <t>The Daleks</t>
    </r>
    <r>
      <rPr>
        <sz val="11"/>
        <color theme="1"/>
        <rFont val="Calibri"/>
        <family val="2"/>
        <scheme val="minor"/>
      </rPr>
      <t xml:space="preserve">
The Dead Planet
The Survivors
The Escape
The Ambush
The Expedition
The Ordeal
The Rescue</t>
    </r>
  </si>
  <si>
    <r>
      <rPr>
        <b/>
        <sz val="11"/>
        <color theme="1"/>
        <rFont val="Calibri"/>
        <family val="2"/>
        <scheme val="minor"/>
      </rPr>
      <t>The Edge of Destruction</t>
    </r>
    <r>
      <rPr>
        <sz val="11"/>
        <color theme="1"/>
        <rFont val="Calibri"/>
        <family val="2"/>
        <scheme val="minor"/>
      </rPr>
      <t xml:space="preserve">
The Edge of Destruction
The Brink of Disaster</t>
    </r>
  </si>
  <si>
    <r>
      <rPr>
        <b/>
        <sz val="11"/>
        <color theme="1"/>
        <rFont val="Calibri"/>
        <family val="2"/>
        <scheme val="minor"/>
      </rPr>
      <t>Marco Polo</t>
    </r>
    <r>
      <rPr>
        <sz val="11"/>
        <color theme="1"/>
        <rFont val="Calibri"/>
        <family val="2"/>
        <scheme val="minor"/>
      </rPr>
      <t xml:space="preserve">
The Roof of the World
The Singing Sands
Five Hundred Eyes
The Wall of Lies
Rider from Shang-Tu
Mighty Kublai Khan
Assassin at Peking</t>
    </r>
  </si>
  <si>
    <r>
      <rPr>
        <b/>
        <sz val="11"/>
        <color theme="1"/>
        <rFont val="Calibri"/>
        <family val="2"/>
        <scheme val="minor"/>
      </rPr>
      <t>The Keys of Marinus</t>
    </r>
    <r>
      <rPr>
        <sz val="11"/>
        <color theme="1"/>
        <rFont val="Calibri"/>
        <family val="2"/>
        <scheme val="minor"/>
      </rPr>
      <t xml:space="preserve">
The Sea of Death
The Velvet Web
The Screaming Jungle
The Snows of Terror
Sentence of Death
The Keys of Marinus</t>
    </r>
  </si>
  <si>
    <r>
      <rPr>
        <b/>
        <sz val="11"/>
        <color theme="1"/>
        <rFont val="Calibri"/>
        <family val="2"/>
        <scheme val="minor"/>
      </rPr>
      <t>The Aztecs</t>
    </r>
    <r>
      <rPr>
        <sz val="11"/>
        <color theme="1"/>
        <rFont val="Calibri"/>
        <family val="2"/>
        <scheme val="minor"/>
      </rPr>
      <t xml:space="preserve">
The Temple of Evil
The Warriors of Death
The Bride of Sacrifice
The Day of Darkness</t>
    </r>
  </si>
  <si>
    <r>
      <rPr>
        <b/>
        <sz val="11"/>
        <color theme="1"/>
        <rFont val="Calibri"/>
        <family val="2"/>
        <scheme val="minor"/>
      </rPr>
      <t>The Sensorites</t>
    </r>
    <r>
      <rPr>
        <sz val="11"/>
        <color theme="1"/>
        <rFont val="Calibri"/>
        <family val="2"/>
        <scheme val="minor"/>
      </rPr>
      <t xml:space="preserve">
Strangers in Space
The Unwilling Warriors
Hidden Danger
A Race Against Death
Kidnap
A Desperate Venture</t>
    </r>
  </si>
  <si>
    <r>
      <rPr>
        <b/>
        <sz val="11"/>
        <color theme="1"/>
        <rFont val="Calibri"/>
        <family val="2"/>
        <scheme val="minor"/>
      </rPr>
      <t>The Reign of Terror</t>
    </r>
    <r>
      <rPr>
        <sz val="11"/>
        <color theme="1"/>
        <rFont val="Calibri"/>
        <family val="2"/>
        <scheme val="minor"/>
      </rPr>
      <t xml:space="preserve">
A Land of Fear
Guests of Madame Guillotine
A Change of Identity
The Tyrant of France
A Bargain of Necessity
Prisoners of Conciergerie</t>
    </r>
  </si>
  <si>
    <r>
      <rPr>
        <b/>
        <sz val="11"/>
        <color theme="1"/>
        <rFont val="Calibri"/>
        <family val="2"/>
        <scheme val="minor"/>
      </rPr>
      <t>The Dalek Invasion of Earth</t>
    </r>
    <r>
      <rPr>
        <sz val="11"/>
        <color theme="1"/>
        <rFont val="Calibri"/>
        <family val="2"/>
        <scheme val="minor"/>
      </rPr>
      <t xml:space="preserve">
World's End
The Daleks
Day of Reckoning
The End of Tomorrow
The Waking Ally
Flashpoint</t>
    </r>
  </si>
  <si>
    <r>
      <rPr>
        <b/>
        <sz val="11"/>
        <color theme="1"/>
        <rFont val="Calibri"/>
        <family val="2"/>
        <scheme val="minor"/>
      </rPr>
      <t>The Rescue</t>
    </r>
    <r>
      <rPr>
        <sz val="11"/>
        <color theme="1"/>
        <rFont val="Calibri"/>
        <family val="2"/>
        <scheme val="minor"/>
      </rPr>
      <t xml:space="preserve">
The Powerful Enemy
Desperate Measures</t>
    </r>
  </si>
  <si>
    <r>
      <rPr>
        <b/>
        <sz val="11"/>
        <color theme="1"/>
        <rFont val="Calibri"/>
        <family val="2"/>
        <scheme val="minor"/>
      </rPr>
      <t>The Romans</t>
    </r>
    <r>
      <rPr>
        <sz val="11"/>
        <color theme="1"/>
        <rFont val="Calibri"/>
        <family val="2"/>
        <scheme val="minor"/>
      </rPr>
      <t xml:space="preserve">
The Slave Traders
All Roads Lead to Rome
Conspiracy
Inferno</t>
    </r>
  </si>
  <si>
    <r>
      <rPr>
        <b/>
        <sz val="11"/>
        <color theme="1"/>
        <rFont val="Calibri"/>
        <family val="2"/>
        <scheme val="minor"/>
      </rPr>
      <t>The Web Planet</t>
    </r>
    <r>
      <rPr>
        <sz val="11"/>
        <color theme="1"/>
        <rFont val="Calibri"/>
        <family val="2"/>
        <scheme val="minor"/>
      </rPr>
      <t xml:space="preserve">
The Web Planet
The Zarbi
Escape to Danger
Crater of Needles
Invasion
The Centre</t>
    </r>
  </si>
  <si>
    <r>
      <rPr>
        <b/>
        <sz val="11"/>
        <color theme="1"/>
        <rFont val="Calibri"/>
        <family val="2"/>
        <scheme val="minor"/>
      </rPr>
      <t>The Crusade</t>
    </r>
    <r>
      <rPr>
        <sz val="11"/>
        <color theme="1"/>
        <rFont val="Calibri"/>
        <family val="2"/>
        <scheme val="minor"/>
      </rPr>
      <t xml:space="preserve">
The Lion
The Knight of Jaffa
The Wheel of Fortune
The Warlords</t>
    </r>
  </si>
  <si>
    <r>
      <rPr>
        <b/>
        <sz val="11"/>
        <color theme="1"/>
        <rFont val="Calibri"/>
        <family val="2"/>
        <scheme val="minor"/>
      </rPr>
      <t>The Space Museum</t>
    </r>
    <r>
      <rPr>
        <sz val="11"/>
        <color theme="1"/>
        <rFont val="Calibri"/>
        <family val="2"/>
        <scheme val="minor"/>
      </rPr>
      <t xml:space="preserve">
The Space Museum
The Dimensions of Time
The Search
The Final Phase</t>
    </r>
  </si>
  <si>
    <r>
      <rPr>
        <b/>
        <sz val="11"/>
        <color theme="1"/>
        <rFont val="Calibri"/>
        <family val="2"/>
        <scheme val="minor"/>
      </rPr>
      <t>The Chase</t>
    </r>
    <r>
      <rPr>
        <sz val="11"/>
        <color theme="1"/>
        <rFont val="Calibri"/>
        <family val="2"/>
        <scheme val="minor"/>
      </rPr>
      <t xml:space="preserve">
The Executioners
The Death of Time
Flight Through Eternity
Journey into Terror
The Death of Doctor Who
The Planet of Decision</t>
    </r>
  </si>
  <si>
    <r>
      <rPr>
        <b/>
        <sz val="11"/>
        <color theme="1"/>
        <rFont val="Calibri"/>
        <family val="2"/>
        <scheme val="minor"/>
      </rPr>
      <t>The Time Meddler</t>
    </r>
    <r>
      <rPr>
        <sz val="11"/>
        <color theme="1"/>
        <rFont val="Calibri"/>
        <family val="2"/>
        <scheme val="minor"/>
      </rPr>
      <t xml:space="preserve">
The Watcher
The Meddling Monk
A Battle of Wits
Checkmate</t>
    </r>
  </si>
  <si>
    <r>
      <rPr>
        <b/>
        <sz val="11"/>
        <color theme="1"/>
        <rFont val="Calibri"/>
        <family val="2"/>
        <scheme val="minor"/>
      </rPr>
      <t>Galaxy 4</t>
    </r>
    <r>
      <rPr>
        <sz val="11"/>
        <color theme="1"/>
        <rFont val="Calibri"/>
        <family val="2"/>
        <scheme val="minor"/>
      </rPr>
      <t xml:space="preserve">
Four Hundred Dawns
Trap of Steel
Air Lock
The Exploding Planet</t>
    </r>
  </si>
  <si>
    <t>Mission to the Unknown</t>
  </si>
  <si>
    <r>
      <rPr>
        <b/>
        <sz val="11"/>
        <color theme="1"/>
        <rFont val="Calibri"/>
        <family val="2"/>
        <scheme val="minor"/>
      </rPr>
      <t>The Myth Makers</t>
    </r>
    <r>
      <rPr>
        <sz val="11"/>
        <color theme="1"/>
        <rFont val="Calibri"/>
        <family val="2"/>
        <scheme val="minor"/>
      </rPr>
      <t xml:space="preserve">
Temple of Secrets
Small Prophet, Quick Return
Death of a Spy
Horse of Destruction</t>
    </r>
  </si>
  <si>
    <r>
      <rPr>
        <b/>
        <sz val="11"/>
        <color theme="1"/>
        <rFont val="Calibri"/>
        <family val="2"/>
        <scheme val="minor"/>
      </rPr>
      <t>The Daleks' Master Plan</t>
    </r>
    <r>
      <rPr>
        <sz val="11"/>
        <color theme="1"/>
        <rFont val="Calibri"/>
        <family val="2"/>
        <scheme val="minor"/>
      </rPr>
      <t xml:space="preserve">
The Nightmare Begins
Day of Armageddon
Devil's Planet
The Traitors
Counter Plot
Coronas of the Sun</t>
    </r>
  </si>
  <si>
    <t>The Feast of Steven</t>
  </si>
  <si>
    <r>
      <rPr>
        <b/>
        <sz val="11"/>
        <color theme="1"/>
        <rFont val="Calibri"/>
        <family val="2"/>
        <scheme val="minor"/>
      </rPr>
      <t>The Destruction of Time</t>
    </r>
    <r>
      <rPr>
        <sz val="11"/>
        <color theme="1"/>
        <rFont val="Calibri"/>
        <family val="2"/>
        <scheme val="minor"/>
      </rPr>
      <t xml:space="preserve">
Volcano
Golden Death
Escape Switch
The Abandoned Planet
Destruction of Time</t>
    </r>
  </si>
  <si>
    <r>
      <rPr>
        <b/>
        <sz val="11"/>
        <color theme="1"/>
        <rFont val="Calibri"/>
        <family val="2"/>
        <scheme val="minor"/>
      </rPr>
      <t>The Massacre of St Bartholomew's Eve</t>
    </r>
    <r>
      <rPr>
        <sz val="11"/>
        <color theme="1"/>
        <rFont val="Calibri"/>
        <family val="2"/>
        <scheme val="minor"/>
      </rPr>
      <t xml:space="preserve">
War of God
The Sea Beggar
Priest of Death
Bell of Doom</t>
    </r>
  </si>
  <si>
    <r>
      <rPr>
        <b/>
        <sz val="11"/>
        <color theme="1"/>
        <rFont val="Calibri"/>
        <family val="2"/>
        <scheme val="minor"/>
      </rPr>
      <t>The Ark</t>
    </r>
    <r>
      <rPr>
        <sz val="11"/>
        <color theme="1"/>
        <rFont val="Calibri"/>
        <family val="2"/>
        <scheme val="minor"/>
      </rPr>
      <t xml:space="preserve">
The Steel Sky
The Plague
The Return
The Bomb</t>
    </r>
  </si>
  <si>
    <r>
      <rPr>
        <b/>
        <sz val="11"/>
        <color theme="1"/>
        <rFont val="Calibri"/>
        <family val="2"/>
        <scheme val="minor"/>
      </rPr>
      <t>The Celestial Toymaker</t>
    </r>
    <r>
      <rPr>
        <sz val="11"/>
        <color theme="1"/>
        <rFont val="Calibri"/>
        <family val="2"/>
        <scheme val="minor"/>
      </rPr>
      <t xml:space="preserve">
The Celestial Toyroom
The Hall of Dolls
The Dancing Floor
The Final Test</t>
    </r>
  </si>
  <si>
    <r>
      <rPr>
        <b/>
        <sz val="11"/>
        <color theme="1"/>
        <rFont val="Calibri"/>
        <family val="2"/>
        <scheme val="minor"/>
      </rPr>
      <t>The Gunfighters</t>
    </r>
    <r>
      <rPr>
        <sz val="11"/>
        <color theme="1"/>
        <rFont val="Calibri"/>
        <family val="2"/>
        <scheme val="minor"/>
      </rPr>
      <t xml:space="preserve">
A Holiday for the Doctor
Don't Shoot the Pianist
Johnny Ringo
The OK Corral</t>
    </r>
  </si>
  <si>
    <t>BBC Television</t>
  </si>
  <si>
    <r>
      <rPr>
        <b/>
        <sz val="11"/>
        <color theme="1"/>
        <rFont val="Calibri"/>
        <family val="2"/>
        <scheme val="minor"/>
      </rPr>
      <t>The Beginning</t>
    </r>
    <r>
      <rPr>
        <sz val="11"/>
        <color theme="1"/>
        <rFont val="Calibri"/>
        <family val="2"/>
        <scheme val="minor"/>
      </rPr>
      <t xml:space="preserve">
The First Flight
Red Lightning</t>
    </r>
  </si>
  <si>
    <t>Big Finish Productions</t>
  </si>
  <si>
    <r>
      <rPr>
        <b/>
        <sz val="11"/>
        <color theme="1"/>
        <rFont val="Calibri"/>
        <family val="2"/>
        <scheme val="minor"/>
      </rPr>
      <t>The Sleeping Blood</t>
    </r>
    <r>
      <rPr>
        <sz val="11"/>
        <color theme="1"/>
        <rFont val="Calibri"/>
        <family val="2"/>
        <scheme val="minor"/>
      </rPr>
      <t xml:space="preserve">
The Sleeping Blood
The Butcher's Citadel</t>
    </r>
  </si>
  <si>
    <r>
      <rPr>
        <b/>
        <sz val="11"/>
        <color theme="1"/>
        <rFont val="Calibri"/>
        <family val="2"/>
        <scheme val="minor"/>
      </rPr>
      <t>The Alchemists</t>
    </r>
    <r>
      <rPr>
        <sz val="11"/>
        <color theme="1"/>
        <rFont val="Calibri"/>
        <family val="2"/>
        <scheme val="minor"/>
      </rPr>
      <t xml:space="preserve">
Wedding Gold
Dahlem Lead</t>
    </r>
  </si>
  <si>
    <r>
      <rPr>
        <b/>
        <sz val="11"/>
        <color theme="1"/>
        <rFont val="Calibri"/>
        <family val="2"/>
        <scheme val="minor"/>
      </rPr>
      <t>Quinnis</t>
    </r>
    <r>
      <rPr>
        <sz val="11"/>
        <color theme="1"/>
        <rFont val="Calibri"/>
        <family val="2"/>
        <scheme val="minor"/>
      </rPr>
      <t xml:space="preserve">
The Rainmaker
The Plain of Despair</t>
    </r>
  </si>
  <si>
    <t>Hunters of Earth</t>
  </si>
  <si>
    <t>The Fragile Yellow Arc of Fragrance</t>
  </si>
  <si>
    <r>
      <rPr>
        <b/>
        <sz val="11"/>
        <color theme="1"/>
        <rFont val="Calibri"/>
        <family val="2"/>
        <scheme val="minor"/>
      </rPr>
      <t>The Transit of Venus</t>
    </r>
    <r>
      <rPr>
        <sz val="11"/>
        <color theme="1"/>
        <rFont val="Calibri"/>
        <family val="2"/>
        <scheme val="minor"/>
      </rPr>
      <t xml:space="preserve">
Voyage of Discovery
Dangerous Endeavours</t>
    </r>
  </si>
  <si>
    <t>Rise and Fall</t>
  </si>
  <si>
    <r>
      <rPr>
        <b/>
        <sz val="11"/>
        <color theme="1"/>
        <rFont val="Calibri"/>
        <family val="2"/>
        <scheme val="minor"/>
      </rPr>
      <t>Farewell, Great Macedon</t>
    </r>
    <r>
      <rPr>
        <sz val="11"/>
        <color theme="1"/>
        <rFont val="Calibri"/>
        <family val="2"/>
        <scheme val="minor"/>
      </rPr>
      <t xml:space="preserve">
The Hanging Gardens of Babylon
O Son, My Son
A Man Must Die
The World Lies Dead At Your Feet
In the Arena
Farewell, Great Macedon</t>
    </r>
  </si>
  <si>
    <r>
      <rPr>
        <b/>
        <sz val="11"/>
        <color theme="1"/>
        <rFont val="Calibri"/>
        <family val="2"/>
        <scheme val="minor"/>
      </rPr>
      <t>The Masters of Luxor</t>
    </r>
    <r>
      <rPr>
        <sz val="11"/>
        <color theme="1"/>
        <rFont val="Calibri"/>
        <family val="2"/>
        <scheme val="minor"/>
      </rPr>
      <t xml:space="preserve">
The Cannibal Flower
The Mockery of a Man
A Light on the Dead Planet
Tabon of Luxor
An Infinity of Surprises
The Flower Blooms</t>
    </r>
  </si>
  <si>
    <r>
      <rPr>
        <b/>
        <sz val="11"/>
        <color theme="1"/>
        <rFont val="Calibri"/>
        <family val="2"/>
        <scheme val="minor"/>
      </rPr>
      <t>The Library of Alexandria</t>
    </r>
    <r>
      <rPr>
        <sz val="11"/>
        <color theme="1"/>
        <rFont val="Calibri"/>
        <family val="2"/>
        <scheme val="minor"/>
      </rPr>
      <t xml:space="preserve">
The Library of Alexandria
The Pathway to the Stars</t>
    </r>
  </si>
  <si>
    <t>A Star is Born</t>
  </si>
  <si>
    <r>
      <rPr>
        <b/>
        <sz val="11"/>
        <color theme="1"/>
        <rFont val="Calibri"/>
        <family val="2"/>
        <scheme val="minor"/>
      </rPr>
      <t>The Flames of Cadiz</t>
    </r>
    <r>
      <rPr>
        <sz val="11"/>
        <color theme="1"/>
        <rFont val="Calibri"/>
        <family val="2"/>
        <scheme val="minor"/>
      </rPr>
      <t xml:space="preserve">
The Morisco
The Justice of God
The Doleful Knight
The Queen's Pirate</t>
    </r>
  </si>
  <si>
    <r>
      <rPr>
        <b/>
        <sz val="11"/>
        <color theme="1"/>
        <rFont val="Calibri"/>
        <family val="2"/>
        <scheme val="minor"/>
      </rPr>
      <t>Domain of the Voord</t>
    </r>
    <r>
      <rPr>
        <sz val="11"/>
        <color theme="1"/>
        <rFont val="Calibri"/>
        <family val="2"/>
        <scheme val="minor"/>
      </rPr>
      <t xml:space="preserve">
The Floating City
Return to Terror
Behind the Mask
Fightback</t>
    </r>
  </si>
  <si>
    <t>Flywheel Revolution</t>
  </si>
  <si>
    <r>
      <rPr>
        <b/>
        <sz val="11"/>
        <color theme="1"/>
        <rFont val="Calibri"/>
        <family val="2"/>
        <scheme val="minor"/>
      </rPr>
      <t>The Wanderer</t>
    </r>
    <r>
      <rPr>
        <sz val="11"/>
        <color theme="1"/>
        <rFont val="Calibri"/>
        <family val="2"/>
        <scheme val="minor"/>
      </rPr>
      <t xml:space="preserve">
The Dark Pilgrim
The Scorpion Men</t>
    </r>
  </si>
  <si>
    <r>
      <rPr>
        <b/>
        <sz val="11"/>
        <color theme="1"/>
        <rFont val="Calibri"/>
        <family val="2"/>
        <scheme val="minor"/>
      </rPr>
      <t>Here There Be Monsters</t>
    </r>
    <r>
      <rPr>
        <sz val="11"/>
        <color theme="1"/>
        <rFont val="Calibri"/>
        <family val="2"/>
        <scheme val="minor"/>
      </rPr>
      <t xml:space="preserve">
The Hole in Space
Messages from the Other Side</t>
    </r>
  </si>
  <si>
    <r>
      <rPr>
        <b/>
        <sz val="11"/>
        <color theme="1"/>
        <rFont val="Calibri"/>
        <family val="2"/>
        <scheme val="minor"/>
      </rPr>
      <t>The Revenants</t>
    </r>
    <r>
      <rPr>
        <sz val="11"/>
        <color theme="1"/>
        <rFont val="Calibri"/>
        <family val="2"/>
        <scheme val="minor"/>
      </rPr>
      <t xml:space="preserve">
The Marsh-Wains
The Wissfornjarl</t>
    </r>
  </si>
  <si>
    <r>
      <rPr>
        <b/>
        <sz val="11"/>
        <color theme="1"/>
        <rFont val="Calibri"/>
        <family val="2"/>
        <scheme val="minor"/>
      </rPr>
      <t>Starborn</t>
    </r>
    <r>
      <rPr>
        <sz val="11"/>
        <color theme="1"/>
        <rFont val="Calibri"/>
        <family val="2"/>
        <scheme val="minor"/>
      </rPr>
      <t xml:space="preserve">
Star Light, Star Bright
Blood Will Tell</t>
    </r>
  </si>
  <si>
    <r>
      <rPr>
        <b/>
        <sz val="11"/>
        <color theme="1"/>
        <rFont val="Calibri"/>
        <family val="2"/>
        <scheme val="minor"/>
      </rPr>
      <t>The Dark Planet</t>
    </r>
    <r>
      <rPr>
        <sz val="11"/>
        <color theme="1"/>
        <rFont val="Calibri"/>
        <family val="2"/>
        <scheme val="minor"/>
      </rPr>
      <t xml:space="preserve">
The City of Silence
The Shadow People
The Doomed Planet
The Caves of Night
The Sun Bomb
Invasion by Darkness</t>
    </r>
  </si>
  <si>
    <r>
      <rPr>
        <b/>
        <sz val="11"/>
        <color theme="1"/>
        <rFont val="Calibri"/>
        <family val="2"/>
        <scheme val="minor"/>
      </rPr>
      <t>The Rocket Men</t>
    </r>
    <r>
      <rPr>
        <sz val="11"/>
        <color theme="1"/>
        <rFont val="Calibri"/>
        <family val="2"/>
        <scheme val="minor"/>
      </rPr>
      <t xml:space="preserve">
The Rocket Men
The Fall</t>
    </r>
  </si>
  <si>
    <r>
      <rPr>
        <b/>
        <sz val="11"/>
        <color theme="1"/>
        <rFont val="Calibri"/>
        <family val="2"/>
        <scheme val="minor"/>
      </rPr>
      <t>The Sleeping City</t>
    </r>
    <r>
      <rPr>
        <sz val="11"/>
        <color theme="1"/>
        <rFont val="Calibri"/>
        <family val="2"/>
        <scheme val="minor"/>
      </rPr>
      <t xml:space="preserve">
The City
The Dream</t>
    </r>
  </si>
  <si>
    <r>
      <rPr>
        <b/>
        <sz val="11"/>
        <color theme="1"/>
        <rFont val="Calibri"/>
        <family val="2"/>
        <scheme val="minor"/>
      </rPr>
      <t>The Unwinding World</t>
    </r>
    <r>
      <rPr>
        <sz val="11"/>
        <color theme="1"/>
        <rFont val="Calibri"/>
        <family val="2"/>
        <scheme val="minor"/>
      </rPr>
      <t xml:space="preserve">
The Writing on the Wall
The Cleansing</t>
    </r>
  </si>
  <si>
    <r>
      <rPr>
        <b/>
        <sz val="11"/>
        <color theme="1"/>
        <rFont val="Calibri"/>
        <family val="2"/>
        <scheme val="minor"/>
      </rPr>
      <t>The Doctor's Tale</t>
    </r>
    <r>
      <rPr>
        <sz val="11"/>
        <color theme="1"/>
        <rFont val="Calibri"/>
        <family val="2"/>
        <scheme val="minor"/>
      </rPr>
      <t xml:space="preserve">
The Lord of Misrule
The White Hart
Sanctuary
The Empty Crown</t>
    </r>
  </si>
  <si>
    <r>
      <rPr>
        <b/>
        <sz val="11"/>
        <color theme="1"/>
        <rFont val="Calibri"/>
        <family val="2"/>
        <scheme val="minor"/>
      </rPr>
      <t>Frostfire</t>
    </r>
    <r>
      <rPr>
        <sz val="11"/>
        <color theme="1"/>
        <rFont val="Calibri"/>
        <family val="2"/>
        <scheme val="minor"/>
      </rPr>
      <t xml:space="preserve">
The Eye in the Egg 
Miss Austen Regrets </t>
    </r>
  </si>
  <si>
    <r>
      <rPr>
        <b/>
        <sz val="11"/>
        <color theme="1"/>
        <rFont val="Calibri"/>
        <family val="2"/>
        <scheme val="minor"/>
      </rPr>
      <t>The Bounty of Ceres</t>
    </r>
    <r>
      <rPr>
        <sz val="11"/>
        <color theme="1"/>
        <rFont val="Calibri"/>
        <family val="2"/>
        <scheme val="minor"/>
      </rPr>
      <t xml:space="preserve">
The Hostile Planet
The Outer Edge
An Otherworldly Intelligence
The Coldest Mind</t>
    </r>
  </si>
  <si>
    <t>Etheria</t>
  </si>
  <si>
    <r>
      <rPr>
        <b/>
        <sz val="11"/>
        <color theme="1"/>
        <rFont val="Calibri"/>
        <family val="2"/>
        <scheme val="minor"/>
      </rPr>
      <t>Upstairs</t>
    </r>
    <r>
      <rPr>
        <sz val="11"/>
        <color theme="1"/>
        <rFont val="Calibri"/>
        <family val="2"/>
        <scheme val="minor"/>
      </rPr>
      <t xml:space="preserve">
Dust and Death
Dust and Empire</t>
    </r>
  </si>
  <si>
    <r>
      <rPr>
        <b/>
        <sz val="11"/>
        <color theme="1"/>
        <rFont val="Calibri"/>
        <family val="2"/>
        <scheme val="minor"/>
      </rPr>
      <t>The Suffering</t>
    </r>
    <r>
      <rPr>
        <sz val="11"/>
        <color theme="1"/>
        <rFont val="Calibri"/>
        <family val="2"/>
        <scheme val="minor"/>
      </rPr>
      <t xml:space="preserve">
An Unearthing
The Piltdown Woman
The Female of the Species
The Sharing</t>
    </r>
  </si>
  <si>
    <t>The Little Drummer Boy</t>
  </si>
  <si>
    <r>
      <t>The Anachronauts</t>
    </r>
    <r>
      <rPr>
        <sz val="11"/>
        <color theme="1"/>
        <rFont val="Calibri"/>
        <family val="2"/>
        <scheme val="minor"/>
      </rPr>
      <t xml:space="preserve">
The Island
The Door
The Wall
The Betrayer</t>
    </r>
  </si>
  <si>
    <r>
      <t xml:space="preserve">An Ordinary Life
</t>
    </r>
    <r>
      <rPr>
        <sz val="11"/>
        <color theme="1"/>
        <rFont val="Calibri"/>
        <family val="2"/>
        <scheme val="minor"/>
      </rPr>
      <t>An Ordinary Life
The Unalike
The Sleeping Army
The Enemy Without</t>
    </r>
  </si>
  <si>
    <r>
      <rPr>
        <b/>
        <sz val="11"/>
        <color theme="1"/>
        <rFont val="Calibri"/>
        <family val="2"/>
        <scheme val="minor"/>
      </rPr>
      <t>Home Truths</t>
    </r>
    <r>
      <rPr>
        <sz val="11"/>
        <color theme="1"/>
        <rFont val="Calibri"/>
        <family val="2"/>
        <scheme val="minor"/>
      </rPr>
      <t xml:space="preserve">
Dream Home
Home Truths</t>
    </r>
  </si>
  <si>
    <r>
      <rPr>
        <b/>
        <sz val="11"/>
        <color theme="1"/>
        <rFont val="Calibri"/>
        <family val="2"/>
        <scheme val="minor"/>
      </rPr>
      <t>The Drowned World</t>
    </r>
    <r>
      <rPr>
        <sz val="11"/>
        <color theme="1"/>
        <rFont val="Calibri"/>
        <family val="2"/>
        <scheme val="minor"/>
      </rPr>
      <t xml:space="preserve">
The Rising Tide
The Drowned World</t>
    </r>
  </si>
  <si>
    <r>
      <rPr>
        <b/>
        <sz val="11"/>
        <color theme="1"/>
        <rFont val="Calibri"/>
        <family val="2"/>
        <scheme val="minor"/>
      </rPr>
      <t>The Guardian of the Solar System</t>
    </r>
    <r>
      <rPr>
        <sz val="11"/>
        <color theme="1"/>
        <rFont val="Calibri"/>
        <family val="2"/>
        <scheme val="minor"/>
      </rPr>
      <t xml:space="preserve">
The Old Men in the Clock
The Guardian of the Solar System</t>
    </r>
  </si>
  <si>
    <r>
      <rPr>
        <b/>
        <sz val="11"/>
        <color theme="1"/>
        <rFont val="Calibri"/>
        <family val="2"/>
        <scheme val="minor"/>
      </rPr>
      <t>The Perpetual Bond</t>
    </r>
    <r>
      <rPr>
        <sz val="11"/>
        <color theme="1"/>
        <rFont val="Calibri"/>
        <family val="2"/>
        <scheme val="minor"/>
      </rPr>
      <t xml:space="preserve">
The Perpetual Bond
Fair Trade</t>
    </r>
  </si>
  <si>
    <r>
      <rPr>
        <b/>
        <sz val="11"/>
        <color theme="1"/>
        <rFont val="Calibri"/>
        <family val="2"/>
        <scheme val="minor"/>
      </rPr>
      <t>The Cold Equations</t>
    </r>
    <r>
      <rPr>
        <sz val="11"/>
        <color theme="1"/>
        <rFont val="Calibri"/>
        <family val="2"/>
        <scheme val="minor"/>
      </rPr>
      <t xml:space="preserve">
The Impassable Sky
The Cold Equations</t>
    </r>
  </si>
  <si>
    <r>
      <rPr>
        <b/>
        <sz val="11"/>
        <color theme="1"/>
        <rFont val="Calibri"/>
        <family val="2"/>
        <scheme val="minor"/>
      </rPr>
      <t>The First Wave</t>
    </r>
    <r>
      <rPr>
        <sz val="11"/>
        <color theme="1"/>
        <rFont val="Calibri"/>
        <family val="2"/>
        <scheme val="minor"/>
      </rPr>
      <t xml:space="preserve">
The First Wave
The Last Wave</t>
    </r>
  </si>
  <si>
    <r>
      <rPr>
        <b/>
        <sz val="11"/>
        <color theme="1"/>
        <rFont val="Calibri"/>
        <family val="2"/>
        <scheme val="minor"/>
      </rPr>
      <t>Mother Russia</t>
    </r>
    <r>
      <rPr>
        <sz val="11"/>
        <color theme="1"/>
        <rFont val="Calibri"/>
        <family val="2"/>
        <scheme val="minor"/>
      </rPr>
      <t xml:space="preserve">
The Best Man and the Bear
The Flames of Moscow</t>
    </r>
  </si>
  <si>
    <t>This Sporting Life</t>
  </si>
  <si>
    <r>
      <t>Return of the Rocket Men</t>
    </r>
    <r>
      <rPr>
        <sz val="11"/>
        <color theme="1"/>
        <rFont val="Calibri"/>
        <family val="2"/>
        <scheme val="minor"/>
      </rPr>
      <t xml:space="preserve">
The Scourge of the Skies
The Trail of the Rocket Men</t>
    </r>
  </si>
  <si>
    <r>
      <t>The War to End All Wars</t>
    </r>
    <r>
      <rPr>
        <sz val="11"/>
        <color theme="1"/>
        <rFont val="Calibri"/>
        <family val="2"/>
        <scheme val="minor"/>
      </rPr>
      <t xml:space="preserve">
The Good Soldier
The War to End All Wars</t>
    </r>
  </si>
  <si>
    <t>The Horror at Bletchington Station</t>
  </si>
  <si>
    <r>
      <t>The Founding Fathers</t>
    </r>
    <r>
      <rPr>
        <sz val="11"/>
        <color theme="1"/>
        <rFont val="Calibri"/>
        <family val="2"/>
        <scheme val="minor"/>
      </rPr>
      <t xml:space="preserve">
The Fire in the Sky
The Founding Fathers</t>
    </r>
  </si>
  <si>
    <r>
      <t xml:space="preserve">The Tenth Planet
</t>
    </r>
    <r>
      <rPr>
        <sz val="11"/>
        <color theme="1"/>
        <rFont val="Calibri"/>
        <family val="2"/>
        <scheme val="minor"/>
      </rPr>
      <t>Episode One
Episode Two
Episode Three</t>
    </r>
  </si>
  <si>
    <r>
      <rPr>
        <b/>
        <sz val="11"/>
        <color theme="1"/>
        <rFont val="Calibri"/>
        <family val="2"/>
        <scheme val="minor"/>
      </rPr>
      <t>The Locked Room</t>
    </r>
    <r>
      <rPr>
        <sz val="11"/>
        <color theme="1"/>
        <rFont val="Calibri"/>
        <family val="2"/>
        <scheme val="minor"/>
      </rPr>
      <t xml:space="preserve">
The Locked Room
The Way Out</t>
    </r>
  </si>
  <si>
    <r>
      <rPr>
        <b/>
        <sz val="11"/>
        <color theme="1"/>
        <rFont val="Calibri"/>
        <family val="2"/>
        <scheme val="minor"/>
      </rPr>
      <t>The Tenth Planet</t>
    </r>
    <r>
      <rPr>
        <sz val="11"/>
        <color theme="1"/>
        <rFont val="Calibri"/>
        <family val="2"/>
        <scheme val="minor"/>
      </rPr>
      <t xml:space="preserve">
Episode Four</t>
    </r>
  </si>
  <si>
    <r>
      <rPr>
        <b/>
        <sz val="11"/>
        <color theme="1"/>
        <rFont val="Calibri"/>
        <family val="2"/>
        <scheme val="minor"/>
      </rPr>
      <t>The Time Museum</t>
    </r>
    <r>
      <rPr>
        <sz val="11"/>
        <color theme="1"/>
        <rFont val="Calibri"/>
        <family val="2"/>
        <scheme val="minor"/>
      </rPr>
      <t xml:space="preserve">
The Cave of Five Hundred Skulls
The Birth of Ian Chesterton</t>
    </r>
  </si>
  <si>
    <t>The Power of the Daleks</t>
  </si>
  <si>
    <t>The Highlanders</t>
  </si>
  <si>
    <t>The Underwater Menace</t>
  </si>
  <si>
    <t>The Moonbase</t>
  </si>
  <si>
    <t>The Macra Terror</t>
  </si>
  <si>
    <t>The Faceless Ones</t>
  </si>
  <si>
    <t>The Evil of the Daleks</t>
  </si>
  <si>
    <t>The Tomb of the Cybermen</t>
  </si>
  <si>
    <t>The Abominable Snowmen</t>
  </si>
  <si>
    <t>The Ice Warriors</t>
  </si>
  <si>
    <t>The Enemy of the World</t>
  </si>
  <si>
    <t>Fury from the Deep</t>
  </si>
  <si>
    <t>The Wheel in Space</t>
  </si>
  <si>
    <t>The Dominators</t>
  </si>
  <si>
    <t>The Mind Robber</t>
  </si>
  <si>
    <t>The Invasion</t>
  </si>
  <si>
    <t>The Krotons</t>
  </si>
  <si>
    <t>The Seeds of Death</t>
  </si>
  <si>
    <t>The Space Pirates</t>
  </si>
  <si>
    <t>The War Games</t>
  </si>
  <si>
    <t>Lost and Found</t>
  </si>
  <si>
    <t>The Mouthless Dead</t>
  </si>
  <si>
    <t>The Yes Men</t>
  </si>
  <si>
    <t>The Forbidden Time</t>
  </si>
  <si>
    <t>Resistence</t>
  </si>
  <si>
    <t>House of Cards</t>
  </si>
  <si>
    <t>The Forsaken</t>
  </si>
  <si>
    <t>The Great Space Elevator</t>
  </si>
  <si>
    <t>The Way Forward</t>
  </si>
  <si>
    <t>The Story of Extinction</t>
  </si>
  <si>
    <t>The Emperor of Eternity</t>
  </si>
  <si>
    <t>Fear of the Daleks</t>
  </si>
  <si>
    <t>The Uncertainity Principle</t>
  </si>
  <si>
    <t>The Isos Network</t>
  </si>
  <si>
    <t>Shadow of Death</t>
  </si>
  <si>
    <t>Prison in Space</t>
  </si>
  <si>
    <t>The Rosemariners</t>
  </si>
  <si>
    <t>The Integral</t>
  </si>
  <si>
    <t>The Queen of Time</t>
  </si>
  <si>
    <t>The Dying Light</t>
  </si>
  <si>
    <t>Penny Wise, Pound Foolish</t>
  </si>
  <si>
    <t>The Memory Cheats</t>
  </si>
  <si>
    <t>The Jigsaw War</t>
  </si>
  <si>
    <t>The Five Dimensional Man</t>
  </si>
  <si>
    <t>Lords of the Red Planet</t>
  </si>
  <si>
    <t>Echoes of Grey</t>
  </si>
  <si>
    <t>The Apocalypse Mirror</t>
  </si>
  <si>
    <t>The Way of the Empty Hand</t>
  </si>
  <si>
    <t>Second Chances</t>
  </si>
  <si>
    <t>The Glorious Revolution</t>
  </si>
  <si>
    <t>The Edge</t>
  </si>
  <si>
    <t>Helicon Prime</t>
  </si>
  <si>
    <t>One Small Step…</t>
  </si>
  <si>
    <t>A Stain of Red in the Sand</t>
  </si>
  <si>
    <t>The Piltdown Men</t>
  </si>
  <si>
    <t>The Selachian Gambit</t>
  </si>
  <si>
    <t>Little Doctors</t>
  </si>
  <si>
    <t>Doctor</t>
  </si>
  <si>
    <t>Fourth Doctor (Tom Baker)</t>
  </si>
  <si>
    <t>Fifth Doctor (Peter Davison)</t>
  </si>
  <si>
    <t>Sixth Doctor (Colin Baker)</t>
  </si>
  <si>
    <t>Seventh Doctor (Sylvester McCoy)</t>
  </si>
  <si>
    <t>Eighth Doctor (Paul McGann)</t>
  </si>
  <si>
    <t>Ninth Doctor (Christopher Eccleston)</t>
  </si>
  <si>
    <t>Tenth Doctor (David Tennant)</t>
  </si>
  <si>
    <t>Twelfth Doctor (Peter Capaldi)</t>
  </si>
  <si>
    <t>Spearhead from Space</t>
  </si>
  <si>
    <t>The Silurians</t>
  </si>
  <si>
    <t>The Ambassadors of Death</t>
  </si>
  <si>
    <t>Inferno</t>
  </si>
  <si>
    <t>Terror of the Autons</t>
  </si>
  <si>
    <t>The Mind of Evil</t>
  </si>
  <si>
    <t>The Claws of Axos</t>
  </si>
  <si>
    <t>Colony in Space</t>
  </si>
  <si>
    <t>The Daemons</t>
  </si>
  <si>
    <t>Day of the Daleks</t>
  </si>
  <si>
    <t>The Curse of Peladon</t>
  </si>
  <si>
    <t>The Sea Devils</t>
  </si>
  <si>
    <t>The Mutants</t>
  </si>
  <si>
    <t>The Time Monster</t>
  </si>
  <si>
    <t>The Three Doctors</t>
  </si>
  <si>
    <t>Carnival of Monsters</t>
  </si>
  <si>
    <t>Frontier in Space</t>
  </si>
  <si>
    <t>Planet of the Daleks</t>
  </si>
  <si>
    <t>The Green Death</t>
  </si>
  <si>
    <t>The Time Warrior</t>
  </si>
  <si>
    <t>Death to the Daleks</t>
  </si>
  <si>
    <t>The Monster of Peladon</t>
  </si>
  <si>
    <t>Planet of the Spiders</t>
  </si>
  <si>
    <t>Vengeance of the Stones</t>
  </si>
  <si>
    <t>The Blame Game</t>
  </si>
  <si>
    <t>Old Soldiers</t>
  </si>
  <si>
    <t>Shadow of the Past</t>
  </si>
  <si>
    <t>Walls of Confinement</t>
  </si>
  <si>
    <t>The Last Post</t>
  </si>
  <si>
    <t>Binary</t>
  </si>
  <si>
    <t>A Home from Home</t>
  </si>
  <si>
    <t>The Blue Tooth</t>
  </si>
  <si>
    <t>The Rings of Ikiria</t>
  </si>
  <si>
    <t>Damascus</t>
  </si>
  <si>
    <t>The Sentinels of the New Dawn</t>
  </si>
  <si>
    <t>The Doll of Death</t>
  </si>
  <si>
    <t>The Mega</t>
  </si>
  <si>
    <t>Degrees of Truth</t>
  </si>
  <si>
    <t>BBC Audio</t>
  </si>
  <si>
    <t>The Magician's Oath</t>
  </si>
  <si>
    <t>The Other Woman</t>
  </si>
  <si>
    <t>Find and Replace</t>
  </si>
  <si>
    <t>The Mists of Time</t>
  </si>
  <si>
    <t>Prisoners of the Lake</t>
  </si>
  <si>
    <t>The Scorchies</t>
  </si>
  <si>
    <t>The Havoc of Empires</t>
  </si>
  <si>
    <t>The Many Deaths of Jo Grant</t>
  </si>
  <si>
    <t>Pop-Up</t>
  </si>
  <si>
    <t>Time Tunnel</t>
  </si>
  <si>
    <t>Ghost in the Machine</t>
  </si>
  <si>
    <t>Sphinx Lightning</t>
  </si>
  <si>
    <t>Lost in the Wakefield Triangle</t>
  </si>
  <si>
    <t>Council of War</t>
  </si>
  <si>
    <t>The Prisoner of Peladon</t>
  </si>
  <si>
    <t>A True Gentleman</t>
  </si>
  <si>
    <t>The Paradise of Death</t>
  </si>
  <si>
    <t>Invasion
Invasion of the Dinosaurs</t>
  </si>
  <si>
    <t>The Ghosts of N-Space</t>
  </si>
  <si>
    <t>Robot</t>
  </si>
  <si>
    <t>The Ark in Space</t>
  </si>
  <si>
    <t>The Sontaran Experiment</t>
  </si>
  <si>
    <t>Genesis of the Daleks</t>
  </si>
  <si>
    <t>Revenge of the Cybermen</t>
  </si>
  <si>
    <t>Terror of the Zygons</t>
  </si>
  <si>
    <t>Planet of Evil</t>
  </si>
  <si>
    <t>Pyramids of Mars</t>
  </si>
  <si>
    <t>The Android Invasion</t>
  </si>
  <si>
    <t>The Brain of Morbius</t>
  </si>
  <si>
    <t>The Seeds of Doom</t>
  </si>
  <si>
    <t>The Masque of Mandragora</t>
  </si>
  <si>
    <t>The Hand of Fear</t>
  </si>
  <si>
    <t>The Deadly Assassin</t>
  </si>
  <si>
    <t>The Face of Evil</t>
  </si>
  <si>
    <t>The Robots of Death</t>
  </si>
  <si>
    <t>The Talons of Weng-Chiang</t>
  </si>
  <si>
    <t>Horror of Fang Rock</t>
  </si>
  <si>
    <t>The Invisible Enemy</t>
  </si>
  <si>
    <t>Image of the Fendahl</t>
  </si>
  <si>
    <t>The Sun Makers</t>
  </si>
  <si>
    <t>Underworld</t>
  </si>
  <si>
    <t>The Invasion of Time</t>
  </si>
  <si>
    <t>The Ribos Operation</t>
  </si>
  <si>
    <t>The Pirate Planet</t>
  </si>
  <si>
    <t>The Stones of Blood</t>
  </si>
  <si>
    <t>The Androids of Tara</t>
  </si>
  <si>
    <t>The Power of Kroll</t>
  </si>
  <si>
    <t>The Armageddon Factor</t>
  </si>
  <si>
    <t>Destiny of the Daleks</t>
  </si>
  <si>
    <t>City of Death</t>
  </si>
  <si>
    <t>The Creature from the Pit</t>
  </si>
  <si>
    <t>Nightmare of Eden</t>
  </si>
  <si>
    <t>The Horns of Nimon</t>
  </si>
  <si>
    <t>Shada</t>
  </si>
  <si>
    <t>The Leisure Hive</t>
  </si>
  <si>
    <t>Meglos</t>
  </si>
  <si>
    <t>Full Circle</t>
  </si>
  <si>
    <t>State of Decay</t>
  </si>
  <si>
    <t>Warriors' Gate</t>
  </si>
  <si>
    <t>The Keeper of Traken</t>
  </si>
  <si>
    <t>Logopolis</t>
  </si>
  <si>
    <t>The Wondrous Box</t>
  </si>
  <si>
    <t>Chain Reaction</t>
  </si>
  <si>
    <t>The Pescatons</t>
  </si>
  <si>
    <t>Argo Records Audio</t>
  </si>
  <si>
    <t>Exploration Earth: The Time Machine</t>
  </si>
  <si>
    <t>The Death-Dealer</t>
  </si>
  <si>
    <t>The Ghost Trap</t>
  </si>
  <si>
    <t>The Foe from the Future</t>
  </si>
  <si>
    <t>Black Dog</t>
  </si>
  <si>
    <t>Destination: Nerva</t>
  </si>
  <si>
    <t>Sound the Siren and I'll Come To You Comrade</t>
  </si>
  <si>
    <t>The Renaissance Man</t>
  </si>
  <si>
    <t>The Wrath of the Iceni</t>
  </si>
  <si>
    <t>Energy of the Daleks</t>
  </si>
  <si>
    <r>
      <rPr>
        <b/>
        <sz val="11"/>
        <color theme="1"/>
        <rFont val="Calibri"/>
        <family val="2"/>
        <scheme val="minor"/>
      </rPr>
      <t>The Oseidon Adventure</t>
    </r>
    <r>
      <rPr>
        <sz val="11"/>
        <color theme="1"/>
        <rFont val="Calibri"/>
        <family val="2"/>
        <scheme val="minor"/>
      </rPr>
      <t xml:space="preserve">
Trail of the White Worm
The Oseidon Adventure</t>
    </r>
  </si>
  <si>
    <t>Night of the Stormcrow</t>
  </si>
  <si>
    <t>The Ghosts of Gralstead</t>
  </si>
  <si>
    <t>The Devil's Armada</t>
  </si>
  <si>
    <t>The Genesis Chamber</t>
  </si>
  <si>
    <t>String Theory</t>
  </si>
  <si>
    <t>The King of Sontar</t>
  </si>
  <si>
    <t>White Ghosts</t>
  </si>
  <si>
    <t>The Crooked Man</t>
  </si>
  <si>
    <t>The Evil One</t>
  </si>
  <si>
    <t>Last of the Colophon</t>
  </si>
  <si>
    <t>Destroy the Infinite</t>
  </si>
  <si>
    <t>The Abandoned</t>
  </si>
  <si>
    <t>The Catalyst</t>
  </si>
  <si>
    <t>Empathy Games</t>
  </si>
  <si>
    <t>The Valley of Death</t>
  </si>
  <si>
    <t>The Exxilons</t>
  </si>
  <si>
    <t>The Darkness of Glass</t>
  </si>
  <si>
    <t>Requiem for the Rocket Men</t>
  </si>
  <si>
    <t>Death Match</t>
  </si>
  <si>
    <t>Suburban Hell</t>
  </si>
  <si>
    <t>The Cloisters of Terror</t>
  </si>
  <si>
    <t>The Time Vampire</t>
  </si>
  <si>
    <t>The Child</t>
  </si>
  <si>
    <t>The Stuff of Nightmares</t>
  </si>
  <si>
    <t xml:space="preserve">The Dead Shoes </t>
  </si>
  <si>
    <t>The Circus of Doom</t>
  </si>
  <si>
    <t>A Sting in the Tale</t>
  </si>
  <si>
    <t>Hive of Horror</t>
  </si>
  <si>
    <t>BBC Audio Soundtrack</t>
  </si>
  <si>
    <t>The Relics of Time</t>
  </si>
  <si>
    <t>The Demon of Paris</t>
  </si>
  <si>
    <t>A Shard of Ice</t>
  </si>
  <si>
    <t>Starfall</t>
  </si>
  <si>
    <t>Sepulchre</t>
  </si>
  <si>
    <t>Tsar Wars</t>
  </si>
  <si>
    <t>The Broken Crown</t>
  </si>
  <si>
    <t>Aladdin Time</t>
  </si>
  <si>
    <t>The Hexford Invasion</t>
  </si>
  <si>
    <t>Survivors in Space</t>
  </si>
  <si>
    <t>Ferril's Folly</t>
  </si>
  <si>
    <t>The Auntie Matter</t>
  </si>
  <si>
    <t>The Justice of Jalxar</t>
  </si>
  <si>
    <t>Phantoms of the Deep</t>
  </si>
  <si>
    <r>
      <rPr>
        <b/>
        <sz val="11"/>
        <color theme="1"/>
        <rFont val="Calibri"/>
        <family val="2"/>
        <scheme val="minor"/>
      </rPr>
      <t>The Dalek Contract</t>
    </r>
    <r>
      <rPr>
        <sz val="11"/>
        <color theme="1"/>
        <rFont val="Calibri"/>
        <family val="2"/>
        <scheme val="minor"/>
      </rPr>
      <t xml:space="preserve">
The Dalek Contract
The Final Phase</t>
    </r>
  </si>
  <si>
    <r>
      <rPr>
        <b/>
        <sz val="11"/>
        <color theme="1"/>
        <rFont val="Calibri"/>
        <family val="2"/>
        <scheme val="minor"/>
      </rPr>
      <t>War Against the Laan</t>
    </r>
    <r>
      <rPr>
        <sz val="11"/>
        <color theme="1"/>
        <rFont val="Calibri"/>
        <family val="2"/>
        <scheme val="minor"/>
      </rPr>
      <t xml:space="preserve">
The Sands of Life
War Against the Laan</t>
    </r>
  </si>
  <si>
    <t>The Warren Legacy</t>
  </si>
  <si>
    <t>The Doctor's First XI</t>
  </si>
  <si>
    <t>The Stealers from Saiph</t>
  </si>
  <si>
    <t>The Old Rogue</t>
  </si>
  <si>
    <t>The Romance of Crime</t>
  </si>
  <si>
    <t>The English Way of Death</t>
  </si>
  <si>
    <r>
      <t xml:space="preserve">The Beautiful People
</t>
    </r>
    <r>
      <rPr>
        <sz val="11"/>
        <color theme="1"/>
        <rFont val="Calibri"/>
        <family val="2"/>
        <scheme val="minor"/>
      </rPr>
      <t>Too Good to Be True
The Complete Make-Over
Slim Chances and Narrow Escapes
Live and Let Diet</t>
    </r>
  </si>
  <si>
    <t>Babblesphere</t>
  </si>
  <si>
    <t xml:space="preserve">Wave of Destruction </t>
  </si>
  <si>
    <t>The Labyrinth of Buda Castle</t>
  </si>
  <si>
    <r>
      <rPr>
        <b/>
        <sz val="11"/>
        <color theme="1"/>
        <rFont val="Calibri"/>
        <family val="2"/>
        <scheme val="minor"/>
      </rPr>
      <t>The Paradox Planet</t>
    </r>
    <r>
      <rPr>
        <sz val="11"/>
        <color theme="1"/>
        <rFont val="Calibri"/>
        <family val="2"/>
        <scheme val="minor"/>
      </rPr>
      <t xml:space="preserve">
The Paradox Planet
Legacy of Death</t>
    </r>
  </si>
  <si>
    <t>Gallery of Ghouls</t>
  </si>
  <si>
    <t>The Trouble with Drax</t>
  </si>
  <si>
    <r>
      <rPr>
        <b/>
        <sz val="11"/>
        <color theme="1"/>
        <rFont val="Calibri"/>
        <family val="2"/>
        <scheme val="minor"/>
      </rPr>
      <t>Casualties of Time</t>
    </r>
    <r>
      <rPr>
        <sz val="11"/>
        <color theme="1"/>
        <rFont val="Calibri"/>
        <family val="2"/>
        <scheme val="minor"/>
      </rPr>
      <t xml:space="preserve">
The Pursuit of History
Casualties of Time</t>
    </r>
  </si>
  <si>
    <t>The Pyralis Effect</t>
  </si>
  <si>
    <t>The Well-Mannered War</t>
  </si>
  <si>
    <t>Waiting for Gadot</t>
  </si>
  <si>
    <t>Luna Romana</t>
  </si>
  <si>
    <t>The Invasion of E-Space</t>
  </si>
  <si>
    <r>
      <rPr>
        <b/>
        <sz val="11"/>
        <color theme="1"/>
        <rFont val="Calibri"/>
        <family val="2"/>
        <scheme val="minor"/>
      </rPr>
      <t>Return to Telos</t>
    </r>
    <r>
      <rPr>
        <sz val="11"/>
        <color theme="1"/>
        <rFont val="Calibri"/>
        <family val="2"/>
        <scheme val="minor"/>
      </rPr>
      <t xml:space="preserve">
The Fate of Krelos
Return to Telos</t>
    </r>
  </si>
  <si>
    <t>Castrovalva</t>
  </si>
  <si>
    <t>Four to Doomsday</t>
  </si>
  <si>
    <t>Kinda</t>
  </si>
  <si>
    <t>The Visitation</t>
  </si>
  <si>
    <t>Black Orchid</t>
  </si>
  <si>
    <t>Earthshock</t>
  </si>
  <si>
    <t>Time-Flight</t>
  </si>
  <si>
    <t>Arc of Infinity</t>
  </si>
  <si>
    <t>Snakedance</t>
  </si>
  <si>
    <t>Mawdryn Undead</t>
  </si>
  <si>
    <t>Terminus</t>
  </si>
  <si>
    <t>Enlightenment</t>
  </si>
  <si>
    <t>The King's Demons</t>
  </si>
  <si>
    <t>The Five Doctors</t>
  </si>
  <si>
    <t>Warriors of the Deep</t>
  </si>
  <si>
    <t>The Awakening</t>
  </si>
  <si>
    <t>Frontios</t>
  </si>
  <si>
    <t>Resurrection of the Daleks</t>
  </si>
  <si>
    <t>Planet of Fire</t>
  </si>
  <si>
    <t>The Caves of Androzani</t>
  </si>
  <si>
    <t>Psychodrome</t>
  </si>
  <si>
    <t>Sock Pig</t>
  </si>
  <si>
    <t>Smoke and Mirrors</t>
  </si>
  <si>
    <t>The Darkening Eye</t>
  </si>
  <si>
    <t>Iterations of I</t>
  </si>
  <si>
    <t>The Toy</t>
  </si>
  <si>
    <t>The King of the Dead</t>
  </si>
  <si>
    <t>The Land of the Dead</t>
  </si>
  <si>
    <t>Circular Time: Spring</t>
  </si>
  <si>
    <t>The Deep</t>
  </si>
  <si>
    <t>Winter for the Adept</t>
  </si>
  <si>
    <t>The Mutant Phase</t>
  </si>
  <si>
    <t>Primeval</t>
  </si>
  <si>
    <t>Spare Parts</t>
  </si>
  <si>
    <t>Creatures of Beauty</t>
  </si>
  <si>
    <t>Circular Time: Summer</t>
  </si>
  <si>
    <t>The Game</t>
  </si>
  <si>
    <t>Circular Time: Autumn</t>
  </si>
  <si>
    <t>Renaissance of the Daleks</t>
  </si>
  <si>
    <t>Return to the Web Planet</t>
  </si>
  <si>
    <t>The Haunting of Thomas Brewster</t>
  </si>
  <si>
    <t>The Boy That Time Forgot</t>
  </si>
  <si>
    <t>Time Reef</t>
  </si>
  <si>
    <t>A Perfect World</t>
  </si>
  <si>
    <t>Castle of Fear</t>
  </si>
  <si>
    <t>The Eternal Summer</t>
  </si>
  <si>
    <t xml:space="preserve">Plague of the Daleks </t>
  </si>
  <si>
    <t>The Demons of Red Lodge</t>
  </si>
  <si>
    <t>The Entropy Composition</t>
  </si>
  <si>
    <t>Doing Time</t>
  </si>
  <si>
    <t>Special Features</t>
  </si>
  <si>
    <t>1963: Fanfare for the Common Men</t>
  </si>
  <si>
    <t>Moonflesh</t>
  </si>
  <si>
    <t>Tomb Ship</t>
  </si>
  <si>
    <t>Masquerade</t>
  </si>
  <si>
    <r>
      <rPr>
        <b/>
        <sz val="11"/>
        <color theme="1"/>
        <rFont val="Calibri"/>
        <family val="2"/>
        <scheme val="minor"/>
      </rPr>
      <t>The Three Companions</t>
    </r>
    <r>
      <rPr>
        <sz val="11"/>
        <color theme="1"/>
        <rFont val="Calibri"/>
        <family val="2"/>
        <scheme val="minor"/>
      </rPr>
      <t xml:space="preserve">
Polly's Story
The Brigadier's Story
Brewster's Story</t>
    </r>
  </si>
  <si>
    <r>
      <rPr>
        <b/>
        <sz val="11"/>
        <color theme="1"/>
        <rFont val="Calibri"/>
        <family val="2"/>
        <scheme val="minor"/>
      </rPr>
      <t>1001 Nights</t>
    </r>
    <r>
      <rPr>
        <sz val="11"/>
        <color theme="1"/>
        <rFont val="Calibri"/>
        <family val="2"/>
        <scheme val="minor"/>
      </rPr>
      <t xml:space="preserve">
1001 Nights
My Brother's Keeper
The Interplanetarian
Smuggling Tales</t>
    </r>
  </si>
  <si>
    <t>The Waters of Amsterdam</t>
  </si>
  <si>
    <t>Omega</t>
  </si>
  <si>
    <t>The Burning Prince</t>
  </si>
  <si>
    <t xml:space="preserve">The Elite </t>
  </si>
  <si>
    <t>Hexagora</t>
  </si>
  <si>
    <t>The Children of Seth</t>
  </si>
  <si>
    <t>Aquitaine</t>
  </si>
  <si>
    <t>The Peterloo Massacre</t>
  </si>
  <si>
    <t>The Lions of Trafalgar</t>
  </si>
  <si>
    <t>Gardens of the Dead</t>
  </si>
  <si>
    <t>Freakshow</t>
  </si>
  <si>
    <t>Cobwebs</t>
  </si>
  <si>
    <t>The Whispering Forest</t>
  </si>
  <si>
    <t>The Cradle of the Snake</t>
  </si>
  <si>
    <t>Heroes of Sontar</t>
  </si>
  <si>
    <t>Kiss of Death</t>
  </si>
  <si>
    <t>Rat Trap</t>
  </si>
  <si>
    <t>The Emerald Tiger</t>
  </si>
  <si>
    <t>The Jupiter Conjunction</t>
  </si>
  <si>
    <t>The Butcher of Brisbane</t>
  </si>
  <si>
    <t>The Monkey House</t>
  </si>
  <si>
    <t>Eldrad Must Die!</t>
  </si>
  <si>
    <t>The Lady of Mercia</t>
  </si>
  <si>
    <t>Prisoners of Fate</t>
  </si>
  <si>
    <t>Mistfall</t>
  </si>
  <si>
    <t>Equilibrium</t>
  </si>
  <si>
    <t>The Entropy Plague</t>
  </si>
  <si>
    <t>The Five Companions</t>
  </si>
  <si>
    <t>Ringpullworld</t>
  </si>
  <si>
    <t>And You Will Obey Me</t>
  </si>
  <si>
    <t>Cuddlesome</t>
  </si>
  <si>
    <t>Fallen Angels</t>
  </si>
  <si>
    <r>
      <rPr>
        <b/>
        <sz val="11"/>
        <color theme="1"/>
        <rFont val="Calibri"/>
        <family val="2"/>
        <scheme val="minor"/>
      </rPr>
      <t>The Secret History</t>
    </r>
    <r>
      <rPr>
        <sz val="11"/>
        <color theme="1"/>
        <rFont val="Calibri"/>
        <family val="2"/>
        <scheme val="minor"/>
      </rPr>
      <t xml:space="preserve">
The Gothic War
The Last Roman
The Catastrophe Cure
The Twist of Fate</t>
    </r>
  </si>
  <si>
    <t>Excelis Dawns</t>
  </si>
  <si>
    <t>Phantasmagoria</t>
  </si>
  <si>
    <t>Loups-Garoux</t>
  </si>
  <si>
    <t>Singularity</t>
  </si>
  <si>
    <t>Red Dawn</t>
  </si>
  <si>
    <t>Wet Walls</t>
  </si>
  <si>
    <t>Exotron</t>
  </si>
  <si>
    <t>Urban Myths</t>
  </si>
  <si>
    <t>A Room with No View</t>
  </si>
  <si>
    <t>The Eye of the Scorpion</t>
  </si>
  <si>
    <t>The Church and the Crown</t>
  </si>
  <si>
    <t>No Place Like Home</t>
  </si>
  <si>
    <t>Nekromanteia</t>
  </si>
  <si>
    <t>The Axis of Insanity</t>
  </si>
  <si>
    <t>The Roof of the World</t>
  </si>
  <si>
    <t>Three's a Crowd</t>
  </si>
  <si>
    <t>The Council of Nicaea</t>
  </si>
  <si>
    <t>The Kingmaker</t>
  </si>
  <si>
    <t>The Gathering</t>
  </si>
  <si>
    <t>Son of the Dragon</t>
  </si>
  <si>
    <t>The Mind's Eye</t>
  </si>
  <si>
    <t>The Bride of Peladon</t>
  </si>
  <si>
    <t>Mission of the Viyrans</t>
  </si>
  <si>
    <t>The Judgement of Isskar</t>
  </si>
  <si>
    <t>The Destroyer of Delights</t>
  </si>
  <si>
    <t>The Chaos Pool</t>
  </si>
  <si>
    <t>Circular Time: Winter</t>
  </si>
  <si>
    <t>The Twin Dilemma</t>
  </si>
  <si>
    <t>Attack of the Cybermen</t>
  </si>
  <si>
    <t>Vengeance on Varos</t>
  </si>
  <si>
    <t>The Mark of the Rani</t>
  </si>
  <si>
    <t>The Two Doctors</t>
  </si>
  <si>
    <t>Timelash</t>
  </si>
  <si>
    <t>Revelation of the Daleks</t>
  </si>
  <si>
    <t>The Mysterious Planet</t>
  </si>
  <si>
    <t>Mindwarp</t>
  </si>
  <si>
    <t>The Ultimate Foe</t>
  </si>
  <si>
    <t>Moon Graffiti</t>
  </si>
  <si>
    <t>Vigil</t>
  </si>
  <si>
    <t>Davros</t>
  </si>
  <si>
    <t>Cryptobiosis</t>
  </si>
  <si>
    <t>Year of the Pig</t>
  </si>
  <si>
    <t>Trouble in Paradise</t>
  </si>
  <si>
    <t>The Nightmare Fair</t>
  </si>
  <si>
    <t>Mission to Magnus</t>
  </si>
  <si>
    <t>The Hollows of Time</t>
  </si>
  <si>
    <t>Paradise 5</t>
  </si>
  <si>
    <t>Point of Entry</t>
  </si>
  <si>
    <t>The Song of Megaptera</t>
  </si>
  <si>
    <t>The Macros</t>
  </si>
  <si>
    <t>Slipback</t>
  </si>
  <si>
    <t>The Guardians of Prophecy</t>
  </si>
  <si>
    <t>Power Play</t>
  </si>
  <si>
    <t>The First Sontarans</t>
  </si>
  <si>
    <t>The Shadows of Serenity</t>
  </si>
  <si>
    <t>Whispers of Terror</t>
  </si>
  <si>
    <t>…ish</t>
  </si>
  <si>
    <t>The Reaping</t>
  </si>
  <si>
    <t>A Fix with Sontarans</t>
  </si>
  <si>
    <t>Prime Winner</t>
  </si>
  <si>
    <t>Murmurs of Earth</t>
  </si>
  <si>
    <t>To Cut a Blade of Grass</t>
  </si>
  <si>
    <t>Recorded Time</t>
  </si>
  <si>
    <t>Paradoxicide</t>
  </si>
  <si>
    <t>A Most Excellent Match</t>
  </si>
  <si>
    <t>Question Marks</t>
  </si>
  <si>
    <t>1963: The Space Race</t>
  </si>
  <si>
    <t>Breaking Bubbles</t>
  </si>
  <si>
    <t>Of Chaos Time The</t>
  </si>
  <si>
    <t>An Eye for Murder</t>
  </si>
  <si>
    <t>The Curious Incident of the Doctor in the Night-Time</t>
  </si>
  <si>
    <t>The Wormery</t>
  </si>
  <si>
    <t>The Doctor's Coat</t>
  </si>
  <si>
    <t>The Ratings War</t>
  </si>
  <si>
    <t>Excelis Rising</t>
  </si>
  <si>
    <t>Her Final Flight</t>
  </si>
  <si>
    <t>Peri and the Piscon Paradox</t>
  </si>
  <si>
    <t>I.D.</t>
  </si>
  <si>
    <t>Urgent Calls</t>
  </si>
  <si>
    <t>Vampire of the Mind</t>
  </si>
  <si>
    <t>The Acheron Pulse</t>
  </si>
  <si>
    <t>Trial of the Valeyard</t>
  </si>
  <si>
    <t>The Marian Conspiracy</t>
  </si>
  <si>
    <t>The Spectre of Lanyon Moor</t>
  </si>
  <si>
    <t>The Apocalypse Element</t>
  </si>
  <si>
    <t>Bloodtide</t>
  </si>
  <si>
    <t>Project: Twilight</t>
  </si>
  <si>
    <t>Real Time</t>
  </si>
  <si>
    <t>The Sandman</t>
  </si>
  <si>
    <t>Jubilee</t>
  </si>
  <si>
    <t>Doctor Who and the Pirates</t>
  </si>
  <si>
    <t>Arrangements for War</t>
  </si>
  <si>
    <t>Medicinal Purposes</t>
  </si>
  <si>
    <t>A Town Called Fortune</t>
  </si>
  <si>
    <t>Pier Pressure</t>
  </si>
  <si>
    <t>The Nowhere Place</t>
  </si>
  <si>
    <t>My Own Private Wolfgang</t>
  </si>
  <si>
    <t>100BC</t>
  </si>
  <si>
    <t>Bedtime Story</t>
  </si>
  <si>
    <t xml:space="preserve">100 Days of the Doctor </t>
  </si>
  <si>
    <t>Assassin in the Limelight</t>
  </si>
  <si>
    <t>The Holy Terror</t>
  </si>
  <si>
    <t>The Maltese Penguin</t>
  </si>
  <si>
    <t>Last of the Cybermen</t>
  </si>
  <si>
    <t>Judoon in Chains</t>
  </si>
  <si>
    <t>The Crimes of Thomas Brewster</t>
  </si>
  <si>
    <t>The Feast of Axos</t>
  </si>
  <si>
    <t>Industrial Evolution</t>
  </si>
  <si>
    <t>The Wrong Doctors</t>
  </si>
  <si>
    <t>Second Sight</t>
  </si>
  <si>
    <t>Voyage to Venus</t>
  </si>
  <si>
    <t>Voyage to the New World</t>
  </si>
  <si>
    <t>The Condemned</t>
  </si>
  <si>
    <t>The Doomwood Curse</t>
  </si>
  <si>
    <t>Brotherhood of the Daleks</t>
  </si>
  <si>
    <t>The Red House</t>
  </si>
  <si>
    <t>Return of the Krotons</t>
  </si>
  <si>
    <t>The Raincloud Man</t>
  </si>
  <si>
    <t>Patient Zero</t>
  </si>
  <si>
    <t>Paper Cuts</t>
  </si>
  <si>
    <t>Blue Forgotten Planet</t>
  </si>
  <si>
    <t>City of Spires</t>
  </si>
  <si>
    <t>Night's Black Agents</t>
  </si>
  <si>
    <t>The Wreck of the Titan</t>
  </si>
  <si>
    <t>Legend of the Cybermen</t>
  </si>
  <si>
    <t>The Curse of Davros</t>
  </si>
  <si>
    <t>The Fourth Wall</t>
  </si>
  <si>
    <t>Wirrn Isle</t>
  </si>
  <si>
    <t>Stage Fright</t>
  </si>
  <si>
    <t>Antidote to Oblivion</t>
  </si>
  <si>
    <t>The Brood of Erys</t>
  </si>
  <si>
    <t>Scavenger</t>
  </si>
  <si>
    <t>The Widow's Assassin</t>
  </si>
  <si>
    <t>Masters of Earth</t>
  </si>
  <si>
    <t>The Rani Elite</t>
  </si>
  <si>
    <t>The Ultimate Adventure</t>
  </si>
  <si>
    <t>Beyond the Ultimate Adventure</t>
  </si>
  <si>
    <t>Criss-Cross</t>
  </si>
  <si>
    <t>Planet of the Rani</t>
  </si>
  <si>
    <t>Shield of the Jötunn</t>
  </si>
  <si>
    <t>The End of the Line</t>
  </si>
  <si>
    <t>The Wings of a Butterfly</t>
  </si>
  <si>
    <t>Intuition</t>
  </si>
  <si>
    <t>The One Doctor</t>
  </si>
  <si>
    <t>The Juggernauts</t>
  </si>
  <si>
    <t>Catch-1782</t>
  </si>
  <si>
    <t>Thicker Than Water</t>
  </si>
  <si>
    <t>The Wishing Beast</t>
  </si>
  <si>
    <t>The Vanity Box</t>
  </si>
  <si>
    <t>Spaceport Fear</t>
  </si>
  <si>
    <t>The Seeds of War</t>
  </si>
  <si>
    <t>The Brink of Death</t>
  </si>
  <si>
    <t>Leviathan</t>
  </si>
  <si>
    <t>Time and the Rani</t>
  </si>
  <si>
    <t>Paradise Towers</t>
  </si>
  <si>
    <t>Delta and the Bannermen</t>
  </si>
  <si>
    <t>Dragonfire</t>
  </si>
  <si>
    <t>Remembrance of the Daleks</t>
  </si>
  <si>
    <t>The Happiness Patrol</t>
  </si>
  <si>
    <t>Silver Nemesis</t>
  </si>
  <si>
    <t>The Greatest Show in the Galaxy</t>
  </si>
  <si>
    <t>Battlefield</t>
  </si>
  <si>
    <t>Ghost Light</t>
  </si>
  <si>
    <t>The Curse of Fenric</t>
  </si>
  <si>
    <t>Survival</t>
  </si>
  <si>
    <r>
      <rPr>
        <b/>
        <sz val="11"/>
        <color theme="1"/>
        <rFont val="Calibri"/>
        <family val="2"/>
        <scheme val="minor"/>
      </rPr>
      <t>Planet of Giants</t>
    </r>
    <r>
      <rPr>
        <sz val="11"/>
        <color theme="1"/>
        <rFont val="Calibri"/>
        <family val="2"/>
        <scheme val="minor"/>
      </rPr>
      <t xml:space="preserve">
Planet of Giants
Dangerous Journey
Crisis
The Urge to Live</t>
    </r>
  </si>
  <si>
    <t>Unregenerate!</t>
  </si>
  <si>
    <t>Bang-Bang-a-Boom!</t>
  </si>
  <si>
    <t>Flip-Flop</t>
  </si>
  <si>
    <t>We Are the Daleks</t>
  </si>
  <si>
    <t>The Warehouse</t>
  </si>
  <si>
    <t>Terror of the Sontarans</t>
  </si>
  <si>
    <t>The Fires of Vulcan</t>
  </si>
  <si>
    <t>Red</t>
  </si>
  <si>
    <t>1963: The Assassination Games</t>
  </si>
  <si>
    <t>Dark Convoy</t>
  </si>
  <si>
    <t>Shockwave</t>
  </si>
  <si>
    <t>The Defectors</t>
  </si>
  <si>
    <t>Harvest of the Sycorax</t>
  </si>
  <si>
    <t>Last of the Titans</t>
  </si>
  <si>
    <t>The Sirens of Time</t>
  </si>
  <si>
    <t>The Riparian Ripper</t>
  </si>
  <si>
    <t>The Shadow Trader</t>
  </si>
  <si>
    <t>Crystal Ball</t>
  </si>
  <si>
    <t>The Shrine of Sorrows</t>
  </si>
  <si>
    <t>Thin Ice</t>
  </si>
  <si>
    <t>Crime of the Century</t>
  </si>
  <si>
    <t>Earth Aid</t>
  </si>
  <si>
    <t>Animal</t>
  </si>
  <si>
    <t>Critical Mass</t>
  </si>
  <si>
    <t>Dimensions in Time</t>
  </si>
  <si>
    <t>The Genocide Machine</t>
  </si>
  <si>
    <t>Washington Burns</t>
  </si>
  <si>
    <t>Police and Shreeves</t>
  </si>
  <si>
    <t>The Fearmonger</t>
  </si>
  <si>
    <t>Dust Breeding</t>
  </si>
  <si>
    <t>Colditz</t>
  </si>
  <si>
    <t>The Rapture</t>
  </si>
  <si>
    <t>The Shadow of the Scourge</t>
  </si>
  <si>
    <t>The Dark Flame</t>
  </si>
  <si>
    <t>Bernice Summerfield and the Criminal Code</t>
  </si>
  <si>
    <t>The Prisoner's Dilemma</t>
  </si>
  <si>
    <t>The Harvest</t>
  </si>
  <si>
    <t>Dreamtime</t>
  </si>
  <si>
    <t>LIVE 34</t>
  </si>
  <si>
    <t>Night Thoughts</t>
  </si>
  <si>
    <t>The Settling</t>
  </si>
  <si>
    <t>No Man's Land</t>
  </si>
  <si>
    <t>Nocturne</t>
  </si>
  <si>
    <t>The Dark Husband</t>
  </si>
  <si>
    <t>False Gods</t>
  </si>
  <si>
    <t>Order of Simplicity</t>
  </si>
  <si>
    <t>Casualties of War</t>
  </si>
  <si>
    <t>The Word Lord</t>
  </si>
  <si>
    <t>The Magic Mousetrap</t>
  </si>
  <si>
    <t>Enemy of the Daleks</t>
  </si>
  <si>
    <t>The Angel of Scutari</t>
  </si>
  <si>
    <t>Project: Destiny</t>
  </si>
  <si>
    <t>A Death in the Family</t>
  </si>
  <si>
    <t>Lurkers at Sunlight's Edge</t>
  </si>
  <si>
    <t>Robophobia</t>
  </si>
  <si>
    <t>The Doomsday Quatrain</t>
  </si>
  <si>
    <t>House of Blue Fire</t>
  </si>
  <si>
    <t>Project: Nirvana</t>
  </si>
  <si>
    <t>Protect and Survive</t>
  </si>
  <si>
    <t>Black and White</t>
  </si>
  <si>
    <t>Gods and Monsters</t>
  </si>
  <si>
    <t>Afterlife</t>
  </si>
  <si>
    <t>Revenge of the Swarm</t>
  </si>
  <si>
    <t>Mask of Tragedy</t>
  </si>
  <si>
    <t>Signs and Wonders</t>
  </si>
  <si>
    <t>You Are the Doctor</t>
  </si>
  <si>
    <t>Come Die With Me</t>
  </si>
  <si>
    <t>The Grand Betelgeuse Hotel</t>
  </si>
  <si>
    <t>Dead to the World</t>
  </si>
  <si>
    <t>A Life of Crime</t>
  </si>
  <si>
    <t>Fiesta of the Damned</t>
  </si>
  <si>
    <t>Maker of Demons</t>
  </si>
  <si>
    <t>Excelis Decays</t>
  </si>
  <si>
    <t>Project: Lazarus</t>
  </si>
  <si>
    <t>Master</t>
  </si>
  <si>
    <t>Valhalla</t>
  </si>
  <si>
    <t>Frozen Time</t>
  </si>
  <si>
    <t>The Death Collectors</t>
  </si>
  <si>
    <t>Spider's Shadow</t>
  </si>
  <si>
    <t>Kingdom of Silver</t>
  </si>
  <si>
    <t>Keepsake</t>
  </si>
  <si>
    <t>A Thousand Tiny Wings</t>
  </si>
  <si>
    <t>Klein's Story</t>
  </si>
  <si>
    <t>Survival of the Fittest</t>
  </si>
  <si>
    <t>The Architects of History</t>
  </si>
  <si>
    <t>The Shadow Heart</t>
  </si>
  <si>
    <t>Return of the Daleks</t>
  </si>
  <si>
    <t>UNIT: Dominion</t>
  </si>
  <si>
    <t>The Revolution</t>
  </si>
  <si>
    <t>Good Night, Sweet Ladies</t>
  </si>
  <si>
    <t>Persuasion</t>
  </si>
  <si>
    <t>Starlight Robbery</t>
  </si>
  <si>
    <t>Daleks Among Us</t>
  </si>
  <si>
    <t>The Two Masters</t>
  </si>
  <si>
    <t>Death Comes to Time</t>
  </si>
  <si>
    <t>Nightshade</t>
  </si>
  <si>
    <t>Love and War</t>
  </si>
  <si>
    <t>The Highest Science</t>
  </si>
  <si>
    <t>Theatre of War</t>
  </si>
  <si>
    <t>All-Consuming Fire</t>
  </si>
  <si>
    <t>The Veiled Leopard</t>
  </si>
  <si>
    <t>Damaged Goods</t>
  </si>
  <si>
    <t>Original Sin</t>
  </si>
  <si>
    <t>Seven to One</t>
  </si>
  <si>
    <t>Twilight's End</t>
  </si>
  <si>
    <t>The Enemy Within</t>
  </si>
  <si>
    <t>Bounty</t>
  </si>
  <si>
    <t>Benny's Story</t>
  </si>
  <si>
    <t>Dead Time</t>
  </si>
  <si>
    <t>The Elixir of Doom</t>
  </si>
  <si>
    <t>Izzy's Story</t>
  </si>
  <si>
    <t>Fitz's Story</t>
  </si>
  <si>
    <t>The Silver Turk</t>
  </si>
  <si>
    <t>The Witch from the Well</t>
  </si>
  <si>
    <t>Army of Death</t>
  </si>
  <si>
    <t>Cold Fusion</t>
  </si>
  <si>
    <t>Storm Warning</t>
  </si>
  <si>
    <t>Sword of Orion</t>
  </si>
  <si>
    <t>Letting Go</t>
  </si>
  <si>
    <t>The Stones of Venice</t>
  </si>
  <si>
    <t>Minuet in Hell</t>
  </si>
  <si>
    <t>Enemy Aliens</t>
  </si>
  <si>
    <t>Invaders From Mars</t>
  </si>
  <si>
    <t>The Chimes of Midnight</t>
  </si>
  <si>
    <t>Seasons of Fear</t>
  </si>
  <si>
    <t>Embrace the Darkness</t>
  </si>
  <si>
    <t>Solitaire</t>
  </si>
  <si>
    <t>Foreshadowing</t>
  </si>
  <si>
    <t>Living Legend</t>
  </si>
  <si>
    <t>The Time of the Daleks</t>
  </si>
  <si>
    <t>Neverland</t>
  </si>
  <si>
    <t>Scherzo</t>
  </si>
  <si>
    <t>The Creed of the Kromon</t>
  </si>
  <si>
    <t>The Natural History of Fear</t>
  </si>
  <si>
    <t>The Twilight Kingdom</t>
  </si>
  <si>
    <t>Faith Stealer</t>
  </si>
  <si>
    <t>The Last</t>
  </si>
  <si>
    <t>Caerdroia</t>
  </si>
  <si>
    <t>The Next Life</t>
  </si>
  <si>
    <t>Terror Firma</t>
  </si>
  <si>
    <t>Scaredy Cat</t>
  </si>
  <si>
    <t>Other Lives</t>
  </si>
  <si>
    <t>Time Works</t>
  </si>
  <si>
    <t>Something Inside</t>
  </si>
  <si>
    <t>Memory Lane</t>
  </si>
  <si>
    <t>Absolution</t>
  </si>
  <si>
    <t>The Girl Who Never Was</t>
  </si>
  <si>
    <t>Quantum Heresy</t>
  </si>
  <si>
    <t>Blood of the Daleks</t>
  </si>
  <si>
    <t>Horror of Glam Rock</t>
  </si>
  <si>
    <t>Immortal Beloved</t>
  </si>
  <si>
    <t>Phobos</t>
  </si>
  <si>
    <t>No More Lies</t>
  </si>
  <si>
    <t>Human Resources</t>
  </si>
  <si>
    <t xml:space="preserve">Dead London </t>
  </si>
  <si>
    <t>Max Warp</t>
  </si>
  <si>
    <t>Brave New Town</t>
  </si>
  <si>
    <t>The Skull of Sobek</t>
  </si>
  <si>
    <t>The Young Lions</t>
  </si>
  <si>
    <t>The Caves of Erith</t>
  </si>
  <si>
    <t>Grand Theft Cosmos</t>
  </si>
  <si>
    <t>The Zygon Who Fell to Earth</t>
  </si>
  <si>
    <t>Orbis</t>
  </si>
  <si>
    <t>Hothouse</t>
  </si>
  <si>
    <t>Late Night Shopping</t>
  </si>
  <si>
    <t>The Beast of Orlok</t>
  </si>
  <si>
    <t>Wirrn Dawn</t>
  </si>
  <si>
    <t>The Scapegoat</t>
  </si>
  <si>
    <t>The Cannibalists</t>
  </si>
  <si>
    <t>The Curse of the Fugue</t>
  </si>
  <si>
    <t>All the Fun of the Fair</t>
  </si>
  <si>
    <t>Death in Blackpool</t>
  </si>
  <si>
    <t>An Earthly Child</t>
  </si>
  <si>
    <t>Running Out of Time</t>
  </si>
  <si>
    <t>Situation Vacant</t>
  </si>
  <si>
    <t>Nevermore</t>
  </si>
  <si>
    <t>The Book of Kells</t>
  </si>
  <si>
    <t>Relative Dimensions</t>
  </si>
  <si>
    <t>The Four Doctors</t>
  </si>
  <si>
    <t>Prisoner of the Sun</t>
  </si>
  <si>
    <t>The Great War</t>
  </si>
  <si>
    <t>Fugitives</t>
  </si>
  <si>
    <t>Tangled Web</t>
  </si>
  <si>
    <t>X and the Daleks</t>
  </si>
  <si>
    <t>The Traitor</t>
  </si>
  <si>
    <t>The White Room</t>
  </si>
  <si>
    <t>Time's Horizon</t>
  </si>
  <si>
    <t>Eyes of the Master</t>
  </si>
  <si>
    <t>The Death of Hope</t>
  </si>
  <si>
    <t>The Reviled</t>
  </si>
  <si>
    <t>Masterplan</t>
  </si>
  <si>
    <t>Rule of the Eminence</t>
  </si>
  <si>
    <t>A Life in the Day</t>
  </si>
  <si>
    <t>The Monster of Montmartre</t>
  </si>
  <si>
    <t>Master of the Daleks</t>
  </si>
  <si>
    <t>Eye of Darkness</t>
  </si>
  <si>
    <t>The Eleven</t>
  </si>
  <si>
    <t>The Red Lady</t>
  </si>
  <si>
    <t>The Galileo Trap</t>
  </si>
  <si>
    <t>The Satanic Mill</t>
  </si>
  <si>
    <t>Beachhead</t>
  </si>
  <si>
    <t>Scenes from Her Life</t>
  </si>
  <si>
    <t>The Gift</t>
  </si>
  <si>
    <t>The Sonomancer</t>
  </si>
  <si>
    <t>The Rulers of the Universe</t>
  </si>
  <si>
    <t>The Sontaran Ordeal</t>
  </si>
  <si>
    <t>The Night of the Doctor</t>
  </si>
  <si>
    <r>
      <rPr>
        <b/>
        <sz val="11"/>
        <color theme="1"/>
        <rFont val="Calibri"/>
        <family val="2"/>
        <scheme val="minor"/>
      </rPr>
      <t xml:space="preserve">Zagreus
</t>
    </r>
    <r>
      <rPr>
        <sz val="11"/>
        <color theme="1"/>
        <rFont val="Calibri"/>
        <family val="2"/>
        <scheme val="minor"/>
      </rPr>
      <t>Wonderland
Heartland
Wasteland</t>
    </r>
  </si>
  <si>
    <t>BBC 7 / Big Finish Productions</t>
  </si>
  <si>
    <r>
      <rPr>
        <b/>
        <sz val="11"/>
        <color theme="1"/>
        <rFont val="Calibri"/>
        <family val="2"/>
        <scheme val="minor"/>
      </rPr>
      <t>The Vengeance of Morbius</t>
    </r>
    <r>
      <rPr>
        <sz val="11"/>
        <color theme="1"/>
        <rFont val="Calibri"/>
        <family val="2"/>
        <scheme val="minor"/>
      </rPr>
      <t xml:space="preserve">
Sisters of the Flame
The Vengeance of Morbius</t>
    </r>
  </si>
  <si>
    <r>
      <rPr>
        <b/>
        <sz val="11"/>
        <color theme="1"/>
        <rFont val="Calibri"/>
        <family val="2"/>
        <scheme val="minor"/>
      </rPr>
      <t xml:space="preserve">The Eight Truths
</t>
    </r>
    <r>
      <rPr>
        <sz val="11"/>
        <color theme="1"/>
        <rFont val="Calibri"/>
        <family val="2"/>
        <scheme val="minor"/>
      </rPr>
      <t>The Eight Truths
Worldwide Web</t>
    </r>
  </si>
  <si>
    <r>
      <rPr>
        <b/>
        <sz val="11"/>
        <color theme="1"/>
        <rFont val="Calibri"/>
        <family val="2"/>
        <scheme val="minor"/>
      </rPr>
      <t>The Resurrection of Mars</t>
    </r>
    <r>
      <rPr>
        <sz val="11"/>
        <color theme="1"/>
        <rFont val="Calibri"/>
        <family val="2"/>
        <scheme val="minor"/>
      </rPr>
      <t xml:space="preserve">
Deimos
The Resurrection of Mars</t>
    </r>
  </si>
  <si>
    <r>
      <rPr>
        <b/>
        <sz val="11"/>
        <color theme="1"/>
        <rFont val="Calibri"/>
        <family val="2"/>
        <scheme val="minor"/>
      </rPr>
      <t>To the Death</t>
    </r>
    <r>
      <rPr>
        <sz val="11"/>
        <color theme="1"/>
        <rFont val="Calibri"/>
        <family val="2"/>
        <scheme val="minor"/>
      </rPr>
      <t xml:space="preserve">
Lucie Miller
To the Death</t>
    </r>
  </si>
  <si>
    <t>Mary's Story</t>
  </si>
  <si>
    <t>The Light at the End</t>
  </si>
  <si>
    <t>Museum Peace</t>
  </si>
  <si>
    <t>BBCi / Big Finish Productions</t>
  </si>
  <si>
    <t>BBCi / BBC Audio</t>
  </si>
  <si>
    <t>The Innocent</t>
  </si>
  <si>
    <t>The Thousand Worlds</t>
  </si>
  <si>
    <t>The Heart of the Battle</t>
  </si>
  <si>
    <t>Legion of the Lost</t>
  </si>
  <si>
    <t>A Thing of Guile</t>
  </si>
  <si>
    <t>The Neverwhen</t>
  </si>
  <si>
    <t>The Shadow Vortex</t>
  </si>
  <si>
    <t>The Eternity Cage</t>
  </si>
  <si>
    <t>Eye of Harmony</t>
  </si>
  <si>
    <t>Mastermind</t>
  </si>
  <si>
    <t>Absent Friends</t>
  </si>
  <si>
    <t>The Doomsday Chronometer</t>
  </si>
  <si>
    <t>The Crucible of Souls</t>
  </si>
  <si>
    <t>The Enigma Dimension</t>
  </si>
  <si>
    <t>Rose</t>
  </si>
  <si>
    <t>The End of the World</t>
  </si>
  <si>
    <t>The Unquiet Dead</t>
  </si>
  <si>
    <r>
      <rPr>
        <b/>
        <sz val="11"/>
        <color theme="1"/>
        <rFont val="Calibri"/>
        <family val="2"/>
        <scheme val="minor"/>
      </rPr>
      <t xml:space="preserve">Aliens of London
</t>
    </r>
    <r>
      <rPr>
        <sz val="11"/>
        <color theme="1"/>
        <rFont val="Calibri"/>
        <family val="2"/>
        <scheme val="minor"/>
      </rPr>
      <t>Aliens of London
World War Three</t>
    </r>
  </si>
  <si>
    <t>Dalek</t>
  </si>
  <si>
    <t>The Long Game</t>
  </si>
  <si>
    <t>Father's Day</t>
  </si>
  <si>
    <r>
      <rPr>
        <b/>
        <sz val="11"/>
        <color theme="1"/>
        <rFont val="Calibri"/>
        <family val="2"/>
        <scheme val="minor"/>
      </rPr>
      <t xml:space="preserve">The Empty Child
</t>
    </r>
    <r>
      <rPr>
        <sz val="11"/>
        <color theme="1"/>
        <rFont val="Calibri"/>
        <family val="2"/>
        <scheme val="minor"/>
      </rPr>
      <t>The Empty Child
The Doctor Dances</t>
    </r>
  </si>
  <si>
    <t>Boom Town</t>
  </si>
  <si>
    <r>
      <rPr>
        <b/>
        <sz val="11"/>
        <color theme="1"/>
        <rFont val="Calibri"/>
        <family val="2"/>
        <scheme val="minor"/>
      </rPr>
      <t xml:space="preserve">The Parting of the Ways
</t>
    </r>
    <r>
      <rPr>
        <sz val="11"/>
        <color theme="1"/>
        <rFont val="Calibri"/>
        <family val="2"/>
        <scheme val="minor"/>
      </rPr>
      <t>Bad Wolf
The Parting of the Ways</t>
    </r>
  </si>
  <si>
    <t>The Oncoming Storm</t>
  </si>
  <si>
    <t>Night of the Whisper</t>
  </si>
  <si>
    <t>Born Again</t>
  </si>
  <si>
    <t>The Christmas Invasion</t>
  </si>
  <si>
    <t>Attack of the Graske</t>
  </si>
  <si>
    <t>New Earth</t>
  </si>
  <si>
    <t>Tooth and Claw</t>
  </si>
  <si>
    <t>School Reunion</t>
  </si>
  <si>
    <t>The Girl in the Fireplace</t>
  </si>
  <si>
    <t>The Idiot's Lantern</t>
  </si>
  <si>
    <t>Love and Monsters</t>
  </si>
  <si>
    <t>Fear Her</t>
  </si>
  <si>
    <t>The Runaway Bride</t>
  </si>
  <si>
    <t>Smith and Jones</t>
  </si>
  <si>
    <t>The Shakespeare Code</t>
  </si>
  <si>
    <t>Gridlock</t>
  </si>
  <si>
    <r>
      <rPr>
        <b/>
        <sz val="11"/>
        <color theme="1"/>
        <rFont val="Calibri"/>
        <family val="2"/>
        <scheme val="minor"/>
      </rPr>
      <t xml:space="preserve">Evolution of the Daleks
</t>
    </r>
    <r>
      <rPr>
        <sz val="11"/>
        <color theme="1"/>
        <rFont val="Calibri"/>
        <family val="2"/>
        <scheme val="minor"/>
      </rPr>
      <t>Daleks in Manhatten
Evolution of the Daleks</t>
    </r>
  </si>
  <si>
    <t>The Lazarus Experiment</t>
  </si>
  <si>
    <t>The Infinite Quest</t>
  </si>
  <si>
    <t>BBC Animation</t>
  </si>
  <si>
    <r>
      <rPr>
        <b/>
        <sz val="11"/>
        <color theme="1"/>
        <rFont val="Calibri"/>
        <family val="2"/>
        <scheme val="minor"/>
      </rPr>
      <t xml:space="preserve">Human Nature
</t>
    </r>
    <r>
      <rPr>
        <sz val="11"/>
        <color theme="1"/>
        <rFont val="Calibri"/>
        <family val="2"/>
        <scheme val="minor"/>
      </rPr>
      <t>Human Nature
The Family of Blood</t>
    </r>
  </si>
  <si>
    <t>Blink</t>
  </si>
  <si>
    <r>
      <rPr>
        <b/>
        <sz val="11"/>
        <color theme="1"/>
        <rFont val="Calibri"/>
        <family val="2"/>
        <scheme val="minor"/>
      </rPr>
      <t xml:space="preserve">Last of the Time Lords
</t>
    </r>
    <r>
      <rPr>
        <sz val="11"/>
        <color theme="1"/>
        <rFont val="Calibri"/>
        <family val="2"/>
        <scheme val="minor"/>
      </rPr>
      <t>Utopia
The Sound of Drums
Last of the Time Lords</t>
    </r>
  </si>
  <si>
    <t>Time Crash</t>
  </si>
  <si>
    <t>Voyage of the Damned</t>
  </si>
  <si>
    <t>Hounded</t>
  </si>
  <si>
    <t>Partners in Crime</t>
  </si>
  <si>
    <t>The Fires of Pompeii</t>
  </si>
  <si>
    <t>Planet of the Ood</t>
  </si>
  <si>
    <r>
      <rPr>
        <b/>
        <sz val="11"/>
        <color theme="1"/>
        <rFont val="Calibri"/>
        <family val="2"/>
        <scheme val="minor"/>
      </rPr>
      <t xml:space="preserve">The Sontaran Stratagem
</t>
    </r>
    <r>
      <rPr>
        <sz val="11"/>
        <color theme="1"/>
        <rFont val="Calibri"/>
        <family val="2"/>
        <scheme val="minor"/>
      </rPr>
      <t>The Sontaran Stratagem
The Poison Sky</t>
    </r>
  </si>
  <si>
    <t>The Doctor's Daughter</t>
  </si>
  <si>
    <t>Pest Control</t>
  </si>
  <si>
    <t>The Unicorn and the Wasp</t>
  </si>
  <si>
    <t>The Forever Trap</t>
  </si>
  <si>
    <t>Technophobia</t>
  </si>
  <si>
    <t>Time Reaver</t>
  </si>
  <si>
    <t>Death and the Queen</t>
  </si>
  <si>
    <t>Death's Deal</t>
  </si>
  <si>
    <t>Midnight</t>
  </si>
  <si>
    <t>The Nemonite Invasion</t>
  </si>
  <si>
    <r>
      <rPr>
        <b/>
        <sz val="11"/>
        <color theme="1"/>
        <rFont val="Calibri"/>
        <family val="2"/>
        <scheme val="minor"/>
      </rPr>
      <t xml:space="preserve">Journey's End
</t>
    </r>
    <r>
      <rPr>
        <sz val="11"/>
        <color theme="1"/>
        <rFont val="Calibri"/>
        <family val="2"/>
        <scheme val="minor"/>
      </rPr>
      <t>Turn Left
The Stolen Earth
Journey's End</t>
    </r>
  </si>
  <si>
    <t>Music of the Spheres</t>
  </si>
  <si>
    <t>The Rising Night</t>
  </si>
  <si>
    <t>The Next Doctor</t>
  </si>
  <si>
    <t>The Last Voyage</t>
  </si>
  <si>
    <t>Planet of the Dead</t>
  </si>
  <si>
    <t>The Day of the Troll</t>
  </si>
  <si>
    <t>The Waters of Mars</t>
  </si>
  <si>
    <t>Dreamland</t>
  </si>
  <si>
    <t>Dead Air</t>
  </si>
  <si>
    <t>The End of Time</t>
  </si>
  <si>
    <t>The Eleventh Hour</t>
  </si>
  <si>
    <t>The Beast Below</t>
  </si>
  <si>
    <t>Victory of the Daleks</t>
  </si>
  <si>
    <t>The Vampires of Venice</t>
  </si>
  <si>
    <t>Amy's Choice</t>
  </si>
  <si>
    <r>
      <rPr>
        <b/>
        <sz val="11"/>
        <color theme="1"/>
        <rFont val="Calibri"/>
        <family val="2"/>
        <scheme val="minor"/>
      </rPr>
      <t xml:space="preserve">The Hungry Earth
</t>
    </r>
    <r>
      <rPr>
        <sz val="11"/>
        <color theme="1"/>
        <rFont val="Calibri"/>
        <family val="2"/>
        <scheme val="minor"/>
      </rPr>
      <t>The Hungry Earth
Cold Blood</t>
    </r>
  </si>
  <si>
    <t>Vincent and the Doctor</t>
  </si>
  <si>
    <t>The Lodger</t>
  </si>
  <si>
    <t>A Christmas Carol</t>
  </si>
  <si>
    <t>The Curse of the Black Spot</t>
  </si>
  <si>
    <t>The Doctor's Wife</t>
  </si>
  <si>
    <t>A Good Man Goes to War</t>
  </si>
  <si>
    <t>Let's Kill Hitler</t>
  </si>
  <si>
    <t>Night Terrors</t>
  </si>
  <si>
    <t>The Girl Who Waited</t>
  </si>
  <si>
    <t>The God Complex</t>
  </si>
  <si>
    <t>Closing Time</t>
  </si>
  <si>
    <t>The Wedding of River Song</t>
  </si>
  <si>
    <t>The Doctor, the Widow and the Wardrobe</t>
  </si>
  <si>
    <t>Asylum of the Daleks</t>
  </si>
  <si>
    <t>Dinosaurs on a Spaceship</t>
  </si>
  <si>
    <t>A Town Called Mercy</t>
  </si>
  <si>
    <t>The Power of Three</t>
  </si>
  <si>
    <t>The Angels Take Manhatten</t>
  </si>
  <si>
    <t>The Snowmen</t>
  </si>
  <si>
    <t>The Bells of Saint John</t>
  </si>
  <si>
    <t>The Rings of Akhaten</t>
  </si>
  <si>
    <t>Cold War</t>
  </si>
  <si>
    <t>Hide</t>
  </si>
  <si>
    <t>Journey to the Centre of the TARDIS</t>
  </si>
  <si>
    <t>The Crimson Horror</t>
  </si>
  <si>
    <t>Nightmare in Silver</t>
  </si>
  <si>
    <t>The Name of the Doctor</t>
  </si>
  <si>
    <t>The Day of the Doctor</t>
  </si>
  <si>
    <t>The Time of the Doctor</t>
  </si>
  <si>
    <t>The Runaway Train</t>
  </si>
  <si>
    <t>The Ring of Steel</t>
  </si>
  <si>
    <t>Good as Gold</t>
  </si>
  <si>
    <t>The Gemini Contagion</t>
  </si>
  <si>
    <t>City of the Daleks</t>
  </si>
  <si>
    <t>BBC Adventure Games</t>
  </si>
  <si>
    <t>Blood of the Cybermen</t>
  </si>
  <si>
    <t>TARDIS</t>
  </si>
  <si>
    <t>Shadows of the Vashta Nerada</t>
  </si>
  <si>
    <t>The Jade Pyramid</t>
  </si>
  <si>
    <t>The Hounds of Artemis</t>
  </si>
  <si>
    <t>The Boy Who Saved the Proms</t>
  </si>
  <si>
    <t>Living History</t>
  </si>
  <si>
    <t>Bad Night</t>
  </si>
  <si>
    <t>Space
Time</t>
  </si>
  <si>
    <t>Good Night</t>
  </si>
  <si>
    <t>The Eye of the Jungle</t>
  </si>
  <si>
    <t>First Night
Last Night</t>
  </si>
  <si>
    <t>Blackout</t>
  </si>
  <si>
    <t>The Gunpowder Plot</t>
  </si>
  <si>
    <t>The Art of Death</t>
  </si>
  <si>
    <t>Darkstar Academy</t>
  </si>
  <si>
    <t>Day of the Cockroach</t>
  </si>
  <si>
    <t>The Nu-Humans</t>
  </si>
  <si>
    <t>The Empty House</t>
  </si>
  <si>
    <t>Death is the Only Answer</t>
  </si>
  <si>
    <t>The Inforarium</t>
  </si>
  <si>
    <t>Pond Life</t>
  </si>
  <si>
    <t>Sleepers in the Dust</t>
  </si>
  <si>
    <t>Snake Bite</t>
  </si>
  <si>
    <t>The Time Machine</t>
  </si>
  <si>
    <t>The Chartwell Metamorphosis</t>
  </si>
  <si>
    <t>Rain Gods</t>
  </si>
  <si>
    <t>The Great Detective</t>
  </si>
  <si>
    <t>Clara and the TARDIS</t>
  </si>
  <si>
    <t>She Said, He Said</t>
  </si>
  <si>
    <t>Deep Breath</t>
  </si>
  <si>
    <t>Into the Dalek</t>
  </si>
  <si>
    <t>Robot of Sherwood</t>
  </si>
  <si>
    <t>Listen</t>
  </si>
  <si>
    <t>Time Heist</t>
  </si>
  <si>
    <t>The Caretaker</t>
  </si>
  <si>
    <t>Kill the Moon</t>
  </si>
  <si>
    <t>Mummy on the Orient Express</t>
  </si>
  <si>
    <t>Flatline</t>
  </si>
  <si>
    <t>In the Forest of the Night</t>
  </si>
  <si>
    <r>
      <rPr>
        <b/>
        <sz val="11"/>
        <color theme="1"/>
        <rFont val="Calibri"/>
        <family val="2"/>
        <scheme val="minor"/>
      </rPr>
      <t xml:space="preserve">Death in Heaven
</t>
    </r>
    <r>
      <rPr>
        <sz val="11"/>
        <color theme="1"/>
        <rFont val="Calibri"/>
        <family val="2"/>
        <scheme val="minor"/>
      </rPr>
      <t>Dark Water
Death in Heaven</t>
    </r>
  </si>
  <si>
    <t>Last Christmas</t>
  </si>
  <si>
    <r>
      <rPr>
        <b/>
        <sz val="11"/>
        <color theme="1"/>
        <rFont val="Calibri"/>
        <family val="2"/>
        <scheme val="minor"/>
      </rPr>
      <t xml:space="preserve">The Magician's Apprentice
</t>
    </r>
    <r>
      <rPr>
        <sz val="11"/>
        <color theme="1"/>
        <rFont val="Calibri"/>
        <family val="2"/>
        <scheme val="minor"/>
      </rPr>
      <t>The Magician's Apprentice
The Witch's Familiar</t>
    </r>
  </si>
  <si>
    <r>
      <rPr>
        <b/>
        <sz val="11"/>
        <color theme="1"/>
        <rFont val="Calibri"/>
        <family val="2"/>
        <scheme val="minor"/>
      </rPr>
      <t xml:space="preserve">Under the Lake
</t>
    </r>
    <r>
      <rPr>
        <sz val="11"/>
        <color theme="1"/>
        <rFont val="Calibri"/>
        <family val="2"/>
        <scheme val="minor"/>
      </rPr>
      <t>Under the Lake
Before the Flood</t>
    </r>
  </si>
  <si>
    <t>The Girl Who Died</t>
  </si>
  <si>
    <t>The Woman Who Lived</t>
  </si>
  <si>
    <r>
      <rPr>
        <b/>
        <sz val="11"/>
        <color theme="1"/>
        <rFont val="Calibri"/>
        <family val="2"/>
        <scheme val="minor"/>
      </rPr>
      <t xml:space="preserve">The Zygon Invasion
</t>
    </r>
    <r>
      <rPr>
        <sz val="11"/>
        <color theme="1"/>
        <rFont val="Calibri"/>
        <family val="2"/>
        <scheme val="minor"/>
      </rPr>
      <t>The Zygon Invasion
The Zygon Inversion</t>
    </r>
  </si>
  <si>
    <t>Sleep No More</t>
  </si>
  <si>
    <r>
      <rPr>
        <b/>
        <sz val="11"/>
        <color theme="1"/>
        <rFont val="Calibri"/>
        <family val="2"/>
        <scheme val="minor"/>
      </rPr>
      <t xml:space="preserve">Heaven Sent
</t>
    </r>
    <r>
      <rPr>
        <sz val="11"/>
        <color theme="1"/>
        <rFont val="Calibri"/>
        <family val="2"/>
        <scheme val="minor"/>
      </rPr>
      <t>Face the Raven
Heaven Sent
Hell Bent</t>
    </r>
  </si>
  <si>
    <t>The Husbands of River Song</t>
  </si>
  <si>
    <t>The Gods of Winter</t>
  </si>
  <si>
    <t>The House of Winter</t>
  </si>
  <si>
    <t>The Doctor's Meditation</t>
  </si>
  <si>
    <t>The Sins of Winter</t>
  </si>
  <si>
    <t>The Memory of Winter</t>
  </si>
  <si>
    <r>
      <rPr>
        <b/>
        <sz val="11"/>
        <color theme="1"/>
        <rFont val="Calibri"/>
        <family val="2"/>
        <scheme val="minor"/>
      </rPr>
      <t>The Age of Endurance</t>
    </r>
    <r>
      <rPr>
        <sz val="11"/>
        <color theme="1"/>
        <rFont val="Calibri"/>
        <family val="2"/>
        <scheme val="minor"/>
      </rPr>
      <t xml:space="preserve">
Ship of Death
Hunters in the Breach
A Fight for Survival
The End of Endurance</t>
    </r>
  </si>
  <si>
    <t>New Earth (Prequel)</t>
  </si>
  <si>
    <t>Tooth and Claw (Prequel)</t>
  </si>
  <si>
    <t>School Reunion (Prequel)</t>
  </si>
  <si>
    <t>The Girl in the Fireplace (Prequel)</t>
  </si>
  <si>
    <t>Rise of the Cybermen (Prequel)</t>
  </si>
  <si>
    <t>The Age of Steel (Prequel)</t>
  </si>
  <si>
    <t>The Idiot's Lantern (Prequel)</t>
  </si>
  <si>
    <t>The Impossible Planet (Prequel)</t>
  </si>
  <si>
    <t>The Satan Pit (Prequel)</t>
  </si>
  <si>
    <t>Love and Monsters (Prequel)</t>
  </si>
  <si>
    <t>Fear Her (Prequel)</t>
  </si>
  <si>
    <t>Army of Ghosts (Prequel)</t>
  </si>
  <si>
    <t>Doomsday (Prequel)</t>
  </si>
  <si>
    <t>Meanwhile in the TARDIS… (Part 1)</t>
  </si>
  <si>
    <t>Meanwhile in the TARDIS… (Part 2)</t>
  </si>
  <si>
    <t>The Impossible Astronaut (Prequel)</t>
  </si>
  <si>
    <t>Let's Kill Hitler (Prequel)</t>
  </si>
  <si>
    <t>The Wedding of River Song (Prequel)</t>
  </si>
  <si>
    <t>Up All Night</t>
  </si>
  <si>
    <t>P.S.</t>
  </si>
  <si>
    <t>The Doctor, the Widow and the Wardrobe (Prequel)</t>
  </si>
  <si>
    <t>Asylum of the Daleks (Prequel)</t>
  </si>
  <si>
    <t>The Making of the Gunslinger (Prologue)</t>
  </si>
  <si>
    <t>Stranded on a Silent Sea (Prologue)</t>
  </si>
  <si>
    <t>Vastra Investigates</t>
  </si>
  <si>
    <t>The Bells of Saint John - A Prequel</t>
  </si>
  <si>
    <t>The Battle of Demons Run - Two Days Later</t>
  </si>
  <si>
    <t>Clarence and the Whispermen</t>
  </si>
  <si>
    <t>The Last Day</t>
  </si>
  <si>
    <t>The Magician's Apprentice (Prologue)</t>
  </si>
  <si>
    <t>BBC Audio / Big Finish Productions</t>
  </si>
  <si>
    <t>Lepidoptery for Beginners</t>
  </si>
  <si>
    <t>The Switching</t>
  </si>
  <si>
    <t>Neptune</t>
  </si>
  <si>
    <t>Only Connect</t>
  </si>
  <si>
    <t>Tweaker</t>
  </si>
  <si>
    <t>Lant Land</t>
  </si>
  <si>
    <t>The Memory Bank</t>
  </si>
  <si>
    <t>The Last Fairy Tale</t>
  </si>
  <si>
    <t>Repeat Offender</t>
  </si>
  <si>
    <t>The Becoming</t>
  </si>
  <si>
    <t>Methuselah</t>
  </si>
  <si>
    <t>Order of the Daleks</t>
  </si>
  <si>
    <t>Absolute Power</t>
  </si>
  <si>
    <t>Quicksilver</t>
  </si>
  <si>
    <t>Spin-Off</t>
  </si>
  <si>
    <t>Torchwood</t>
  </si>
  <si>
    <t>The Victorian Age</t>
  </si>
  <si>
    <t>One Rule</t>
  </si>
  <si>
    <t>Moving Target</t>
  </si>
  <si>
    <t>Everything Changes</t>
  </si>
  <si>
    <t>Day One</t>
  </si>
  <si>
    <t>Ghost Machine</t>
  </si>
  <si>
    <t>Cyberwoman</t>
  </si>
  <si>
    <t>Small Worlds</t>
  </si>
  <si>
    <t>Countrycide</t>
  </si>
  <si>
    <t>Greeks Bearing Gifts</t>
  </si>
  <si>
    <t>They Keep Killing Suzie</t>
  </si>
  <si>
    <t>Random Shoes</t>
  </si>
  <si>
    <t>Out of Time</t>
  </si>
  <si>
    <t>Combat</t>
  </si>
  <si>
    <t>Captain Jack Harkness</t>
  </si>
  <si>
    <t>Kiss Kiss, Bang Bang</t>
  </si>
  <si>
    <t>Sleeper</t>
  </si>
  <si>
    <t>To the Last Man</t>
  </si>
  <si>
    <t>Meat</t>
  </si>
  <si>
    <t>Adam</t>
  </si>
  <si>
    <t>Reset</t>
  </si>
  <si>
    <t>Dead Man Walking</t>
  </si>
  <si>
    <t>A Day in the Death</t>
  </si>
  <si>
    <t>Something Borrowed</t>
  </si>
  <si>
    <t>From Out of the Rain</t>
  </si>
  <si>
    <t>Adrift</t>
  </si>
  <si>
    <t>Fragments</t>
  </si>
  <si>
    <t>Exit Wounds</t>
  </si>
  <si>
    <r>
      <rPr>
        <b/>
        <sz val="11"/>
        <color theme="1"/>
        <rFont val="Calibri"/>
        <family val="2"/>
        <scheme val="minor"/>
      </rPr>
      <t xml:space="preserve">Children of Earth
</t>
    </r>
    <r>
      <rPr>
        <sz val="11"/>
        <color theme="1"/>
        <rFont val="Calibri"/>
        <family val="2"/>
        <scheme val="minor"/>
      </rPr>
      <t>Day One
Day Two
Day Three
Day Four
Day Five</t>
    </r>
  </si>
  <si>
    <t>The New World</t>
  </si>
  <si>
    <t>Rendition</t>
  </si>
  <si>
    <t>Dead of Night</t>
  </si>
  <si>
    <t>Escape to L.A.</t>
  </si>
  <si>
    <t>The Categories of Life</t>
  </si>
  <si>
    <t>The Middle Men</t>
  </si>
  <si>
    <t>Immortal Sins</t>
  </si>
  <si>
    <t>End of the Road</t>
  </si>
  <si>
    <t>The Blood Line</t>
  </si>
  <si>
    <t>BBC Television / Starz</t>
  </si>
  <si>
    <t>Hidden</t>
  </si>
  <si>
    <t>Broken</t>
  </si>
  <si>
    <t>The Conspiracy</t>
  </si>
  <si>
    <t>Fall to Earth</t>
  </si>
  <si>
    <t>Uncanny Valley</t>
  </si>
  <si>
    <t>Everyone Says Hello</t>
  </si>
  <si>
    <t>Zone 10</t>
  </si>
  <si>
    <t>In the Shadows</t>
  </si>
  <si>
    <t>Lost Souls</t>
  </si>
  <si>
    <t>BBC Radio 4</t>
  </si>
  <si>
    <t>The Sin Eaters</t>
  </si>
  <si>
    <t>Asylum</t>
  </si>
  <si>
    <t>Golden Age</t>
  </si>
  <si>
    <t>The Dead Line</t>
  </si>
  <si>
    <t>The Devil and Miss Carew</t>
  </si>
  <si>
    <t>Submission</t>
  </si>
  <si>
    <t>Ghost Train</t>
  </si>
  <si>
    <t>Department X</t>
  </si>
  <si>
    <t>The House of the Dead</t>
  </si>
  <si>
    <t>Army of One</t>
  </si>
  <si>
    <t>Fallout</t>
  </si>
  <si>
    <t>Red Skies</t>
  </si>
  <si>
    <t>Mr Invincible</t>
  </si>
  <si>
    <t>Forgotten Lives</t>
  </si>
  <si>
    <t>More Than This</t>
  </si>
  <si>
    <t>Ghost Mission</t>
  </si>
  <si>
    <t>Made You Look</t>
  </si>
  <si>
    <t>Sarah Jane Smith</t>
  </si>
  <si>
    <t>K9</t>
  </si>
  <si>
    <t>Gallifrey</t>
  </si>
  <si>
    <t>Bernice Summerfield</t>
  </si>
  <si>
    <t>K9 and Company: A Girl's Best Friend</t>
  </si>
  <si>
    <t>Comeback</t>
  </si>
  <si>
    <t>The TAO Connection</t>
  </si>
  <si>
    <t>Test of Nerve</t>
  </si>
  <si>
    <t>Ghost Town</t>
  </si>
  <si>
    <t>Mirror, Signal, Manoeuvre</t>
  </si>
  <si>
    <t>Buried Secrets</t>
  </si>
  <si>
    <t>Snow Blind</t>
  </si>
  <si>
    <t>Fatal Consequences</t>
  </si>
  <si>
    <t>Invasion of the Bane</t>
  </si>
  <si>
    <t>Revenge of the Slitheen</t>
  </si>
  <si>
    <t>Eye of the Gorgon</t>
  </si>
  <si>
    <t>Warriors of Kudlak</t>
  </si>
  <si>
    <t>Whatever Happened to Sarah Jane?</t>
  </si>
  <si>
    <t>The Lost Boy</t>
  </si>
  <si>
    <t>The Last Sontaran</t>
  </si>
  <si>
    <t>The Day of the Clown</t>
  </si>
  <si>
    <t>Secrets of the Stars</t>
  </si>
  <si>
    <t>The Mark of the Beserker</t>
  </si>
  <si>
    <t>The Temptation of Sarah Jane Smith</t>
  </si>
  <si>
    <t>Enemy of the Bane</t>
  </si>
  <si>
    <t>From Raxacoricofallapatorius with Love</t>
  </si>
  <si>
    <t>Prisoner of the Judoon</t>
  </si>
  <si>
    <t>The Mad Woman in the Attic</t>
  </si>
  <si>
    <t>The Wedding of Sarah Jane Smith</t>
  </si>
  <si>
    <t>The Eternity Trap</t>
  </si>
  <si>
    <t>Mona Lisa's Revenge</t>
  </si>
  <si>
    <t>The Nightmare Man</t>
  </si>
  <si>
    <t>The Vault of Secrets</t>
  </si>
  <si>
    <t>Death of the Doctor</t>
  </si>
  <si>
    <t>The Empty Planet</t>
  </si>
  <si>
    <t>Lost in Time</t>
  </si>
  <si>
    <t>Goodbye, Sarah Jane Smith</t>
  </si>
  <si>
    <t>Sky</t>
  </si>
  <si>
    <t>The Curse of Clyde Langer</t>
  </si>
  <si>
    <t>The Man Who Never Was</t>
  </si>
  <si>
    <t>The Thirteenth Stone</t>
  </si>
  <si>
    <t>The Glittering Storm</t>
  </si>
  <si>
    <t>The Ghost House</t>
  </si>
  <si>
    <t>The Time Capsule</t>
  </si>
  <si>
    <t>The White Wolf</t>
  </si>
  <si>
    <t>The Shadow People</t>
  </si>
  <si>
    <t>Deadly Download</t>
  </si>
  <si>
    <t>Wraith World</t>
  </si>
  <si>
    <t>Children of Steel</t>
  </si>
  <si>
    <t>Judgement Day</t>
  </si>
  <si>
    <t>Class</t>
  </si>
  <si>
    <t>Disney Television</t>
  </si>
  <si>
    <t>Regeneration</t>
  </si>
  <si>
    <t>Liberation</t>
  </si>
  <si>
    <t>The Korven</t>
  </si>
  <si>
    <t>The Bounty Hunter</t>
  </si>
  <si>
    <t>Sirens of Ceres</t>
  </si>
  <si>
    <t>Fear Itself</t>
  </si>
  <si>
    <t>The Fall of the House of Gryffen</t>
  </si>
  <si>
    <t>Jaws of Orthrus</t>
  </si>
  <si>
    <t>Dream-Eaters</t>
  </si>
  <si>
    <t>Curse of Anubis</t>
  </si>
  <si>
    <t>Oroborus</t>
  </si>
  <si>
    <t>Alien Avatar</t>
  </si>
  <si>
    <t>Aeolian</t>
  </si>
  <si>
    <t>The Last Oak Tree</t>
  </si>
  <si>
    <t>Black Hunger</t>
  </si>
  <si>
    <t>The Cambridge Spy</t>
  </si>
  <si>
    <t>Lost Library of UKKO</t>
  </si>
  <si>
    <t>Mutant Copper</t>
  </si>
  <si>
    <t>The Custodians</t>
  </si>
  <si>
    <t>Taphony and the Time Loop</t>
  </si>
  <si>
    <t>Robot Gladiators</t>
  </si>
  <si>
    <t>Mind Snap</t>
  </si>
  <si>
    <t>Angel of the North</t>
  </si>
  <si>
    <t>The Last Precinct</t>
  </si>
  <si>
    <t>Hound of the Korven</t>
  </si>
  <si>
    <t>The Eclipse of the Korve</t>
  </si>
  <si>
    <t>For Tonight We Might Die</t>
  </si>
  <si>
    <t>The Coach with the Dragon Tattoo</t>
  </si>
  <si>
    <t>Jago and Litefoot</t>
  </si>
  <si>
    <t>UNIT</t>
  </si>
  <si>
    <t>UNIT: The New Series</t>
  </si>
  <si>
    <t>Counter-Measures</t>
  </si>
  <si>
    <t>The New Counter-Measures</t>
  </si>
  <si>
    <t>Charlotte Pollard</t>
  </si>
  <si>
    <t>Cybermen</t>
  </si>
  <si>
    <t>Dalek Empire</t>
  </si>
  <si>
    <t>I, Davros</t>
  </si>
  <si>
    <t>Graceless</t>
  </si>
  <si>
    <t>Iris Wildthyme</t>
  </si>
  <si>
    <t>The Diary of River Song</t>
  </si>
  <si>
    <t>The Star Men</t>
  </si>
  <si>
    <t>The Contingency Club</t>
  </si>
  <si>
    <t>Zaltys</t>
  </si>
  <si>
    <t>The Beast of Kravenos</t>
  </si>
  <si>
    <t>The Eternal Battle</t>
  </si>
  <si>
    <t>The Silent Scream</t>
  </si>
  <si>
    <t>Dethras</t>
  </si>
  <si>
    <t>The Haunting of Malkin Place</t>
  </si>
  <si>
    <t>Subterranea</t>
  </si>
  <si>
    <t>The Movellan Grave</t>
  </si>
  <si>
    <r>
      <rPr>
        <b/>
        <sz val="11"/>
        <color theme="1"/>
        <rFont val="Calibri"/>
        <family val="2"/>
        <scheme val="minor"/>
      </rPr>
      <t>The Thief Who Stole Time</t>
    </r>
    <r>
      <rPr>
        <sz val="11"/>
        <color theme="1"/>
        <rFont val="Calibri"/>
        <family val="2"/>
        <scheme val="minor"/>
      </rPr>
      <t xml:space="preserve">
The Skin of the Sleek
The Thief Who Stole Time</t>
    </r>
  </si>
  <si>
    <t>The Body in the Library</t>
  </si>
  <si>
    <t>Planet X</t>
  </si>
  <si>
    <t>The Very Dark Thing</t>
  </si>
  <si>
    <t>The Emporium at the End</t>
  </si>
  <si>
    <t>The Curse of the Daleks</t>
  </si>
  <si>
    <t>Tales from the Vault</t>
  </si>
  <si>
    <t>Breadcrumbs</t>
  </si>
  <si>
    <t>Vienna</t>
  </si>
  <si>
    <t xml:space="preserve">Weapon of Choice </t>
  </si>
  <si>
    <t>Square One</t>
  </si>
  <si>
    <t>The Inquiry</t>
  </si>
  <si>
    <t>A Blind Eye</t>
  </si>
  <si>
    <t>Lies</t>
  </si>
  <si>
    <t>Spirit</t>
  </si>
  <si>
    <t>Pandora</t>
  </si>
  <si>
    <t>Insurgency</t>
  </si>
  <si>
    <t>Imperiatrix</t>
  </si>
  <si>
    <t>Fractures</t>
  </si>
  <si>
    <t>Warfare</t>
  </si>
  <si>
    <t>Appropriation</t>
  </si>
  <si>
    <t>Mindbomb</t>
  </si>
  <si>
    <t>Panacea</t>
  </si>
  <si>
    <t>Reborn</t>
  </si>
  <si>
    <t>Disassembled</t>
  </si>
  <si>
    <t>Annihilation</t>
  </si>
  <si>
    <t>Forever</t>
  </si>
  <si>
    <t>Emancipation</t>
  </si>
  <si>
    <t>Evolution</t>
  </si>
  <si>
    <t>Arbitration</t>
  </si>
  <si>
    <t>Extermination</t>
  </si>
  <si>
    <t>Renaissance</t>
  </si>
  <si>
    <t>Ascension</t>
  </si>
  <si>
    <t>Intervention: Earth</t>
  </si>
  <si>
    <t>Enemy Lines</t>
  </si>
  <si>
    <t>Oh No It Isn't!</t>
  </si>
  <si>
    <t>Beyond the Sun</t>
  </si>
  <si>
    <t>Walking to Babylon</t>
  </si>
  <si>
    <t>Birthright</t>
  </si>
  <si>
    <t>Just War</t>
  </si>
  <si>
    <t>Dragon's Teeth</t>
  </si>
  <si>
    <t>Making Myths</t>
  </si>
  <si>
    <t>Closure</t>
  </si>
  <si>
    <t>The Secret of Cassandra</t>
  </si>
  <si>
    <t>The Stone's Lament</t>
  </si>
  <si>
    <t>The Extinction Event</t>
  </si>
  <si>
    <t>The Skymines of Karthos</t>
  </si>
  <si>
    <t>The Greatest Shop in the Galaxy</t>
  </si>
  <si>
    <t>The Green-Eyed Monsters</t>
  </si>
  <si>
    <t>The Plague Herds of Excelis</t>
  </si>
  <si>
    <t>The Dance of the Dead</t>
  </si>
  <si>
    <t>The Mirror Effect</t>
  </si>
  <si>
    <t>The Bellotron Incident</t>
  </si>
  <si>
    <t>The Draconian Rage</t>
  </si>
  <si>
    <t>The Poison Seas</t>
  </si>
  <si>
    <t>Death and the Daleks</t>
  </si>
  <si>
    <t>The Grel Escape</t>
  </si>
  <si>
    <t>The Bone of Contention</t>
  </si>
  <si>
    <t>The Relics of Jegg-Sau</t>
  </si>
  <si>
    <t>The Masquerade of Death</t>
  </si>
  <si>
    <t>The Heart's Desire</t>
  </si>
  <si>
    <t>The Kingdom of the Blind</t>
  </si>
  <si>
    <t>The Lost Museum</t>
  </si>
  <si>
    <t>The Goddess Quandary</t>
  </si>
  <si>
    <t>The Crystal of Cantus</t>
  </si>
  <si>
    <t>The Tartarus Gate</t>
  </si>
  <si>
    <t>Timeless Passages</t>
  </si>
  <si>
    <t>The Worst Thing in the World</t>
  </si>
  <si>
    <t>Summer of Love</t>
  </si>
  <si>
    <t>The Oracle of Delphi</t>
  </si>
  <si>
    <t>The Empire State</t>
  </si>
  <si>
    <t>The Tub Full of Cats</t>
  </si>
  <si>
    <t>The Judas Gift</t>
  </si>
  <si>
    <t>Freedom of Information</t>
  </si>
  <si>
    <t>The Final Amendment</t>
  </si>
  <si>
    <t>The Wake</t>
  </si>
  <si>
    <t>Beyond the Sea</t>
  </si>
  <si>
    <t>The Adolescence of Time</t>
  </si>
  <si>
    <t>The Adventure of the Diogenes Damsel</t>
  </si>
  <si>
    <t>The Diet of Worms</t>
  </si>
  <si>
    <t>Glory Days</t>
  </si>
  <si>
    <t xml:space="preserve">Absence </t>
  </si>
  <si>
    <t>Venus Mantrap</t>
  </si>
  <si>
    <t>Secret Origins</t>
  </si>
  <si>
    <t>Resurrecting the Past</t>
  </si>
  <si>
    <t>Escaping the Future</t>
  </si>
  <si>
    <t>Year Zero</t>
  </si>
  <si>
    <t>Dead Man's Switch</t>
  </si>
  <si>
    <t>The Kraken's Lament</t>
  </si>
  <si>
    <t>The Temple of Questions</t>
  </si>
  <si>
    <t>Private Enemy No. 1</t>
  </si>
  <si>
    <t>Brand Management</t>
  </si>
  <si>
    <t>Bad Habits</t>
  </si>
  <si>
    <t>Paradise Frost</t>
  </si>
  <si>
    <t>Vesuvius Falling</t>
  </si>
  <si>
    <t>Shades of Gray</t>
  </si>
  <si>
    <t>Everybody Loves Irving</t>
  </si>
  <si>
    <t>A Handful of Dust</t>
  </si>
  <si>
    <t>HMS Surprise</t>
  </si>
  <si>
    <t>The Curse of Fenman</t>
  </si>
  <si>
    <t>Big Dig</t>
  </si>
  <si>
    <t>The Revenant's Carnival</t>
  </si>
  <si>
    <t>The Brimstone Kid</t>
  </si>
  <si>
    <t>The Winning Side</t>
  </si>
  <si>
    <t>In Living Memory</t>
  </si>
  <si>
    <t>Many Happy Returns</t>
  </si>
  <si>
    <t>Dead and Buried</t>
  </si>
  <si>
    <t>Big Finish Webcast</t>
  </si>
  <si>
    <t>The New Adventures of Bernice Summerfield</t>
  </si>
  <si>
    <t>The Mahogany Murderers</t>
  </si>
  <si>
    <t>The Bloodless Soldier</t>
  </si>
  <si>
    <t>The Bellova Devil</t>
  </si>
  <si>
    <t>The Spirit Trap</t>
  </si>
  <si>
    <t>The Similarity Engine</t>
  </si>
  <si>
    <t>Lightfoot and Sanders</t>
  </si>
  <si>
    <t>The Necropolis Express</t>
  </si>
  <si>
    <t>The Theatre of Dreams</t>
  </si>
  <si>
    <t>The Ruthven Inheritance</t>
  </si>
  <si>
    <t>Dead Men's Tales</t>
  </si>
  <si>
    <t>The Man at the End of the Garden</t>
  </si>
  <si>
    <t>Swan Song</t>
  </si>
  <si>
    <t>Chronoclasm</t>
  </si>
  <si>
    <t>Beautiful Things</t>
  </si>
  <si>
    <t>The Lonely Clock</t>
  </si>
  <si>
    <t>The Hourglass Killers</t>
  </si>
  <si>
    <t>The Age of Revolution</t>
  </si>
  <si>
    <t>The Case of the Gluttonous Guru</t>
  </si>
  <si>
    <t>The Bloodchild Codex</t>
  </si>
  <si>
    <t>The Final Act</t>
  </si>
  <si>
    <t>The Skeleton Quay</t>
  </si>
  <si>
    <t>Return of the Repressed</t>
  </si>
  <si>
    <t>Mind Games</t>
  </si>
  <si>
    <t>Military Intelligence</t>
  </si>
  <si>
    <t>The Trial of George Litefoot</t>
  </si>
  <si>
    <t>The Monstrous Menagerie</t>
  </si>
  <si>
    <t>The Night of 1000 Stars</t>
  </si>
  <si>
    <t>Murder at Moorsey Manor</t>
  </si>
  <si>
    <t>The Wax Princess</t>
  </si>
  <si>
    <t>Encore of the Scorchies</t>
  </si>
  <si>
    <t>The Backwards Men</t>
  </si>
  <si>
    <t>The Flying Frenchmen</t>
  </si>
  <si>
    <t>The Devil's Dicemen</t>
  </si>
  <si>
    <t>Island of Death</t>
  </si>
  <si>
    <t>Return of the Nightmare</t>
  </si>
  <si>
    <t xml:space="preserve">The Case of the Missing Gasogene </t>
  </si>
  <si>
    <t>The Year of the Bat</t>
  </si>
  <si>
    <t>The Haunting</t>
  </si>
  <si>
    <t>The Mourning After</t>
  </si>
  <si>
    <t>The Museum of Curiosities</t>
  </si>
  <si>
    <t>Maurice</t>
  </si>
  <si>
    <t>The Woman in White</t>
  </si>
  <si>
    <t>Picture This</t>
  </si>
  <si>
    <t>The Flickermen</t>
  </si>
  <si>
    <t>School of Blood</t>
  </si>
  <si>
    <t>Warm Blood</t>
  </si>
  <si>
    <t>The Coup</t>
  </si>
  <si>
    <t>Time Heals</t>
  </si>
  <si>
    <t>Snake Head</t>
  </si>
  <si>
    <t>The Longest Night</t>
  </si>
  <si>
    <t>The Wasting</t>
  </si>
  <si>
    <t>UNIT: The Vault</t>
  </si>
  <si>
    <t>The Screaming Skull</t>
  </si>
  <si>
    <r>
      <t xml:space="preserve">Extinction
</t>
    </r>
    <r>
      <rPr>
        <sz val="11"/>
        <color theme="1"/>
        <rFont val="Calibri"/>
        <family val="2"/>
        <scheme val="minor"/>
      </rPr>
      <t>Vanguard
Earthfall
Bridgehead
Armageddon</t>
    </r>
  </si>
  <si>
    <r>
      <rPr>
        <b/>
        <sz val="11"/>
        <color theme="1"/>
        <rFont val="Calibri"/>
        <family val="2"/>
        <scheme val="minor"/>
      </rPr>
      <t>Shutdown</t>
    </r>
    <r>
      <rPr>
        <sz val="11"/>
        <color theme="1"/>
        <rFont val="Calibri"/>
        <family val="2"/>
        <scheme val="minor"/>
      </rPr>
      <t xml:space="preserve">
Power Cell
Death in Geneva
The Battle of the Tower
Ice Station Alpha</t>
    </r>
  </si>
  <si>
    <r>
      <rPr>
        <b/>
        <sz val="11"/>
        <color theme="1"/>
        <rFont val="Calibri"/>
        <family val="2"/>
        <scheme val="minor"/>
      </rPr>
      <t>Silenced</t>
    </r>
    <r>
      <rPr>
        <sz val="11"/>
        <color theme="1"/>
        <rFont val="Calibri"/>
        <family val="2"/>
        <scheme val="minor"/>
      </rPr>
      <t xml:space="preserve">
House of Silents
Square One
Silent Majority
In Memory Alone</t>
    </r>
  </si>
  <si>
    <t>Threshold</t>
  </si>
  <si>
    <t>Artificial Intelligence</t>
  </si>
  <si>
    <t>The Pelage Project</t>
  </si>
  <si>
    <t>State of Emergency</t>
  </si>
  <si>
    <t>Manhunt</t>
  </si>
  <si>
    <t>The Fifth Citadel</t>
  </si>
  <si>
    <t>Peshka</t>
  </si>
  <si>
    <t>Sins of the Fathers</t>
  </si>
  <si>
    <t>Changing of the Guard</t>
  </si>
  <si>
    <t>The Concrete Cage</t>
  </si>
  <si>
    <t>The Forgotten Village</t>
  </si>
  <si>
    <t>Unto the Breach</t>
  </si>
  <si>
    <t>The Reesinger Process</t>
  </si>
  <si>
    <t>New Horizons</t>
  </si>
  <si>
    <t>The Keep</t>
  </si>
  <si>
    <t>Rise and Shine</t>
  </si>
  <si>
    <t>Clean Sweep</t>
  </si>
  <si>
    <t>Who Killed Toby Kinsella?</t>
  </si>
  <si>
    <t>The Dead Don't Rise</t>
  </si>
  <si>
    <t>Nothing to See Here</t>
  </si>
  <si>
    <t>Troubled Waters</t>
  </si>
  <si>
    <t>The Phoenix Strain</t>
  </si>
  <si>
    <t>A Gamble with Time</t>
  </si>
  <si>
    <t>The Lamentation Cipher</t>
  </si>
  <si>
    <t>The Shadow at the Edge of the World</t>
  </si>
  <si>
    <t>The Fall of the House of Pollard</t>
  </si>
  <si>
    <t>The Viyran Solution</t>
  </si>
  <si>
    <t>The Lives of Captain Jack</t>
  </si>
  <si>
    <t>The Year After I Died</t>
  </si>
  <si>
    <t>Wednesdays for Beginners</t>
  </si>
  <si>
    <t>One Enchanted Evening</t>
  </si>
  <si>
    <t>Month 25</t>
  </si>
  <si>
    <t>Scorpius</t>
  </si>
  <si>
    <t>Fear</t>
  </si>
  <si>
    <t>Conversion</t>
  </si>
  <si>
    <t>Telos</t>
  </si>
  <si>
    <t>Outsiders</t>
  </si>
  <si>
    <t>Terror</t>
  </si>
  <si>
    <t>Machines</t>
  </si>
  <si>
    <t>Extinction</t>
  </si>
  <si>
    <t>The Destroyers</t>
  </si>
  <si>
    <t>Invasion of the Daleks</t>
  </si>
  <si>
    <t>The Human Factor</t>
  </si>
  <si>
    <t>Death to the Daleks!</t>
  </si>
  <si>
    <t>Project: Infinity</t>
  </si>
  <si>
    <t>Dalek War - Chapter 1</t>
  </si>
  <si>
    <t>Dalek War - Chapter 2</t>
  </si>
  <si>
    <t>Dalek War - Chapter 3</t>
  </si>
  <si>
    <t>Dalek War - Chapter 4</t>
  </si>
  <si>
    <t>The Exterminators</t>
  </si>
  <si>
    <t>The Healers</t>
  </si>
  <si>
    <t>The Survivors</t>
  </si>
  <si>
    <t>The Demons</t>
  </si>
  <si>
    <t>The Warriors</t>
  </si>
  <si>
    <t>The Future</t>
  </si>
  <si>
    <t>Innocence</t>
  </si>
  <si>
    <t>Purity</t>
  </si>
  <si>
    <t>Corruption</t>
  </si>
  <si>
    <t>Guilt</t>
  </si>
  <si>
    <t>The Davros Mission</t>
  </si>
  <si>
    <t>The Sphere</t>
  </si>
  <si>
    <t>The Fog</t>
  </si>
  <si>
    <t>The End</t>
  </si>
  <si>
    <t>The Line</t>
  </si>
  <si>
    <t>The Flood</t>
  </si>
  <si>
    <t>The Dark</t>
  </si>
  <si>
    <t>The Battle</t>
  </si>
  <si>
    <t>Consequences</t>
  </si>
  <si>
    <t>The Memory Box</t>
  </si>
  <si>
    <t>Dead Drop</t>
  </si>
  <si>
    <t>Bad Faith</t>
  </si>
  <si>
    <t>Deathworld</t>
  </si>
  <si>
    <t>Tabula Rasa</t>
  </si>
  <si>
    <t>The Vienna Experience</t>
  </si>
  <si>
    <t>Self Improvement</t>
  </si>
  <si>
    <t>Big Society</t>
  </si>
  <si>
    <t>Impossibly Glamorous</t>
  </si>
  <si>
    <t>Wildthyme at Large</t>
  </si>
  <si>
    <t>The Devil in Ms. Wildthyme</t>
  </si>
  <si>
    <t>The Sound of Fear</t>
  </si>
  <si>
    <t>Land of Wonder</t>
  </si>
  <si>
    <t>The Two Irises</t>
  </si>
  <si>
    <t>The Panda Invasion</t>
  </si>
  <si>
    <t>The Claws of Santa</t>
  </si>
  <si>
    <t>The Iris Wildthyme Appreciation Society</t>
  </si>
  <si>
    <t>Iris Rides Out</t>
  </si>
  <si>
    <t>Midwinter Murders</t>
  </si>
  <si>
    <t>Whatever Happened to Iris Wildthyme?</t>
  </si>
  <si>
    <t>Iris at the Oche</t>
  </si>
  <si>
    <t>A Lift in Time</t>
  </si>
  <si>
    <t>Comeback of the Scorchies</t>
  </si>
  <si>
    <t>Dark Side</t>
  </si>
  <si>
    <t>Oracle of the Supermarket</t>
  </si>
  <si>
    <t>Murder at the Abbey</t>
  </si>
  <si>
    <t>The Slots of Giza</t>
  </si>
  <si>
    <t>High Spirits</t>
  </si>
  <si>
    <t>An Extraterrestrial Werewolf in Belgium</t>
  </si>
  <si>
    <t>Looking for a Friend</t>
  </si>
  <si>
    <t>The Boundless Sea</t>
  </si>
  <si>
    <t>I Went to a Marvellous Party</t>
  </si>
  <si>
    <t>Signs</t>
  </si>
  <si>
    <t>The Unknown</t>
  </si>
  <si>
    <t>Five Twenty Nine</t>
  </si>
  <si>
    <t>World Enough and Time</t>
  </si>
  <si>
    <t>Eye of the Storm</t>
  </si>
  <si>
    <t>Kaldor City</t>
  </si>
  <si>
    <t>Faction Paradox</t>
  </si>
  <si>
    <t>The Minister of Chance</t>
  </si>
  <si>
    <t>Occam's Razor</t>
  </si>
  <si>
    <t>Death's Hand</t>
  </si>
  <si>
    <t>Hidden Persuaders</t>
  </si>
  <si>
    <t>Taren Capel</t>
  </si>
  <si>
    <t>Checkmate</t>
  </si>
  <si>
    <t>The Prisoner</t>
  </si>
  <si>
    <t>Storm Mine</t>
  </si>
  <si>
    <t>Metafiction</t>
  </si>
  <si>
    <t>MJTV</t>
  </si>
  <si>
    <t>Magic Bullet Productions</t>
  </si>
  <si>
    <t>The Eleven Day Empire</t>
  </si>
  <si>
    <t>The Shadow Play</t>
  </si>
  <si>
    <t>Sabbath Dei</t>
  </si>
  <si>
    <t>Movers</t>
  </si>
  <si>
    <t>A Labyrinth of Histories</t>
  </si>
  <si>
    <t>BBV Audio</t>
  </si>
  <si>
    <t>Coming to Dust
(The True History of Faction Paradox, Volume I)</t>
  </si>
  <si>
    <t>The Ship of a Billion Years
(The True History of Faction Paradox, Volume II)</t>
  </si>
  <si>
    <t>Body Politic
(The True History of Faction Paradox, Volume III)</t>
  </si>
  <si>
    <t>Words from Nine Divinities
(The True History of Faction Paradox, Volume IV)</t>
  </si>
  <si>
    <t>Ozymandias
(The True History of Faction Paradox, Volume V)</t>
  </si>
  <si>
    <t>The Judgment of Sutekh
(The True History of Faction Paradox, Volume VI)</t>
  </si>
  <si>
    <t>Radio Static</t>
  </si>
  <si>
    <t>The Pointed Hand</t>
  </si>
  <si>
    <t>The Broken World</t>
  </si>
  <si>
    <t>The Forest Shakes</t>
  </si>
  <si>
    <t>Paludin Fields</t>
  </si>
  <si>
    <t>The Tiger</t>
  </si>
  <si>
    <t>In a Bark on the River Hex</t>
  </si>
  <si>
    <t>BBV Audio Adventures</t>
  </si>
  <si>
    <t>Adventures in a Pocket Universe: The Choice</t>
  </si>
  <si>
    <t>Zygons: Homeland</t>
  </si>
  <si>
    <t>Adventures in a Pocket Universe: The Search</t>
  </si>
  <si>
    <t>Zygons: Absolution</t>
  </si>
  <si>
    <t>Krynoids: The Root of All Evil</t>
  </si>
  <si>
    <t>Sontarans: Silent Warrior</t>
  </si>
  <si>
    <t>Sontarans: Old Soldiers</t>
  </si>
  <si>
    <t>I Scream</t>
  </si>
  <si>
    <t>Sontarans: Conduct Unbecoming</t>
  </si>
  <si>
    <t>The Rani Reaps the Whirlwind</t>
  </si>
  <si>
    <t>Wirrn: Race Memory</t>
  </si>
  <si>
    <t>The Green Man</t>
  </si>
  <si>
    <t>The Quality of Mercy</t>
  </si>
  <si>
    <t>Romana and K9</t>
  </si>
  <si>
    <t>Zygons</t>
  </si>
  <si>
    <t>Krynoids</t>
  </si>
  <si>
    <t>Sontarans</t>
  </si>
  <si>
    <t>The I</t>
  </si>
  <si>
    <t>The Rani</t>
  </si>
  <si>
    <t>The Wirrn</t>
  </si>
  <si>
    <t>The Rutan</t>
  </si>
  <si>
    <t>Guy de Carnac</t>
  </si>
  <si>
    <t>Cyber-Hunt</t>
  </si>
  <si>
    <t>Cybergeddon</t>
  </si>
  <si>
    <t>Infidel's Comet</t>
  </si>
  <si>
    <t>The Killing Stone</t>
  </si>
  <si>
    <t>Mike Yates</t>
  </si>
  <si>
    <t>The Lost Angel</t>
  </si>
  <si>
    <t>The Lost Planet</t>
  </si>
  <si>
    <t>The Lost Magic</t>
  </si>
  <si>
    <t>Wartime</t>
  </si>
  <si>
    <t>Reeltime Pictures</t>
  </si>
  <si>
    <t>Downtime</t>
  </si>
  <si>
    <t>Shakedown: Return of the Sontarans</t>
  </si>
  <si>
    <t>DreamWatch Media</t>
  </si>
  <si>
    <t>Auton</t>
  </si>
  <si>
    <t>Auton 2: Sentinel</t>
  </si>
  <si>
    <t>Mindgame</t>
  </si>
  <si>
    <t>Mindgame Trilogy</t>
  </si>
  <si>
    <t>Auton 3: Awakening</t>
  </si>
  <si>
    <t>Cyberon</t>
  </si>
  <si>
    <t>The Lost Flame</t>
  </si>
  <si>
    <t>The Return of Doctor Mysterio</t>
  </si>
  <si>
    <t>The Pilot</t>
  </si>
  <si>
    <t>Smile</t>
  </si>
  <si>
    <t>Knock Knock</t>
  </si>
  <si>
    <t>Oxygen</t>
  </si>
  <si>
    <r>
      <t xml:space="preserve">The Lie of the Land
</t>
    </r>
    <r>
      <rPr>
        <sz val="11"/>
        <color theme="1"/>
        <rFont val="Calibri"/>
        <family val="2"/>
        <scheme val="minor"/>
      </rPr>
      <t>Extremis
The Pyramid at the End of the World
The Lie of the Land</t>
    </r>
  </si>
  <si>
    <t>The Empress of Mars</t>
  </si>
  <si>
    <t>The Eaters of Light</t>
  </si>
  <si>
    <t>The Jago and Litefoot Revival</t>
  </si>
  <si>
    <t>The Bleeding Heart</t>
  </si>
  <si>
    <t>The Window on the Moor</t>
  </si>
  <si>
    <t>The Other Side</t>
  </si>
  <si>
    <t>Retail Therapy</t>
  </si>
  <si>
    <t>Pretty Lies</t>
  </si>
  <si>
    <t>The Lady of Obsidian</t>
  </si>
  <si>
    <t>The Man Who Wasn't There</t>
  </si>
  <si>
    <t>Flashpoint</t>
  </si>
  <si>
    <t>The World Beyond the Trees</t>
  </si>
  <si>
    <t>The Eighth Piece</t>
  </si>
  <si>
    <t>Ship in a Bottle</t>
  </si>
  <si>
    <t>Songs of Love</t>
  </si>
  <si>
    <t>The Side of the Angels</t>
  </si>
  <si>
    <t>Stop the Clock</t>
  </si>
  <si>
    <t>Forever Fallen</t>
  </si>
  <si>
    <t>The Hesitation Deviation</t>
  </si>
  <si>
    <t>Shadow Planet</t>
  </si>
  <si>
    <t>World Apart</t>
  </si>
  <si>
    <t>The High Price of Parking</t>
  </si>
  <si>
    <t>The Blood Furnace</t>
  </si>
  <si>
    <t>The Silurian Candidate</t>
  </si>
  <si>
    <t>Jago in Love</t>
  </si>
  <si>
    <t>Vortex Ice</t>
  </si>
  <si>
    <t>Cortex Fire</t>
  </si>
  <si>
    <t>The Behemoth</t>
  </si>
  <si>
    <t>The Middle</t>
  </si>
  <si>
    <t>Static</t>
  </si>
  <si>
    <t>Alien Heart</t>
  </si>
  <si>
    <t>Dalek Soul</t>
  </si>
  <si>
    <t>Rulebook</t>
  </si>
  <si>
    <t>Collector's Item</t>
  </si>
  <si>
    <t>How to Win Planets and Influence People</t>
  </si>
  <si>
    <t>The Helm of Awe</t>
  </si>
  <si>
    <t>Zygon Hunt</t>
  </si>
  <si>
    <t>A Full Life</t>
  </si>
  <si>
    <t>The Christmas Dimension</t>
  </si>
  <si>
    <t>Gardeners' Worlds</t>
  </si>
  <si>
    <t>The Hidden Realm</t>
  </si>
  <si>
    <t>The Transcendence of Ephros</t>
  </si>
  <si>
    <t>The Horror of Hy-Brasil</t>
  </si>
  <si>
    <t>The Bonfires of the Vanities</t>
  </si>
  <si>
    <t>The Plague of Dreams</t>
  </si>
  <si>
    <t>Falling</t>
  </si>
  <si>
    <t>SEASON ONE</t>
  </si>
  <si>
    <t>THE BEGINNING</t>
  </si>
  <si>
    <t>SEASON TWO</t>
  </si>
  <si>
    <t>SEASON THREE</t>
  </si>
  <si>
    <t>SEASON FOUR</t>
  </si>
  <si>
    <t>SEASON FOUR (continued)</t>
  </si>
  <si>
    <t>SEASON FIVE</t>
  </si>
  <si>
    <t>SEASON SIX</t>
  </si>
  <si>
    <t>SEASON SEVEN</t>
  </si>
  <si>
    <t>SEASON EIGHT</t>
  </si>
  <si>
    <t>SEASON NINE</t>
  </si>
  <si>
    <t>SEASON TEN</t>
  </si>
  <si>
    <t>SEASON ELEVEN</t>
  </si>
  <si>
    <t>SEASON TWELVE</t>
  </si>
  <si>
    <t>SEASON THIRTEEN</t>
  </si>
  <si>
    <t>SEASON FOURTEEN</t>
  </si>
  <si>
    <t>SEASON FIFTEEN</t>
  </si>
  <si>
    <t>HORNETS NEST</t>
  </si>
  <si>
    <t>DEMON QUEST</t>
  </si>
  <si>
    <t>SERPENT CREST</t>
  </si>
  <si>
    <t>SEASON SEVENTEEN</t>
  </si>
  <si>
    <t>SEASON EIGHTEEN</t>
  </si>
  <si>
    <t>SEASON NINETEEN</t>
  </si>
  <si>
    <t>SEASON TWENTY</t>
  </si>
  <si>
    <t>20th ANNIVERSARY SPECIAL</t>
  </si>
  <si>
    <t>SEASON TWENTY-ONE</t>
  </si>
  <si>
    <t>THE KEY 2 TIME</t>
  </si>
  <si>
    <t>SEASON TWENTY-ONE (B)</t>
  </si>
  <si>
    <t>SEASON TWENTY-ONE (continued)</t>
  </si>
  <si>
    <t>SEASON TWENTY-TWO</t>
  </si>
  <si>
    <t>THE LOST SEASON</t>
  </si>
  <si>
    <t>THE ULTIMATE ADVENTURE</t>
  </si>
  <si>
    <t>THE VOYAGES OF JAGO AND LITEFOOT</t>
  </si>
  <si>
    <t>SEASON TWENTY-FOUR</t>
  </si>
  <si>
    <t>SEASON TWENTY-FIVE</t>
  </si>
  <si>
    <t>SEASON TWENTY-SIX</t>
  </si>
  <si>
    <t>THE NEW ADVENTURES</t>
  </si>
  <si>
    <t>THE NEW ADVENTURES OF BERNICE SUMMERFIELD</t>
  </si>
  <si>
    <t>DARK EYES</t>
  </si>
  <si>
    <t>DOOM COALITION</t>
  </si>
  <si>
    <t>THE TIME WAR</t>
  </si>
  <si>
    <t>SERIES ONE</t>
  </si>
  <si>
    <t>SERIES TWO</t>
  </si>
  <si>
    <t>SERIES THREE</t>
  </si>
  <si>
    <t>SERIES FOUR</t>
  </si>
  <si>
    <t>SERIES FIVE</t>
  </si>
  <si>
    <t>SERIES SIX</t>
  </si>
  <si>
    <t>SERIES SEVEN (A)</t>
  </si>
  <si>
    <t>SERIES SEVEN (B)</t>
  </si>
  <si>
    <t>SERIES EIGHT</t>
  </si>
  <si>
    <t>SERIES NINE</t>
  </si>
  <si>
    <t>SERIES TEN</t>
  </si>
  <si>
    <r>
      <rPr>
        <b/>
        <sz val="11"/>
        <color theme="1"/>
        <rFont val="Calibri"/>
        <family val="2"/>
        <scheme val="minor"/>
      </rPr>
      <t>The Fifth Traveller</t>
    </r>
    <r>
      <rPr>
        <sz val="11"/>
        <color theme="1"/>
        <rFont val="Calibri"/>
        <family val="2"/>
        <scheme val="minor"/>
      </rPr>
      <t xml:space="preserve">
Hunted
Enemy in the Dark
The Hidden Soldier
The Boy</t>
    </r>
  </si>
  <si>
    <r>
      <t xml:space="preserve">The Ravelli Conspiracy
</t>
    </r>
    <r>
      <rPr>
        <sz val="11"/>
        <color theme="1"/>
        <rFont val="Calibri"/>
        <family val="2"/>
        <scheme val="minor"/>
      </rPr>
      <t>A Friend in Need
A Friend in Deed
With Friends Like These...
Who Needs Enemies</t>
    </r>
  </si>
  <si>
    <r>
      <t xml:space="preserve">Fields of Terror
</t>
    </r>
    <r>
      <rPr>
        <sz val="11"/>
        <color theme="1"/>
        <rFont val="Calibri"/>
        <family val="2"/>
        <scheme val="minor"/>
      </rPr>
      <t>The Column From Hell
The Darkest Road</t>
    </r>
  </si>
  <si>
    <r>
      <t xml:space="preserve">The Sontarans
</t>
    </r>
    <r>
      <rPr>
        <sz val="11"/>
        <color theme="1"/>
        <rFont val="Calibri"/>
        <family val="2"/>
        <scheme val="minor"/>
      </rPr>
      <t>The Sontarans
The Descent
The Blind City
The Rule of War</t>
    </r>
  </si>
  <si>
    <t>THE SYNDICATE MASTERPLAN</t>
  </si>
  <si>
    <t>The Sinestran Kill</t>
  </si>
  <si>
    <t>The Enchantress of Numbers</t>
  </si>
  <si>
    <t>Planet of the Drashigs</t>
  </si>
  <si>
    <r>
      <t xml:space="preserve">Time's Assassin
</t>
    </r>
    <r>
      <rPr>
        <sz val="11"/>
        <color theme="1"/>
        <rFont val="Calibri"/>
        <family val="2"/>
        <scheme val="minor"/>
      </rPr>
      <t>The False Guardian
Time's Assassin</t>
    </r>
  </si>
  <si>
    <t>Fever Island</t>
  </si>
  <si>
    <t>The Perfect Prisoners</t>
  </si>
  <si>
    <t>Visiting Hours</t>
  </si>
  <si>
    <t>The Dollhouse</t>
  </si>
  <si>
    <t>Corpse Day</t>
  </si>
  <si>
    <t>End of Days</t>
  </si>
  <si>
    <t>Cascade</t>
  </si>
  <si>
    <t>The Office of Never Was</t>
  </si>
  <si>
    <t>The Dying Room</t>
  </si>
  <si>
    <t>The Torchwood Archive</t>
  </si>
  <si>
    <r>
      <t xml:space="preserve">Outbreak
</t>
    </r>
    <r>
      <rPr>
        <sz val="11"/>
        <color theme="1"/>
        <rFont val="Calibri"/>
        <family val="2"/>
        <scheme val="minor"/>
      </rPr>
      <t>Stage 1 - Incubation: Know
Stage 2 - Prodromal: Love
Stage 3 - Invasion: Kill</t>
    </r>
  </si>
  <si>
    <r>
      <t xml:space="preserve">Before the Fall
</t>
    </r>
    <r>
      <rPr>
        <sz val="11"/>
        <color theme="1"/>
        <rFont val="Calibri"/>
        <family val="2"/>
        <scheme val="minor"/>
      </rPr>
      <t>New Girl
Through the Ruins
Uprising</t>
    </r>
  </si>
  <si>
    <t>Changes Everything</t>
  </si>
  <si>
    <t>Aliens &amp; Sex &amp; Chips &amp; Gravy</t>
  </si>
  <si>
    <t>Orr</t>
  </si>
  <si>
    <t>Superiority Complex</t>
  </si>
  <si>
    <t>BBC Television (The Sarah Jane Adventures)</t>
  </si>
  <si>
    <t>Nightvisiting</t>
  </si>
  <si>
    <t>Co-Owner of a Lonely Heart</t>
  </si>
  <si>
    <t>Brave-ish Heart</t>
  </si>
  <si>
    <t>Detained</t>
  </si>
  <si>
    <t>The Metaphysical Engine, or What Quill Did</t>
  </si>
  <si>
    <t>The Lost</t>
  </si>
  <si>
    <t>BBC Television (Class)</t>
  </si>
  <si>
    <t>INTERVENTION: EARTH</t>
  </si>
  <si>
    <t>ENEMY LINES</t>
  </si>
  <si>
    <t>BURIED TREASURES</t>
  </si>
  <si>
    <t>Silver Lining</t>
  </si>
  <si>
    <t>EPOCH</t>
  </si>
  <si>
    <t>ROAD TRIP</t>
  </si>
  <si>
    <t>LEGION</t>
  </si>
  <si>
    <t>NEW FRONTIERS</t>
  </si>
  <si>
    <t>MISSING PERSONS</t>
  </si>
  <si>
    <t>SERIES SEVEN</t>
  </si>
  <si>
    <t>SERIES ELEVEN</t>
  </si>
  <si>
    <t>THE UNBOUND UNIVERSE</t>
  </si>
  <si>
    <t>RULER OF THE UNIVERSE</t>
  </si>
  <si>
    <t>The City and the Clock</t>
  </si>
  <si>
    <t>Asking for a Friend</t>
  </si>
  <si>
    <t>Truant</t>
  </si>
  <si>
    <t>The True Saviour of the Universe</t>
  </si>
  <si>
    <t>JAGO AND LITEFOOT AND STRAX</t>
  </si>
  <si>
    <t>Chapel of Light</t>
  </si>
  <si>
    <t>How the Other Half Lives</t>
  </si>
  <si>
    <t>Too Much Reality</t>
  </si>
  <si>
    <t>SERIES TWELVE</t>
  </si>
  <si>
    <t>SERIES THIRTEEN</t>
  </si>
  <si>
    <t>Big Finish Productions (Jago and Litefoot)</t>
  </si>
  <si>
    <t>Masterpiece</t>
  </si>
  <si>
    <r>
      <t xml:space="preserve">Asssembled
</t>
    </r>
    <r>
      <rPr>
        <sz val="11"/>
        <color theme="1"/>
        <rFont val="Calibri"/>
        <family val="2"/>
        <scheme val="minor"/>
      </rPr>
      <t>Call to Arms
Tidal Wave
Retrieval
United</t>
    </r>
  </si>
  <si>
    <t>SPECIAL</t>
  </si>
  <si>
    <t>Embankment Station</t>
  </si>
  <si>
    <t>Ruffling</t>
  </si>
  <si>
    <t>Seeds of Chaos</t>
  </si>
  <si>
    <t>The Destructive Quality of Life</t>
  </si>
  <si>
    <t>The Fearless - Part 1</t>
  </si>
  <si>
    <t>The Fearless - Part 2</t>
  </si>
  <si>
    <t>The Fearless - Part 3</t>
  </si>
  <si>
    <t>The Fearless - Part 4</t>
  </si>
  <si>
    <t>The Bomb</t>
  </si>
  <si>
    <t>The Room</t>
  </si>
  <si>
    <t>The Ward</t>
  </si>
  <si>
    <t>The Dance</t>
  </si>
  <si>
    <t>Beneath the Viscoid</t>
  </si>
  <si>
    <t>The Good Master</t>
  </si>
  <si>
    <t>The Sky Man</t>
  </si>
  <si>
    <t>The Heavenly Paradigm</t>
  </si>
  <si>
    <t>The War Master</t>
  </si>
  <si>
    <t>THE TRIUMPH OF SUTEKH</t>
  </si>
  <si>
    <t>The Pyramid of Sutekh</t>
  </si>
  <si>
    <t>The Vaults of Osiris</t>
  </si>
  <si>
    <t>The Eye of Horus</t>
  </si>
  <si>
    <t>The Tears of Isis</t>
  </si>
  <si>
    <r>
      <rPr>
        <b/>
        <u/>
        <sz val="11"/>
        <color theme="10"/>
        <rFont val="Calibri"/>
        <family val="2"/>
        <scheme val="minor"/>
      </rPr>
      <t>The Lights of Skaro</t>
    </r>
    <r>
      <rPr>
        <u/>
        <sz val="11"/>
        <color theme="10"/>
        <rFont val="Calibri"/>
        <family val="2"/>
        <scheme val="minor"/>
      </rPr>
      <t xml:space="preserve">
Random Ghosts
The Lights of Skaro</t>
    </r>
  </si>
  <si>
    <r>
      <rPr>
        <b/>
        <u/>
        <sz val="11"/>
        <color theme="10"/>
        <rFont val="Calibri"/>
        <family val="2"/>
        <scheme val="minor"/>
      </rPr>
      <t>The Triumph of Sutekh</t>
    </r>
    <r>
      <rPr>
        <u/>
        <sz val="11"/>
        <color theme="10"/>
        <rFont val="Calibri"/>
        <family val="2"/>
        <scheme val="minor"/>
      </rPr>
      <t xml:space="preserve">
The Pyramid of Sutekh
The Vaults of Osiris
The Eye of Horus
The Tears of Isis</t>
    </r>
  </si>
  <si>
    <t>Night of the Vashta Nerada</t>
  </si>
  <si>
    <t>Empire of the Racnoss</t>
  </si>
  <si>
    <t>The Carrionite Curse</t>
  </si>
  <si>
    <t>Day of the Vashta Nerada</t>
  </si>
  <si>
    <t>Storm of the Horofax</t>
  </si>
  <si>
    <t>The Conquest of Far</t>
  </si>
  <si>
    <t>The Starship of Theseus</t>
  </si>
  <si>
    <t>Echoes of War</t>
  </si>
  <si>
    <t>The Conscript</t>
  </si>
  <si>
    <t>One Life</t>
  </si>
  <si>
    <t>The British Invasion</t>
  </si>
  <si>
    <t>Time in Office</t>
  </si>
  <si>
    <t>The Night Witches</t>
  </si>
  <si>
    <t>TRUE STORIES</t>
  </si>
  <si>
    <t>Hue and Cry</t>
  </si>
  <si>
    <t>Never the Way</t>
  </si>
  <si>
    <t>Fast Contract</t>
  </si>
  <si>
    <t>Futureproof</t>
  </si>
  <si>
    <t>Stockholm from Home</t>
  </si>
  <si>
    <t>Bliss</t>
  </si>
  <si>
    <t>All Hands on Deck</t>
  </si>
  <si>
    <t>The Outliers</t>
  </si>
  <si>
    <t>The Morton Legacy</t>
  </si>
  <si>
    <t>Love Rat</t>
  </si>
  <si>
    <t>A Kill to View</t>
  </si>
  <si>
    <t>Zero Hour</t>
  </si>
  <si>
    <t>The Empty Hand</t>
  </si>
  <si>
    <t>The Ingenious Gentleman Adric of Alzarius</t>
  </si>
  <si>
    <t>Infamy of the Zaross</t>
  </si>
  <si>
    <t>The Sword of the Chevalier</t>
  </si>
  <si>
    <t>Cold Vengeance</t>
  </si>
  <si>
    <t>WHO KILLED TOBY KINSELLA?</t>
  </si>
  <si>
    <t>The Splintered Man</t>
  </si>
  <si>
    <t>The Ship of the Sleepwalkers</t>
  </si>
  <si>
    <t>My Enemy's Enemy</t>
  </si>
  <si>
    <t>Time of the Intelligence</t>
  </si>
  <si>
    <t>The Wreck of the World</t>
  </si>
  <si>
    <t>The Night Before Christmas</t>
  </si>
  <si>
    <t>Helmstone</t>
  </si>
  <si>
    <t>O Tannenbaum</t>
  </si>
  <si>
    <t>Landbound</t>
  </si>
  <si>
    <r>
      <t xml:space="preserve">The Destination Wars
</t>
    </r>
    <r>
      <rPr>
        <sz val="11"/>
        <color theme="1"/>
        <rFont val="Calibri"/>
        <family val="2"/>
        <scheme val="minor"/>
      </rPr>
      <t>Journey to the Future
The Father of Invention
The Destination Wars
Prisoners of Time</t>
    </r>
  </si>
  <si>
    <r>
      <rPr>
        <b/>
        <sz val="11"/>
        <color theme="1"/>
        <rFont val="Calibri"/>
        <family val="2"/>
        <scheme val="minor"/>
      </rPr>
      <t xml:space="preserve">The Great White Hurricane
</t>
    </r>
    <r>
      <rPr>
        <sz val="11"/>
        <color theme="1"/>
        <rFont val="Calibri"/>
        <family val="2"/>
        <scheme val="minor"/>
      </rPr>
      <t>The Coming Storm
The Frozen City
The Killer in the Snow
River of Doom</t>
    </r>
  </si>
  <si>
    <t>A Heart on Both Sides</t>
  </si>
  <si>
    <t>Thirteenth Doctor (Jodie Whittaker)</t>
  </si>
  <si>
    <t>Kingdom of Lies</t>
  </si>
  <si>
    <t>Ghost Walk</t>
  </si>
  <si>
    <t>Serpent in the Silver Mask</t>
  </si>
  <si>
    <t>The Helliax Rift</t>
  </si>
  <si>
    <t>The Lure of the Nomad</t>
  </si>
  <si>
    <t>Iron Bright</t>
  </si>
  <si>
    <t>Hour of the Cybermen</t>
  </si>
  <si>
    <t>Red Planets</t>
  </si>
  <si>
    <t>The Disspossessed</t>
  </si>
  <si>
    <t>The Quantum Possibility Engine</t>
  </si>
  <si>
    <t>Muse of Fire</t>
  </si>
  <si>
    <t>Warlock's Cross</t>
  </si>
  <si>
    <t>The Rise of the New Humans</t>
  </si>
  <si>
    <t>The Tyrants of Logic</t>
  </si>
  <si>
    <t>The Sons of Kaldor</t>
  </si>
  <si>
    <t>The Crowmarsh Experiment</t>
  </si>
  <si>
    <r>
      <t xml:space="preserve">The Mind Runners
</t>
    </r>
    <r>
      <rPr>
        <sz val="11"/>
        <color theme="1"/>
        <rFont val="Calibri"/>
        <family val="2"/>
        <scheme val="minor"/>
      </rPr>
      <t>The Mind Runners
The Demon Rises</t>
    </r>
  </si>
  <si>
    <t>The Shadow of London</t>
  </si>
  <si>
    <t>The Bad Penny</t>
  </si>
  <si>
    <r>
      <rPr>
        <b/>
        <sz val="11"/>
        <color theme="1"/>
        <rFont val="Calibri"/>
        <family val="2"/>
        <scheme val="minor"/>
      </rPr>
      <t xml:space="preserve">The Age of Sutekh
</t>
    </r>
    <r>
      <rPr>
        <sz val="11"/>
        <color theme="1"/>
        <rFont val="Calibri"/>
        <family val="2"/>
        <scheme val="minor"/>
      </rPr>
      <t>Kill the Doctor!
The Age of Sutekh</t>
    </r>
  </si>
  <si>
    <t>RAVENOUS</t>
  </si>
  <si>
    <t>Their Finest Hour</t>
  </si>
  <si>
    <t>How to Make a Killing in Time Travel</t>
  </si>
  <si>
    <t>Escape from Kaldor</t>
  </si>
  <si>
    <t>Seizure</t>
  </si>
  <si>
    <t>Untitled 3x01</t>
  </si>
  <si>
    <t>Untitled 3x02</t>
  </si>
  <si>
    <t>Untitled 3x03</t>
  </si>
  <si>
    <t>Untitled 3x04</t>
  </si>
  <si>
    <t>Untitled 4x01</t>
  </si>
  <si>
    <t>Untitled 4x02</t>
  </si>
  <si>
    <t>Untitled 4x03</t>
  </si>
  <si>
    <t>Planet of the Ogrons</t>
  </si>
  <si>
    <t>In the Garden of Death</t>
  </si>
  <si>
    <t>Jonah</t>
  </si>
  <si>
    <t>The Taste of Death</t>
  </si>
  <si>
    <t>Back Track</t>
  </si>
  <si>
    <t>Wild Pastures</t>
  </si>
  <si>
    <t>Last Chance</t>
  </si>
  <si>
    <t>The Curator's Egg</t>
  </si>
  <si>
    <t>Dumb Waiter</t>
  </si>
  <si>
    <t>The Iron Maid</t>
  </si>
  <si>
    <t>The Tactics of Defeat</t>
  </si>
  <si>
    <t>The Authentic Experience</t>
  </si>
  <si>
    <t>Mel-evolent</t>
  </si>
  <si>
    <t>The Turn of the Screw</t>
  </si>
  <si>
    <t>Erasure</t>
  </si>
  <si>
    <t>Trap for Fools</t>
  </si>
  <si>
    <t>Mission Improbable</t>
  </si>
  <si>
    <t>THE STORY SO FAR</t>
  </si>
  <si>
    <t>Ever After Happy</t>
  </si>
  <si>
    <t>The Grel Invasion of Earth</t>
  </si>
  <si>
    <t>Braxiatel in Love</t>
  </si>
  <si>
    <t>Every Dark Thought</t>
  </si>
  <si>
    <t>Empress of the Drahvins</t>
  </si>
  <si>
    <t>The Angel of History</t>
  </si>
  <si>
    <t>Celestial Intervention</t>
  </si>
  <si>
    <t>Soldier Obscura</t>
  </si>
  <si>
    <t>The Devil You Know</t>
  </si>
  <si>
    <t>Desperate Measures</t>
  </si>
  <si>
    <r>
      <rPr>
        <b/>
        <sz val="11"/>
        <color theme="1"/>
        <rFont val="Calibri"/>
        <family val="2"/>
        <scheme val="minor"/>
      </rPr>
      <t xml:space="preserve">Cyber-Reality
</t>
    </r>
    <r>
      <rPr>
        <sz val="11"/>
        <color theme="1"/>
        <rFont val="Calibri"/>
        <family val="2"/>
        <scheme val="minor"/>
      </rPr>
      <t>Game Theory
Telepresence
Code Silver
Master of Worlds</t>
    </r>
  </si>
  <si>
    <t>SPECIALS</t>
  </si>
  <si>
    <t>Jago and Litefoot Forever</t>
  </si>
  <si>
    <t>Tales from New Earth</t>
  </si>
  <si>
    <t>Escape from New New York</t>
  </si>
  <si>
    <t>Death in the New Forest</t>
  </si>
  <si>
    <t>The Skies of New Earth</t>
  </si>
  <si>
    <t>The Cats of New Cairo</t>
  </si>
  <si>
    <t>The Death of Captain Jack</t>
  </si>
  <si>
    <t>The Last Beacon</t>
  </si>
  <si>
    <t>We Always Get Out Alive</t>
  </si>
  <si>
    <r>
      <rPr>
        <b/>
        <sz val="11"/>
        <color theme="1"/>
        <rFont val="Calibri"/>
        <family val="2"/>
        <scheme val="minor"/>
      </rPr>
      <t xml:space="preserve">Machines
</t>
    </r>
    <r>
      <rPr>
        <sz val="11"/>
        <color theme="1"/>
        <rFont val="Calibri"/>
        <family val="2"/>
        <scheme val="minor"/>
      </rPr>
      <t>The Law Machines
Blind Summit
9 to 5</t>
    </r>
  </si>
  <si>
    <t>Poker Face</t>
  </si>
  <si>
    <t>Tagged</t>
  </si>
  <si>
    <t>Escape Room</t>
  </si>
  <si>
    <t>Herald of the Dawn</t>
  </si>
  <si>
    <t>Future Plan</t>
  </si>
  <si>
    <t>The Man Who Destroyed Torchwood</t>
  </si>
  <si>
    <t>See No Evil</t>
  </si>
  <si>
    <t>Night Watch</t>
  </si>
  <si>
    <t>Believe</t>
  </si>
  <si>
    <t>The Lady in the Lake</t>
  </si>
  <si>
    <t>A Requiem for the Doctor</t>
  </si>
  <si>
    <t>My Dinner with Andrew</t>
  </si>
  <si>
    <t>The Furies</t>
  </si>
  <si>
    <t>Time in a Bottle</t>
  </si>
  <si>
    <t>Kings of Infinity Space</t>
  </si>
  <si>
    <t>Whodunnit?</t>
  </si>
  <si>
    <t>Someone I Once Knew</t>
  </si>
  <si>
    <t>The Bekdel Test</t>
  </si>
  <si>
    <t>Animal Instinct</t>
  </si>
  <si>
    <t>The Lifeboat and the Deathboat</t>
  </si>
  <si>
    <t>Concealed Weapon</t>
  </si>
  <si>
    <t>I Was Churchill's Double</t>
  </si>
  <si>
    <t>Human Conflict</t>
  </si>
  <si>
    <t>Young Winston</t>
  </si>
  <si>
    <t>Zero Space</t>
  </si>
  <si>
    <t>Churchill Victorious</t>
  </si>
  <si>
    <t>Big Finish Productions (Tales from New Earth)</t>
  </si>
  <si>
    <t>Big Finish Productions (Jenny)</t>
  </si>
  <si>
    <t>Retribution</t>
  </si>
  <si>
    <t>Stolen Goods</t>
  </si>
  <si>
    <t>Prisoner of the Ood</t>
  </si>
  <si>
    <t>Neon Reign</t>
  </si>
  <si>
    <t>Jenny - The Doctor's Daughter</t>
  </si>
  <si>
    <t>Gifted</t>
  </si>
  <si>
    <t>Life Experience</t>
  </si>
  <si>
    <t>Tell Me You Love Me</t>
  </si>
  <si>
    <t>Everyone Loves Reagan</t>
  </si>
  <si>
    <t>Now You Know…</t>
  </si>
  <si>
    <t>In Remembrance</t>
  </si>
  <si>
    <t>Lady Christina</t>
  </si>
  <si>
    <t>It Takes A Thief</t>
  </si>
  <si>
    <t>Skin Deep</t>
  </si>
  <si>
    <t>Portrait of a Lady</t>
  </si>
  <si>
    <t>Death on the Mile</t>
  </si>
  <si>
    <t>Death Among the Stars</t>
  </si>
  <si>
    <t>Rhythm of Destruction</t>
  </si>
  <si>
    <t>The Thing from the Sea</t>
  </si>
  <si>
    <t>Men of War</t>
  </si>
  <si>
    <t>Horrors of War</t>
  </si>
  <si>
    <t>The Darkened Earth</t>
  </si>
  <si>
    <t>Ian Chesterton's Crusade</t>
  </si>
  <si>
    <t>Third Doctor (Jon Pertwee / Tim Treloar)</t>
  </si>
  <si>
    <t>Key</t>
  </si>
  <si>
    <t>Television Episode</t>
  </si>
  <si>
    <t>Minisode/Supplementary Episode</t>
  </si>
  <si>
    <t>(The Return to) Shada</t>
  </si>
  <si>
    <t>BBV Productions</t>
  </si>
  <si>
    <t>Reeltime Productions</t>
  </si>
  <si>
    <r>
      <rPr>
        <b/>
        <sz val="11"/>
        <color theme="1"/>
        <rFont val="Calibri"/>
        <family val="2"/>
        <scheme val="minor"/>
      </rPr>
      <t xml:space="preserve">World Enough and Time
</t>
    </r>
    <r>
      <rPr>
        <sz val="11"/>
        <color theme="1"/>
        <rFont val="Calibri"/>
        <family val="2"/>
        <scheme val="minor"/>
      </rPr>
      <t>World Enough and Time
The Doctor Falls
Twice Upon A Time</t>
    </r>
  </si>
  <si>
    <t>The Woman Who Fell to Earth</t>
  </si>
  <si>
    <t>The Ghost Monument</t>
  </si>
  <si>
    <t>Rosa</t>
  </si>
  <si>
    <t>Arachnids in the UK</t>
  </si>
  <si>
    <t>The Tsungara Conundrum</t>
  </si>
  <si>
    <t>Demons of the Punjab</t>
  </si>
  <si>
    <t>Kerblam!</t>
  </si>
  <si>
    <t>The Witchfinders</t>
  </si>
  <si>
    <t>It Takes You Away</t>
  </si>
  <si>
    <t>The Battle of Ranskoor Av Kolos</t>
  </si>
  <si>
    <t>Resolution</t>
  </si>
  <si>
    <t>Spyfall</t>
  </si>
  <si>
    <t>Orphan 55</t>
  </si>
  <si>
    <t>Nikola Tesla's Night of Terror</t>
  </si>
  <si>
    <t>Fugitive of the Judoon</t>
  </si>
  <si>
    <t>Praxeus</t>
  </si>
  <si>
    <t>Can You Hear Me?</t>
  </si>
  <si>
    <r>
      <t xml:space="preserve">The Timeless Children
</t>
    </r>
    <r>
      <rPr>
        <sz val="11"/>
        <color theme="1"/>
        <rFont val="Calibri"/>
        <family val="2"/>
        <scheme val="minor"/>
      </rPr>
      <t>The Haunting of Villa Diodati
Ascension of the Cybermen
The Timeless Children</t>
    </r>
  </si>
  <si>
    <t>Twas the Night Before Christmas</t>
  </si>
  <si>
    <t>The Runaway</t>
  </si>
  <si>
    <t>The Hunting Ground</t>
  </si>
  <si>
    <t>Devil in the Mist</t>
  </si>
  <si>
    <t>Black Thursday</t>
  </si>
  <si>
    <t>Power Game</t>
  </si>
  <si>
    <t>The Kamelion Empire</t>
  </si>
  <si>
    <t>The Monsters of Gokroth</t>
  </si>
  <si>
    <t>The Moons of Vulpana</t>
  </si>
  <si>
    <t>An Alien Werewolf in London</t>
  </si>
  <si>
    <t>Memories of a Tyrant</t>
  </si>
  <si>
    <t>Emissary of the Daleks</t>
  </si>
  <si>
    <t>Harry Houdini's War</t>
  </si>
  <si>
    <t>Tartarus</t>
  </si>
  <si>
    <t>Interstitial</t>
  </si>
  <si>
    <t>Feast of Fear</t>
  </si>
  <si>
    <t>Warzone</t>
  </si>
  <si>
    <r>
      <t xml:space="preserve">Blood on Santa's Claw
</t>
    </r>
    <r>
      <rPr>
        <sz val="11"/>
        <color theme="1"/>
        <rFont val="Calibri"/>
        <family val="2"/>
        <scheme val="minor"/>
      </rPr>
      <t>Blood on Santa's Claw
The Baby Awakes
I Wish It Could Be Christmas Every Day
Brightly Shone the Moon That Night</t>
    </r>
  </si>
  <si>
    <t>Dark Universe</t>
  </si>
  <si>
    <t>The Psychic Circus</t>
  </si>
  <si>
    <t>Subterfuge</t>
  </si>
  <si>
    <t>Cry of the Vultriss</t>
  </si>
  <si>
    <t>Scorched Earth</t>
  </si>
  <si>
    <t>The Lovecraft Invasion</t>
  </si>
  <si>
    <t>Lies in Ruins</t>
  </si>
  <si>
    <t>The Split Infinitive</t>
  </si>
  <si>
    <t>The Sacrifice of Jo Grant</t>
  </si>
  <si>
    <t>Relative Time</t>
  </si>
  <si>
    <t>The Avenues of Possibility</t>
  </si>
  <si>
    <t>Collision Course</t>
  </si>
  <si>
    <t>The Dalek Trap</t>
  </si>
  <si>
    <t>The Revolution Game</t>
  </si>
  <si>
    <t>The House on the Edge of Chaos</t>
  </si>
  <si>
    <t>Island of the Fendahl</t>
  </si>
  <si>
    <r>
      <t xml:space="preserve">E is for…
</t>
    </r>
    <r>
      <rPr>
        <sz val="11"/>
        <color theme="1"/>
        <rFont val="Calibri"/>
        <family val="2"/>
        <scheme val="minor"/>
      </rPr>
      <t>The Gifted
Children of the Autumn</t>
    </r>
  </si>
  <si>
    <r>
      <t xml:space="preserve">Daybreak
</t>
    </r>
    <r>
      <rPr>
        <sz val="11"/>
        <color theme="1"/>
        <rFont val="Calibri"/>
        <family val="2"/>
        <scheme val="minor"/>
      </rPr>
      <t>Nightfall
Daybreak</t>
    </r>
  </si>
  <si>
    <r>
      <t xml:space="preserve">The Vardan Invasion of Mirth
</t>
    </r>
    <r>
      <rPr>
        <sz val="11"/>
        <color theme="1"/>
        <rFont val="Calibri"/>
        <family val="2"/>
        <scheme val="minor"/>
      </rPr>
      <t>Something in Television
"It's Teddy Baxter!"</t>
    </r>
  </si>
  <si>
    <t>The Crumbling Magician</t>
  </si>
  <si>
    <t>Taken for Granted</t>
  </si>
  <si>
    <t>The Smallest Battle</t>
  </si>
  <si>
    <t>Tuesday</t>
  </si>
  <si>
    <t>Loud and Proud</t>
  </si>
  <si>
    <t>Still Life</t>
  </si>
  <si>
    <t>An Ocean of Sawdust</t>
  </si>
  <si>
    <t>A Song for Running</t>
  </si>
  <si>
    <t>A Small Semblance of Home</t>
  </si>
  <si>
    <t>I Am the Master</t>
  </si>
  <si>
    <t>The Mistpuddle Murders</t>
  </si>
  <si>
    <t>The Devil's Footprints</t>
  </si>
  <si>
    <t>The Last Day at Work</t>
  </si>
  <si>
    <t>The Revisionists</t>
  </si>
  <si>
    <t>The Astrea Conspiracy</t>
  </si>
  <si>
    <t>Doctors and Dragons</t>
  </si>
  <si>
    <t>Year of the Drex Olympics</t>
  </si>
  <si>
    <t>Under ODIN's Eye</t>
  </si>
  <si>
    <t>The Same Face</t>
  </si>
  <si>
    <t>Battle Scars</t>
  </si>
  <si>
    <t>#HarrySullivan</t>
  </si>
  <si>
    <t>Dead Media</t>
  </si>
  <si>
    <t>The Second Oldest Question</t>
  </si>
  <si>
    <t>Hall of the Ten Thousand</t>
  </si>
  <si>
    <t>Peace in Our Time</t>
  </si>
  <si>
    <t>The Best Laid Plans</t>
  </si>
  <si>
    <t>The Infinite Today</t>
  </si>
  <si>
    <t>Nightmare Country</t>
  </si>
  <si>
    <t>The Ultimate Evil</t>
  </si>
  <si>
    <t>Purgatory 12</t>
  </si>
  <si>
    <t>Chase the Night</t>
  </si>
  <si>
    <t>The Planet of Witches</t>
  </si>
  <si>
    <t>The Quest of the Engineer</t>
  </si>
  <si>
    <r>
      <t>The Dalek Occupation of Winter</t>
    </r>
    <r>
      <rPr>
        <sz val="11"/>
        <color theme="1"/>
        <rFont val="Calibri"/>
        <family val="2"/>
        <scheme val="minor"/>
      </rPr>
      <t xml:space="preserve">
The Chosen Few
Keep Your Enemies Close
The Blood of the Young
A Spark to Light the Flame</t>
    </r>
  </si>
  <si>
    <r>
      <t xml:space="preserve">Across the Darkened City
</t>
    </r>
    <r>
      <rPr>
        <sz val="11"/>
        <color theme="1"/>
        <rFont val="Calibri"/>
        <family val="2"/>
        <scheme val="minor"/>
      </rPr>
      <t>Journey into Night
The Chaons</t>
    </r>
  </si>
  <si>
    <r>
      <t xml:space="preserve">An Ideal World
</t>
    </r>
    <r>
      <rPr>
        <sz val="11"/>
        <color theme="1"/>
        <rFont val="Calibri"/>
        <family val="2"/>
        <scheme val="minor"/>
      </rPr>
      <t>The Weather Makers
The Life Below
A World in Revolt
A Fight for the Future</t>
    </r>
  </si>
  <si>
    <r>
      <t xml:space="preserve">Entanglement
</t>
    </r>
    <r>
      <rPr>
        <sz val="11"/>
        <color theme="1"/>
        <rFont val="Calibri"/>
        <family val="2"/>
        <scheme val="minor"/>
      </rPr>
      <t>The Wall of Death
Photographic Evidence
The Hour of Voting
The Entanglement Machine</t>
    </r>
  </si>
  <si>
    <r>
      <t xml:space="preserve">The Crash of the UK-201
</t>
    </r>
    <r>
      <rPr>
        <sz val="11"/>
        <color theme="1"/>
        <rFont val="Calibri"/>
        <family val="2"/>
        <scheme val="minor"/>
      </rPr>
      <t>Return to Yesterday
The Road Not Taken
Bid Time Return
The Crash</t>
    </r>
  </si>
  <si>
    <t>The Home Guard</t>
  </si>
  <si>
    <t>Daughter of the Gods</t>
  </si>
  <si>
    <t>The Alternate Fourth Doctor (Trevor Martin)</t>
  </si>
  <si>
    <t>Primord</t>
  </si>
  <si>
    <t>The Scream of Ghosts</t>
  </si>
  <si>
    <t>No Place</t>
  </si>
  <si>
    <t>One Mile Down</t>
  </si>
  <si>
    <t>The Creeping Death</t>
  </si>
  <si>
    <t>The Calendar Man</t>
  </si>
  <si>
    <t>The Top of the Tree</t>
  </si>
  <si>
    <t>The Light Keepers</t>
  </si>
  <si>
    <t>False Coronets</t>
  </si>
  <si>
    <t>The Charge of the Night Brigade</t>
  </si>
  <si>
    <t>War Wounds</t>
  </si>
  <si>
    <t>Distant Voices</t>
  </si>
  <si>
    <t>Field Trip</t>
  </si>
  <si>
    <t>The Lords of Terror</t>
  </si>
  <si>
    <t>State of Bliss</t>
  </si>
  <si>
    <t>The Famished Lands</t>
  </si>
  <si>
    <t>Fugitive in Time</t>
  </si>
  <si>
    <t>The War Valeyard</t>
  </si>
  <si>
    <t>Palindrome</t>
  </si>
  <si>
    <r>
      <t xml:space="preserve">The Invention of Death
</t>
    </r>
    <r>
      <rPr>
        <sz val="11"/>
        <color theme="1"/>
        <rFont val="Calibri"/>
        <family val="2"/>
        <scheme val="minor"/>
      </rPr>
      <t>A World Without Fear
The First
The Dying Art
The Invention of Life</t>
    </r>
  </si>
  <si>
    <r>
      <rPr>
        <b/>
        <sz val="11"/>
        <color theme="1"/>
        <rFont val="Calibri"/>
        <family val="2"/>
        <scheme val="minor"/>
      </rPr>
      <t xml:space="preserve">The Barbarians and the Samurai
</t>
    </r>
    <r>
      <rPr>
        <sz val="11"/>
        <color theme="1"/>
        <rFont val="Calibri"/>
        <family val="2"/>
        <scheme val="minor"/>
      </rPr>
      <t>The Forbidden Land
Barbarians Among Us
Power Play
Fall of the Samurai</t>
    </r>
  </si>
  <si>
    <r>
      <t xml:space="preserve">The Phoenicians
</t>
    </r>
    <r>
      <rPr>
        <sz val="11"/>
        <color theme="1"/>
        <rFont val="Calibri"/>
        <family val="2"/>
        <scheme val="minor"/>
      </rPr>
      <t>The Purple and the Gold
The Hireling
Legends and Lies
The Bull's Hide</t>
    </r>
  </si>
  <si>
    <r>
      <t xml:space="preserve">Tick-Tock World
</t>
    </r>
    <r>
      <rPr>
        <sz val="11"/>
        <color theme="1"/>
        <rFont val="Calibri"/>
        <family val="2"/>
        <scheme val="minor"/>
      </rPr>
      <t>The Graveyard World
The Time Ship
Death in Time
Feast of the Xesto</t>
    </r>
  </si>
  <si>
    <t>The Trial of a Time Machine</t>
  </si>
  <si>
    <t>Vanguard</t>
  </si>
  <si>
    <t>The Jabari Countdown</t>
  </si>
  <si>
    <t>The Dread of Night</t>
  </si>
  <si>
    <t>The Iron Legion</t>
  </si>
  <si>
    <t>The Star Beast</t>
  </si>
  <si>
    <t>STRANDED</t>
  </si>
  <si>
    <t>Untitled 2x01</t>
  </si>
  <si>
    <t>Untitled 2x02</t>
  </si>
  <si>
    <t>Untitled 2x03</t>
  </si>
  <si>
    <t>Lost Property</t>
  </si>
  <si>
    <t>Wild Animals</t>
  </si>
  <si>
    <t>Must-See TV</t>
  </si>
  <si>
    <t>Divine Intervention</t>
  </si>
  <si>
    <t>The Headless Ones</t>
  </si>
  <si>
    <t>Like</t>
  </si>
  <si>
    <t>The Vanity Trap</t>
  </si>
  <si>
    <t>Conflict Theory</t>
  </si>
  <si>
    <r>
      <t xml:space="preserve">Sweet Salvation
</t>
    </r>
    <r>
      <rPr>
        <sz val="11"/>
        <color theme="1"/>
        <rFont val="Calibri"/>
        <family val="2"/>
        <scheme val="minor"/>
      </rPr>
      <t>World of Damnation
Sweet Salvation</t>
    </r>
  </si>
  <si>
    <r>
      <t xml:space="preserve">Fairytale of Salzburg
</t>
    </r>
    <r>
      <rPr>
        <sz val="11"/>
        <color theme="1"/>
        <rFont val="Calibri"/>
        <family val="2"/>
        <scheme val="minor"/>
      </rPr>
      <t>Better Watch Out
Fairytale of Salzburg</t>
    </r>
  </si>
  <si>
    <t>Deeptime Frontier</t>
  </si>
  <si>
    <t>Companion Piece</t>
  </si>
  <si>
    <t>L.E.G.E.N.D</t>
  </si>
  <si>
    <t>The Odds Against</t>
  </si>
  <si>
    <t>Whisper</t>
  </si>
  <si>
    <t>Planet of Dust</t>
  </si>
  <si>
    <t>Day of the Master</t>
  </si>
  <si>
    <t>Deleted Scenes</t>
  </si>
  <si>
    <t>The Savages</t>
  </si>
  <si>
    <t>The War Machines</t>
  </si>
  <si>
    <t>The Smugglers</t>
  </si>
  <si>
    <t>Search Out Space</t>
  </si>
  <si>
    <t>Destiny of the Doctors</t>
  </si>
  <si>
    <t>Global Conspiracy?</t>
  </si>
  <si>
    <t>Liberty Hall</t>
  </si>
  <si>
    <t>Brain Trafficking (Prologue)</t>
  </si>
  <si>
    <t>Deep Breath (Prequel)</t>
  </si>
  <si>
    <t>Friend from the Future</t>
  </si>
  <si>
    <t>Minisodes / Supplementary Episodes</t>
  </si>
  <si>
    <t>Era of the First Doctor</t>
  </si>
  <si>
    <t>Era of the Second Doctor</t>
  </si>
  <si>
    <t>Era of the Third Doctor</t>
  </si>
  <si>
    <t>Era of the Fourth Doctor</t>
  </si>
  <si>
    <t>Era of the Fifth Doctor</t>
  </si>
  <si>
    <t>Era of the Sixth Doctor</t>
  </si>
  <si>
    <t>Era of the Seventh Doctor</t>
  </si>
  <si>
    <t>Era of the Eighth Doctor</t>
  </si>
  <si>
    <t>Era of the Ninth Doctor</t>
  </si>
  <si>
    <t>Era of the Tenth Doctor</t>
  </si>
  <si>
    <t>Era of the Eleventh Doctor</t>
  </si>
  <si>
    <t>Era of the Twelfth Doctor</t>
  </si>
  <si>
    <t>Era of the Thirteenth Doctor</t>
  </si>
  <si>
    <t>The Alternate Fourth Doctor</t>
  </si>
  <si>
    <t>Seven Keys to Doomsday</t>
  </si>
  <si>
    <t>The "Second and a Half" Doctor</t>
  </si>
  <si>
    <t>Devious</t>
  </si>
  <si>
    <t>Big Finish Productions (Bernice Summerfield)</t>
  </si>
  <si>
    <t>-</t>
  </si>
  <si>
    <t>TREASURY</t>
  </si>
  <si>
    <t>The Evacuation of Bernice Summerfield Considered as a Short Film by Terry Gilliam</t>
  </si>
  <si>
    <t>And Then Again</t>
  </si>
  <si>
    <t>Misplaced Spring</t>
  </si>
  <si>
    <t>Solar Max and the Seven-Handed Snake-Mother</t>
  </si>
  <si>
    <t>Walking Backwards for Christmas</t>
  </si>
  <si>
    <t>The Least Important Man</t>
  </si>
  <si>
    <t>Bernice Summerfield and the Library of Books</t>
  </si>
  <si>
    <t>A Mutual Friend</t>
  </si>
  <si>
    <t>Havoc</t>
  </si>
  <si>
    <t>Partisans</t>
  </si>
  <si>
    <t>Collateral</t>
  </si>
  <si>
    <t>Assassins</t>
  </si>
  <si>
    <t>Hostiles</t>
  </si>
  <si>
    <t>Nevernor</t>
  </si>
  <si>
    <t>Mother Tongue</t>
  </si>
  <si>
    <t>Unity</t>
  </si>
  <si>
    <t>PILOT EPISODE</t>
  </si>
  <si>
    <t>BURIED MEMORIES</t>
  </si>
  <si>
    <t>Pride of the Lampian</t>
  </si>
  <si>
    <t>Clear History</t>
  </si>
  <si>
    <t>Dead and Breakfast</t>
  </si>
  <si>
    <t>Burrowed Time</t>
  </si>
  <si>
    <t>Goodbye Piccadilly</t>
  </si>
  <si>
    <t>Instant Karma</t>
  </si>
  <si>
    <t>Deadbeat Escape</t>
  </si>
  <si>
    <t>Night of the Fendahl</t>
  </si>
  <si>
    <t>The Green Life</t>
  </si>
  <si>
    <t>Sync</t>
  </si>
  <si>
    <t>Sargasso</t>
  </si>
  <si>
    <t>Serenity</t>
  </si>
  <si>
    <t>The Hope</t>
  </si>
  <si>
    <t>The Vigil</t>
  </si>
  <si>
    <t>Smashed</t>
  </si>
  <si>
    <t>Expectant</t>
  </si>
  <si>
    <t>Fortitude</t>
  </si>
  <si>
    <t>The Sins of Captain John</t>
  </si>
  <si>
    <t>The Restored</t>
  </si>
  <si>
    <t>Escape from Nebazz</t>
  </si>
  <si>
    <t>Peach Blossom Heights</t>
  </si>
  <si>
    <t>Darker Purposes</t>
  </si>
  <si>
    <t>The Man from Room 13</t>
  </si>
  <si>
    <t>Meet Mr Lyme</t>
  </si>
  <si>
    <t>The Mould</t>
  </si>
  <si>
    <t>The Spread</t>
  </si>
  <si>
    <t>The Dead Hand</t>
  </si>
  <si>
    <t>The Liberty of Norton Folgate</t>
  </si>
  <si>
    <t>Torchwood One</t>
  </si>
  <si>
    <r>
      <t xml:space="preserve">Latter Days
</t>
    </r>
    <r>
      <rPr>
        <sz val="11"/>
        <color theme="1"/>
        <rFont val="Calibri"/>
        <family val="2"/>
        <scheme val="minor"/>
      </rPr>
      <t>Retirement Plan
Locker 15
The Rockery</t>
    </r>
  </si>
  <si>
    <t>Flight 405</t>
  </si>
  <si>
    <t>Hostile Environment</t>
  </si>
  <si>
    <t>Another Man's Shoes</t>
  </si>
  <si>
    <t>A Mother's Son</t>
  </si>
  <si>
    <t>Scrape Jane</t>
  </si>
  <si>
    <t>Day Zero</t>
  </si>
  <si>
    <t>Thoughts and Prayers</t>
  </si>
  <si>
    <t>Torchwood Soho</t>
  </si>
  <si>
    <t>Big Finish Productions (The Diary of River Song)</t>
  </si>
  <si>
    <t>An Unearthly Woman</t>
  </si>
  <si>
    <t>The Web of Time</t>
  </si>
  <si>
    <t>Peepshow</t>
  </si>
  <si>
    <t>The Talents of Greel</t>
  </si>
  <si>
    <t>Colony of Strangers</t>
  </si>
  <si>
    <t>Abbey of Heretics</t>
  </si>
  <si>
    <t>Barrister to the Stars</t>
  </si>
  <si>
    <t>Carnival of Angels</t>
  </si>
  <si>
    <t>The Hollow King</t>
  </si>
  <si>
    <t>The Movellan Manoeuvre</t>
  </si>
  <si>
    <t>The Dalek Gambit</t>
  </si>
  <si>
    <t>Piece of Mind</t>
  </si>
  <si>
    <t>What Have I Done?</t>
  </si>
  <si>
    <t>Driving Miss Wells</t>
  </si>
  <si>
    <t>Crush</t>
  </si>
  <si>
    <t>Mighty and Despair</t>
  </si>
  <si>
    <t>R&amp;J</t>
  </si>
  <si>
    <t>Big Finish Productions (The Lives of Captain Jack)</t>
  </si>
  <si>
    <t>The Soers' Ditch</t>
  </si>
  <si>
    <t>Catfish</t>
  </si>
  <si>
    <t>Sweet Nothings</t>
  </si>
  <si>
    <t>Mock</t>
  </si>
  <si>
    <t>The Creeper</t>
  </si>
  <si>
    <t>The Queen of Rhodia</t>
  </si>
  <si>
    <t>Missy</t>
  </si>
  <si>
    <t>A Spoonful of Mayhem</t>
  </si>
  <si>
    <t>Divorced, Beheaded, Regenerated</t>
  </si>
  <si>
    <t>The Broken Clock</t>
  </si>
  <si>
    <t>The Belly of the Beast</t>
  </si>
  <si>
    <t>The Lumiat</t>
  </si>
  <si>
    <t>Brimstone and Terror</t>
  </si>
  <si>
    <t>Treason and Plot</t>
  </si>
  <si>
    <t>Too Many Masters</t>
  </si>
  <si>
    <t>The Big Blue Book</t>
  </si>
  <si>
    <t>Narcissus</t>
  </si>
  <si>
    <t>The Paternoster Gang</t>
  </si>
  <si>
    <t>Inside Every Warrior</t>
  </si>
  <si>
    <t>HERITAGE</t>
  </si>
  <si>
    <t>The Cars That Ate London</t>
  </si>
  <si>
    <t>A Photograph to Remember</t>
  </si>
  <si>
    <t>The Ghosts of Greenwich</t>
  </si>
  <si>
    <t>Dining with Death</t>
  </si>
  <si>
    <t>The Screaming Ceiling</t>
  </si>
  <si>
    <t>Spring-Heeled Jack</t>
  </si>
  <si>
    <t>Family Matters</t>
  </si>
  <si>
    <t>Whatever Remains</t>
  </si>
  <si>
    <t>Truth and Bone</t>
  </si>
  <si>
    <t>Merry Christmas, Mr. Jago</t>
  </si>
  <si>
    <t>Rose Tyler: The Dimension Cannon</t>
  </si>
  <si>
    <t>The Meta-Crisis Doctor</t>
  </si>
  <si>
    <t>The Endless Night</t>
  </si>
  <si>
    <t>The Ghost Machines</t>
  </si>
  <si>
    <t>The Last Party on Earth</t>
  </si>
  <si>
    <t>The Meta-Crisis Doctor and Jackie Tyler</t>
  </si>
  <si>
    <t>Flight into Hull</t>
  </si>
  <si>
    <t>The Siege of Big Ben</t>
  </si>
  <si>
    <t>The Robots</t>
  </si>
  <si>
    <t>The Robots of Life</t>
  </si>
  <si>
    <t>The Sentient</t>
  </si>
  <si>
    <t>Love Me Not</t>
  </si>
  <si>
    <t>Susan's War</t>
  </si>
  <si>
    <t>Sphere of Influence</t>
  </si>
  <si>
    <t>The Uncertain Shore</t>
  </si>
  <si>
    <t>Assets of War</t>
  </si>
  <si>
    <t>The Shoreditch Intervention</t>
  </si>
  <si>
    <t>Donna Noble: Kidnapped</t>
  </si>
  <si>
    <t>Donna Noble: Kidnapped!</t>
  </si>
  <si>
    <t>Out of This World</t>
  </si>
  <si>
    <t>Spinvasion</t>
  </si>
  <si>
    <t>The Sorcerer of Albion</t>
  </si>
  <si>
    <t>The Chiswick Cuckoos</t>
  </si>
  <si>
    <t>The Daleks</t>
  </si>
  <si>
    <t xml:space="preserve">Jago and Son </t>
  </si>
  <si>
    <t>ONLY THE GOOD</t>
  </si>
  <si>
    <t>THE MASTER OF CALLOUS</t>
  </si>
  <si>
    <t>Call for the Dead</t>
  </si>
  <si>
    <t>The Glittering Prize</t>
  </si>
  <si>
    <t>The Persistence of Dreams</t>
  </si>
  <si>
    <t>Sins of the Father</t>
  </si>
  <si>
    <t>RAGE OF THE TIME LORDS</t>
  </si>
  <si>
    <t>The Survivor</t>
  </si>
  <si>
    <t>The Coney Island Chameleon</t>
  </si>
  <si>
    <t>The Missing Link</t>
  </si>
  <si>
    <t>Darkness and Light</t>
  </si>
  <si>
    <t>ANTI-GENESIS</t>
  </si>
  <si>
    <t>From the Flames</t>
  </si>
  <si>
    <t>The Master's Dalek Plan</t>
  </si>
  <si>
    <t>He Who Wins</t>
  </si>
  <si>
    <t>The Missing Link
Darkness and Light</t>
  </si>
  <si>
    <t>Big Finish Productions (The War Master)</t>
  </si>
  <si>
    <t>Daemos Rising</t>
  </si>
  <si>
    <t>Sil and the Devil Seeds of Arodor</t>
  </si>
  <si>
    <t>Anomaly</t>
  </si>
  <si>
    <t>The White Witch of Devil's End</t>
  </si>
  <si>
    <t>Zygon: When Being You Just Isn't Enough</t>
  </si>
  <si>
    <t>Dreamwatch Media</t>
  </si>
  <si>
    <t>Miscellaneous Spin-Offs (Reeltime Productions)</t>
  </si>
  <si>
    <t>Miscellaneous Spin-Offs (BBV Productions)</t>
  </si>
  <si>
    <t>Miscellaneous Spin-Offs (Dreamwatch Media)</t>
  </si>
  <si>
    <t>Vital Signs</t>
  </si>
  <si>
    <t>The Wanderer</t>
  </si>
  <si>
    <t>Republica</t>
  </si>
  <si>
    <t>Island of Lost Souls</t>
  </si>
  <si>
    <t>Prosperity Island</t>
  </si>
  <si>
    <t>The Left Hand of Darkness</t>
  </si>
  <si>
    <t>Guests for the Night</t>
  </si>
  <si>
    <t>Ghosts</t>
  </si>
  <si>
    <t>Only Human</t>
  </si>
  <si>
    <t>Blood Sports</t>
  </si>
  <si>
    <t>Punchline</t>
  </si>
  <si>
    <t>The Professor and Ace</t>
  </si>
  <si>
    <t>Featured Character/s</t>
  </si>
  <si>
    <t>Fortunes of War</t>
  </si>
  <si>
    <t>The Elysian Blade</t>
  </si>
  <si>
    <t>The Winged Coven</t>
  </si>
  <si>
    <t>The Flight of the Sun God</t>
  </si>
  <si>
    <t>The Scent of Blood</t>
  </si>
  <si>
    <t>Paradise Lost</t>
  </si>
  <si>
    <t>The Evil of the Daleks (Additional Scene)</t>
  </si>
  <si>
    <t>BBC Television
BBC DVD Reconstruction</t>
  </si>
  <si>
    <t>Glorious Goodwood</t>
  </si>
  <si>
    <t>Merry Christmas, Doctor Who</t>
  </si>
  <si>
    <t>Prime Computers</t>
  </si>
  <si>
    <t>Animal Magic</t>
  </si>
  <si>
    <t>Terror of the Vervoids</t>
  </si>
  <si>
    <t>BBC Blu-Ray 2019 Edition</t>
  </si>
  <si>
    <t>The Trip of a Lifetime</t>
  </si>
  <si>
    <t>BBC Television
BBC Animation</t>
  </si>
  <si>
    <t>The Doctor's DVD Message</t>
  </si>
  <si>
    <t>Tonight's the Night</t>
  </si>
  <si>
    <t>The Crash of the Elysium</t>
  </si>
  <si>
    <t>River Song - Her Story</t>
  </si>
  <si>
    <t>The Ultimate Guide</t>
  </si>
  <si>
    <t>Strax Field Report - The Name of the Doctor</t>
  </si>
  <si>
    <t>Strax Field Report - A Glorious Day</t>
  </si>
  <si>
    <t>Strax Field Report - The Doctor's Greatest Secret</t>
  </si>
  <si>
    <t>Strax Field Report - Queen Elizabeth</t>
  </si>
  <si>
    <t>Strax Field Report - Trafalgar Square</t>
  </si>
  <si>
    <t>Strax Field Report - The Zygons</t>
  </si>
  <si>
    <t>Strax Field Report - The Doctors</t>
  </si>
  <si>
    <t>Strax Field Report - A Sontaran's View of Christmas</t>
  </si>
  <si>
    <t>Strax Field Report - The Doctor Has Regenerated</t>
  </si>
  <si>
    <t>Looking for Pudsey</t>
  </si>
  <si>
    <t>THE EIGHTH DOCTOR'S EARLY ADVENTURES</t>
  </si>
  <si>
    <t>K9 and Company</t>
  </si>
  <si>
    <t>The Sarah Jane Adventures</t>
  </si>
  <si>
    <t>KILLING TIME</t>
  </si>
  <si>
    <t>Documentaries and Apocryphal Material</t>
  </si>
  <si>
    <t>The Cushing Doctor</t>
  </si>
  <si>
    <t>Unbound and Apocryphal Doctors</t>
  </si>
  <si>
    <t>Tributes and Docudramas</t>
  </si>
  <si>
    <t>Last Updated:</t>
  </si>
  <si>
    <t>Dr Who and the Daleks</t>
  </si>
  <si>
    <t>Daleks - Invasion Earth, 2150 A.D</t>
  </si>
  <si>
    <t>StudioCanal</t>
  </si>
  <si>
    <t>Auld Mortality</t>
  </si>
  <si>
    <t>Sympathy for the Devil</t>
  </si>
  <si>
    <t>Full Fathom Five</t>
  </si>
  <si>
    <t>"He Jests at Scars…"</t>
  </si>
  <si>
    <t>Deadline</t>
  </si>
  <si>
    <t>Exile</t>
  </si>
  <si>
    <t>A Storm of Angels</t>
  </si>
  <si>
    <t>Masters of War</t>
  </si>
  <si>
    <t>Scream of the Shalka</t>
  </si>
  <si>
    <t>Whose Doctor Who</t>
  </si>
  <si>
    <t>The Hartnell Years</t>
  </si>
  <si>
    <t>The Troughton Years</t>
  </si>
  <si>
    <t>The Pertwee Years</t>
  </si>
  <si>
    <t>The Tom Baker Years</t>
  </si>
  <si>
    <t>The Colin Baker Years</t>
  </si>
  <si>
    <t>Daleks - The Early Years</t>
  </si>
  <si>
    <t>Cybermen - The Early Years</t>
  </si>
  <si>
    <t>Resistance is Useless</t>
  </si>
  <si>
    <t>More Than Thirty Years in the TARDIS</t>
  </si>
  <si>
    <t>Dalekmania</t>
  </si>
  <si>
    <t>The Missing Years</t>
  </si>
  <si>
    <t>How to Live Forever</t>
  </si>
  <si>
    <t>The Story of Doctor Who</t>
  </si>
  <si>
    <t>The Doctors Revisited - The First Doctor</t>
  </si>
  <si>
    <t>The Doctors Revisited - The Second Doctor</t>
  </si>
  <si>
    <t>The Doctors Revisited - The Third Doctor</t>
  </si>
  <si>
    <t>The Doctors Revisited - The Fourth Doctor</t>
  </si>
  <si>
    <t>The Doctors Revisited - The Fifth Doctor</t>
  </si>
  <si>
    <t>The Doctors Revisited - The Sixth Doctor</t>
  </si>
  <si>
    <t>The Doctors Revisited - The Seventh Doctor</t>
  </si>
  <si>
    <t>The Doctors Revisited - The Eighth Doctor</t>
  </si>
  <si>
    <t>The Doctors Revisited - The Ninth Doctor</t>
  </si>
  <si>
    <t>The Doctors Revisited - The Tenth Doctor</t>
  </si>
  <si>
    <t>The Doctors Revisited - The Eleventh Doctor</t>
  </si>
  <si>
    <t>Doctor Who in America</t>
  </si>
  <si>
    <t>Trust Your Doctor</t>
  </si>
  <si>
    <t>The Destinations of Doctor Who</t>
  </si>
  <si>
    <t>The Timey-Wimey of Doctor Who</t>
  </si>
  <si>
    <t>The Women of Doctor Who</t>
  </si>
  <si>
    <t>Doctor Who Explained</t>
  </si>
  <si>
    <t>Me, You and Doctor Who - A Culture Show Special</t>
  </si>
  <si>
    <t>Documentary Title</t>
  </si>
  <si>
    <t>The Curse of Fatal Death</t>
  </si>
  <si>
    <t>The Lenny Henry Sketch</t>
  </si>
  <si>
    <t>The Lily Savage Sketch</t>
  </si>
  <si>
    <t>The Corridor Sketch</t>
  </si>
  <si>
    <t>The Pitch of Fear</t>
  </si>
  <si>
    <t>The Web of Caves</t>
  </si>
  <si>
    <t>The Kidnappers</t>
  </si>
  <si>
    <t>Doctor Who at the Proms 2010</t>
  </si>
  <si>
    <t>Doctor Who at the Proms 2013</t>
  </si>
  <si>
    <t>The Five(ish) Doctors Reboot</t>
  </si>
  <si>
    <t>An Adventure in Time and Space</t>
  </si>
  <si>
    <t>Revolution of the Daleks</t>
  </si>
  <si>
    <t>From the Doctor to my son Thomas</t>
  </si>
  <si>
    <t>Revenge of the Nestene</t>
  </si>
  <si>
    <r>
      <t>Return to Skaro</t>
    </r>
    <r>
      <rPr>
        <sz val="11"/>
        <color theme="1"/>
        <rFont val="Calibri"/>
        <family val="2"/>
        <scheme val="minor"/>
      </rPr>
      <t xml:space="preserve">
The Towers of Skaro
The Hidden Enemy
Friend or Foe?
Death to the Thals!</t>
    </r>
  </si>
  <si>
    <r>
      <rPr>
        <b/>
        <sz val="11"/>
        <color theme="1"/>
        <rFont val="Calibri"/>
        <family val="2"/>
        <scheme val="minor"/>
      </rPr>
      <t xml:space="preserve">Last of the Romanovs
</t>
    </r>
    <r>
      <rPr>
        <sz val="11"/>
        <color theme="1"/>
        <rFont val="Calibri"/>
        <family val="2"/>
        <scheme val="minor"/>
      </rPr>
      <t>The Shattered Pane
The House of Special Purpose
The Execution Order
The Waiting Cellar</t>
    </r>
  </si>
  <si>
    <t>Prologue</t>
  </si>
  <si>
    <t>Big Finish Productions
(Twitter Exclusive)</t>
  </si>
  <si>
    <t>Dissected</t>
  </si>
  <si>
    <t>The Promise</t>
  </si>
  <si>
    <t>Dreadshade</t>
  </si>
  <si>
    <t>Restoration of the Daleks</t>
  </si>
  <si>
    <t>The Decline of the Ancient Mariner</t>
  </si>
  <si>
    <t>The Raggedy Doctor</t>
  </si>
  <si>
    <t>Rory's Story</t>
  </si>
  <si>
    <t>Farewell, Sarah Jane</t>
  </si>
  <si>
    <t>Shadow of a Doubt</t>
  </si>
  <si>
    <t>The Shadow in the Mirror</t>
  </si>
  <si>
    <t>Sven and the Scarf</t>
  </si>
  <si>
    <t>Pompadour</t>
  </si>
  <si>
    <t>BBV Productions (Minisode)</t>
  </si>
  <si>
    <t>The Zygon Isolation</t>
  </si>
  <si>
    <t>Doctors Assemble!</t>
  </si>
  <si>
    <t>The Descendants of Pompeii</t>
  </si>
  <si>
    <t>Listen (Prequel)</t>
  </si>
  <si>
    <t>Fear is a Superpower</t>
  </si>
  <si>
    <t>The Secret of Novice Hame</t>
  </si>
  <si>
    <t>Deception</t>
  </si>
  <si>
    <t>Dissolution</t>
  </si>
  <si>
    <t>Beyond</t>
  </si>
  <si>
    <t>Homecoming</t>
  </si>
  <si>
    <t>Tropical Beach Sounds and Other Relaxing Seascapes #4</t>
  </si>
  <si>
    <t>Dead Woman Walking</t>
  </si>
  <si>
    <t>The Ghost Writers</t>
  </si>
  <si>
    <t>Rulers of Earth</t>
  </si>
  <si>
    <t>Shadow of the Sun</t>
  </si>
  <si>
    <t>Poison of the Daleks</t>
  </si>
  <si>
    <t>Operation: Hellfire</t>
  </si>
  <si>
    <t>Iceberg</t>
  </si>
  <si>
    <t>Regeneration Impossible</t>
  </si>
  <si>
    <t>Dinner and a Show</t>
  </si>
  <si>
    <t>Out of the Deep</t>
  </si>
  <si>
    <t>Downward Spiral</t>
  </si>
  <si>
    <t>Ghost Station</t>
  </si>
  <si>
    <t>The Bridge Master</t>
  </si>
  <si>
    <t>What Lurks Down Under</t>
  </si>
  <si>
    <t>The Dancing Plague</t>
  </si>
  <si>
    <t>Robots of War</t>
  </si>
  <si>
    <t>Toos and Poul</t>
  </si>
  <si>
    <t>Do No Harm</t>
  </si>
  <si>
    <t>Thin Time</t>
  </si>
  <si>
    <t>Madquake</t>
  </si>
  <si>
    <t>Save Our Souls</t>
  </si>
  <si>
    <t>Red Base</t>
  </si>
  <si>
    <t>These Stolen Hours</t>
  </si>
  <si>
    <t>The Flying Dutchman</t>
  </si>
  <si>
    <t>Displaced</t>
  </si>
  <si>
    <t>LOST IN TRANSLATION</t>
  </si>
  <si>
    <t>Have I Told You Lately?</t>
  </si>
  <si>
    <t>The Undying Truth</t>
  </si>
  <si>
    <t>Inertia</t>
  </si>
  <si>
    <t>Ex Machina</t>
  </si>
  <si>
    <t>Her Own Bootstraps</t>
  </si>
  <si>
    <t>The Meaning of Red</t>
  </si>
  <si>
    <t>He Kills Me, He Kills Me Not</t>
  </si>
  <si>
    <t>The Three Monkeys</t>
  </si>
  <si>
    <t>HEARTS OF DARKNESS</t>
  </si>
  <si>
    <t>The Edge of Redemption</t>
  </si>
  <si>
    <t>The Scaramancer</t>
  </si>
  <si>
    <t>The Castle of Kurnos 5</t>
  </si>
  <si>
    <t>The Cognition Shift</t>
  </si>
  <si>
    <r>
      <t xml:space="preserve">Shadow of the Daleks
</t>
    </r>
    <r>
      <rPr>
        <sz val="11"/>
        <color theme="1"/>
        <rFont val="Calibri"/>
        <family val="2"/>
        <scheme val="minor"/>
      </rPr>
      <t>Aimed at the Body
Lightspeed
The Bookshop at the End of the Universe
Interlude
Echo Chamber
Towards Zero
Castle Hydra
Effect and Cause</t>
    </r>
  </si>
  <si>
    <t>Blue Boxes</t>
  </si>
  <si>
    <t>WICKED SISTERS</t>
  </si>
  <si>
    <t>The Garden of Storms</t>
  </si>
  <si>
    <t>The Moonrakers</t>
  </si>
  <si>
    <t>The People Made of Smoke</t>
  </si>
  <si>
    <t>The Enemy of My Enemy</t>
  </si>
  <si>
    <t>Expiry Dating</t>
  </si>
  <si>
    <t>Precious Annihilation</t>
  </si>
  <si>
    <t>Plight of the Pimpernel</t>
  </si>
  <si>
    <t>The Shattered Hourglass</t>
  </si>
  <si>
    <t>The Grey Man of the Mountain</t>
  </si>
  <si>
    <t>The Crown</t>
  </si>
  <si>
    <t>THE CHRISTMAS COLLECTION</t>
  </si>
  <si>
    <t>Collector’s Item</t>
  </si>
  <si>
    <t>Santa Benny at the Bottom of the Sea</t>
  </si>
  <si>
    <t>Tap</t>
  </si>
  <si>
    <t>Glory to the Reborn King</t>
  </si>
  <si>
    <t>Signifiers of the Verphidiae</t>
  </si>
  <si>
    <t>The Frosted Deer</t>
  </si>
  <si>
    <t>Vistavision</t>
  </si>
  <si>
    <t>Wise Women</t>
  </si>
  <si>
    <t>Null Ziet</t>
  </si>
  <si>
    <t>Bernice Summerfield and the Christmas Adventure</t>
  </si>
  <si>
    <t>Mutually Assured Destruction</t>
  </si>
  <si>
    <t>Echoes of Extinction</t>
  </si>
  <si>
    <t>The Minds of Magnox</t>
  </si>
  <si>
    <t>Genetics of the Daleks</t>
  </si>
  <si>
    <t>The World Traders</t>
  </si>
  <si>
    <t>The Day of the Comet</t>
  </si>
  <si>
    <t>Colony of Fear</t>
  </si>
  <si>
    <t>Slight Glimpses of Tomorrow</t>
  </si>
  <si>
    <t>A Brave New World</t>
  </si>
  <si>
    <t>A Forever Home</t>
  </si>
  <si>
    <t>Queen of the Mechanoids</t>
  </si>
  <si>
    <t>The Primeval Design</t>
  </si>
  <si>
    <t>The Blazing Hour</t>
  </si>
  <si>
    <t>Return of the Cybermen</t>
  </si>
  <si>
    <t>The Doomsday Contract</t>
  </si>
  <si>
    <t>The Sincerest Form of Flattery</t>
  </si>
  <si>
    <t>A Quiet Night In</t>
  </si>
  <si>
    <t>The Orphan</t>
  </si>
  <si>
    <t>Unfinished Business</t>
  </si>
  <si>
    <t>The Dalek Protocol</t>
  </si>
  <si>
    <t>The Gates of Hell</t>
  </si>
  <si>
    <t>ONLY THE MONSTROUS</t>
  </si>
  <si>
    <t>FORGED IN FIRE</t>
  </si>
  <si>
    <t>INFERNAL DEVICES</t>
  </si>
  <si>
    <t>AGENTS OF CHAOS</t>
  </si>
  <si>
    <t>CASUALTIES OF WAR</t>
  </si>
  <si>
    <t>War Doctor (John Hurt / Jonathon Carley)</t>
  </si>
  <si>
    <t>The Lost Resort</t>
  </si>
  <si>
    <t>Masterful</t>
  </si>
  <si>
    <t>Master!</t>
  </si>
  <si>
    <t>The Wreck</t>
  </si>
  <si>
    <t>Long Shot</t>
  </si>
  <si>
    <t>The Lone Centurion</t>
  </si>
  <si>
    <t>Gladiator</t>
  </si>
  <si>
    <t>The Unwilling Assassin</t>
  </si>
  <si>
    <t>I, Rorius</t>
  </si>
  <si>
    <t>Faustian</t>
  </si>
  <si>
    <t>Prey</t>
  </si>
  <si>
    <t>Vengeance</t>
  </si>
  <si>
    <t>The Master</t>
  </si>
  <si>
    <t>Master Thief</t>
  </si>
  <si>
    <t>Lesser Evil</t>
  </si>
  <si>
    <t>Big Finish Productions (Susan's War)</t>
  </si>
  <si>
    <t>Big Finish Productions (Donna Noble: Kidnapped!)</t>
  </si>
  <si>
    <t>The Sorceror of Albion</t>
  </si>
  <si>
    <t>Wink</t>
  </si>
  <si>
    <t>Time Lord Victorious Chronology</t>
  </si>
  <si>
    <t>Eighth Doctor</t>
  </si>
  <si>
    <t>Fourth Doctor</t>
  </si>
  <si>
    <t>Tenth Doctor</t>
  </si>
  <si>
    <t>We've Got Work to Do</t>
  </si>
  <si>
    <t>The Best of Days</t>
  </si>
  <si>
    <t>Cardiff Unknown</t>
  </si>
  <si>
    <t>Big Finish Productions Podcast</t>
  </si>
  <si>
    <t>Defender of the Daleks</t>
  </si>
  <si>
    <t>Titan Comics</t>
  </si>
  <si>
    <t>Ninth Doctor</t>
  </si>
  <si>
    <t>Monstrous Beauty</t>
  </si>
  <si>
    <t>Doctor Who Magazine Comic</t>
  </si>
  <si>
    <t>Prose</t>
  </si>
  <si>
    <t>The Guide to the Dark Times</t>
  </si>
  <si>
    <t>The Official Annual 2021</t>
  </si>
  <si>
    <t>The Dawn of the Kotturuh</t>
  </si>
  <si>
    <t>Doctor Who e-Newsletter</t>
  </si>
  <si>
    <t>Canaries</t>
  </si>
  <si>
    <t>The Wintertime Paradox</t>
  </si>
  <si>
    <t>The Knight, the Fool and the Dead</t>
  </si>
  <si>
    <t>BBC Books</t>
  </si>
  <si>
    <t>All Flesh is Grass</t>
  </si>
  <si>
    <t>The Restoration Empire</t>
  </si>
  <si>
    <t>Eaglemoss Magazine</t>
  </si>
  <si>
    <t>The Last Message</t>
  </si>
  <si>
    <t>Mission to the Known</t>
  </si>
  <si>
    <t>Exit Strategy</t>
  </si>
  <si>
    <t>Daleks!</t>
  </si>
  <si>
    <t>The Archive of Islos</t>
  </si>
  <si>
    <t>The Sentinel of the Fifth Galaxy</t>
  </si>
  <si>
    <t>BBC Studios</t>
  </si>
  <si>
    <t>Blood of the Time Lords</t>
  </si>
  <si>
    <t>The Ravencliff Witch</t>
  </si>
  <si>
    <t>The Dreams of Avarice</t>
  </si>
  <si>
    <t>Shellshock</t>
  </si>
  <si>
    <t>Planet of the Mechanoids</t>
  </si>
  <si>
    <t>The Deadly Ally</t>
  </si>
  <si>
    <t>Day of Reckoning</t>
  </si>
  <si>
    <t>Chronological Order</t>
  </si>
  <si>
    <t>Video Trailer</t>
  </si>
  <si>
    <t>What the TARDIS Thought</t>
  </si>
  <si>
    <t>Part One</t>
  </si>
  <si>
    <t>Tales of the Dark Times</t>
  </si>
  <si>
    <t>BBC Comic Creator</t>
  </si>
  <si>
    <t>Part Two</t>
  </si>
  <si>
    <t>The Tribulations of Thadeus Nook</t>
  </si>
  <si>
    <t>The Mystery of Sector 13</t>
  </si>
  <si>
    <t>Circuit Breaker</t>
  </si>
  <si>
    <t>A Matter of Conscience</t>
  </si>
  <si>
    <t>UNIT Dating</t>
  </si>
  <si>
    <t>Baker Street Irregulars</t>
  </si>
  <si>
    <t>The Long Way Round</t>
  </si>
  <si>
    <t>Closed Loop</t>
  </si>
  <si>
    <t>Off Grid</t>
  </si>
  <si>
    <t>The Janus Deception</t>
  </si>
  <si>
    <t>SERIES FOURTEEN</t>
  </si>
  <si>
    <t>The Red Hand</t>
  </si>
  <si>
    <t>The Laughing Policeman</t>
  </si>
  <si>
    <t>The Corridors of Power</t>
  </si>
  <si>
    <t>A Command Performance</t>
  </si>
  <si>
    <t>Rhys and Ianto's Excellent Barbecue</t>
  </si>
  <si>
    <t>Coffee</t>
  </si>
  <si>
    <t>Drive</t>
  </si>
  <si>
    <t>Free Speech</t>
  </si>
  <si>
    <t>The Genuine Article</t>
  </si>
  <si>
    <t>Lockdown Minisode</t>
  </si>
  <si>
    <t>Lockdown Minisode/Audio</t>
  </si>
  <si>
    <t>BBC Video Minisode</t>
  </si>
  <si>
    <t>BBC DVD Minisode</t>
  </si>
  <si>
    <t>Minisode</t>
  </si>
  <si>
    <t>BBC Television Minisode</t>
  </si>
  <si>
    <t>BBC Children in Need Minisode</t>
  </si>
  <si>
    <t>BBCi Minisode</t>
  </si>
  <si>
    <t>TARDISODE</t>
  </si>
  <si>
    <t>BBC Proms Minisode</t>
  </si>
  <si>
    <t>Tonight's the Night Minisode</t>
  </si>
  <si>
    <t>BBC Stage Production Minisode</t>
  </si>
  <si>
    <t>BBC DVD Mini Episode</t>
  </si>
  <si>
    <t>Comic Relief Mini Episode</t>
  </si>
  <si>
    <t>Blue Peter Minisode</t>
  </si>
  <si>
    <t>YouTube Minisode</t>
  </si>
  <si>
    <t>Children in Need Minisode</t>
  </si>
  <si>
    <t>BBC Blu-Ray Minisode</t>
  </si>
  <si>
    <t>BBC Virtual Reality Minisode</t>
  </si>
  <si>
    <t>Comic Relief Minisode</t>
  </si>
  <si>
    <t>Terror of the Master</t>
  </si>
  <si>
    <t>The Edge of Redemption
The Scaramancer
The Castle of Kurnos 5
The Cognition Shift</t>
  </si>
  <si>
    <r>
      <t xml:space="preserve">The End of the Beginning
</t>
    </r>
    <r>
      <rPr>
        <sz val="11"/>
        <color theme="1"/>
        <rFont val="Calibri"/>
        <family val="2"/>
        <scheme val="minor"/>
      </rPr>
      <t>Death and the Desert
Flight of the Blackstar
Night Gallery
The Lost Moon</t>
    </r>
  </si>
  <si>
    <t>Lease of Life</t>
  </si>
  <si>
    <t>Gooseberry</t>
  </si>
  <si>
    <r>
      <t xml:space="preserve">For the Glory of Urth
</t>
    </r>
    <r>
      <rPr>
        <sz val="11"/>
        <color theme="1"/>
        <rFont val="Calibri"/>
        <family val="2"/>
        <scheme val="minor"/>
      </rPr>
      <t>For the Glory of Urth
A Place of Angels
The Toxicity of Dissent
Flowers of Iron</t>
    </r>
  </si>
  <si>
    <r>
      <t xml:space="preserve">The Hollow Crown
</t>
    </r>
    <r>
      <rPr>
        <sz val="11"/>
        <color theme="1"/>
        <rFont val="Calibri"/>
        <family val="2"/>
        <scheme val="minor"/>
      </rPr>
      <t>The Winter of Discontent
The Play's the Thing
The Drums of War
The Hollow Crown</t>
    </r>
  </si>
  <si>
    <t>RAVAGERS</t>
  </si>
  <si>
    <t>The Unzal Incursion</t>
  </si>
  <si>
    <t>Crime at the Cinema</t>
  </si>
  <si>
    <t>The Gulf</t>
  </si>
  <si>
    <t>Light the Flame</t>
  </si>
  <si>
    <t>Lion Hearts</t>
  </si>
  <si>
    <t>The Shadow Squad</t>
  </si>
  <si>
    <t>Scourge of the Cybermen</t>
  </si>
  <si>
    <t>Outback</t>
  </si>
  <si>
    <t>Madam I'm</t>
  </si>
  <si>
    <t>RESPOND TO ALL CALLS</t>
  </si>
  <si>
    <t>Girl, Deconstructed</t>
  </si>
  <si>
    <t>Fright Motif</t>
  </si>
  <si>
    <t>Planet of the End</t>
  </si>
  <si>
    <t>The God of Phantoms</t>
  </si>
  <si>
    <r>
      <t>The Eleven</t>
    </r>
    <r>
      <rPr>
        <sz val="11"/>
        <color theme="1"/>
        <rFont val="Calibri"/>
        <family val="2"/>
        <scheme val="minor"/>
      </rPr>
      <t xml:space="preserve">
One for All
The Murder of Oliver Akkron
Elevation</t>
    </r>
  </si>
  <si>
    <t>Body and Soulless</t>
  </si>
  <si>
    <t>War Seed</t>
  </si>
  <si>
    <t>Two Monks, One Mistress</t>
  </si>
  <si>
    <t>The Perils of Nellie</t>
  </si>
  <si>
    <t>Nightmare of the Daleks</t>
  </si>
  <si>
    <t>The Devil's Hoofprints</t>
  </si>
  <si>
    <t>SERIES NINE - NEW RECRUIT</t>
  </si>
  <si>
    <t>The Blood Woods</t>
  </si>
  <si>
    <t>Terror of the Suburbs</t>
  </si>
  <si>
    <t>Never Alone</t>
  </si>
  <si>
    <t>Rivers of Light</t>
  </si>
  <si>
    <t>SERIES TWO - STILL RUNNING</t>
  </si>
  <si>
    <t>Inside the Maldorvarium</t>
  </si>
  <si>
    <t>Altered Status</t>
  </si>
  <si>
    <t>Calamity Jenny</t>
  </si>
  <si>
    <t>Her Own Worst Enemy</t>
  </si>
  <si>
    <t>WARBRINGER</t>
  </si>
  <si>
    <t>PARASITE</t>
  </si>
  <si>
    <t>Watchers</t>
  </si>
  <si>
    <t>Episode Number</t>
  </si>
  <si>
    <t>Episode Title</t>
  </si>
  <si>
    <t>000</t>
  </si>
  <si>
    <t>The Pilot Episode</t>
  </si>
  <si>
    <t>001</t>
  </si>
  <si>
    <t>An Unearthly Child (Episode 1: An Unearthly Child)</t>
  </si>
  <si>
    <t>An Unearthly Child (Episode 2: The Cave of Skulls)</t>
  </si>
  <si>
    <t>An Unearthly Child (Episode 3: The Forest of Fear)</t>
  </si>
  <si>
    <t>An Unearthly Child (Episode 4: The Firemaker)</t>
  </si>
  <si>
    <t>The Daleks (Episode 1: The Dead Planet)</t>
  </si>
  <si>
    <t>The Daleks (Episode 2: The Survivors)</t>
  </si>
  <si>
    <t>The Daleks (Episode 3: The Escape)</t>
  </si>
  <si>
    <t>The Daleks (Episode 4: The Ambush)</t>
  </si>
  <si>
    <t>The Daleks (Episode 5: The Expedition)</t>
  </si>
  <si>
    <t>The Daleks (Episode 6: The Ordeal)</t>
  </si>
  <si>
    <t>The Daleks (Episode 7: The Rescue)</t>
  </si>
  <si>
    <t>The Edge of Destruction (Episode 1: The Edge of Destruction)</t>
  </si>
  <si>
    <t>The Edge of Destruction (Episode 2: The Brink of Disaster)</t>
  </si>
  <si>
    <t>Marco Polo (Episode 1: The Roof of the World)</t>
  </si>
  <si>
    <t>Marco Polo (Episode 2: The Singing Sands)</t>
  </si>
  <si>
    <t>Marco Polo (Episode 3: Five Hundred Eyes)</t>
  </si>
  <si>
    <t>Marco Polo (Episode 4: The Wall of Lies)</t>
  </si>
  <si>
    <t>Marco Polo (Episode 5: Rider from Shang-Tu)</t>
  </si>
  <si>
    <t>Marco Polo (Episode 6: Mighty Kublai Khan)</t>
  </si>
  <si>
    <t>Marco Polo (Episode 7: Assassin at Peking)</t>
  </si>
  <si>
    <t>The Keys of Marinus (Episode 1: The Sea of Death)</t>
  </si>
  <si>
    <t>The Keys of Marinus (Episode 2: The Velvet Web)</t>
  </si>
  <si>
    <t>The Keys of Marinus (Episode 3: The Screaming Jungle)</t>
  </si>
  <si>
    <t>The Keys of Marinus (Episode 4: The Snows of Terror)</t>
  </si>
  <si>
    <t>The Keys of Marinus (Episode 5: Sentence of Death)</t>
  </si>
  <si>
    <t>The Keys of Marinus (Episode 6: The Keys of Marinus)</t>
  </si>
  <si>
    <t>The Aztecs (Episode 1: The Temple of Evil)</t>
  </si>
  <si>
    <t>The Aztecs (Episode 2: The Warriors of Death)</t>
  </si>
  <si>
    <t>The Aztecs (Episode 3: The Bride of Sacrifice)</t>
  </si>
  <si>
    <t>The Aztecs (Episode 4: The Day of Darkness)</t>
  </si>
  <si>
    <t>The Sensorites (Episode 1: Strangers in Space)</t>
  </si>
  <si>
    <t>The Sensorites (Episode 2: The Unwilling Warriors)</t>
  </si>
  <si>
    <t>The Sensorites (Episode 3: Hidden Danger)</t>
  </si>
  <si>
    <t>The Sensorites (Episode 4: A Race Against Death)</t>
  </si>
  <si>
    <t>The Sensorites (Episode 5: Kidnap)</t>
  </si>
  <si>
    <t>The Sensorites (Episode 6: A Desperate Venture)</t>
  </si>
  <si>
    <t>The Reign of Terror (Episode 1: A Land of Fear)</t>
  </si>
  <si>
    <t>The Reign of Terror (Episode 2: Guests of Madame Guillotine)</t>
  </si>
  <si>
    <t>The Reign of Terror (Episode 3: A Change of Identity)</t>
  </si>
  <si>
    <t>The Reign of Terror (Episode 4: The Tyrant of France)</t>
  </si>
  <si>
    <t>The Reign of Terror (Episode 5: A Bargain of Necessity)</t>
  </si>
  <si>
    <t>The Reign of Terror (Episode 6: Prisoners of Conciergerie)</t>
  </si>
  <si>
    <t>Planet of Giants (Episode 1: Planet of Giants)</t>
  </si>
  <si>
    <t>Planet of Giants (Episode 2: Dangerous Journey)</t>
  </si>
  <si>
    <t>Planet of Giants (Episode 3: Crisis)</t>
  </si>
  <si>
    <t>Planet of Giants (Episode 4: The Urge to Live)</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</si>
  <si>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</si>
  <si>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</si>
  <si>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</si>
  <si>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</si>
  <si>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</si>
  <si>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</si>
  <si>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</si>
  <si>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</si>
  <si>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</si>
  <si>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</si>
  <si>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</si>
  <si>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</si>
  <si>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</si>
  <si>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</si>
  <si>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</si>
  <si>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</si>
  <si>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</si>
  <si>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</si>
  <si>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</si>
  <si>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</si>
  <si>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</si>
  <si>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</si>
  <si>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</si>
  <si>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</si>
  <si>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</si>
  <si>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</si>
  <si>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</si>
  <si>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</si>
  <si>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</si>
  <si>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</si>
  <si>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</si>
  <si>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</si>
  <si>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</si>
  <si>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</si>
  <si>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</si>
  <si>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</si>
  <si>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</si>
  <si>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</si>
  <si>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</si>
  <si>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</si>
  <si>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</si>
  <si>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</si>
  <si>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</si>
  <si>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</si>
  <si>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045.1</t>
  </si>
  <si>
    <t>The Dalek Invasion of Earth (Episode 1: World's End)</t>
  </si>
  <si>
    <t>The Dalek Invasion of Earth (Episode 2: The Daleks)</t>
  </si>
  <si>
    <t>The Dalek Invasion of Earth (Episode 3: Day of Reckoning)</t>
  </si>
  <si>
    <t>The Dalek Invasion of Earth (Episode 4: The End of Tomorrow)</t>
  </si>
  <si>
    <t>The Dalek Invasion of Earth (Episode 5: The Waking Ally)</t>
  </si>
  <si>
    <t>The Dalek Invasion of Earth (Episode 6: Flashpoint)</t>
  </si>
  <si>
    <t>The Rescue (Episode 1: The Powerful Enemy)</t>
  </si>
  <si>
    <t>The Rescue (Episode 2: Desperate Measures)</t>
  </si>
  <si>
    <t>The Romans (Episode 1: The Slave Traders)</t>
  </si>
  <si>
    <t>The Romans (Episode 2: All Roads Lead to Rome)</t>
  </si>
  <si>
    <t>The Romans (Episode 3: Conspiracy)</t>
  </si>
  <si>
    <t>The Romans (Episode 4: Inferno)</t>
  </si>
  <si>
    <t>The Web Planet (Episode 1: The Web Planet)</t>
  </si>
  <si>
    <t>The Web Planet (Episode 2: The Zarbi)</t>
  </si>
  <si>
    <t>The Web Planet (Episode 3: Escape to Danger)</t>
  </si>
  <si>
    <t>The Web Planet (Episode 6: The Centre)</t>
  </si>
  <si>
    <t>The Web Planet (Episode 5: Invasion)</t>
  </si>
  <si>
    <t>The Web Planet (Episode 4: Crater of Needles)</t>
  </si>
  <si>
    <t>046</t>
  </si>
  <si>
    <t>047</t>
  </si>
  <si>
    <t>048</t>
  </si>
  <si>
    <t>049</t>
  </si>
  <si>
    <t>050</t>
  </si>
  <si>
    <t>051</t>
  </si>
  <si>
    <t>052</t>
  </si>
  <si>
    <t>053</t>
  </si>
  <si>
    <t>054</t>
  </si>
  <si>
    <t>055</t>
  </si>
  <si>
    <t>056</t>
  </si>
  <si>
    <t>057</t>
  </si>
  <si>
    <t>058</t>
  </si>
  <si>
    <t>059</t>
  </si>
  <si>
    <t>060</t>
  </si>
  <si>
    <t>061</t>
  </si>
  <si>
    <t>062</t>
  </si>
  <si>
    <t>063</t>
  </si>
  <si>
    <t>064.0</t>
  </si>
  <si>
    <t>The Crusade (Episode 1: The Lion)</t>
  </si>
  <si>
    <t>The Crusade (Episode 2: The Knight of Jaffa)</t>
  </si>
  <si>
    <t>The Crusade (Episode 3: The Wheel of Fortune)</t>
  </si>
  <si>
    <t>The Crusade (Episode 4: The Warlords)</t>
  </si>
  <si>
    <t>The Space Museum (Episode 1: The Space Museum)</t>
  </si>
  <si>
    <t>The Space Museum (Episode 2: The Dimensions of Time)</t>
  </si>
  <si>
    <t>The Space Museum (Episode 3: The Search)</t>
  </si>
  <si>
    <t>The Space Museum (Episode 4: The Final Phase)</t>
  </si>
  <si>
    <t>The Chase (Episode 1: The Executioners)</t>
  </si>
  <si>
    <t>The Chase (Episode 2: The Death of Time)</t>
  </si>
  <si>
    <t>The Chase (Episode 3: Flight Through Eternity)</t>
  </si>
  <si>
    <t>The Chase (Episode 4: Journey into Terror)</t>
  </si>
  <si>
    <t>The Chase (Episode 5: The Death of Doctor Who)</t>
  </si>
  <si>
    <t>The Chase (Episode 6: The Planet of Decision)</t>
  </si>
  <si>
    <t>The Time Meddler (Episode 1: The Watcher)</t>
  </si>
  <si>
    <t>The Time Meddler (Episode 2: The Meddling Monk)</t>
  </si>
  <si>
    <t>The Time Meddler (Episode 3: A Battle of Wits)</t>
  </si>
  <si>
    <t>The Time Meddler (Episode 4: Checkmate)</t>
  </si>
  <si>
    <t>Galaxy Four (Episode 1: Four Hundred Dawns)</t>
  </si>
  <si>
    <t>Galaxy Four (Episode 2: Trap of Steel)</t>
  </si>
  <si>
    <t>Galaxy Four (Episode 3: Air Lock)</t>
  </si>
  <si>
    <t>Galaxy Four (Episode 4: The Exploding Planet)</t>
  </si>
  <si>
    <t>The Myth Makers (Episode 1: Temple of Secrets)</t>
  </si>
  <si>
    <t>The Myth Makers (Episode 2: Small Prophet, Quick Return)</t>
  </si>
  <si>
    <t>The Myth Makers (Episode 3: Death of a Spy)</t>
  </si>
  <si>
    <t>The Myth Makers (Episode 3: Horse of Destruction)</t>
  </si>
  <si>
    <t>The Daleks Master Plan (Episode 1: The Nightmare Begins)</t>
  </si>
  <si>
    <t>The Daleks Master Plan (Episode 2: Day of Armageddon)</t>
  </si>
  <si>
    <t>The Daleks Master Plan (Episode 3: Devil's Planet)</t>
  </si>
  <si>
    <t>The Daleks Master Plan (Episode 4: The Traitors)</t>
  </si>
  <si>
    <t>The Daleks Master Plan (Episode 5: Counter Plot)</t>
  </si>
  <si>
    <t>The Daleks Master Plan (Episode 6: Coronas of the Sun)</t>
  </si>
  <si>
    <t>The Daleks Master Plan (Episode 7: The Feast of Steven)</t>
  </si>
  <si>
    <t>The Daleks Master Plan (Episode 8: Volcano)</t>
  </si>
  <si>
    <t>The Daleks Master Plan (Episode 9: Golden Death)</t>
  </si>
  <si>
    <t>The Daleks Master Plan (Episode 10: Escape Switch)</t>
  </si>
  <si>
    <t>The Daleks Master Plan (Episode 11: The Abandoned Planet)</t>
  </si>
  <si>
    <t>The Daleks Master Plan (Episode 12: The Destruction of Time)</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</si>
  <si>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</si>
  <si>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</si>
  <si>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</si>
  <si>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</si>
  <si>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</si>
  <si>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</si>
  <si>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</si>
  <si>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</si>
  <si>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</si>
  <si>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</si>
  <si>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</si>
  <si>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</si>
  <si>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</si>
  <si>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</si>
  <si>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</si>
  <si>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</si>
  <si>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</si>
  <si>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</si>
  <si>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</si>
  <si>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</si>
  <si>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</si>
  <si>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</si>
  <si>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</si>
  <si>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</si>
  <si>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</si>
  <si>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</si>
  <si>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</si>
  <si>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</si>
  <si>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</si>
  <si>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</si>
  <si>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</si>
  <si>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</si>
  <si>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</si>
  <si>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</si>
  <si>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</si>
  <si>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</si>
  <si>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</si>
  <si>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</si>
  <si>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</si>
  <si>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The Massacre of St Bartholomew's Eve (Episode 1: War of God)</t>
  </si>
  <si>
    <t>The Massacre of St Bartholomew's Eve (Episode 2: The Sea Beggar)</t>
  </si>
  <si>
    <t>The Massacre of St Bartholomew's Eve (Episode 3: Priest of Death)</t>
  </si>
  <si>
    <t>The Massacre of St Bartholomew's Eve (Episode 4: Bell of Doom)</t>
  </si>
  <si>
    <t>The Ark (Episode 1: The Steel Sky)</t>
  </si>
  <si>
    <t>The Ark (Episode 2: The Plague)</t>
  </si>
  <si>
    <t>The Ark (Episode 3: The Return)</t>
  </si>
  <si>
    <t>The Ark (Episode 3: The Bomb)</t>
  </si>
  <si>
    <t>The Celestial Toymaker (Episode 1: The Celestial Toyroom)</t>
  </si>
  <si>
    <t>The Celestial Toymaker (Episode 2: The Hall of Dolls)</t>
  </si>
  <si>
    <t>The Celestial Toymaker (Episode 3: The Dancing Floor)</t>
  </si>
  <si>
    <t>The Celestial Toymaker (Episode 4: The Final Test)</t>
  </si>
  <si>
    <t>The Gunfighters (Episode 1: A Holiday for the Doctor)</t>
  </si>
  <si>
    <t>The Gunfighters (Episode 2: Don't Shoot the Pianist)</t>
  </si>
  <si>
    <t>The Gunfighters (Episode 3: Johnny Ringo)</t>
  </si>
  <si>
    <t>The Gunfighters (Episode 4: The OK Corral)</t>
  </si>
  <si>
    <t>The Savages (Episode 1)</t>
  </si>
  <si>
    <t>The Savages (Episode 2)</t>
  </si>
  <si>
    <t>The Savages (Episode 3)</t>
  </si>
  <si>
    <t>The Savages (Episode 4)</t>
  </si>
  <si>
    <t>The War Machines (Episode 1)</t>
  </si>
  <si>
    <t>The War Machines (Episode 2)</t>
  </si>
  <si>
    <t>The War Machines (Episode 3)</t>
  </si>
  <si>
    <t>The War Machines (Episode 4)</t>
  </si>
  <si>
    <t>The Smugglers (Episode 1)</t>
  </si>
  <si>
    <t>The Smugglers (Episode 2)</t>
  </si>
  <si>
    <t>The Smugglers (Episode 3)</t>
  </si>
  <si>
    <t>The Smugglers (Episode 4)</t>
  </si>
  <si>
    <t>The Tenth Planet (Episode 1)</t>
  </si>
  <si>
    <t>The Tenth Planet (Episode 2)</t>
  </si>
  <si>
    <t>The Tenth Planet (Episode 3)</t>
  </si>
  <si>
    <t>The Tenth Planet (Episode 4)</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</si>
  <si>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</si>
  <si>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</si>
  <si>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</si>
  <si>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</si>
  <si>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</si>
  <si>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</si>
  <si>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</si>
  <si>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</si>
  <si>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</si>
  <si>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</si>
  <si>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</si>
  <si>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</si>
  <si>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</si>
  <si>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</si>
  <si>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</si>
  <si>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</si>
  <si>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</si>
  <si>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</si>
  <si>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</si>
  <si>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</si>
  <si>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</si>
  <si>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</si>
  <si>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</si>
  <si>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</si>
  <si>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</si>
  <si>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</si>
  <si>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</si>
  <si>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</si>
  <si>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</si>
  <si>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</si>
  <si>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</si>
  <si>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</si>
  <si>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The Power of the Daleks (Episode 1)</t>
  </si>
  <si>
    <t>The Power of the Daleks (Episode 2)</t>
  </si>
  <si>
    <t>The Power of the Daleks (Episode 3)</t>
  </si>
  <si>
    <t>The Power of the Daleks (Episode 4)</t>
  </si>
  <si>
    <t>The Power of the Daleks (Episode 5)</t>
  </si>
  <si>
    <t>The Power of the Daleks (Episode 6)</t>
  </si>
  <si>
    <t>The Highlanders (Episode 1)</t>
  </si>
  <si>
    <t>The Highlanders (Episode 2)</t>
  </si>
  <si>
    <t>The Highlanders (Episode 3)</t>
  </si>
  <si>
    <t>The Highlanders (Episode 4)</t>
  </si>
  <si>
    <t>The Underwater Menace (Episode 1)</t>
  </si>
  <si>
    <t>The Moonbase (Episode 1)</t>
  </si>
  <si>
    <t>The Underwater Menace (Episode 2)</t>
  </si>
  <si>
    <t>The Underwater Menace (Episode 3)</t>
  </si>
  <si>
    <t>The Underwater Menace (Episode 4)</t>
  </si>
  <si>
    <t>The Moonbase (Episode 2)</t>
  </si>
  <si>
    <t>The Moonbase (Episode 3)</t>
  </si>
  <si>
    <t>The Moonbase (Episode 4)</t>
  </si>
  <si>
    <t>The Macra Terror (Episode 1)</t>
  </si>
  <si>
    <t>The Faceless Ones (Episode 1)</t>
  </si>
  <si>
    <t>The Evil of the Daleks (Episode 1)</t>
  </si>
  <si>
    <t>The Macra Terror (Episode 2)</t>
  </si>
  <si>
    <t>The Macra Terror (Episode 3)</t>
  </si>
  <si>
    <t>The Macra Terror (Episode 4)</t>
  </si>
  <si>
    <t>The Faceless Ones (Episode 2)</t>
  </si>
  <si>
    <t>The Faceless Ones (Episode 3)</t>
  </si>
  <si>
    <t>The Faceless Ones (Episode 4)</t>
  </si>
  <si>
    <t>The Faceless Ones (Episode 5)</t>
  </si>
  <si>
    <t>The Faceless Ones (Episode 6)</t>
  </si>
  <si>
    <t>The Evil of the Daleks (Episode 2)</t>
  </si>
  <si>
    <t>The Evil of the Daleks (Episode 3)</t>
  </si>
  <si>
    <t>The Evil of the Daleks (Episode 4)</t>
  </si>
  <si>
    <t>The Evil of the Daleks (Episode 5)</t>
  </si>
  <si>
    <t>The Evil of the Daleks (Episode 7)</t>
  </si>
  <si>
    <t>The Evil of the Daleks (Episode 6)</t>
  </si>
  <si>
    <t>The Tomb of the Cybermen (Episode 1)</t>
  </si>
  <si>
    <t>The Abominable Snowmen (Episode 1)</t>
  </si>
  <si>
    <t>The Enemy of the World (Episode 1)</t>
  </si>
  <si>
    <t>The Web of Fear (Episode 1)</t>
  </si>
  <si>
    <t>Fury from the Deep (Episode 1)</t>
  </si>
  <si>
    <t>The Wheel in Space (Episode 1)</t>
  </si>
  <si>
    <t>The Tomb of the Cybermen (Episode 2)</t>
  </si>
  <si>
    <t>The Tomb of the Cybermen (Episode 3)</t>
  </si>
  <si>
    <t>The Tomb of the Cybermen (Episode 4)</t>
  </si>
  <si>
    <t>The Abominable Snowmen (Episode 2)</t>
  </si>
  <si>
    <t>The Abominable Snowmen (Episode 3)</t>
  </si>
  <si>
    <t>The Abominable Snowmen (Episode 4)</t>
  </si>
  <si>
    <t>The Abominable Snowmen (Episode 5)</t>
  </si>
  <si>
    <t>The Abominable Snowmen (Episode 6)</t>
  </si>
  <si>
    <t>The Ice Warriors (One)</t>
  </si>
  <si>
    <t>The Ice Warriors (Two)</t>
  </si>
  <si>
    <t>The Ice Warriors (Three)</t>
  </si>
  <si>
    <t>The Ice Warriors (Four)</t>
  </si>
  <si>
    <t>The Ice Warriors (Five)</t>
  </si>
  <si>
    <t>The Ice Warriors (Six)</t>
  </si>
  <si>
    <t>The Enemy of the World (Episode 2)</t>
  </si>
  <si>
    <t>The Enemy of the World (Episode 3)</t>
  </si>
  <si>
    <t>The Enemy of the World (Episode 4)</t>
  </si>
  <si>
    <t>The Enemy of the World (Episode 5)</t>
  </si>
  <si>
    <t>The Enemy of the World (Episode 6)</t>
  </si>
  <si>
    <t>The Web of Fear (Episode 2)</t>
  </si>
  <si>
    <t>The Web of Fear (Episode 3)</t>
  </si>
  <si>
    <t>The Web of Fear (Episode 4)</t>
  </si>
  <si>
    <t>The Web of Fear (Episode 5)</t>
  </si>
  <si>
    <t>The Web of Fear (Episode 6)</t>
  </si>
  <si>
    <t>Fury from the Deep (Episode 2)</t>
  </si>
  <si>
    <t>Fury from the Deep (Episode 3)</t>
  </si>
  <si>
    <t>Fury from the Deep (Episode 4)</t>
  </si>
  <si>
    <t>Fury from the Deep (Episode 5)</t>
  </si>
  <si>
    <t>Fury from the Deep (Episode 6)</t>
  </si>
  <si>
    <t>The Wheel in Space (Episode 2)</t>
  </si>
  <si>
    <t>The Wheel in Space (Episode 3)</t>
  </si>
  <si>
    <t>The Wheel in Space (Episode 4)</t>
  </si>
  <si>
    <t>The Wheel in Space (Episode 5)</t>
  </si>
  <si>
    <t>The Wheel in Space (Episode 6)</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</si>
  <si>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</si>
  <si>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</si>
  <si>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</si>
  <si>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</si>
  <si>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</si>
  <si>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</si>
  <si>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</si>
  <si>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</si>
  <si>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</si>
  <si>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</si>
  <si>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</si>
  <si>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</si>
  <si>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</si>
  <si>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</si>
  <si>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</si>
  <si>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</si>
  <si>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</si>
  <si>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</si>
  <si>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</si>
  <si>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</si>
  <si>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</si>
  <si>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</si>
  <si>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</si>
  <si>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</si>
  <si>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</si>
  <si>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</si>
  <si>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</si>
  <si>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</si>
  <si>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</si>
  <si>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</si>
  <si>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</si>
  <si>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</si>
  <si>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</si>
  <si>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</si>
  <si>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</si>
  <si>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</si>
  <si>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</si>
  <si>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</si>
  <si>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</si>
  <si>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</si>
  <si>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</si>
  <si>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</si>
  <si>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</si>
  <si>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</si>
  <si>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</si>
  <si>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</si>
  <si>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</si>
  <si>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</si>
  <si>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</si>
  <si>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</si>
  <si>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</si>
  <si>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</si>
  <si>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</si>
  <si>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</si>
  <si>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</si>
  <si>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</si>
  <si>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</si>
  <si>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</si>
  <si>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</si>
  <si>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</si>
  <si>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</si>
  <si>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</si>
  <si>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</si>
  <si>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</si>
  <si>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</si>
  <si>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</si>
  <si>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</si>
  <si>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</si>
  <si>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</si>
  <si>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</si>
  <si>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</si>
  <si>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</si>
  <si>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</si>
  <si>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</si>
  <si>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</si>
  <si>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209.1</t>
  </si>
  <si>
    <t>The Dominators (Episode 1)</t>
  </si>
  <si>
    <t>The Dominators (Episode 2)</t>
  </si>
  <si>
    <t>The Dominators (Episode 3)</t>
  </si>
  <si>
    <t>The Dominators (Episode 4)</t>
  </si>
  <si>
    <t>The Dominators (Episode 5)</t>
  </si>
  <si>
    <t>The Mind Robber (Episode 1)</t>
  </si>
  <si>
    <t>The Invasion (Episode 1)</t>
  </si>
  <si>
    <t>The Krotons (Episode 1)</t>
  </si>
  <si>
    <t>The Seeds of Death (Episode 1)</t>
  </si>
  <si>
    <t>The Space Pirates (Episode 1)</t>
  </si>
  <si>
    <t>The War Games (Episode 1)</t>
  </si>
  <si>
    <t>The Mind Robber (Episode 2)</t>
  </si>
  <si>
    <t>The Mind Robber (Episode 3)</t>
  </si>
  <si>
    <t>The Mind Robber (Episode 4)</t>
  </si>
  <si>
    <t>The Mind Robber (Episode 5)</t>
  </si>
  <si>
    <t>The Invasion (Episode 2)</t>
  </si>
  <si>
    <t>The Invasion (Episode 3)</t>
  </si>
  <si>
    <t>The Invasion (Episode 4)</t>
  </si>
  <si>
    <t>The Invasion (Episode 5)</t>
  </si>
  <si>
    <t>The Invasion (Episode 6)</t>
  </si>
  <si>
    <t>The Invasion (Episode 7)</t>
  </si>
  <si>
    <t>The Invasion (Episode 8)</t>
  </si>
  <si>
    <t>The Krotons (Episode 2)</t>
  </si>
  <si>
    <t>The Krotons (Episode 3)</t>
  </si>
  <si>
    <t>The Krotons (Episode 4)</t>
  </si>
  <si>
    <t>The Seeds of Death (Episode 2)</t>
  </si>
  <si>
    <t>The Seeds of Death (Episode 3)</t>
  </si>
  <si>
    <t>The Seeds of Death (Episode 4)</t>
  </si>
  <si>
    <t>The Seeds of Death (Episode 5)</t>
  </si>
  <si>
    <t>The Seeds of Death (Episode 6)</t>
  </si>
  <si>
    <t>The Space Pirates (Episode 2)</t>
  </si>
  <si>
    <t>The Space Pirates (Episode 3)</t>
  </si>
  <si>
    <t>The Space Pirates (Episode 4)</t>
  </si>
  <si>
    <t>The Space Pirates (Episode 5)</t>
  </si>
  <si>
    <t>The Space Pirates (Episode 6)</t>
  </si>
  <si>
    <t>The War Games (Episode 2)</t>
  </si>
  <si>
    <t>The War Games (Episode 3)</t>
  </si>
  <si>
    <t>The War Games (Episode 4)</t>
  </si>
  <si>
    <t>The War Games (Episode 5)</t>
  </si>
  <si>
    <t>The War Games (Episode 6)</t>
  </si>
  <si>
    <t>The War Games (Episode 7)</t>
  </si>
  <si>
    <t>The War Games (Episode 8)</t>
  </si>
  <si>
    <t>The War Games (Episode 9)</t>
  </si>
  <si>
    <t>The War Games (Episode 10)</t>
  </si>
  <si>
    <t>Spearhead from Space (Episode 1)</t>
  </si>
  <si>
    <t>The Silurians (Episode 1)</t>
  </si>
  <si>
    <t>The Ambassadors of Death (Episode 1)</t>
  </si>
  <si>
    <t>Inferno (Episode 1)</t>
  </si>
  <si>
    <t>Terror of the Autons (Episode 1)</t>
  </si>
  <si>
    <t>The Mind of Evil (Episode 1)</t>
  </si>
  <si>
    <t>The Claws of Axos (Episode 1)</t>
  </si>
  <si>
    <t>Colony in Space (Episode 1)</t>
  </si>
  <si>
    <t>The Daemons (Episode 1)</t>
  </si>
  <si>
    <t>Day of the Daleks (Episode 1)</t>
  </si>
  <si>
    <t>The Curse of Peladon (Episode 1)</t>
  </si>
  <si>
    <t>The Sea Devils (Episode 1)</t>
  </si>
  <si>
    <t>The Mutants (Episode 1)</t>
  </si>
  <si>
    <t>The Time Monster (Episode 1)</t>
  </si>
  <si>
    <t>The Three Doctors (Episode 1)</t>
  </si>
  <si>
    <t>Carnival of Monsters (Episode 1)</t>
  </si>
  <si>
    <t>Frontier in Space (Episode 1)</t>
  </si>
  <si>
    <t>Planet of the Daleks (Episode 1)</t>
  </si>
  <si>
    <t>Spearhead from Space (Episode 2)</t>
  </si>
  <si>
    <t>Spearhead from Space (Episode 3)</t>
  </si>
  <si>
    <t>Spearhead from Space (Episode 4)</t>
  </si>
  <si>
    <t>The Silurians (Episode 2)</t>
  </si>
  <si>
    <t>The Silurians (Episode 3)</t>
  </si>
  <si>
    <t>The Silurians (Episode 4)</t>
  </si>
  <si>
    <t>The Silurians (Episode 5)</t>
  </si>
  <si>
    <t>The Silurians (Episode 6)</t>
  </si>
  <si>
    <t>The Silurians (Episode 7)</t>
  </si>
  <si>
    <t>The Ambassadors of Death (Episode 2)</t>
  </si>
  <si>
    <t>The Ambassadors of Death (Episode 3)</t>
  </si>
  <si>
    <t>The Ambassadors of Death (Episode 4)</t>
  </si>
  <si>
    <t>The Ambassadors of Death (Episode 5)</t>
  </si>
  <si>
    <t>The Ambassadors of Death (Episode 6)</t>
  </si>
  <si>
    <t>The Ambassadors of Death (Episode 7)</t>
  </si>
  <si>
    <t>Inferno (Episode 2)</t>
  </si>
  <si>
    <t>Inferno (Episode 3)</t>
  </si>
  <si>
    <t>Inferno (Episode 4)</t>
  </si>
  <si>
    <t>Inferno (Episode 5)</t>
  </si>
  <si>
    <t>Inferno (Episode 6)</t>
  </si>
  <si>
    <t>Inferno (Episode 7)</t>
  </si>
  <si>
    <t>Terror of the Autons (Episode 2)</t>
  </si>
  <si>
    <t>Terror of the Autons (Episode 3)</t>
  </si>
  <si>
    <t>Terror of the Autons (Episode 4)</t>
  </si>
  <si>
    <t>The Mind of Evil (Episode 2)</t>
  </si>
  <si>
    <t>The Mind of Evil (Episode 3)</t>
  </si>
  <si>
    <t>The Mind of Evil (Episode 4)</t>
  </si>
  <si>
    <t>The Mind of Evil (Episode 5)</t>
  </si>
  <si>
    <t>The Mind of Evil (Episode 6)</t>
  </si>
  <si>
    <t>The Claws of Axos (Episode 2)</t>
  </si>
  <si>
    <t>The Claws of Axos (Episode 3)</t>
  </si>
  <si>
    <t>The Claws of Axos (Episode 4)</t>
  </si>
  <si>
    <t>Colony in Space (Episode 2)</t>
  </si>
  <si>
    <t>Colony in Space (Episode 3)</t>
  </si>
  <si>
    <t>Colony in Space (Episode 4)</t>
  </si>
  <si>
    <t>Colony in Space (Episode 5)</t>
  </si>
  <si>
    <t>Colony in Space (Episode 6)</t>
  </si>
  <si>
    <t>The Daemons (Episode 2)</t>
  </si>
  <si>
    <t>The Daemons (Episode 3)</t>
  </si>
  <si>
    <t>The Daemons (Episode 4)</t>
  </si>
  <si>
    <t>The Daemons (Episode 5)</t>
  </si>
  <si>
    <t>Day of the Daleks (Episode 2)</t>
  </si>
  <si>
    <t>Day of the Daleks (Episode 3)</t>
  </si>
  <si>
    <t>Day of the Daleks (Episode 4)</t>
  </si>
  <si>
    <t>The Curse of Peladon (Episode 2)</t>
  </si>
  <si>
    <t>The Curse of Peladon (Episode 3)</t>
  </si>
  <si>
    <t>The Curse of Peladon (Episode 4)</t>
  </si>
  <si>
    <t>The Sea Devils (Episode 2)</t>
  </si>
  <si>
    <t>The Sea Devils (Episode 3)</t>
  </si>
  <si>
    <t>The Sea Devils (Episode 4)</t>
  </si>
  <si>
    <t>The Sea Devils (Episode 5)</t>
  </si>
  <si>
    <t>The Sea Devils (Episode 6)</t>
  </si>
  <si>
    <t>The Mutants (Episode 2)</t>
  </si>
  <si>
    <t>The Mutants (Episode 3)</t>
  </si>
  <si>
    <t>The Mutants (Episode 4)</t>
  </si>
  <si>
    <t>The Mutants (Episode 5)</t>
  </si>
  <si>
    <t>The Mutants (Episode 6)</t>
  </si>
  <si>
    <t>The Time Monster (Episode 2)</t>
  </si>
  <si>
    <t>The Time Monster (Episode 3)</t>
  </si>
  <si>
    <t>The Time Monster (Episode 4)</t>
  </si>
  <si>
    <t>The Time Monster (Episode 5)</t>
  </si>
  <si>
    <t>The Time Monster (Episode 6)</t>
  </si>
  <si>
    <t>The Three Doctors (Episode 2)</t>
  </si>
  <si>
    <t>The Three Doctors (Episode 3)</t>
  </si>
  <si>
    <t>The Three Doctors (Episode 4)</t>
  </si>
  <si>
    <t>Carnival of Monsters (Episode 2)</t>
  </si>
  <si>
    <t>Carnival of Monsters (Episode 3)</t>
  </si>
  <si>
    <t>Carnival of Monsters (Episode 4)</t>
  </si>
  <si>
    <t>Frontier in Space (Episode 2)</t>
  </si>
  <si>
    <t>Frontier in Space (Episode 3)</t>
  </si>
  <si>
    <t>Frontier in Space (Episode 4)</t>
  </si>
  <si>
    <t>Frontier in Space (Episode 5)</t>
  </si>
  <si>
    <t>Frontier in Space (Episode 6)</t>
  </si>
  <si>
    <t>Planet of the Daleks (Episode 2)</t>
  </si>
  <si>
    <t>Planet of the Daleks (Episode 3)</t>
  </si>
  <si>
    <t>Planet of the Daleks (Episode 4)</t>
  </si>
  <si>
    <t>Planet of the Daleks (Episode 5)</t>
  </si>
  <si>
    <t>Planet of the Daleks (Episode 6)</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</si>
  <si>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</si>
  <si>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</si>
  <si>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</si>
  <si>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</si>
  <si>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</si>
  <si>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</si>
  <si>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</si>
  <si>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</si>
  <si>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</si>
  <si>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</si>
  <si>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</si>
  <si>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</si>
  <si>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</si>
  <si>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</si>
  <si>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</si>
  <si>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</si>
  <si>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</si>
  <si>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</si>
  <si>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</si>
  <si>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</si>
  <si>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</si>
  <si>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</si>
  <si>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</si>
  <si>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</si>
  <si>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</si>
  <si>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</si>
  <si>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</si>
  <si>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</si>
  <si>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</si>
  <si>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</si>
  <si>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</si>
  <si>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</si>
  <si>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</si>
  <si>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</si>
  <si>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</si>
  <si>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</si>
  <si>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</si>
  <si>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</si>
  <si>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</si>
  <si>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</si>
  <si>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</si>
  <si>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</si>
  <si>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</si>
  <si>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</si>
  <si>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</si>
  <si>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</si>
  <si>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</si>
  <si>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</si>
  <si>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</si>
  <si>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</si>
  <si>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</si>
  <si>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</si>
  <si>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</si>
  <si>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</si>
  <si>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</si>
  <si>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</si>
  <si>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</si>
  <si>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</si>
  <si>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</si>
  <si>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</si>
  <si>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</si>
  <si>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</si>
  <si>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</si>
  <si>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</si>
  <si>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</si>
  <si>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</si>
  <si>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</si>
  <si>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</si>
  <si>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</si>
  <si>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</si>
  <si>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</si>
  <si>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</si>
  <si>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</si>
  <si>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</si>
  <si>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</si>
  <si>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</si>
  <si>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</si>
  <si>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</si>
  <si>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</si>
  <si>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</si>
  <si>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</si>
  <si>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</si>
  <si>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</si>
  <si>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</si>
  <si>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</si>
  <si>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</si>
  <si>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</si>
  <si>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</si>
  <si>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</si>
  <si>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</si>
  <si>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</si>
  <si>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</si>
  <si>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</si>
  <si>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</si>
  <si>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</si>
  <si>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</si>
  <si>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</si>
  <si>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</si>
  <si>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</si>
  <si>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</si>
  <si>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</si>
  <si>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</si>
  <si>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</si>
  <si>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</si>
  <si>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</si>
  <si>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</si>
  <si>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</si>
  <si>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</si>
  <si>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</si>
  <si>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</si>
  <si>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</si>
  <si>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</si>
  <si>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</si>
  <si>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</si>
  <si>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</si>
  <si>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</si>
  <si>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</si>
  <si>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</si>
  <si>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</si>
  <si>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</si>
  <si>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</si>
  <si>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</si>
  <si>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</si>
  <si>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</si>
  <si>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</si>
  <si>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</si>
  <si>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</si>
  <si>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</si>
  <si>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</si>
  <si>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</si>
  <si>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</si>
  <si>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</si>
  <si>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</si>
  <si>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</si>
  <si>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</si>
  <si>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</si>
  <si>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</si>
  <si>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</si>
  <si>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</si>
  <si>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</si>
  <si>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350.0</t>
  </si>
  <si>
    <t>The Green Death (Episode 1)</t>
  </si>
  <si>
    <t>The Green Death (Episode 2)</t>
  </si>
  <si>
    <t>The Green Death (Episode 3)</t>
  </si>
  <si>
    <t>The Green Death (Episode 4)</t>
  </si>
  <si>
    <t>The Green Death (Episode 5)</t>
  </si>
  <si>
    <t>The Green Death (Episode 6)</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</si>
  <si>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</si>
  <si>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</si>
  <si>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</si>
  <si>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</si>
  <si>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</si>
  <si>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</si>
  <si>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</si>
  <si>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</si>
  <si>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</si>
  <si>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</si>
  <si>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</si>
  <si>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</si>
  <si>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</si>
  <si>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</si>
  <si>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</si>
  <si>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</si>
  <si>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</si>
  <si>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</si>
  <si>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</si>
  <si>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</si>
  <si>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</si>
  <si>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</si>
  <si>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</si>
  <si>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</si>
  <si>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</si>
  <si>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</si>
  <si>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</si>
  <si>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</si>
  <si>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</si>
  <si>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</si>
  <si>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</si>
  <si>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</si>
  <si>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The Time Warrior (Part 1)</t>
  </si>
  <si>
    <t>The Time Warrior (Part 2)</t>
  </si>
  <si>
    <t>The Time Warrior (Part 3)</t>
  </si>
  <si>
    <t>The Time Warrior (Part 4)</t>
  </si>
  <si>
    <t>Invasion of the Dinosaurs (Part 1: Invasion)</t>
  </si>
  <si>
    <t>Invasion of the Dinosaurs (Part 2)</t>
  </si>
  <si>
    <t>Invasion of the Dinosaurs (Part 3)</t>
  </si>
  <si>
    <t>Invasion of the Dinosaurs (Part 4)</t>
  </si>
  <si>
    <t>Invasion of the Dinosaurs (Part 5)</t>
  </si>
  <si>
    <t>Invasion of the Dinosaurs (Part 6)</t>
  </si>
  <si>
    <t>Death to the Daleks (Part 1)</t>
  </si>
  <si>
    <t>Death to the Daleks (Part 2)</t>
  </si>
  <si>
    <t>Death to the Daleks (Part 3)</t>
  </si>
  <si>
    <t>Death to the Daleks (Part 4)</t>
  </si>
  <si>
    <t>The Monster of Peladon (Part 1)</t>
  </si>
  <si>
    <t>The Monster of Peladon (Part 2)</t>
  </si>
  <si>
    <t>The Monster of Peladon (Part 3)</t>
  </si>
  <si>
    <t>The Monster of Peladon (Part 4)</t>
  </si>
  <si>
    <t>The Monster of Peladon (Part 5)</t>
  </si>
  <si>
    <t>The Monster of Peladon (Part 6)</t>
  </si>
  <si>
    <t>Planet of the Spiders (Part 1)</t>
  </si>
  <si>
    <t>Planet of the Spiders (Part 2)</t>
  </si>
  <si>
    <t>Planet of the Spiders (Part 3)</t>
  </si>
  <si>
    <t>Planet of the Spiders (Part 4)</t>
  </si>
  <si>
    <t>Planet of the Spiders (Part 5)</t>
  </si>
  <si>
    <t>Planet of the Spiders (Part 6)</t>
  </si>
  <si>
    <t>Robot (Part 1)</t>
  </si>
  <si>
    <t>The Ark in Space (Part 1)</t>
  </si>
  <si>
    <t>The Sontaran Experiment (Part 1)</t>
  </si>
  <si>
    <t>Genesis of the Daleks (Part 1)</t>
  </si>
  <si>
    <t>Revenge of the Cybermen (Part 1)</t>
  </si>
  <si>
    <t>Terror of the Zygons (Part 1)</t>
  </si>
  <si>
    <t>Robot (Part 2)</t>
  </si>
  <si>
    <t>Robot (Part 3)</t>
  </si>
  <si>
    <t>Robot (Part 4)</t>
  </si>
  <si>
    <t>The Ark in Space (Part 2)</t>
  </si>
  <si>
    <t>The Ark in Space (Part 3)</t>
  </si>
  <si>
    <t>The Ark in Space (Part 4)</t>
  </si>
  <si>
    <t>The Sontaran Experiment (Part 2)</t>
  </si>
  <si>
    <t>Genesis of the Daleks (Part 2)</t>
  </si>
  <si>
    <t>Genesis of the Daleks (Part 3)</t>
  </si>
  <si>
    <t>Genesis of the Daleks (Part 4)</t>
  </si>
  <si>
    <t>Genesis of the Daleks (Part 5)</t>
  </si>
  <si>
    <t>Genesis of the Daleks (Part 6)</t>
  </si>
  <si>
    <t>Revenge of the Cybermen (Part 2)</t>
  </si>
  <si>
    <t>Revenge of the Cybermen (Part 3)</t>
  </si>
  <si>
    <t>Revenge of the Cybermen (Part 4)</t>
  </si>
  <si>
    <t>Terror of the Zygons (Part 2)</t>
  </si>
  <si>
    <t>Terror of the Zygons (Part 3)</t>
  </si>
  <si>
    <t>Terror of the Zygons (Part 4)</t>
  </si>
  <si>
    <t>Planet of Evil (Part 1)</t>
  </si>
  <si>
    <t>Pyramids of Mars (Part 1)</t>
  </si>
  <si>
    <t>The Android Invasion (Part 1)</t>
  </si>
  <si>
    <t>The Brain of Morbius (Part 1)</t>
  </si>
  <si>
    <t>The Seeds of Doom (Part 1)</t>
  </si>
  <si>
    <t>The Masque of Mandragora (Part 1)</t>
  </si>
  <si>
    <t>The Hand of Fear (Part 1)</t>
  </si>
  <si>
    <t>The Deadly Assassin (Part 1)</t>
  </si>
  <si>
    <t>The Face of Evil (Part 1)</t>
  </si>
  <si>
    <t>The Robots of Death (Part 1)</t>
  </si>
  <si>
    <t>The Talons of Weng-Chiang (Part 1)</t>
  </si>
  <si>
    <t>Horror of Fang Rock (Part 1)</t>
  </si>
  <si>
    <t>The Invisible Enemy (Part 1)</t>
  </si>
  <si>
    <t>Image of the Fendahl (Part 1)</t>
  </si>
  <si>
    <t>The Sun Makers (Part 1)</t>
  </si>
  <si>
    <t>Underworld (Part 1)</t>
  </si>
  <si>
    <t>The Invasion of Time (Part 1)</t>
  </si>
  <si>
    <t>The Ribos Operation (Part 1)</t>
  </si>
  <si>
    <t>The Pirate Planet (Part 1)</t>
  </si>
  <si>
    <t>The Stones of Blood (Part 1)</t>
  </si>
  <si>
    <t>The Androids of Tara (Part 1)</t>
  </si>
  <si>
    <t>The Power of Kroll (Part 1)</t>
  </si>
  <si>
    <t>The Armageddon Factor (Part 1)</t>
  </si>
  <si>
    <t>Planet of Evil (Part 2)</t>
  </si>
  <si>
    <t>Planet of Evil (Part 3)</t>
  </si>
  <si>
    <t>Planet of Evil (Part 4)</t>
  </si>
  <si>
    <t>Pyramids of Mars (Part 2)</t>
  </si>
  <si>
    <t>Pyramids of Mars (Part 3)</t>
  </si>
  <si>
    <t>Pyramids of Mars (Part 4)</t>
  </si>
  <si>
    <t>The Android Invasion (Part 2)</t>
  </si>
  <si>
    <t>The Android Invasion (Part 3)</t>
  </si>
  <si>
    <t>The Android Invasion (Part 4)</t>
  </si>
  <si>
    <t>The Brain of Morbius (Part 2)</t>
  </si>
  <si>
    <t>The Brain of Morbius (Part 3)</t>
  </si>
  <si>
    <t>The Brain of Morbius (Part 4)</t>
  </si>
  <si>
    <t>The Seeds of Doom (Part 2)</t>
  </si>
  <si>
    <t>The Seeds of Doom (Part 3)</t>
  </si>
  <si>
    <t>The Seeds of Doom (Part 4)</t>
  </si>
  <si>
    <t>The Seeds of Doom (Part 5)</t>
  </si>
  <si>
    <t>The Seeds of Doom (Part 6)</t>
  </si>
  <si>
    <t>The Masque of Mandragora (Part 2)</t>
  </si>
  <si>
    <t>The Masque of Mandragora (Part 3)</t>
  </si>
  <si>
    <t>The Masque of Mandragora (Part 4)</t>
  </si>
  <si>
    <t>The Hand of Fear (Part 2)</t>
  </si>
  <si>
    <t>The Hand of Fear (Part 3)</t>
  </si>
  <si>
    <t>The Hand of Fear (Part 4)</t>
  </si>
  <si>
    <t>The Deadly Assassin (Part 2)</t>
  </si>
  <si>
    <t>The Deadly Assassin (Part 3)</t>
  </si>
  <si>
    <t>The Deadly Assassin (Part 4)</t>
  </si>
  <si>
    <t>The Face of Evil (Part 2)</t>
  </si>
  <si>
    <t>The Face of Evil (Part 3)</t>
  </si>
  <si>
    <t>The Face of Evil (Part 4)</t>
  </si>
  <si>
    <t>The Robots of Death (Part 2)</t>
  </si>
  <si>
    <t>The Robots of Death (Part 3)</t>
  </si>
  <si>
    <t>The Robots of Death (Part 4)</t>
  </si>
  <si>
    <t>The Talons of Weng-Chiang (Part 2)</t>
  </si>
  <si>
    <t>The Talons of Weng-Chiang (Part 3)</t>
  </si>
  <si>
    <t>The Talons of Weng-Chiang (Part 4)</t>
  </si>
  <si>
    <t>The Talons of Weng-Chiang (Part 5)</t>
  </si>
  <si>
    <t>The Talons of Weng-Chiang (Part 6)</t>
  </si>
  <si>
    <t>Horror of Fang Rock (Part 2)</t>
  </si>
  <si>
    <t>Horror of Fang Rock (Part 3)</t>
  </si>
  <si>
    <t>Horror of Fang Rock (Part 4)</t>
  </si>
  <si>
    <t>The Invisible Enemy (Part 2)</t>
  </si>
  <si>
    <t>The Invisible Enemy (Part 3)</t>
  </si>
  <si>
    <t>The Invisible Enemy (Part 4)</t>
  </si>
  <si>
    <t>Image of the Fendahl (Part 2)</t>
  </si>
  <si>
    <t>Image of the Fendahl (Part 3)</t>
  </si>
  <si>
    <t>Image of the Fendahl (Part 4)</t>
  </si>
  <si>
    <t>The Sun Makers (Part 2)</t>
  </si>
  <si>
    <t>The Sun Makers (Part 3)</t>
  </si>
  <si>
    <t>The Sun Makers (Part 4)</t>
  </si>
  <si>
    <t>Underworld (Part 2)</t>
  </si>
  <si>
    <t>Underworld (Part 3)</t>
  </si>
  <si>
    <t>Underworld (Part 4)</t>
  </si>
  <si>
    <t>The Invasion of Time (Part 2)</t>
  </si>
  <si>
    <t>The Invasion of Time (Part 3)</t>
  </si>
  <si>
    <t>The Invasion of Time (Part 4)</t>
  </si>
  <si>
    <t>The Invasion of Time (Part 5)</t>
  </si>
  <si>
    <t>The Invasion of Time (Part 6)</t>
  </si>
  <si>
    <t>The Ribos Operation (Part 2)</t>
  </si>
  <si>
    <t>The Ribos Operation (Part 3)</t>
  </si>
  <si>
    <t>The Ribos Operation (Part 4)</t>
  </si>
  <si>
    <t>The Pirate Planet (Part 2)</t>
  </si>
  <si>
    <t>The Pirate Planet (Part 3)</t>
  </si>
  <si>
    <t>The Pirate Planet (Part 4)</t>
  </si>
  <si>
    <t>The Stones of Blood (Part 2)</t>
  </si>
  <si>
    <t>The Stones of Blood (Part 3)</t>
  </si>
  <si>
    <t>The Stones of Blood (Part 4)</t>
  </si>
  <si>
    <t>The Androids of Tara (Part 2)</t>
  </si>
  <si>
    <t>The Androids of Tara (Part 3)</t>
  </si>
  <si>
    <t>The Androids of Tara (Part 4)</t>
  </si>
  <si>
    <t>The Power of Kroll (Part 2)</t>
  </si>
  <si>
    <t>The Power of Kroll (Part 3)</t>
  </si>
  <si>
    <t>The Power of Kroll (Part 4)</t>
  </si>
  <si>
    <t>The Armageddon Factor (Part 2)</t>
  </si>
  <si>
    <t>The Armageddon Factor (Part 3)</t>
  </si>
  <si>
    <t>The Armageddon Factor (Part 4)</t>
  </si>
  <si>
    <t>The Armageddon Factor (Part 5)</t>
  </si>
  <si>
    <t>The Armageddon Factor (Part 6)</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</si>
  <si>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</si>
  <si>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</si>
  <si>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</si>
  <si>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</si>
  <si>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</si>
  <si>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</si>
  <si>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</si>
  <si>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</si>
  <si>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</si>
  <si>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</si>
  <si>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</si>
  <si>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</si>
  <si>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</si>
  <si>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</si>
  <si>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</si>
  <si>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</si>
  <si>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</si>
  <si>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</si>
  <si>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</si>
  <si>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</si>
  <si>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</si>
  <si>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</si>
  <si>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</si>
  <si>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</si>
  <si>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</si>
  <si>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</si>
  <si>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</si>
  <si>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</si>
  <si>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</si>
  <si>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</si>
  <si>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</si>
  <si>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</si>
  <si>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</si>
  <si>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</si>
  <si>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</si>
  <si>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</si>
  <si>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</si>
  <si>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</si>
  <si>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</si>
  <si>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</si>
  <si>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</si>
  <si>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</si>
  <si>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</si>
  <si>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</si>
  <si>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</si>
  <si>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</si>
  <si>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</si>
  <si>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</si>
  <si>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</si>
  <si>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</si>
  <si>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</si>
  <si>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</si>
  <si>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</si>
  <si>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</si>
  <si>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</si>
  <si>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</si>
  <si>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</si>
  <si>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</si>
  <si>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</si>
  <si>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</si>
  <si>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</si>
  <si>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</si>
  <si>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</si>
  <si>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</si>
  <si>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</si>
  <si>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</si>
  <si>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</si>
  <si>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</si>
  <si>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</si>
  <si>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</si>
  <si>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</si>
  <si>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</si>
  <si>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</si>
  <si>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</si>
  <si>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</si>
  <si>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</si>
  <si>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</si>
  <si>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</si>
  <si>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</si>
  <si>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</si>
  <si>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</si>
  <si>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</si>
  <si>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</si>
  <si>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</si>
  <si>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</si>
  <si>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</si>
  <si>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</si>
  <si>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</si>
  <si>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</si>
  <si>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</si>
  <si>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</si>
  <si>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</si>
  <si>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</si>
  <si>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</si>
  <si>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</si>
  <si>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</si>
  <si>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</si>
  <si>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</si>
  <si>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</si>
  <si>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</si>
  <si>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</si>
  <si>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</si>
  <si>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</si>
  <si>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</si>
  <si>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</si>
  <si>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</si>
  <si>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</si>
  <si>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</si>
  <si>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</si>
  <si>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</si>
  <si>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</si>
  <si>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</si>
  <si>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</si>
  <si>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</si>
  <si>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</si>
  <si>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</si>
  <si>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</si>
  <si>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</si>
  <si>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</si>
  <si>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</si>
  <si>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</si>
  <si>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</si>
  <si>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</si>
  <si>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</si>
  <si>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505.1</t>
  </si>
  <si>
    <t>Destiny of the Daleks (Episode 1)</t>
  </si>
  <si>
    <t>Destiny of the Daleks (Episode 2)</t>
  </si>
  <si>
    <t>Destiny of the Daleks (Episode 3)</t>
  </si>
  <si>
    <t>Destiny of the Daleks (Episode 4)</t>
  </si>
  <si>
    <t>506</t>
  </si>
  <si>
    <t>507</t>
  </si>
  <si>
    <t>508</t>
  </si>
  <si>
    <t>509</t>
  </si>
  <si>
    <t>509.1</t>
  </si>
  <si>
    <t>City of Death (Part 1)</t>
  </si>
  <si>
    <t>The Creature from the Pit (Part 1)</t>
  </si>
  <si>
    <t>City of Death (Part 2)</t>
  </si>
  <si>
    <t>City of Death (Part 3)</t>
  </si>
  <si>
    <t>City of Death (Part 4)</t>
  </si>
  <si>
    <t>The Creature from the Pit (Part 2)</t>
  </si>
  <si>
    <t>The Creature from the Pit (Part 3)</t>
  </si>
  <si>
    <t>The Creature from the Pit (Part 4)</t>
  </si>
  <si>
    <t>510</t>
  </si>
  <si>
    <t>511</t>
  </si>
  <si>
    <t>512</t>
  </si>
  <si>
    <t>513</t>
  </si>
  <si>
    <t>514</t>
  </si>
  <si>
    <t>515</t>
  </si>
  <si>
    <t>516</t>
  </si>
  <si>
    <t>517</t>
  </si>
  <si>
    <t>517.1</t>
  </si>
  <si>
    <t>Nightmare of Eden (Part 1)</t>
  </si>
  <si>
    <t>The Horns of Nimon (Part 1)</t>
  </si>
  <si>
    <t>Shada (Part 1)</t>
  </si>
  <si>
    <t>The Leisure Hive (Part 1)</t>
  </si>
  <si>
    <t>Meglos (Part 1)</t>
  </si>
  <si>
    <t>Full Circle (Part 1)</t>
  </si>
  <si>
    <t>State of Decay (Part 1)</t>
  </si>
  <si>
    <t>Warriors' Gate (Part 1)</t>
  </si>
  <si>
    <t>The Keeper of Traken (Part 1)</t>
  </si>
  <si>
    <t>Logopolis (Part 1)</t>
  </si>
  <si>
    <t>Castrovalva (Part 1)</t>
  </si>
  <si>
    <t>Four to Doomsday (Part 1)</t>
  </si>
  <si>
    <t>Kinda (Part 1)</t>
  </si>
  <si>
    <t>The Visitation (Part 1)</t>
  </si>
  <si>
    <t>Black Orchid (Part 1)</t>
  </si>
  <si>
    <t>Earthshock (Part 1)</t>
  </si>
  <si>
    <t>Time Flight (Part 1)</t>
  </si>
  <si>
    <t>Arc of Infinity (Part 1)</t>
  </si>
  <si>
    <t>Snakedance (Part 1)</t>
  </si>
  <si>
    <t>Nightmare of Eden (Part 2)</t>
  </si>
  <si>
    <t>Nightmare of Eden (Part 3)</t>
  </si>
  <si>
    <t>Nightmare of Eden (Part 4)</t>
  </si>
  <si>
    <t>The Horns of Nimon (Part 2)</t>
  </si>
  <si>
    <t>The Horns of Nimon (Part 3)</t>
  </si>
  <si>
    <t>The Horns of Nimon (Part 4)</t>
  </si>
  <si>
    <t>Shada (Part 2)</t>
  </si>
  <si>
    <t>Shada (Part 3)</t>
  </si>
  <si>
    <t>Shada (Part 4)</t>
  </si>
  <si>
    <t>Shada (Part 5)</t>
  </si>
  <si>
    <t>Shada (Part 6)</t>
  </si>
  <si>
    <t>The Leisure Hive (Part 2)</t>
  </si>
  <si>
    <t>The Leisure Hive (Part 3)</t>
  </si>
  <si>
    <t>The Leisure Hive (Part 4)</t>
  </si>
  <si>
    <t>Meglos (Part 2)</t>
  </si>
  <si>
    <t>Meglos (Part 3)</t>
  </si>
  <si>
    <t>Meglos (Part 4)</t>
  </si>
  <si>
    <t>Full Circle (Part 2)</t>
  </si>
  <si>
    <t>Full Circle (Part 3)</t>
  </si>
  <si>
    <t>Full Circle (Part 4)</t>
  </si>
  <si>
    <t>State of Decay (Part 2)</t>
  </si>
  <si>
    <t>State of Decay (Part 3)</t>
  </si>
  <si>
    <t>State of Decay (Part 4)</t>
  </si>
  <si>
    <t>Warriors' Gate (Part 2)</t>
  </si>
  <si>
    <t>Warriors' Gate (Part 3)</t>
  </si>
  <si>
    <t>Warriors' Gate (Part 4)</t>
  </si>
  <si>
    <t>The Keeper of Traken (Part 2)</t>
  </si>
  <si>
    <t>The Keeper of Traken (Part 3)</t>
  </si>
  <si>
    <t>The Keeper of Traken (Part 4)</t>
  </si>
  <si>
    <t>Logopolis (Part 2)</t>
  </si>
  <si>
    <t>Logopolis (Part 3)</t>
  </si>
  <si>
    <t>Logopolis (Part 4)</t>
  </si>
  <si>
    <t>Castrovalva (Part 2)</t>
  </si>
  <si>
    <t>Castrovalva (Part 3)</t>
  </si>
  <si>
    <t>Castrovalva (Part 4)</t>
  </si>
  <si>
    <t>Four to Doomsday (Part 2)</t>
  </si>
  <si>
    <t>Four to Doomsday (Part 3)</t>
  </si>
  <si>
    <t>Four to Doomsday (Part 4)</t>
  </si>
  <si>
    <t>Kinda (Part 2)</t>
  </si>
  <si>
    <t>Kinda (Part 3)</t>
  </si>
  <si>
    <t>Kinda (Part 4)</t>
  </si>
  <si>
    <t>The Visitation (Part 2)</t>
  </si>
  <si>
    <t>The Visitation (Part 3)</t>
  </si>
  <si>
    <t>The Visitation (Part 4)</t>
  </si>
  <si>
    <t>Black Orchid (Part 2)</t>
  </si>
  <si>
    <t>Earthshock (Part 2)</t>
  </si>
  <si>
    <t>Earthshock (Part 3)</t>
  </si>
  <si>
    <t>Earthshock (Part 4)</t>
  </si>
  <si>
    <t>Time Flight (Part 2)</t>
  </si>
  <si>
    <t>Time Flight (Part 3)</t>
  </si>
  <si>
    <t>Time Flight (Part 4)</t>
  </si>
  <si>
    <t>Arc of Infinity (Part 2)</t>
  </si>
  <si>
    <t>Arc of Infinity (Part 3)</t>
  </si>
  <si>
    <t>Arc of Infinity (Part 4)</t>
  </si>
  <si>
    <t>Snakedance (Part 2)</t>
  </si>
  <si>
    <t>Snakedance (Part 3)</t>
  </si>
  <si>
    <t>Snakedance (Part 4)</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</si>
  <si>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</si>
  <si>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</si>
  <si>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</si>
  <si>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</si>
  <si>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</si>
  <si>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</si>
  <si>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</si>
  <si>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</si>
  <si>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</si>
  <si>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</si>
  <si>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</si>
  <si>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</si>
  <si>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</si>
  <si>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</si>
  <si>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</si>
  <si>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</si>
  <si>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</si>
  <si>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</si>
  <si>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</si>
  <si>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</si>
  <si>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</si>
  <si>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</si>
  <si>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</si>
  <si>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</si>
  <si>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</si>
  <si>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</si>
  <si>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</si>
  <si>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</si>
  <si>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</si>
  <si>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</si>
  <si>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</si>
  <si>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</si>
  <si>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</si>
  <si>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</si>
  <si>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</si>
  <si>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</si>
  <si>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</si>
  <si>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</si>
  <si>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</si>
  <si>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</si>
  <si>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</si>
  <si>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</si>
  <si>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</si>
  <si>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</si>
  <si>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</si>
  <si>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</si>
  <si>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</si>
  <si>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</si>
  <si>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</si>
  <si>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</si>
  <si>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</si>
  <si>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</si>
  <si>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</si>
  <si>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</si>
  <si>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</si>
  <si>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</si>
  <si>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</si>
  <si>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</si>
  <si>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</si>
  <si>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</si>
  <si>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</si>
  <si>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</si>
  <si>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</si>
  <si>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</si>
  <si>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</si>
  <si>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</si>
  <si>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</si>
  <si>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</si>
  <si>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</si>
  <si>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</si>
  <si>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</si>
  <si>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</si>
  <si>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</si>
  <si>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</si>
  <si>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</si>
  <si>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</si>
  <si>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594.0</t>
  </si>
  <si>
    <t>Mawdryn Undead (Part 1)</t>
  </si>
  <si>
    <t>Terminus (Part 1)</t>
  </si>
  <si>
    <t>Enlightenment (Part 1)</t>
  </si>
  <si>
    <t>The King's Demons (Part 1)</t>
  </si>
  <si>
    <t>Warriors of the Deep (Part 1)</t>
  </si>
  <si>
    <t>The Awakening (Part 1)</t>
  </si>
  <si>
    <t>Frontios (Part 1)</t>
  </si>
  <si>
    <t>Resurrection of the Daleks (Part 1)</t>
  </si>
  <si>
    <t>Planet of Fire (Part 1)</t>
  </si>
  <si>
    <t>The Caves of Androzani (Part 1)</t>
  </si>
  <si>
    <t>The Twin Dilemma (Part 1)</t>
  </si>
  <si>
    <t>Attack of the Cybermen (Part 1)</t>
  </si>
  <si>
    <t>Vengeance on Varos (Part 1)</t>
  </si>
  <si>
    <t>The Mark of the Rani (Part 1)</t>
  </si>
  <si>
    <t>The Two Doctors (Part 1)</t>
  </si>
  <si>
    <t>Timelash (Part 1)</t>
  </si>
  <si>
    <t>Revelation of the Daleks (Part 1)</t>
  </si>
  <si>
    <t>The Trial of a Time Lord - The Mysterious Planet (Part 1)</t>
  </si>
  <si>
    <t>The Trial of a Time Lord - Mindwarp (Part 1)</t>
  </si>
  <si>
    <t>The Trial of a Time Lord - Terror of the Vervoids (Part 1)</t>
  </si>
  <si>
    <t>The Trial of a Time Lord - The Ultimate Foe (Part 1)</t>
  </si>
  <si>
    <t>Mawdryn Undead (Part 2)</t>
  </si>
  <si>
    <t>Mawdryn Undead (Part 3)</t>
  </si>
  <si>
    <t>Mawdryn Undead (Part 4)</t>
  </si>
  <si>
    <t>Terminus (Part 2)</t>
  </si>
  <si>
    <t>Terminus (Part 3)</t>
  </si>
  <si>
    <t>Terminus (Part 4)</t>
  </si>
  <si>
    <t>Enlightenment (Part 2)</t>
  </si>
  <si>
    <t>Enlightenment (Part 3)</t>
  </si>
  <si>
    <t>Enlightenment (Part 4)</t>
  </si>
  <si>
    <t>The King's Demons (Part 2)</t>
  </si>
  <si>
    <t>Warriors of the Deep (Part 2)</t>
  </si>
  <si>
    <t>Warriors of the Deep (Part 3)</t>
  </si>
  <si>
    <t>Warriors of the Deep (Part 4)</t>
  </si>
  <si>
    <t>The Awakening (Part 2)</t>
  </si>
  <si>
    <t>Frontios (Part 2)</t>
  </si>
  <si>
    <t>Frontios (Part 3)</t>
  </si>
  <si>
    <t>Frontios (Part 4)</t>
  </si>
  <si>
    <t>Resurrection of the Daleks (Part 2)</t>
  </si>
  <si>
    <t>Resurrection of the Daleks (Part 3)</t>
  </si>
  <si>
    <t>Resurrection of the Daleks (Part 4)</t>
  </si>
  <si>
    <t>Planet of Fire (Part 2)</t>
  </si>
  <si>
    <t>Planet of Fire (Part 3)</t>
  </si>
  <si>
    <t>Planet of Fire (Part 4)</t>
  </si>
  <si>
    <t>The Caves of Androzani (Part 2)</t>
  </si>
  <si>
    <t>The Caves of Androzani (Part 3)</t>
  </si>
  <si>
    <t>The Caves of Androzani (Part 4)</t>
  </si>
  <si>
    <t>The Twin Dilemma (Part 2)</t>
  </si>
  <si>
    <t>The Twin Dilemma (Part 3)</t>
  </si>
  <si>
    <t>The Twin Dilemma (Part 4)</t>
  </si>
  <si>
    <t>Attack of the Cybermen (Part 2)</t>
  </si>
  <si>
    <t>Vengeance on Varos (Part 2)</t>
  </si>
  <si>
    <t>The Mark of the Rani (Part 2)</t>
  </si>
  <si>
    <t>The Two Doctors (Part 2)</t>
  </si>
  <si>
    <t>The Two Doctors (Part 3)</t>
  </si>
  <si>
    <t>Timelash (Part 2)</t>
  </si>
  <si>
    <t>Revelation of the Daleks (Part 2)</t>
  </si>
  <si>
    <t>The Trial of a Time Lord - The Mysterious Planet (Part 2)</t>
  </si>
  <si>
    <t>The Trial of a Time Lord - The Mysterious Planet (Part 3)</t>
  </si>
  <si>
    <t>The Trial of a Time Lord - The Mysterious Planet (Part 4)</t>
  </si>
  <si>
    <t>The Trial of a Time Lord - Mindwarp (Part 2)</t>
  </si>
  <si>
    <t>The Trial of a Time Lord - Mindwarp (Part 3)</t>
  </si>
  <si>
    <t>The Trial of a Time Lord - Mindwarp (Part 4)</t>
  </si>
  <si>
    <t>The Trial of a Time Lord - Terror of the Vervoids (Part 2)</t>
  </si>
  <si>
    <t>The Trial of a Time Lord - Terror of the Vervoids (Part 3)</t>
  </si>
  <si>
    <t>The Trial of a Time Lord - Terror of the Vervoids (Part 4)</t>
  </si>
  <si>
    <t>The Trial of a Time Lord - The Ultimate Foe (Part 2)</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</si>
  <si>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</si>
  <si>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</si>
  <si>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</si>
  <si>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</si>
  <si>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</si>
  <si>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</si>
  <si>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</si>
  <si>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</si>
  <si>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</si>
  <si>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</si>
  <si>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</si>
  <si>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</si>
  <si>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</si>
  <si>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</si>
  <si>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</si>
  <si>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</si>
  <si>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</si>
  <si>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</si>
  <si>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</si>
  <si>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</si>
  <si>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</si>
  <si>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</si>
  <si>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</si>
  <si>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</si>
  <si>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</si>
  <si>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</si>
  <si>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</si>
  <si>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</si>
  <si>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</si>
  <si>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</si>
  <si>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</si>
  <si>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</si>
  <si>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</si>
  <si>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</si>
  <si>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</si>
  <si>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</si>
  <si>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</si>
  <si>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</si>
  <si>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</si>
  <si>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</si>
  <si>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</si>
  <si>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</si>
  <si>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</si>
  <si>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</si>
  <si>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</si>
  <si>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</si>
  <si>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</si>
  <si>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</si>
  <si>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</si>
  <si>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</si>
  <si>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</si>
  <si>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</si>
  <si>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</si>
  <si>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</si>
  <si>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</si>
  <si>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</si>
  <si>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</si>
  <si>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</si>
  <si>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</si>
  <si>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</si>
  <si>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</si>
  <si>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</si>
  <si>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</si>
  <si>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</si>
  <si>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</si>
  <si>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</si>
  <si>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</si>
  <si>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</si>
  <si>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661.1</t>
  </si>
  <si>
    <t>Real Time (Part 1)</t>
  </si>
  <si>
    <t>Terror of the Vervoids (Part 1)</t>
  </si>
  <si>
    <t>Real Time (Part 2)</t>
  </si>
  <si>
    <t>Real Time (Part 3)</t>
  </si>
  <si>
    <t>Real Time (Part 4)</t>
  </si>
  <si>
    <t>Real Time (Part 5)</t>
  </si>
  <si>
    <t>Real Time (Part 6)</t>
  </si>
  <si>
    <t>Terror of the Vervoids (Part 2)</t>
  </si>
  <si>
    <t>Terror of the Vervoids (Part 3)</t>
  </si>
  <si>
    <t>Terror of the Vervoids (Part 4)</t>
  </si>
  <si>
    <t>661.2</t>
  </si>
  <si>
    <t>661.3</t>
  </si>
  <si>
    <t>661.4</t>
  </si>
  <si>
    <t>661.5</t>
  </si>
  <si>
    <t>661.6</t>
  </si>
  <si>
    <t>661.7</t>
  </si>
  <si>
    <t>661.8</t>
  </si>
  <si>
    <t>661.9</t>
  </si>
  <si>
    <t>661.10</t>
  </si>
  <si>
    <t>661.11</t>
  </si>
  <si>
    <t>Time and the Rani (Part 1)</t>
  </si>
  <si>
    <t>Paradise Towers (Part 1)</t>
  </si>
  <si>
    <t>Delta and the Bannermen (Part 1)</t>
  </si>
  <si>
    <t>Dragonfire (Part 1)</t>
  </si>
  <si>
    <t>Remembrance of the Daleks (Part 1)</t>
  </si>
  <si>
    <t>The Happiness Patrol (Part 1)</t>
  </si>
  <si>
    <t>Silver Nemesis (Part 1)</t>
  </si>
  <si>
    <t>The Greatest Show in the Galaxy (Part 1)</t>
  </si>
  <si>
    <t>Battlefield (Part 1)</t>
  </si>
  <si>
    <t>Ghost Light (Part 1)</t>
  </si>
  <si>
    <t>The Curse of Fenric (Part 1)</t>
  </si>
  <si>
    <t>Survival (Part 1)</t>
  </si>
  <si>
    <t>Time and the Rani (Part 2)</t>
  </si>
  <si>
    <t>Time and the Rani (Part 3)</t>
  </si>
  <si>
    <t>Time and the Rani (Part 4)</t>
  </si>
  <si>
    <t>Paradise Towers (Part 2)</t>
  </si>
  <si>
    <t>Paradise Towers (Part 3)</t>
  </si>
  <si>
    <t>Paradise Towers (Part 4)</t>
  </si>
  <si>
    <t>Delta and the Bannermen (Part 2)</t>
  </si>
  <si>
    <t>Delta and the Bannermen (Part 3)</t>
  </si>
  <si>
    <t>Dragonfire (Part 2)</t>
  </si>
  <si>
    <t>Dragonfire (Part 3)</t>
  </si>
  <si>
    <t>Remembrance of the Daleks (Part 2)</t>
  </si>
  <si>
    <t>Remembrance of the Daleks (Part 3)</t>
  </si>
  <si>
    <t>Remembrance of the Daleks (Part 4)</t>
  </si>
  <si>
    <t>The Happiness Patrol (Part 2)</t>
  </si>
  <si>
    <t>The Happiness Patrol (Part 3)</t>
  </si>
  <si>
    <t>Silver Nemesis (Part 2)</t>
  </si>
  <si>
    <t>Silver Nemesis (Part 3)</t>
  </si>
  <si>
    <t>The Greatest Show in the Galaxy (Part 2)</t>
  </si>
  <si>
    <t>The Greatest Show in the Galaxy (Part 3)</t>
  </si>
  <si>
    <t>The Greatest Show in the Galaxy (Part 4)</t>
  </si>
  <si>
    <t>Battlefield (Part 2)</t>
  </si>
  <si>
    <t>Battlefield (Part 3)</t>
  </si>
  <si>
    <t>Battlefield (Part 4)</t>
  </si>
  <si>
    <t>Ghost Light (Part 2)</t>
  </si>
  <si>
    <t>Ghost Light (Part 3)</t>
  </si>
  <si>
    <t>The Curse of Fenric (Part 2)</t>
  </si>
  <si>
    <t>The Curse of Fenric (Part 3)</t>
  </si>
  <si>
    <t>The Curse of Fenric (Part 4)</t>
  </si>
  <si>
    <t>Survival (Part 2)</t>
  </si>
  <si>
    <t>Survival (Part 3)</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</si>
  <si>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</si>
  <si>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</si>
  <si>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</si>
  <si>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</si>
  <si>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</si>
  <si>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</si>
  <si>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</si>
  <si>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</si>
  <si>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</si>
  <si>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</si>
  <si>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</si>
  <si>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</si>
  <si>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</si>
  <si>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</si>
  <si>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</si>
  <si>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</si>
  <si>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</si>
  <si>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</si>
  <si>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</si>
  <si>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</si>
  <si>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</si>
  <si>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</si>
  <si>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</si>
  <si>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</si>
  <si>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</si>
  <si>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</si>
  <si>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</si>
  <si>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</si>
  <si>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</si>
  <si>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</si>
  <si>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</si>
  <si>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</si>
  <si>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</si>
  <si>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</si>
  <si>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</si>
  <si>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</si>
  <si>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</si>
  <si>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</si>
  <si>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</si>
  <si>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</si>
  <si>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</si>
  <si>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</si>
  <si>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703.1</t>
  </si>
  <si>
    <t>Dimensions in Time (Part 1)</t>
  </si>
  <si>
    <t>Dimensions in Time (Part 2)</t>
  </si>
  <si>
    <t>703.2</t>
  </si>
  <si>
    <t>703.3</t>
  </si>
  <si>
    <t>703.4</t>
  </si>
  <si>
    <t>703.5</t>
  </si>
  <si>
    <t>Death Comes to Time (Part 1)</t>
  </si>
  <si>
    <t>Death Comes to Time (Part 2)</t>
  </si>
  <si>
    <t>Death Comes to Time (Part 3)</t>
  </si>
  <si>
    <t>Death Comes to Time (Part 4)</t>
  </si>
  <si>
    <t>Death Comes to Time (Part 5)</t>
  </si>
  <si>
    <t>703.6</t>
  </si>
  <si>
    <t>703.7</t>
  </si>
  <si>
    <t>703.8</t>
  </si>
  <si>
    <t>703.9</t>
  </si>
  <si>
    <t>703.10</t>
  </si>
  <si>
    <t>704</t>
  </si>
  <si>
    <t>The Return to Shada (Part 1)</t>
  </si>
  <si>
    <t>The Return to Shada (Part 2)</t>
  </si>
  <si>
    <t>The Return to Shada (Part 3)</t>
  </si>
  <si>
    <t>The Return to Shada (Part 4)</t>
  </si>
  <si>
    <t>The Return to Shada (Part 5)</t>
  </si>
  <si>
    <t>The Return to Shada (Part 6)</t>
  </si>
  <si>
    <t>704.1</t>
  </si>
  <si>
    <t>704.2</t>
  </si>
  <si>
    <t>704.3</t>
  </si>
  <si>
    <t>704.4</t>
  </si>
  <si>
    <t>704.5</t>
  </si>
  <si>
    <t>704.6</t>
  </si>
  <si>
    <t>Aliens of London (Part 1: Aliens of London)</t>
  </si>
  <si>
    <t>Aliens of London (Part 2: World War Three)</t>
  </si>
  <si>
    <t>The Empty Child (Part 1: The Empty Child)</t>
  </si>
  <si>
    <t>The Empty Child (Part 2: The Doctor Dances)</t>
  </si>
  <si>
    <t>The Parting of the Ways (Part 1: Bad Wolf)</t>
  </si>
  <si>
    <t>The Parting of the Ways (Part 2: The Parting of the Ways)</t>
  </si>
  <si>
    <t>705</t>
  </si>
  <si>
    <t>706</t>
  </si>
  <si>
    <t>707</t>
  </si>
  <si>
    <t>708</t>
  </si>
  <si>
    <t>709</t>
  </si>
  <si>
    <t>710</t>
  </si>
  <si>
    <t>711</t>
  </si>
  <si>
    <t>712</t>
  </si>
  <si>
    <t>713</t>
  </si>
  <si>
    <t>714</t>
  </si>
  <si>
    <t>715</t>
  </si>
  <si>
    <t>716</t>
  </si>
  <si>
    <t>717</t>
  </si>
  <si>
    <t>705.0</t>
  </si>
  <si>
    <t>710.0</t>
  </si>
  <si>
    <t>718</t>
  </si>
  <si>
    <t>718.1</t>
  </si>
  <si>
    <t>719</t>
  </si>
  <si>
    <t>720.0</t>
  </si>
  <si>
    <t>720</t>
  </si>
  <si>
    <t>721.0</t>
  </si>
  <si>
    <t>721</t>
  </si>
  <si>
    <t>722.0</t>
  </si>
  <si>
    <t>722</t>
  </si>
  <si>
    <t>722.1</t>
  </si>
  <si>
    <t>723.0</t>
  </si>
  <si>
    <t>Rise of the Cybermen (Part 1: Rise of the Cybermen)</t>
  </si>
  <si>
    <t>Rise of the Cybermen (Part 2: The Age of Steel)</t>
  </si>
  <si>
    <t>723</t>
  </si>
  <si>
    <t>724.0</t>
  </si>
  <si>
    <t>724</t>
  </si>
  <si>
    <t>The Impossible Planet (Part 1: The Impossible Planet)</t>
  </si>
  <si>
    <t>The Impossible Planet (Part 2: The Satan Pit)</t>
  </si>
  <si>
    <t>725.0</t>
  </si>
  <si>
    <t>725</t>
  </si>
  <si>
    <t>726.0</t>
  </si>
  <si>
    <t>726</t>
  </si>
  <si>
    <t>727.0</t>
  </si>
  <si>
    <t>727</t>
  </si>
  <si>
    <t>728.0</t>
  </si>
  <si>
    <t>728</t>
  </si>
  <si>
    <t>729.0</t>
  </si>
  <si>
    <t>729</t>
  </si>
  <si>
    <t>730.0</t>
  </si>
  <si>
    <t>Doomsday (Part 1: Army of Ghosts)</t>
  </si>
  <si>
    <t>Doomsday (Part 2: Doomsday)</t>
  </si>
  <si>
    <t>730</t>
  </si>
  <si>
    <t>731.0</t>
  </si>
  <si>
    <t>731</t>
  </si>
  <si>
    <t>Evolution of the Daleks (Part 2: Evolution of the Daleks)</t>
  </si>
  <si>
    <t>Evolution of the Daleks (Part 1: Daleks in Manhatten)</t>
  </si>
  <si>
    <t>732</t>
  </si>
  <si>
    <t>733</t>
  </si>
  <si>
    <t>734</t>
  </si>
  <si>
    <t>735</t>
  </si>
  <si>
    <t>736</t>
  </si>
  <si>
    <t>737</t>
  </si>
  <si>
    <t>738</t>
  </si>
  <si>
    <t>739</t>
  </si>
  <si>
    <t>740</t>
  </si>
  <si>
    <t>741.0</t>
  </si>
  <si>
    <t>Human Nature (Part 1: Human Nature)</t>
  </si>
  <si>
    <t>Human Nature (Part 2: The Family of Blood)</t>
  </si>
  <si>
    <t>741</t>
  </si>
  <si>
    <t>742</t>
  </si>
  <si>
    <t>743</t>
  </si>
  <si>
    <t>743.1</t>
  </si>
  <si>
    <t>Last of the Time Lords (Part 1: Utopia)</t>
  </si>
  <si>
    <t>Last of the Time Lords (Part 2: The Sound of Drums)</t>
  </si>
  <si>
    <t>Last of the Time Lords (Part 3: Last of the Time Lords)</t>
  </si>
  <si>
    <t>744</t>
  </si>
  <si>
    <t>745</t>
  </si>
  <si>
    <t>746</t>
  </si>
  <si>
    <t>746.1</t>
  </si>
  <si>
    <t>747</t>
  </si>
  <si>
    <t>748</t>
  </si>
  <si>
    <t>749</t>
  </si>
  <si>
    <t>749.1</t>
  </si>
  <si>
    <t>The Sontaran Stratagem (Part 1: The Sontaran Stratagem)</t>
  </si>
  <si>
    <t>The Sontaran Stratagem (Part 2: The Poison Sky)</t>
  </si>
  <si>
    <t>Silence in the Library (Part 1: Silence in the Library)</t>
  </si>
  <si>
    <t>Silence in the Library (Part 2: Forest of the Dead)</t>
  </si>
  <si>
    <t>Journey's End (Part 1: Turn Left)</t>
  </si>
  <si>
    <t>Journey's End (Part 2: The Stolen Earth)</t>
  </si>
  <si>
    <t>Journey's End (Part 3: Journey's End)</t>
  </si>
  <si>
    <t>750</t>
  </si>
  <si>
    <t>751</t>
  </si>
  <si>
    <t>752</t>
  </si>
  <si>
    <t>753</t>
  </si>
  <si>
    <t>754</t>
  </si>
  <si>
    <t>755</t>
  </si>
  <si>
    <t>756</t>
  </si>
  <si>
    <t>757</t>
  </si>
  <si>
    <t>758</t>
  </si>
  <si>
    <t>759</t>
  </si>
  <si>
    <t>760</t>
  </si>
  <si>
    <t>760.1</t>
  </si>
  <si>
    <t>761</t>
  </si>
  <si>
    <t>761.1</t>
  </si>
  <si>
    <t>762</t>
  </si>
  <si>
    <t>762.1</t>
  </si>
  <si>
    <t>The End of Time (Part 1)</t>
  </si>
  <si>
    <t>The End of Time (Part 2)</t>
  </si>
  <si>
    <t>763</t>
  </si>
  <si>
    <t>764</t>
  </si>
  <si>
    <t>764.1</t>
  </si>
  <si>
    <t>765</t>
  </si>
  <si>
    <t>766</t>
  </si>
  <si>
    <t>767.0</t>
  </si>
  <si>
    <t>767</t>
  </si>
  <si>
    <t>768.0</t>
  </si>
  <si>
    <t>Meanwhile in the TARDIS (Part 1)</t>
  </si>
  <si>
    <t>768</t>
  </si>
  <si>
    <t>The Time of Angels (Part 1: The Time of Angels)</t>
  </si>
  <si>
    <t>The Time of Angels (Part 2: Flesh and Stone)</t>
  </si>
  <si>
    <t>769</t>
  </si>
  <si>
    <t>770</t>
  </si>
  <si>
    <t>771</t>
  </si>
  <si>
    <t>772.0</t>
  </si>
  <si>
    <t>Meanwhile in the TARDIS (Part 2)</t>
  </si>
  <si>
    <t>The Hungry Earth (Part 1: The Hungry Earth)</t>
  </si>
  <si>
    <t>The Hungry Earth (Part 2: Cold Blood)</t>
  </si>
  <si>
    <t>772</t>
  </si>
  <si>
    <t>773</t>
  </si>
  <si>
    <t>774</t>
  </si>
  <si>
    <t>775</t>
  </si>
  <si>
    <t>775.1</t>
  </si>
  <si>
    <t>776</t>
  </si>
  <si>
    <t>776.1</t>
  </si>
  <si>
    <t>776.2</t>
  </si>
  <si>
    <t>776.3</t>
  </si>
  <si>
    <t>The Big Bang (Part 1: The Pandorica Opens)</t>
  </si>
  <si>
    <t>The Big Bang (Part 2: The Big Bang)</t>
  </si>
  <si>
    <t>777</t>
  </si>
  <si>
    <t>778</t>
  </si>
  <si>
    <t>779</t>
  </si>
  <si>
    <t>779.1</t>
  </si>
  <si>
    <t>779.2</t>
  </si>
  <si>
    <t>779.3</t>
  </si>
  <si>
    <t>780</t>
  </si>
  <si>
    <t>Space and Time (Part 1: Space)</t>
  </si>
  <si>
    <t>Space and Time (Part 2: Time)</t>
  </si>
  <si>
    <t>780.1</t>
  </si>
  <si>
    <t>780.2</t>
  </si>
  <si>
    <t>780.3</t>
  </si>
  <si>
    <t>780.4</t>
  </si>
  <si>
    <t>781.0</t>
  </si>
  <si>
    <t>The Impossible Astronaut (Part 1: The Impossible Astronaut)</t>
  </si>
  <si>
    <t>The Impossible Astronaut (Part 2: Day of the Moon)</t>
  </si>
  <si>
    <t>781</t>
  </si>
  <si>
    <t>782</t>
  </si>
  <si>
    <t>783.0</t>
  </si>
  <si>
    <t>Stranded on a Silent Sea</t>
  </si>
  <si>
    <t>783</t>
  </si>
  <si>
    <t>784.0</t>
  </si>
  <si>
    <t>784</t>
  </si>
  <si>
    <t>The Rebel Flesh (Part 1: The Rebel Flesh)</t>
  </si>
  <si>
    <t>The Rebel Flesh (Part 2: The Almost People)</t>
  </si>
  <si>
    <t>785</t>
  </si>
  <si>
    <t>786</t>
  </si>
  <si>
    <t>Brain Trafficking</t>
  </si>
  <si>
    <t>787.0</t>
  </si>
  <si>
    <t>787</t>
  </si>
  <si>
    <t>787.1</t>
  </si>
  <si>
    <t>788</t>
  </si>
  <si>
    <t>788.1</t>
  </si>
  <si>
    <t>788.2</t>
  </si>
  <si>
    <t>First Night</t>
  </si>
  <si>
    <t>Last Night</t>
  </si>
  <si>
    <t>789</t>
  </si>
  <si>
    <t>790</t>
  </si>
  <si>
    <t>790.1</t>
  </si>
  <si>
    <t>791</t>
  </si>
  <si>
    <t>792.0</t>
  </si>
  <si>
    <t>792</t>
  </si>
  <si>
    <t>793.0</t>
  </si>
  <si>
    <t>793</t>
  </si>
  <si>
    <t>793.1</t>
  </si>
  <si>
    <t>793.2</t>
  </si>
  <si>
    <t>793.3</t>
  </si>
  <si>
    <t>793.4</t>
  </si>
  <si>
    <t>794.0</t>
  </si>
  <si>
    <t>794</t>
  </si>
  <si>
    <t>795.01</t>
  </si>
  <si>
    <t>795.02</t>
  </si>
  <si>
    <t>795</t>
  </si>
  <si>
    <t>796</t>
  </si>
  <si>
    <t>The Making of the Gunslinger</t>
  </si>
  <si>
    <t>797.0</t>
  </si>
  <si>
    <t>797</t>
  </si>
  <si>
    <t>798</t>
  </si>
  <si>
    <t>799</t>
  </si>
  <si>
    <t>799.1</t>
  </si>
  <si>
    <t>799.2</t>
  </si>
  <si>
    <t>800.01</t>
  </si>
  <si>
    <t>800.02</t>
  </si>
  <si>
    <t>800</t>
  </si>
  <si>
    <t>801.0</t>
  </si>
  <si>
    <t>801</t>
  </si>
  <si>
    <t>802</t>
  </si>
  <si>
    <t>802.1</t>
  </si>
  <si>
    <t>803</t>
  </si>
  <si>
    <t>804</t>
  </si>
  <si>
    <t>805</t>
  </si>
  <si>
    <t>806</t>
  </si>
  <si>
    <t>807</t>
  </si>
  <si>
    <t>807.1</t>
  </si>
  <si>
    <t>808.01</t>
  </si>
  <si>
    <t>808.02</t>
  </si>
  <si>
    <t>808</t>
  </si>
  <si>
    <t>808.1</t>
  </si>
  <si>
    <t>808.2</t>
  </si>
  <si>
    <t>808.3</t>
  </si>
  <si>
    <t>809.01</t>
  </si>
  <si>
    <t>809.02</t>
  </si>
  <si>
    <t>809</t>
  </si>
  <si>
    <t>809.3</t>
  </si>
  <si>
    <t>810</t>
  </si>
  <si>
    <t>810.1</t>
  </si>
  <si>
    <t>810.2</t>
  </si>
  <si>
    <t>811.0</t>
  </si>
  <si>
    <t>811</t>
  </si>
  <si>
    <t>812</t>
  </si>
  <si>
    <t>813</t>
  </si>
  <si>
    <t>814.0</t>
  </si>
  <si>
    <t>814</t>
  </si>
  <si>
    <t>815</t>
  </si>
  <si>
    <t>816</t>
  </si>
  <si>
    <t>817</t>
  </si>
  <si>
    <t>818</t>
  </si>
  <si>
    <t>819</t>
  </si>
  <si>
    <t>820</t>
  </si>
  <si>
    <t>Death in Heaven (Part 1: Dark Water)</t>
  </si>
  <si>
    <t>Death in Heaven (Part 2: Death in Heaven)</t>
  </si>
  <si>
    <t>821</t>
  </si>
  <si>
    <t>822</t>
  </si>
  <si>
    <t>822.1</t>
  </si>
  <si>
    <t>823</t>
  </si>
  <si>
    <t>824.01</t>
  </si>
  <si>
    <t>824.02</t>
  </si>
  <si>
    <t>The Magician's Apprentice (Part 1: The Magician's Apprentice)</t>
  </si>
  <si>
    <t>The Magician's Apprentice (Part 2: The Witch's Familiar)</t>
  </si>
  <si>
    <t>824</t>
  </si>
  <si>
    <t>825</t>
  </si>
  <si>
    <t>Under the Lake (Part 1: Under the Lake)</t>
  </si>
  <si>
    <t>Under the Lake (Part 2: Before the Flood)</t>
  </si>
  <si>
    <t>The Zygon Invasion (Part 1: The Zygon Invasion)</t>
  </si>
  <si>
    <t>The Zygon Invasion (Part 2: The Zygon Inversion)</t>
  </si>
  <si>
    <t>Heaven Sent (Part 1: Face the Raven)</t>
  </si>
  <si>
    <t>Heaven Sent (Part 2: Heaven Sent)</t>
  </si>
  <si>
    <t>Heaven Sent (Part 3: Hell Bent)</t>
  </si>
  <si>
    <t>826</t>
  </si>
  <si>
    <t>827</t>
  </si>
  <si>
    <t>828</t>
  </si>
  <si>
    <t>829</t>
  </si>
  <si>
    <t>830.0</t>
  </si>
  <si>
    <t>830</t>
  </si>
  <si>
    <t>831</t>
  </si>
  <si>
    <t>832</t>
  </si>
  <si>
    <t>833</t>
  </si>
  <si>
    <t>834</t>
  </si>
  <si>
    <t>835</t>
  </si>
  <si>
    <t>836</t>
  </si>
  <si>
    <t>836.1</t>
  </si>
  <si>
    <t>837</t>
  </si>
  <si>
    <t>838</t>
  </si>
  <si>
    <t>839</t>
  </si>
  <si>
    <t>840</t>
  </si>
  <si>
    <t>841</t>
  </si>
  <si>
    <t>842</t>
  </si>
  <si>
    <t>The Lie of the Land (Part 1: Extremis)</t>
  </si>
  <si>
    <t>The Lie of the Land (Part 2: The Pyramid at the End of the World)</t>
  </si>
  <si>
    <t>The Lie of the Land (Part 3: The Lie of the Land)</t>
  </si>
  <si>
    <t>World Enough and Time (Part 1: World Enough and Time)</t>
  </si>
  <si>
    <t>World Enough and Time (Part 2: The Doctor Falls)</t>
  </si>
  <si>
    <t>World Enough and Time (Part 3: Twice Upon A Time)</t>
  </si>
  <si>
    <t>843</t>
  </si>
  <si>
    <t>844</t>
  </si>
  <si>
    <t>845</t>
  </si>
  <si>
    <t>846</t>
  </si>
  <si>
    <t>847</t>
  </si>
  <si>
    <t>848</t>
  </si>
  <si>
    <t>849</t>
  </si>
  <si>
    <t>850</t>
  </si>
  <si>
    <t>850.1</t>
  </si>
  <si>
    <t>851</t>
  </si>
  <si>
    <t>852</t>
  </si>
  <si>
    <t>853</t>
  </si>
  <si>
    <t>854</t>
  </si>
  <si>
    <t>855</t>
  </si>
  <si>
    <t>856</t>
  </si>
  <si>
    <t>857</t>
  </si>
  <si>
    <t>858</t>
  </si>
  <si>
    <t>859</t>
  </si>
  <si>
    <t>860</t>
  </si>
  <si>
    <t>861.0</t>
  </si>
  <si>
    <t>861</t>
  </si>
  <si>
    <t>861.1</t>
  </si>
  <si>
    <t>861.2</t>
  </si>
  <si>
    <t>Spyfall (Part 1)</t>
  </si>
  <si>
    <t>Spyfall (Part 2)</t>
  </si>
  <si>
    <t>The Timeless Children (Part 1: The Haunting of Villa Diodati)</t>
  </si>
  <si>
    <t>The Timeless Children (Part 2: Ascension of the Cybermen)</t>
  </si>
  <si>
    <t>The Timeless Children (Part 3: The Timeless Children)</t>
  </si>
  <si>
    <t>862</t>
  </si>
  <si>
    <t>863</t>
  </si>
  <si>
    <t>864</t>
  </si>
  <si>
    <t>865</t>
  </si>
  <si>
    <t>866</t>
  </si>
  <si>
    <t>867</t>
  </si>
  <si>
    <t>868</t>
  </si>
  <si>
    <t>869</t>
  </si>
  <si>
    <t>870</t>
  </si>
  <si>
    <t>871</t>
  </si>
  <si>
    <t>872</t>
  </si>
  <si>
    <t>872.1</t>
  </si>
  <si>
    <t>872.2</t>
  </si>
  <si>
    <t>872.3</t>
  </si>
  <si>
    <t>873</t>
  </si>
  <si>
    <t>874</t>
  </si>
  <si>
    <t>875</t>
  </si>
  <si>
    <t>876</t>
  </si>
  <si>
    <t>877</t>
  </si>
  <si>
    <t>878</t>
  </si>
  <si>
    <t>879</t>
  </si>
  <si>
    <t>880</t>
  </si>
  <si>
    <t>Television Episode Checklist</t>
  </si>
  <si>
    <t>24 Carat</t>
  </si>
  <si>
    <t>SELF-DEFENCE</t>
  </si>
  <si>
    <t>The Forest of Penitence</t>
  </si>
  <si>
    <t>The Players</t>
  </si>
  <si>
    <t>Boundaries</t>
  </si>
  <si>
    <t>The Last Line</t>
  </si>
  <si>
    <t>OLD FRIENDS</t>
  </si>
  <si>
    <t>LOST WARRIORS</t>
  </si>
  <si>
    <t>The Hunting Season</t>
  </si>
  <si>
    <t>The Curse of Lady Macbeth</t>
  </si>
  <si>
    <t>Monsters in Metropolis</t>
  </si>
  <si>
    <t>Eve of the Daleks</t>
  </si>
  <si>
    <t>Legend of the Sea Devils</t>
  </si>
  <si>
    <r>
      <t xml:space="preserve">Ravagers
</t>
    </r>
    <r>
      <rPr>
        <sz val="11"/>
        <color theme="1"/>
        <rFont val="Calibri"/>
        <family val="2"/>
        <scheme val="minor"/>
      </rPr>
      <t>Sphere of Freedom
Cataclysm
Food Fight</t>
    </r>
  </si>
  <si>
    <r>
      <t xml:space="preserve">Warbringer
</t>
    </r>
    <r>
      <rPr>
        <sz val="11"/>
        <color theme="1"/>
        <rFont val="Calibri"/>
        <family val="2"/>
        <scheme val="minor"/>
      </rPr>
      <t>Consequences
Destroyer
Saviour</t>
    </r>
  </si>
  <si>
    <r>
      <t xml:space="preserve">After the Daleks
</t>
    </r>
    <r>
      <rPr>
        <sz val="11"/>
        <color theme="1"/>
        <rFont val="Calibri"/>
        <family val="2"/>
        <scheme val="minor"/>
      </rPr>
      <t>A New Life
The Balance of Power
Salvation of the Robomen
Susan's Choice</t>
    </r>
  </si>
  <si>
    <r>
      <rPr>
        <b/>
        <sz val="11"/>
        <color theme="1"/>
        <rFont val="Calibri"/>
        <family val="2"/>
        <scheme val="minor"/>
      </rPr>
      <t xml:space="preserve">The Secrets of Det-Sen
</t>
    </r>
    <r>
      <rPr>
        <sz val="11"/>
        <color theme="1"/>
        <rFont val="Calibri"/>
        <family val="2"/>
        <scheme val="minor"/>
      </rPr>
      <t>The Abominable Snowmen
Guru Rinpoche Day
The Bandits
The Ghanta of Det-Sen</t>
    </r>
  </si>
  <si>
    <t>Empire of Shadows</t>
  </si>
  <si>
    <t>Curios</t>
  </si>
  <si>
    <t>The Evolving Dead</t>
  </si>
  <si>
    <t>The Day Before They Came</t>
  </si>
  <si>
    <t>The Melting Pot</t>
  </si>
  <si>
    <t>A Tragical History</t>
  </si>
  <si>
    <t>Conspiracy in Space</t>
  </si>
  <si>
    <t>ASHENDEN</t>
  </si>
  <si>
    <t>Pimlico</t>
  </si>
  <si>
    <t>O Little Town of Ashenden</t>
  </si>
  <si>
    <t>The National Health</t>
  </si>
  <si>
    <t>Rivers of Blood</t>
  </si>
  <si>
    <t>Now is the Time for All Good Men</t>
  </si>
  <si>
    <t>The Hour of the Hollow Man</t>
  </si>
  <si>
    <t>The Great Sontaran War</t>
  </si>
  <si>
    <t>Flight to Calandra</t>
  </si>
  <si>
    <r>
      <t xml:space="preserve">Timejacked
</t>
    </r>
    <r>
      <rPr>
        <sz val="11"/>
        <color theme="1"/>
        <rFont val="Calibri"/>
        <family val="2"/>
        <scheme val="minor"/>
      </rPr>
      <t>Split Second
The Weight of History</t>
    </r>
  </si>
  <si>
    <t>The Red List</t>
  </si>
  <si>
    <t>Patience</t>
  </si>
  <si>
    <t>Twisted Folklore</t>
  </si>
  <si>
    <t>Snow</t>
  </si>
  <si>
    <t>What Just Happened?</t>
  </si>
  <si>
    <t>The Grey Mare</t>
  </si>
  <si>
    <t>The Year of Martha Jones</t>
  </si>
  <si>
    <t>The Last Diner</t>
  </si>
  <si>
    <t>Silver Medal</t>
  </si>
  <si>
    <t>Deceived</t>
  </si>
  <si>
    <t>The Lichyrwick Abomination</t>
  </si>
  <si>
    <t>Fond Farewell</t>
  </si>
  <si>
    <r>
      <t xml:space="preserve">The Forth Generation
</t>
    </r>
    <r>
      <rPr>
        <sz val="11"/>
        <color theme="1"/>
        <rFont val="Calibri"/>
        <family val="2"/>
        <scheme val="minor"/>
      </rPr>
      <t>Way of the Burryman
The Forth Generation</t>
    </r>
  </si>
  <si>
    <t>The Once and Future Nurse</t>
  </si>
  <si>
    <t>The Glowing Warrior</t>
  </si>
  <si>
    <t>The Last King of Camelot</t>
  </si>
  <si>
    <t>The Annihilators</t>
  </si>
  <si>
    <t>BATTLEGROUNDS</t>
  </si>
  <si>
    <t>The Keeper of Light</t>
  </si>
  <si>
    <t>Temmosus</t>
  </si>
  <si>
    <t>Rewind</t>
  </si>
  <si>
    <t>UNIT: Brave New World</t>
  </si>
  <si>
    <t>The Nightmare Realm</t>
  </si>
  <si>
    <t>The Ashes of Eternity</t>
  </si>
  <si>
    <t>The Kairos Ring</t>
  </si>
  <si>
    <t>Second Doctor (Patrick Troughton / Michael Troughton)</t>
  </si>
  <si>
    <t>Flux (Part 1: The Halloween Apocalypse)</t>
  </si>
  <si>
    <t>Flux (Part 2: War of the Sontarans)</t>
  </si>
  <si>
    <t>Flux (Part 3: Once, Upon Time)</t>
  </si>
  <si>
    <t>Flux (Part 4: Village of the Angels)</t>
  </si>
  <si>
    <t>Flux (Part 5: Survivors of the Flux)</t>
  </si>
  <si>
    <t>Flux (Part 6: The Vanquished)</t>
  </si>
  <si>
    <t>Number of Instalments</t>
  </si>
  <si>
    <t>I, Kamelion</t>
  </si>
  <si>
    <t>Versions Available</t>
  </si>
  <si>
    <t>Original Television Broadcast (4 episodes)
Omnibus Edition (94 minutes)</t>
  </si>
  <si>
    <t>Original Television Broadcast (6 episodes)
Remastered with CGI Effects (Episodes 1, 3 and 4)</t>
  </si>
  <si>
    <t>Original Television Broadcast (6 episodes)
The Planet of Decision (Century21 Records)</t>
  </si>
  <si>
    <t>Original Television Broadcast (4 episodes)
Omnibus Edition (92 minutes)</t>
  </si>
  <si>
    <t>Loose Cannon Repeat Broadcast Reconstruction (3 minutes)</t>
  </si>
  <si>
    <t>Original Television Broadcast (4 episodes)
Omnibus Edition (92 minutes)
Upscaled High Definition (Episode 1)</t>
  </si>
  <si>
    <t>Restored Full Colour (7 episodes)
Unrestored Partial Colour (7 episodes)</t>
  </si>
  <si>
    <t>Original Television Broadcast (7 episodes)
Deleted Scene (2 minutes)</t>
  </si>
  <si>
    <t>Original Television Broadcast (4 episodes)
Remastered with CGI Effects (4 episodes)
Upscaled High Definition (4 episodes)</t>
  </si>
  <si>
    <t>Restored Full Colour (6 episodes)
Unrestored Black and White (6 episodes)</t>
  </si>
  <si>
    <t>Original Television Broadcast (4 episodes)
2005 DVD Restoration (Episodes 2 and 3)
The Vampire from Space (Episode 1 Extended Cut)</t>
  </si>
  <si>
    <t>Original Television Broadcast (6 episodes)
Omnibus Edition (90 minutes)</t>
  </si>
  <si>
    <t>Original Television Broadcast (4 episodes)
Remastered with CGI Effects (4 episodes)</t>
  </si>
  <si>
    <t>Original Television Broadcast (6 episodes)
Deleted Scene (2 minutes)</t>
  </si>
  <si>
    <t>Original Television Broadcast (6 episodes)
Omnibus Edition (105 minutes)</t>
  </si>
  <si>
    <t>Original Television Broadcast (4 episodes)
Remastered with CGI Effects (4 episodes)
Omnibus Edition (69 minutes)</t>
  </si>
  <si>
    <t>Original Television Broadcast (6 episodes)
Omnibus Edition (86 minutes)</t>
  </si>
  <si>
    <t>Original Television Broadcast (4 episodes)
Remastered with CGI Effects (4 episodes)
Omnibus Edition (90 minutes)</t>
  </si>
  <si>
    <t>Original Television Broadcast (4 episodes)
Omnibus Edition (94 minutes)
Deleted Scenes (3 minutes)</t>
  </si>
  <si>
    <t>Original Television Broadcast (4 episodes)
Omnibus Edition (88 minutes)</t>
  </si>
  <si>
    <t>Original Television Broadcast (4 episodes)
Omnibus Edition (91 minutes)</t>
  </si>
  <si>
    <t>Original Television Broadcast (6 episodes)
Remastered with CGI Effects (6 episodes)</t>
  </si>
  <si>
    <t>Original Television Broadcast (4 episodes)
Deleted and Extended Scenes (11 minutes)</t>
  </si>
  <si>
    <t>Original Television Broadcast (6 episodes)
Remastered with CGI Effects (6 episodes)
Deleted Scenes (6 minutes)</t>
  </si>
  <si>
    <t>Original Television Broadcast (4 episodes)
Film Inserts and Deleted Scenes (14 minutes)</t>
  </si>
  <si>
    <t>Original Television Broadcast (4 episodes)
Deleted Scenes (2 minutes)</t>
  </si>
  <si>
    <t>Original Television Broadcast (6 episodes)
Extended Scene (3 minutes)</t>
  </si>
  <si>
    <t>Original Television Broadcast (4 episodes)
Deleted and Extended Scenes (4 minutes)</t>
  </si>
  <si>
    <t>Original Television Broadcast (4 episodes)
Remastered with CGI Effects (4 episodes)
Deleted Scenes (2 minutes)</t>
  </si>
  <si>
    <t>Original Television Broadcast (4 episodes)
Remastered with CGI Effects (Episode 4)
Deleted and Extended Scenes (14 minutes)</t>
  </si>
  <si>
    <t>Original Television Broadcast (4 episodes)
Remastered with CGI Effects (4 episodes)
Deleted Scenes (3 minutes)</t>
  </si>
  <si>
    <t>Original Television Broadcast (4 episodes)
Remastered with CGI Effects (4 episodes)
Deleted and Extended Scenes (5 minutes)</t>
  </si>
  <si>
    <t>Original Television Broadcast (4 episodes)
Deleted and Extended Scenes (15 minutes)</t>
  </si>
  <si>
    <t>Original Television Broadcast (4 episodes)
Upscaled High Definition (4 episodes)
Extended Scenes (4 minutes)</t>
  </si>
  <si>
    <t>The Road to the Dark Times</t>
  </si>
  <si>
    <t>2019 Non-Trial Cut (4 episodes)</t>
  </si>
  <si>
    <t>Original Television Broadcast (3 episodes)
Extended Workprint Edition (3 episodes)
Deleted and Extended Scenes (18 minutes)</t>
  </si>
  <si>
    <t>Original Television Broadcast (4 episodes)
VHS Extended Edition (4 episodes)
Special Edition (103 minutes)</t>
  </si>
  <si>
    <t>Original Television Broadcast (3 episodes)
Deleted and Extended Scenes (18 minutes)</t>
  </si>
  <si>
    <t>Original Television Broadcast (2 episodes)
Omnibus Edition (90 minutes)</t>
  </si>
  <si>
    <t>Original Television Broadcast (2 episodes)
Omnibus Edition (91 minutes)</t>
  </si>
  <si>
    <t>Original Television Broadcast (1 episode)
Deleted Scene (20 seconds)</t>
  </si>
  <si>
    <t>Original Television Broadcast (1 episode)
Deleted Scene (36 seconds)</t>
  </si>
  <si>
    <t>Original Television Broadcast (4 episodes)
Upscaled High Definition (Episode 1)</t>
  </si>
  <si>
    <t>Original Television Broadcast (4 episodes)
Extended Edition (Episode 2)
Extended Scene (25 seconds)</t>
  </si>
  <si>
    <t>Original Television Broadcast (6 episodes)
2011 DVD Restoration (6 episodes)
Extended Edition (Episode 2)</t>
  </si>
  <si>
    <t>Original Television Broadcast (5 episodes)
Omnibus Edition (91 minutes)
Original 1992 Colourisation Test (Episode 1)</t>
  </si>
  <si>
    <t>Original Television Broadcast (4 episodes)
BBC Special Edition (4 episodes)</t>
  </si>
  <si>
    <t>Original Television Broadcast (6 episodes)
Remastered with CGI Effects (6 episodes)
Restored Black and White Print (Episode 3)</t>
  </si>
  <si>
    <t>Original Television Broadcast (6 episodes)
Partial Colour Restoration (Episode 1)
Restored Black and White Print (Episode 1)
Deleted Scenes (5 minutes)</t>
  </si>
  <si>
    <t>Original Television Broadcast (4 episodes)
Early Edit (Episode 2)
1982 Director's Amended Ending (Episode 4)
Deleted and Extended Scenes (4 minutes)</t>
  </si>
  <si>
    <t>Original Television Broadcast (4 episodes)
Director's Cut (Episode 1)
Deleted Scene (Original Film) (2 minutes)</t>
  </si>
  <si>
    <t>Original Television Broadcast (2 episodes)
Extended Edition (Episode 1)
Deleted Scenes (7 minutes)</t>
  </si>
  <si>
    <t>2-Part Version
4-Part Version
Deleted and Extended Scenes (7 minutes)</t>
  </si>
  <si>
    <t>Original Television Broadcast (4 episodes)
Special Edition (67 minutes)
Deleted and Extended Scenes (15 minutes)</t>
  </si>
  <si>
    <t>Original Television Broadcast (4 episodes)
Extended Edition (4 episodes)
Deleted and Extended Scenes (8 minutes)</t>
  </si>
  <si>
    <t>Original Television Broadcast (4 episodes)
Extended Edition (4 episodes)
Deleted and Extended Scenes (9 minutes)</t>
  </si>
  <si>
    <t>Original Television Broadcast (4 episodes)
Extended Edition (4 episodes)
Deleted and Extended Scenes (14 minutes)</t>
  </si>
  <si>
    <t>Original Television Broadcast (2 episodes)
Extended Edition (2 episodes)
Deleted and Extended Scenes (4 minutes)</t>
  </si>
  <si>
    <t>Original Television Broadcast (4 episodes)
Remastered with CGI Effects (Part 1)
Extended Edition (4 episodes)
Deleted and Extended Scenes (9 minutes)</t>
  </si>
  <si>
    <t>Original Television Broadcast (3 episodes)
Extended Edition (3 episodes)
First Edit (Part 1)</t>
  </si>
  <si>
    <t>Original Television Broadcast (3 episodes)
Extended Edition (3 episodes)
Deleted and Extended Scenes (10 minutes)</t>
  </si>
  <si>
    <t>Original Television Broadcast (3 episodes)
Omnibus Edition (112 minutes)
Deleted Scenes (5 minutes)</t>
  </si>
  <si>
    <t>Tom Baker narrates "in character" as the Doctor.</t>
  </si>
  <si>
    <t>The Mummy Speaks!</t>
  </si>
  <si>
    <t>Eclipse</t>
  </si>
  <si>
    <t>The Slaying of the Writhing Mass</t>
  </si>
  <si>
    <t>Heart of Orion</t>
  </si>
  <si>
    <t>The Eternal Mystery</t>
  </si>
  <si>
    <t>First Doctor (William Hartnell / David Bradley / Richard Hurndall / Stephen Noonan)</t>
  </si>
  <si>
    <t>The Outlaws</t>
  </si>
  <si>
    <t>The Miniaturist</t>
  </si>
  <si>
    <t>The Death of Peladon</t>
  </si>
  <si>
    <t>The Truth of Peladon</t>
  </si>
  <si>
    <t>The Ordeal of Peladon</t>
  </si>
  <si>
    <t>PELADON</t>
  </si>
  <si>
    <t>The Poison of Peladon</t>
  </si>
  <si>
    <t>Cadoc Point</t>
  </si>
  <si>
    <t>Crossed Lines</t>
  </si>
  <si>
    <t>Get Andy</t>
  </si>
  <si>
    <t>The Keys of Baker Street</t>
  </si>
  <si>
    <t>Best Year Ever</t>
  </si>
  <si>
    <t>Rearguard</t>
  </si>
  <si>
    <t>Messages from the Dead</t>
  </si>
  <si>
    <t>The Threshold</t>
  </si>
  <si>
    <t>Death Will Not Part Us</t>
  </si>
  <si>
    <t>Fear of Flying</t>
  </si>
  <si>
    <t>Inside Story</t>
  </si>
  <si>
    <t>Sonny</t>
  </si>
  <si>
    <t>Stolen Futures</t>
  </si>
  <si>
    <t>THE EIGHTH OF MARCH: PROTECTORS OF TIME</t>
  </si>
  <si>
    <t>Prism</t>
  </si>
  <si>
    <t>The Turn of the Tides</t>
  </si>
  <si>
    <t>The Black Knight</t>
  </si>
  <si>
    <t>Mind of the Hodiac</t>
  </si>
  <si>
    <t>Dust Devil</t>
  </si>
  <si>
    <t>Aftershocks</t>
  </si>
  <si>
    <t>The Difference Office</t>
  </si>
  <si>
    <t>Unbound: Doctor of War</t>
  </si>
  <si>
    <t>My Guest Tonight</t>
  </si>
  <si>
    <t>Lola</t>
  </si>
  <si>
    <t>Less Majesty</t>
  </si>
  <si>
    <t>The Five People You Kill In Middlesbrough</t>
  </si>
  <si>
    <t>Infidel Places</t>
  </si>
  <si>
    <t>Beyond the Doctor</t>
  </si>
  <si>
    <t>The Death of the Daleks</t>
  </si>
  <si>
    <r>
      <rPr>
        <b/>
        <sz val="11"/>
        <color theme="1"/>
        <rFont val="Calibri"/>
        <family val="2"/>
        <scheme val="minor"/>
      </rPr>
      <t xml:space="preserve">The Black Hole
</t>
    </r>
    <r>
      <rPr>
        <sz val="11"/>
        <color theme="1"/>
        <rFont val="Calibri"/>
        <family val="2"/>
        <scheme val="minor"/>
      </rPr>
      <t>Episode One
Episode Two</t>
    </r>
  </si>
  <si>
    <t>The Phantom Piper</t>
  </si>
  <si>
    <r>
      <rPr>
        <b/>
        <sz val="11"/>
        <color theme="1"/>
        <rFont val="Calibri"/>
        <family val="2"/>
        <scheme val="minor"/>
      </rPr>
      <t xml:space="preserve">The Black Hole
</t>
    </r>
    <r>
      <rPr>
        <sz val="11"/>
        <color theme="1"/>
        <rFont val="Calibri"/>
        <family val="2"/>
        <scheme val="minor"/>
      </rPr>
      <t>Episode Three
Episode Four</t>
    </r>
  </si>
  <si>
    <t>The Prints of Denmark</t>
  </si>
  <si>
    <t>The Deepest Tragedian</t>
  </si>
  <si>
    <t>The Enhancement</t>
  </si>
  <si>
    <t>Machines Like Us</t>
  </si>
  <si>
    <t>Kaldor Nights</t>
  </si>
  <si>
    <t>The Rotting Deep</t>
  </si>
  <si>
    <t>The Tides of the Moon</t>
  </si>
  <si>
    <t>Maelstrom</t>
  </si>
  <si>
    <t>BACK TO EARTH</t>
  </si>
  <si>
    <t>Station to Station</t>
  </si>
  <si>
    <t>The False Dimitry</t>
  </si>
  <si>
    <t>Auld Lang Syne</t>
  </si>
  <si>
    <t>Peake Season</t>
  </si>
  <si>
    <t>Bad Day in Tinseltown</t>
  </si>
  <si>
    <t>The Ribos Inheritance</t>
  </si>
  <si>
    <t>SEASON SIX (A2) - Zoe after the Doctor</t>
  </si>
  <si>
    <t>SEASON SIX (A1) - Jamie after the Doctor</t>
  </si>
  <si>
    <t>SEASON SIX (B) - Beyond War Games</t>
  </si>
  <si>
    <t>The Final Beginning</t>
  </si>
  <si>
    <t>Wrath of the Ice Warriors</t>
  </si>
  <si>
    <t>Rogue State</t>
  </si>
  <si>
    <t>Time Flies</t>
  </si>
  <si>
    <t>Dark Side of the Moon</t>
  </si>
  <si>
    <t>SERIES TEN - TWO RIVERS AND A FIREWALL</t>
  </si>
  <si>
    <t>The Two Rivers</t>
  </si>
  <si>
    <t>Beauty on the Inside</t>
  </si>
  <si>
    <t>Black Friday</t>
  </si>
  <si>
    <t>Firewall</t>
  </si>
  <si>
    <t>NEMESIS EXPRESS</t>
  </si>
  <si>
    <t>Nemesis Express</t>
  </si>
  <si>
    <t>Capture the Chronovore!</t>
  </si>
  <si>
    <t>Passion</t>
  </si>
  <si>
    <t>Saltwater</t>
  </si>
  <si>
    <t>Now is the New Dark</t>
  </si>
  <si>
    <t>The Rogue Planet</t>
  </si>
  <si>
    <t>OTHER WORLDS</t>
  </si>
  <si>
    <t>The Fugitive Doctor (Jo Martin)</t>
  </si>
  <si>
    <t>Call Me Master</t>
  </si>
  <si>
    <t>Bessie Come Home</t>
  </si>
  <si>
    <t>London, 1965</t>
  </si>
  <si>
    <t>Sleeper Agents</t>
  </si>
  <si>
    <t>The Penumbra Affair</t>
  </si>
  <si>
    <t>United We Stand, 2m Apart</t>
  </si>
  <si>
    <t>Message from the Doctor</t>
  </si>
  <si>
    <t>Thirty Years in the TARDIS</t>
  </si>
  <si>
    <t>The Ultimate Guide (2013)</t>
  </si>
  <si>
    <t>Origins</t>
  </si>
  <si>
    <t>The End of the Line?</t>
  </si>
  <si>
    <t>Serial Thrillers</t>
  </si>
  <si>
    <t>A Matter of Time</t>
  </si>
  <si>
    <t>A New Beginning</t>
  </si>
  <si>
    <t>A New Body at Last</t>
  </si>
  <si>
    <t>Come in Number Five</t>
  </si>
  <si>
    <t>Trials and Tribulations</t>
  </si>
  <si>
    <t>The Last Chance Saloon</t>
  </si>
  <si>
    <t>The Wilderness Years</t>
  </si>
  <si>
    <t>Doctor Who Greatest Moments - The Doctor</t>
  </si>
  <si>
    <t>Doctor Who Greatest Moments - The Companions</t>
  </si>
  <si>
    <t>Doctor Who Greatest Moments - The Enemies</t>
  </si>
  <si>
    <t>The Ultimate Guide (2010)</t>
  </si>
  <si>
    <t>Creation of the Daleks</t>
  </si>
  <si>
    <t>Future Memories</t>
  </si>
  <si>
    <t>The Lost Giants</t>
  </si>
  <si>
    <t>Recharge and Equalise</t>
  </si>
  <si>
    <t>Can You Hear the Earth Scream?</t>
  </si>
  <si>
    <t>Life on Earth</t>
  </si>
  <si>
    <t>Blasting the Past</t>
  </si>
  <si>
    <t>Happy Birthday to Who</t>
  </si>
  <si>
    <t>Destroy All Monsters!</t>
  </si>
  <si>
    <t>The One with the Maggots</t>
  </si>
  <si>
    <t>The Final Curtain</t>
  </si>
  <si>
    <t>Are Friends Electric?</t>
  </si>
  <si>
    <t>Genesis of a Classic</t>
  </si>
  <si>
    <t>The Tin Men and the Witch</t>
  </si>
  <si>
    <t>A Darker Side</t>
  </si>
  <si>
    <t>Osirian Gothic</t>
  </si>
  <si>
    <t>Getting a Head</t>
  </si>
  <si>
    <t>Podshock</t>
  </si>
  <si>
    <t>The Secret of the Labyrinth</t>
  </si>
  <si>
    <t>The Matrix Revisited</t>
  </si>
  <si>
    <t>The Sandmine Murders</t>
  </si>
  <si>
    <t>After Image</t>
  </si>
  <si>
    <t>The Ribos File</t>
  </si>
  <si>
    <t>Parrot Fashion</t>
  </si>
  <si>
    <t>Getting Blood from the Stones</t>
  </si>
  <si>
    <t>The Humans of Tara</t>
  </si>
  <si>
    <t>Defining Shadows</t>
  </si>
  <si>
    <t>Return to Skaro</t>
  </si>
  <si>
    <t>Paris in the Springtime</t>
  </si>
  <si>
    <t>Double Trouble</t>
  </si>
  <si>
    <t>Earthshocked</t>
  </si>
  <si>
    <t>Putting the Shock into Earthshock</t>
  </si>
  <si>
    <t>Anti-Matter from Amsterdam</t>
  </si>
  <si>
    <t>Who Wants to Live Forever?</t>
  </si>
  <si>
    <t>Breaking Point</t>
  </si>
  <si>
    <t>Winner Takes All</t>
  </si>
  <si>
    <t>The Depths</t>
  </si>
  <si>
    <t>Return to Little Hodcombe</t>
  </si>
  <si>
    <t>The Flames of Sarn</t>
  </si>
  <si>
    <t>The Good, the Bad and the Ugly</t>
  </si>
  <si>
    <t>Horror on the High Rise</t>
  </si>
  <si>
    <t>Happiness Will Prevail</t>
  </si>
  <si>
    <t>The Seven Year Hitch</t>
  </si>
  <si>
    <t>Designs on Doctor Who</t>
  </si>
  <si>
    <t>Carry On Screaming</t>
  </si>
  <si>
    <t>Whose Doctor Who Revisited</t>
  </si>
  <si>
    <t>An Audience with Mr Sin</t>
  </si>
  <si>
    <t>Becoming the Destroyer</t>
  </si>
  <si>
    <t>Brendan and Company</t>
  </si>
  <si>
    <t>Creating Sharaz Jek</t>
  </si>
  <si>
    <t>Being a Girl</t>
  </si>
  <si>
    <t>Casting Far and Wide</t>
  </si>
  <si>
    <t>Casting Off!</t>
  </si>
  <si>
    <t>The Doctor's Table - Season 23</t>
  </si>
  <si>
    <t>Hot Gossip</t>
  </si>
  <si>
    <t>Hugh and Us</t>
  </si>
  <si>
    <t>I Was That Monster</t>
  </si>
  <si>
    <t>Living with Levene</t>
  </si>
  <si>
    <t>Race Against Time</t>
  </si>
  <si>
    <t>Remembering Anthony Ainley</t>
  </si>
  <si>
    <t>Remembering Nicholas Courtney</t>
  </si>
  <si>
    <t>The Screaming Sessions</t>
  </si>
  <si>
    <t>Doctor Who and the Third Man</t>
  </si>
  <si>
    <t>Farewell to Matt Smith</t>
  </si>
  <si>
    <t>Finding Mark Strickson</t>
  </si>
  <si>
    <t>Finding Sarah Sutton</t>
  </si>
  <si>
    <t>In Conversation - Bonnie Langford</t>
  </si>
  <si>
    <t>Jon and Katy</t>
  </si>
  <si>
    <t>Last Stop White City</t>
  </si>
  <si>
    <t>Little Girl Lost</t>
  </si>
  <si>
    <t>Mouth on Legs</t>
  </si>
  <si>
    <t>My Grandfather, the Doctor</t>
  </si>
  <si>
    <t>Our Sarah Jane - The Life of Elizabeth Sladen</t>
  </si>
  <si>
    <t>Suddenly Susan</t>
  </si>
  <si>
    <t>A Weekend with Waterhouse</t>
  </si>
  <si>
    <t>Boys! Boys! Boys!</t>
  </si>
  <si>
    <t>Bigger on the Inside</t>
  </si>
  <si>
    <t>The Crowded TARDIS</t>
  </si>
  <si>
    <t>The Rise and Fall of Gallifrey</t>
  </si>
  <si>
    <t>The Story of the Guardians</t>
  </si>
  <si>
    <t>Talking About Regeneration</t>
  </si>
  <si>
    <t>7D FX</t>
  </si>
  <si>
    <t>Adventures in Time and Spain</t>
  </si>
  <si>
    <t>The Big Bang Theory</t>
  </si>
  <si>
    <t>Calling the Shots</t>
  </si>
  <si>
    <t>Cusick in Cardiff</t>
  </si>
  <si>
    <t>Designs on Sarn</t>
  </si>
  <si>
    <t>Designs on Karn</t>
  </si>
  <si>
    <t>Devil's Weekend</t>
  </si>
  <si>
    <t>Future Visions</t>
  </si>
  <si>
    <t>Inside the World of Doctor Who</t>
  </si>
  <si>
    <t>Keeping Up with the Joneses</t>
  </si>
  <si>
    <t>Lakertya</t>
  </si>
  <si>
    <t>The Lost Season</t>
  </si>
  <si>
    <t>Making the Malus</t>
  </si>
  <si>
    <t>Modelling the Dead</t>
  </si>
  <si>
    <t>Moving On</t>
  </si>
  <si>
    <t>Return to the Planet of Fire</t>
  </si>
  <si>
    <t>Riverside Story</t>
  </si>
  <si>
    <t>The Scene Sync Story</t>
  </si>
  <si>
    <t>Secret Voices of the Sense-Sphere</t>
  </si>
  <si>
    <t>The Sets of Marinus</t>
  </si>
  <si>
    <t>Shades of Grey</t>
  </si>
  <si>
    <t>So What Do You Do Exactly?</t>
  </si>
  <si>
    <t>Strike! Strike! Strike!</t>
  </si>
  <si>
    <t>Team Erato</t>
  </si>
  <si>
    <t>Vision On</t>
  </si>
  <si>
    <t>Costume Design - The Curse of Fenric</t>
  </si>
  <si>
    <t>Dressing Doctor Who</t>
  </si>
  <si>
    <t>Leisure Wear</t>
  </si>
  <si>
    <t>Look 100 Years Younger</t>
  </si>
  <si>
    <t>Helter-Skelter</t>
  </si>
  <si>
    <t>The Star Man</t>
  </si>
  <si>
    <t>The Tunnel Effect</t>
  </si>
  <si>
    <t>Looking for Lennie</t>
  </si>
  <si>
    <t>Michael Ferguson's Monster Masterclass</t>
  </si>
  <si>
    <t>Peter Grimwade - Directing with Attitude</t>
  </si>
  <si>
    <t>Remembering Douglas Camfield</t>
  </si>
  <si>
    <t>Directing Who - Ken Grieve</t>
  </si>
  <si>
    <t>Directing Who - Michael Hayes</t>
  </si>
  <si>
    <t>Directing Who - Barry Letts</t>
  </si>
  <si>
    <t>Directing Who - Peter Moffatt</t>
  </si>
  <si>
    <t>All's Wells That Ends Wells</t>
  </si>
  <si>
    <t>The Blood Show</t>
  </si>
  <si>
    <t>The Curse of the Cybermen's Tomb</t>
  </si>
  <si>
    <t>Entropy Explained</t>
  </si>
  <si>
    <t>E-Space - Fact or Fiction?</t>
  </si>
  <si>
    <t>The Frayling Reading</t>
  </si>
  <si>
    <t>The Gallifreyan Candidate</t>
  </si>
  <si>
    <t>Hammer Horror</t>
  </si>
  <si>
    <t>How to Build a TARDIS</t>
  </si>
  <si>
    <t>Human Cyborg</t>
  </si>
  <si>
    <t>Limehouse - A Victorian Chinatown</t>
  </si>
  <si>
    <t>Origins of the Universe</t>
  </si>
  <si>
    <t>Plastic Fantastic</t>
  </si>
  <si>
    <t>The Science of Doctor Who (2012)</t>
  </si>
  <si>
    <t>The Science of Doctor Who (2013)</t>
  </si>
  <si>
    <t>Stones Free</t>
  </si>
  <si>
    <t>Victoriana and Chinoiserie</t>
  </si>
  <si>
    <t>What Lies Beneath</t>
  </si>
  <si>
    <t>One Hit Wonder</t>
  </si>
  <si>
    <t>They Came from Beneath the Sea</t>
  </si>
  <si>
    <t>Those Deadly Divas</t>
  </si>
  <si>
    <t>Cybermen (2009)</t>
  </si>
  <si>
    <t>Cybermen - Extended Edition (2012)</t>
  </si>
  <si>
    <t>The Cyber Story</t>
  </si>
  <si>
    <t>Beyond the Screen</t>
  </si>
  <si>
    <t>The Dalek Tapes</t>
  </si>
  <si>
    <t>Davros Connections</t>
  </si>
  <si>
    <t>Sssowing the Ssseedsss</t>
  </si>
  <si>
    <t>Warriors of Mars</t>
  </si>
  <si>
    <t>The Doctor's Moriarty</t>
  </si>
  <si>
    <t>The Omega Factor</t>
  </si>
  <si>
    <t>The Return of the Master</t>
  </si>
  <si>
    <t>Rogue Time Lords</t>
  </si>
  <si>
    <t>Masters of Sound</t>
  </si>
  <si>
    <t>Playing in the Green Cathedral</t>
  </si>
  <si>
    <t>Talking Daleks</t>
  </si>
  <si>
    <t>The Magic of VidFIRE</t>
  </si>
  <si>
    <t>WOTAN Assembly</t>
  </si>
  <si>
    <t>Character Design</t>
  </si>
  <si>
    <t>Love Off-Air</t>
  </si>
  <si>
    <t>Colour Silurian Overlay</t>
  </si>
  <si>
    <t>Reverse Standards Conversion - The Axon Legacy</t>
  </si>
  <si>
    <t>Re-Enlightenment</t>
  </si>
  <si>
    <t>Life After Who - Philip Hinchcliffe</t>
  </si>
  <si>
    <t>Remembering Barry Letts</t>
  </si>
  <si>
    <t>Looking for Peter</t>
  </si>
  <si>
    <t>Meglos Men</t>
  </si>
  <si>
    <t>Read the Writer</t>
  </si>
  <si>
    <t>Shattering the Chains</t>
  </si>
  <si>
    <t>Single Write Female</t>
  </si>
  <si>
    <t>Terrance and Me</t>
  </si>
  <si>
    <t>Terror Nation</t>
  </si>
  <si>
    <t>Writing a Final Visitation</t>
  </si>
  <si>
    <t>The Cheating Memory</t>
  </si>
  <si>
    <t>Cheques, Lies and Videotape</t>
  </si>
  <si>
    <t>The Frighten Factor</t>
  </si>
  <si>
    <t>The Golden Age</t>
  </si>
  <si>
    <t>Interweb of Fear</t>
  </si>
  <si>
    <t>The UNIT Dating Conundrum</t>
  </si>
  <si>
    <t>Was Doctor Who Rubbish?</t>
  </si>
  <si>
    <t>When Worlds Collide</t>
  </si>
  <si>
    <t>Stripped for Action - The First Doctor</t>
  </si>
  <si>
    <t>Stripped for Action - The Second Doctor</t>
  </si>
  <si>
    <t>Stripped for Action - The Third Doctor</t>
  </si>
  <si>
    <t>Stripped for Action - The Daleks</t>
  </si>
  <si>
    <t>Stripped for Action - The Fourth Doctor</t>
  </si>
  <si>
    <t>Stripped for Action - The Fifth Doctor</t>
  </si>
  <si>
    <t>Stripped for Action - The Sixth Doctor</t>
  </si>
  <si>
    <t>Stripped for Action - The Seventh Doctor</t>
  </si>
  <si>
    <t>Stripped for Action - The Eighth Doctor</t>
  </si>
  <si>
    <t>Tomorrow's Times - The First Doctor</t>
  </si>
  <si>
    <t>Tomorrow's Times - The Second Doctor</t>
  </si>
  <si>
    <t>Tomorrow's Times - The Third Doctor</t>
  </si>
  <si>
    <t>Tomorrow's Times - The Fourth Doctor</t>
  </si>
  <si>
    <t>Tomorrow's Times - The Fifth Doctor</t>
  </si>
  <si>
    <t>Tomorrow's Times - The Sixth Doctor</t>
  </si>
  <si>
    <t>Tomorrow's Times - The Seventh Doctor</t>
  </si>
  <si>
    <t>Tomorrow's Times - The Eighth Doctor</t>
  </si>
  <si>
    <t>Doctors Who Old and New</t>
  </si>
  <si>
    <t>Doctor Who Who's Who</t>
  </si>
  <si>
    <t>Doctor Who in the South</t>
  </si>
  <si>
    <t>The Lambert Tapes</t>
  </si>
  <si>
    <t>The Television Centre of the Universe</t>
  </si>
  <si>
    <t>The UNIT Family</t>
  </si>
  <si>
    <t>Doctor Who Confidential</t>
  </si>
  <si>
    <t>A New Dimension</t>
  </si>
  <si>
    <t>Bringing Back the Doctor</t>
  </si>
  <si>
    <t>TARDIS Tales</t>
  </si>
  <si>
    <t>I Get a Side-Kick Out of You</t>
  </si>
  <si>
    <t>Why on Earth?</t>
  </si>
  <si>
    <t>The Dark Side</t>
  </si>
  <si>
    <t>Time Trouble</t>
  </si>
  <si>
    <t>Special Effects</t>
  </si>
  <si>
    <t>Weird Science</t>
  </si>
  <si>
    <t>Unsung Heroes and Violent Death</t>
  </si>
  <si>
    <t>The World of Who</t>
  </si>
  <si>
    <t>The Last Battle</t>
  </si>
  <si>
    <t>Backstage at Christmas</t>
  </si>
  <si>
    <t>One Year On</t>
  </si>
  <si>
    <t>New, New Doctor</t>
  </si>
  <si>
    <t>Fear Factor</t>
  </si>
  <si>
    <t>Friends Reunited</t>
  </si>
  <si>
    <t>Script to Screen</t>
  </si>
  <si>
    <t>From Zero to Hero</t>
  </si>
  <si>
    <t>The Writer's Tale</t>
  </si>
  <si>
    <t>You've Got the Look</t>
  </si>
  <si>
    <t>Myths and Legends</t>
  </si>
  <si>
    <t>The New World of Who</t>
  </si>
  <si>
    <t>The Fright Stuff</t>
  </si>
  <si>
    <t>Welcome to Torchwood</t>
  </si>
  <si>
    <t>Finale</t>
  </si>
  <si>
    <t>Music and Monsters</t>
  </si>
  <si>
    <t>Meet Martha Jones</t>
  </si>
  <si>
    <t>Are We There Yet?</t>
  </si>
  <si>
    <t>A New York Story</t>
  </si>
  <si>
    <t>Making Manhattan</t>
  </si>
  <si>
    <t>Monsters Inc</t>
  </si>
  <si>
    <t>Space Craft</t>
  </si>
  <si>
    <t>Alter Ego</t>
  </si>
  <si>
    <t>Bad Blood</t>
  </si>
  <si>
    <t>Do You Remember the First Time?</t>
  </si>
  <si>
    <t>'Ello, 'Ello, 'Ello</t>
  </si>
  <si>
    <t>The Saxon Mystery</t>
  </si>
  <si>
    <t>The Valiant Quest</t>
  </si>
  <si>
    <t>Time Crash Confidential</t>
  </si>
  <si>
    <t xml:space="preserve">Confidential at Christmas </t>
  </si>
  <si>
    <t>A Noble Return</t>
  </si>
  <si>
    <t>The Italian Job</t>
  </si>
  <si>
    <t>Oods and Ends</t>
  </si>
  <si>
    <t>Send in the Clones</t>
  </si>
  <si>
    <t>Sontar-Ha!</t>
  </si>
  <si>
    <t>Nemesis</t>
  </si>
  <si>
    <t>Shadow Play</t>
  </si>
  <si>
    <t>River Runs Deep</t>
  </si>
  <si>
    <t>Look Who's Talking</t>
  </si>
  <si>
    <t>Here Come the Girls</t>
  </si>
  <si>
    <t>Friends and Foe</t>
  </si>
  <si>
    <t>The End of an Era</t>
  </si>
  <si>
    <t>Christmas 2008 Special</t>
  </si>
  <si>
    <t>Top 5 Christmas Moments</t>
  </si>
  <si>
    <t>The Eleventh Doctor</t>
  </si>
  <si>
    <t>Desert Storm</t>
  </si>
  <si>
    <t>Is There Life on Mars?</t>
  </si>
  <si>
    <t>Lords and Masters</t>
  </si>
  <si>
    <t xml:space="preserve">Allons-y! </t>
  </si>
  <si>
    <t>Call Me the Doctor</t>
  </si>
  <si>
    <t>All About the Girl</t>
  </si>
  <si>
    <t>War Games</t>
  </si>
  <si>
    <t>Eyes Wide Open</t>
  </si>
  <si>
    <t>Blinded by the Light</t>
  </si>
  <si>
    <t>Death in Venice</t>
  </si>
  <si>
    <t>Arthurian Legend</t>
  </si>
  <si>
    <t>After Effects</t>
  </si>
  <si>
    <t>What Goes on Tour...</t>
  </si>
  <si>
    <t>A Brush with Genius</t>
  </si>
  <si>
    <t>Extra Time</t>
  </si>
  <si>
    <t>Alien Abduction</t>
  </si>
  <si>
    <t>Backstage at the Proms</t>
  </si>
  <si>
    <t>My Sarah Jane: A Tribute to Elisabeth Sladen</t>
  </si>
  <si>
    <t xml:space="preserve">Christmas Special 2010 </t>
  </si>
  <si>
    <t>Coming to America</t>
  </si>
  <si>
    <t>Breaking the Silence</t>
  </si>
  <si>
    <t>Ship Ahoy!</t>
  </si>
  <si>
    <t>Take Two</t>
  </si>
  <si>
    <t>The Born Identity</t>
  </si>
  <si>
    <t>River Runs Wild</t>
  </si>
  <si>
    <t>About a Boy</t>
  </si>
  <si>
    <t>What Dreams May Come</t>
  </si>
  <si>
    <t>Heartbreak Hotel</t>
  </si>
  <si>
    <t>Open All Hours</t>
  </si>
  <si>
    <t>When Time Froze</t>
  </si>
  <si>
    <t>The Nights' Tale</t>
  </si>
  <si>
    <t xml:space="preserve">The Return of the Daleks </t>
  </si>
  <si>
    <t>Life Cycle of a Dalek</t>
  </si>
  <si>
    <t>Raptors, Robots and a Bumpy Ride</t>
  </si>
  <si>
    <t>Wild, Wild...Spain?</t>
  </si>
  <si>
    <t>A Writer's Tale</t>
  </si>
  <si>
    <t>A Fall with Grace</t>
  </si>
  <si>
    <t>The Last Days of the Ponds</t>
  </si>
  <si>
    <t>Clara's First Christmas</t>
  </si>
  <si>
    <t>Behind the Scenes of The Bells of Saint John</t>
  </si>
  <si>
    <t>Behind the Scenes of The Rings of Akhaten</t>
  </si>
  <si>
    <t>Behind the Scenes of Cold War</t>
  </si>
  <si>
    <t>Behind the Scenes of Hide</t>
  </si>
  <si>
    <t>Behind the Scenes of Journey to the Centre of the TARDIS</t>
  </si>
  <si>
    <t>Behind the Scenes of The Crimson Horror</t>
  </si>
  <si>
    <t>Behind the Scenes of Nightmare in Silver</t>
  </si>
  <si>
    <t>Behind the Scenes of The Name of the Doctor</t>
  </si>
  <si>
    <t>The Day of the Doctor: Behind the Lens</t>
  </si>
  <si>
    <t>The Surprise – Paul McGann</t>
  </si>
  <si>
    <t>The Time of the Doctor: Behind the Lens</t>
  </si>
  <si>
    <t>Doctor Who Extra</t>
  </si>
  <si>
    <t>Dark Water</t>
  </si>
  <si>
    <t>Death in Heaven</t>
  </si>
  <si>
    <t>The Magician's Apprentice</t>
  </si>
  <si>
    <t>The Witch's Familiar</t>
  </si>
  <si>
    <t>Under the Lake</t>
  </si>
  <si>
    <t>Before the Flood</t>
  </si>
  <si>
    <t>The Zygon Invasion</t>
  </si>
  <si>
    <t>The Zygon Inversion</t>
  </si>
  <si>
    <t>Face the Raven</t>
  </si>
  <si>
    <t>Heaven Sent</t>
  </si>
  <si>
    <t>Hell Bent</t>
  </si>
  <si>
    <t>Twice Upon A Time</t>
  </si>
  <si>
    <t>Doctor Who: The Fan Show</t>
  </si>
  <si>
    <t>Extremis</t>
  </si>
  <si>
    <t>The Pyramid at the End of the World</t>
  </si>
  <si>
    <t>The Lie of the Land</t>
  </si>
  <si>
    <t>Empress of Mars</t>
  </si>
  <si>
    <t>The Doctor Falls</t>
  </si>
  <si>
    <t>Thirteenth Doctor Reaction</t>
  </si>
  <si>
    <t>Steven Moffat Interview</t>
  </si>
  <si>
    <t>The Finale Falls</t>
  </si>
  <si>
    <t>Doctor Who: Inside Look</t>
  </si>
  <si>
    <t>Doctor Who: Closer Look</t>
  </si>
  <si>
    <t>The Haunting of Villa Diodati</t>
  </si>
  <si>
    <t>Ascension of the Cybermen</t>
  </si>
  <si>
    <t>The Timeless Children</t>
  </si>
  <si>
    <t>The Adventures of Jo Jones</t>
  </si>
  <si>
    <t>Hello, Boys!</t>
  </si>
  <si>
    <t>Blu-Ray Minisode</t>
  </si>
  <si>
    <t>Return of the Autons</t>
  </si>
  <si>
    <t>Disney Time</t>
  </si>
  <si>
    <t>WAR ROOM</t>
  </si>
  <si>
    <t>Untitled 4x04</t>
  </si>
  <si>
    <t>BBC DVD</t>
  </si>
  <si>
    <t>BBC Online</t>
  </si>
  <si>
    <t>BBC iPlayer</t>
  </si>
  <si>
    <t>Torchwood Declassified</t>
  </si>
  <si>
    <t>Jack's Back</t>
  </si>
  <si>
    <t>Bad Day at the Office</t>
  </si>
  <si>
    <t>Girl Trouble</t>
  </si>
  <si>
    <t>Away with the Fairies</t>
  </si>
  <si>
    <t>The Country Club</t>
  </si>
  <si>
    <t>There's Something About Mary</t>
  </si>
  <si>
    <t>Beyond the Grave</t>
  </si>
  <si>
    <t>Weevil Fight Club</t>
  </si>
  <si>
    <t>Blast from the Past</t>
  </si>
  <si>
    <t>To the End</t>
  </si>
  <si>
    <t>Home and Hart</t>
  </si>
  <si>
    <t>Sleepless in Cardiff</t>
  </si>
  <si>
    <t>Step Back in Time</t>
  </si>
  <si>
    <t>Save the Whale</t>
  </si>
  <si>
    <t>Past Imperfect</t>
  </si>
  <si>
    <t>Animal Pharm</t>
  </si>
  <si>
    <t>Death Defying</t>
  </si>
  <si>
    <t>Dead Eyes Open</t>
  </si>
  <si>
    <t>Something New</t>
  </si>
  <si>
    <t>In Living Colour</t>
  </si>
  <si>
    <t>Quid Pro Quo</t>
  </si>
  <si>
    <t>Clean Slate</t>
  </si>
  <si>
    <t>Avulsion</t>
  </si>
  <si>
    <t>Cracking Children of Earth</t>
  </si>
  <si>
    <t>Miracle Day - Behind the Scenes</t>
  </si>
  <si>
    <t>FX Special on Miracle Day</t>
  </si>
  <si>
    <t>The History of the Doctor</t>
  </si>
  <si>
    <t>Web of Lies</t>
  </si>
  <si>
    <t>Original Big Finish Release (3 episodes)
Limited Edition Vinyl Edit (6 episodes)</t>
  </si>
  <si>
    <t>Original Big Finish Release (1 episode)
Limited Edition Vinyl Edit (2 episodes)</t>
  </si>
  <si>
    <t>Original Big Finish Release (2 episodes)
Limited Edition Vinyl Edit (4 episodes)</t>
  </si>
  <si>
    <t>Original Big Finish Release (9 episodes)
Limited Edition Vinyl Edit (18 episodes)</t>
  </si>
  <si>
    <t>Myth Makers</t>
  </si>
  <si>
    <t>Sarah Jane's Alien Files</t>
  </si>
  <si>
    <t>Totally Doctor Who</t>
  </si>
  <si>
    <t>TIME WAR</t>
  </si>
  <si>
    <t>The Last Days of Freme</t>
  </si>
  <si>
    <t>The Passenger</t>
  </si>
  <si>
    <t>Collateral Victim</t>
  </si>
  <si>
    <t>The First Days of Phladon</t>
  </si>
  <si>
    <t>INTO THE STARS</t>
  </si>
  <si>
    <t>Salvation Nine</t>
  </si>
  <si>
    <t>Last of the Zetacene</t>
  </si>
  <si>
    <t>Break the Ice</t>
  </si>
  <si>
    <t>ESCAPE FROM REALITY</t>
  </si>
  <si>
    <t>The Master of Dorian Gray</t>
  </si>
  <si>
    <t>BLOOD AND STEEL</t>
  </si>
  <si>
    <t>Wilkommen</t>
  </si>
  <si>
    <t>Wulf</t>
  </si>
  <si>
    <t>Ubermensch</t>
  </si>
  <si>
    <t>Auf Wiedersehen</t>
  </si>
  <si>
    <t>The Ultimate Companion</t>
  </si>
  <si>
    <t>The Dream Nexus</t>
  </si>
  <si>
    <t>THE 60th ANNIVERSARY SPECIALS</t>
  </si>
  <si>
    <t>Doctor Who: The Making Of…</t>
  </si>
  <si>
    <t>Making the New Theme Tune</t>
  </si>
  <si>
    <t>Making the Adipose</t>
  </si>
  <si>
    <t>Making the Hath</t>
  </si>
  <si>
    <t>Makin the Vespiform</t>
  </si>
  <si>
    <t>Making the Time Beetle</t>
  </si>
  <si>
    <t>Making Davros</t>
  </si>
  <si>
    <t>Making the Tritovore</t>
  </si>
  <si>
    <t>The Adipose</t>
  </si>
  <si>
    <t>The Pyrovile</t>
  </si>
  <si>
    <t>The Ood</t>
  </si>
  <si>
    <t>The Slitheen</t>
  </si>
  <si>
    <t>The Sontarans</t>
  </si>
  <si>
    <t>The Hath</t>
  </si>
  <si>
    <t>The Judoon</t>
  </si>
  <si>
    <t>The Vashta Nerada</t>
  </si>
  <si>
    <t>Christmas</t>
  </si>
  <si>
    <t>The Cybermen</t>
  </si>
  <si>
    <t>A Ghost Story for Christmas</t>
  </si>
  <si>
    <t>The Weeping Angels</t>
  </si>
  <si>
    <t>The Vampires</t>
  </si>
  <si>
    <t>1994 BBC VHS Edition
2022 Blu-Ray Edition</t>
  </si>
  <si>
    <t>The Power of the Doctor</t>
  </si>
  <si>
    <t>Friends to Be</t>
  </si>
  <si>
    <t>Making Cocoa</t>
  </si>
  <si>
    <t>BBC Online Minisode</t>
  </si>
  <si>
    <t>Roland Rat</t>
  </si>
  <si>
    <t>Clown Court</t>
  </si>
  <si>
    <t>Disney Club</t>
  </si>
  <si>
    <t>Dermot and the Doctor</t>
  </si>
  <si>
    <t>The National Television Awards Minisode</t>
  </si>
  <si>
    <t>BAFTA in the TARDIS</t>
  </si>
  <si>
    <t>BAFTA Minisode</t>
  </si>
  <si>
    <t>A Hyperscape Body Swap Ticket</t>
  </si>
  <si>
    <t>A Night with the Stars</t>
  </si>
  <si>
    <t>UNIT on Call</t>
  </si>
  <si>
    <t>The Bells of Saint John (Prequel)</t>
  </si>
  <si>
    <r>
      <t xml:space="preserve">Get Off My Cloud
(from </t>
    </r>
    <r>
      <rPr>
        <i/>
        <sz val="11"/>
        <color theme="1"/>
        <rFont val="Calibri"/>
        <family val="2"/>
        <scheme val="minor"/>
      </rPr>
      <t>Out of the Unknown)</t>
    </r>
  </si>
  <si>
    <r>
      <t xml:space="preserve">The Shrink
(from </t>
    </r>
    <r>
      <rPr>
        <i/>
        <sz val="11"/>
        <color theme="1"/>
        <rFont val="Calibri"/>
        <family val="2"/>
        <scheme val="minor"/>
      </rPr>
      <t>On the Waterfront)</t>
    </r>
  </si>
  <si>
    <t>Air Date</t>
  </si>
  <si>
    <t>Crank Up Your Granny</t>
  </si>
  <si>
    <r>
      <t xml:space="preserve">Space Station Badger
(from </t>
    </r>
    <r>
      <rPr>
        <i/>
        <sz val="11"/>
        <color theme="1"/>
        <rFont val="Calibri"/>
        <family val="2"/>
        <scheme val="minor"/>
      </rPr>
      <t>The Harry Hill Show)</t>
    </r>
  </si>
  <si>
    <r>
      <t xml:space="preserve">Race for the Universe
(from </t>
    </r>
    <r>
      <rPr>
        <i/>
        <sz val="11"/>
        <color theme="1"/>
        <rFont val="Calibri"/>
        <family val="2"/>
        <scheme val="minor"/>
      </rPr>
      <t>Top Gear)</t>
    </r>
  </si>
  <si>
    <r>
      <t xml:space="preserve">Untitled
(from </t>
    </r>
    <r>
      <rPr>
        <i/>
        <sz val="11"/>
        <color theme="1"/>
        <rFont val="Calibri"/>
        <family val="2"/>
        <scheme val="minor"/>
      </rPr>
      <t>Extras)</t>
    </r>
  </si>
  <si>
    <r>
      <t xml:space="preserve">K9's Question Time
(from </t>
    </r>
    <r>
      <rPr>
        <i/>
        <sz val="11"/>
        <color theme="1"/>
        <rFont val="Calibri"/>
        <family val="2"/>
        <scheme val="minor"/>
      </rPr>
      <t>Stargazing Live)</t>
    </r>
  </si>
  <si>
    <t>2012 - 2013</t>
  </si>
  <si>
    <t>Police 5: The Master</t>
  </si>
  <si>
    <t>UNIT Recruiting Film</t>
  </si>
  <si>
    <r>
      <t xml:space="preserve">The Ultimate Guide </t>
    </r>
    <r>
      <rPr>
        <b/>
        <sz val="11"/>
        <color theme="1"/>
        <rFont val="Calibri"/>
        <family val="2"/>
        <scheme val="minor"/>
      </rPr>
      <t>insert</t>
    </r>
  </si>
  <si>
    <r>
      <t xml:space="preserve">The Science of Doctor Who </t>
    </r>
    <r>
      <rPr>
        <b/>
        <sz val="11"/>
        <color theme="1"/>
        <rFont val="Calibri"/>
        <family val="2"/>
        <scheme val="minor"/>
      </rPr>
      <t>insert</t>
    </r>
  </si>
  <si>
    <t>The Doctor Drops In</t>
  </si>
  <si>
    <t>The Naked Truth</t>
  </si>
  <si>
    <t>One Born Every Minute</t>
  </si>
  <si>
    <t>BBC Comic Relief Minisode</t>
  </si>
  <si>
    <t>The Flux is Coming</t>
  </si>
  <si>
    <t>BBC Minisode</t>
  </si>
  <si>
    <t>Prelude</t>
  </si>
  <si>
    <t>Doctor Who vs Necros</t>
  </si>
  <si>
    <r>
      <t>The Appliance of Science
(</t>
    </r>
    <r>
      <rPr>
        <i/>
        <sz val="11"/>
        <color theme="1"/>
        <rFont val="Calibri"/>
        <family val="2"/>
        <scheme val="minor"/>
      </rPr>
      <t>Zanussi</t>
    </r>
    <r>
      <rPr>
        <sz val="11"/>
        <color theme="1"/>
        <rFont val="Calibri"/>
        <family val="2"/>
        <scheme val="minor"/>
      </rPr>
      <t xml:space="preserve"> Corporate Video)</t>
    </r>
  </si>
  <si>
    <r>
      <t>You Are Not Alone
(</t>
    </r>
    <r>
      <rPr>
        <i/>
        <sz val="11"/>
        <color theme="1"/>
        <rFont val="Calibri"/>
        <family val="2"/>
        <scheme val="minor"/>
      </rPr>
      <t>Vodaphone</t>
    </r>
    <r>
      <rPr>
        <sz val="11"/>
        <color theme="1"/>
        <rFont val="Calibri"/>
        <family val="2"/>
        <scheme val="minor"/>
      </rPr>
      <t>Promotional Video)</t>
    </r>
  </si>
  <si>
    <r>
      <t>The Future is at Your Fingertips
(</t>
    </r>
    <r>
      <rPr>
        <i/>
        <sz val="11"/>
        <color theme="1"/>
        <rFont val="Calibri"/>
        <family val="2"/>
        <scheme val="minor"/>
      </rPr>
      <t>New Zealand Telecom</t>
    </r>
    <r>
      <rPr>
        <sz val="11"/>
        <color theme="1"/>
        <rFont val="Calibri"/>
        <family val="2"/>
        <scheme val="minor"/>
      </rPr>
      <t>Promotional Video)</t>
    </r>
  </si>
  <si>
    <t>Time is Everything
(New Zealand superannuation Promotional Video)</t>
  </si>
  <si>
    <t>BBC Minisode (Trailer)</t>
  </si>
  <si>
    <t>Think You've Seen It All</t>
  </si>
  <si>
    <t>When Two Worlds Collide</t>
  </si>
  <si>
    <t>Campfire</t>
  </si>
  <si>
    <t>Christmas Idents</t>
  </si>
  <si>
    <t>BBC Minisode (Idents)</t>
  </si>
  <si>
    <t>The Journey</t>
  </si>
  <si>
    <t>In America?</t>
  </si>
  <si>
    <t>BBC America Minisode (Trailer)</t>
  </si>
  <si>
    <t>It's Showtime</t>
  </si>
  <si>
    <t>Songtaran Carols</t>
  </si>
  <si>
    <t>BBC Adventure Calendar Minisode</t>
  </si>
  <si>
    <t>Hashtags!</t>
  </si>
  <si>
    <t>Entertainment</t>
  </si>
  <si>
    <t>BBC Entertainment Minisode</t>
  </si>
  <si>
    <t>I See Into Your Soul, Doctor</t>
  </si>
  <si>
    <t>A Time for Heroes</t>
  </si>
  <si>
    <t>The Thirteenth Doctor Revealed</t>
  </si>
  <si>
    <t>The Glass Ceiling</t>
  </si>
  <si>
    <t>Risen</t>
  </si>
  <si>
    <t>Transmission from Mars</t>
  </si>
  <si>
    <t>Big Finish Minisode</t>
  </si>
  <si>
    <t>Return to Skaro (Prequel)</t>
  </si>
  <si>
    <t>Doctor Who and the micro:bit</t>
  </si>
  <si>
    <t>BBC Live Lessons Minisode</t>
  </si>
  <si>
    <t>The Five Console Rooms</t>
  </si>
  <si>
    <t>BBC Interactive Minisode</t>
  </si>
  <si>
    <r>
      <t>Doctor Who Experience</t>
    </r>
    <r>
      <rPr>
        <b/>
        <sz val="11"/>
        <color theme="1"/>
        <rFont val="Calibri"/>
        <family val="2"/>
        <scheme val="minor"/>
      </rPr>
      <t xml:space="preserve"> insert</t>
    </r>
  </si>
  <si>
    <t>BBC Television Minisode (Repeat Broadcast)</t>
  </si>
  <si>
    <t>YouTube Animated Minisode</t>
  </si>
  <si>
    <r>
      <t>Clown Court</t>
    </r>
    <r>
      <rPr>
        <b/>
        <sz val="11"/>
        <color theme="1"/>
        <rFont val="Calibri"/>
        <family val="2"/>
        <scheme val="minor"/>
      </rPr>
      <t xml:space="preserve"> insert</t>
    </r>
  </si>
  <si>
    <r>
      <t>The Noel Edmonds Saturday Roadshow</t>
    </r>
    <r>
      <rPr>
        <b/>
        <sz val="11"/>
        <color theme="1"/>
        <rFont val="Calibri"/>
        <family val="2"/>
        <scheme val="minor"/>
      </rPr>
      <t xml:space="preserve"> insert</t>
    </r>
  </si>
  <si>
    <r>
      <rPr>
        <b/>
        <i/>
        <sz val="11"/>
        <color theme="1"/>
        <rFont val="Calibri"/>
        <family val="2"/>
        <scheme val="minor"/>
      </rPr>
      <t>Disney Club</t>
    </r>
    <r>
      <rPr>
        <i/>
        <sz val="11"/>
        <color theme="1"/>
        <rFont val="Calibri"/>
        <family val="2"/>
        <scheme val="minor"/>
      </rPr>
      <t xml:space="preserve"> </t>
    </r>
    <r>
      <rPr>
        <b/>
        <i/>
        <sz val="11"/>
        <color theme="1"/>
        <rFont val="Calibri"/>
        <family val="2"/>
        <scheme val="minor"/>
      </rPr>
      <t>insert</t>
    </r>
  </si>
  <si>
    <t>Online Minisode</t>
  </si>
  <si>
    <r>
      <t>Roland Rat</t>
    </r>
    <r>
      <rPr>
        <b/>
        <sz val="11"/>
        <color theme="1"/>
        <rFont val="Calibri"/>
        <family val="2"/>
        <scheme val="minor"/>
      </rPr>
      <t xml:space="preserve"> insert</t>
    </r>
  </si>
  <si>
    <r>
      <rPr>
        <b/>
        <i/>
        <sz val="11"/>
        <color theme="1"/>
        <rFont val="Calibri"/>
        <family val="2"/>
        <scheme val="minor"/>
      </rPr>
      <t xml:space="preserve">Animal Magic </t>
    </r>
    <r>
      <rPr>
        <b/>
        <sz val="11"/>
        <color theme="1"/>
        <rFont val="Calibri"/>
        <family val="2"/>
        <scheme val="minor"/>
      </rPr>
      <t>insert</t>
    </r>
  </si>
  <si>
    <t>Children in Need 2007 insert</t>
  </si>
  <si>
    <r>
      <rPr>
        <b/>
        <i/>
        <sz val="11"/>
        <color theme="1"/>
        <rFont val="Calibri"/>
        <family val="2"/>
        <scheme val="minor"/>
      </rPr>
      <t>Tonight's the Night</t>
    </r>
    <r>
      <rPr>
        <b/>
        <sz val="11"/>
        <color theme="1"/>
        <rFont val="Calibri"/>
        <family val="2"/>
        <scheme val="minor"/>
      </rPr>
      <t xml:space="preserve"> insert</t>
    </r>
  </si>
  <si>
    <r>
      <t xml:space="preserve">Doctor Who at the Proms 2010 </t>
    </r>
    <r>
      <rPr>
        <b/>
        <sz val="11"/>
        <color theme="1"/>
        <rFont val="Calibri"/>
        <family val="2"/>
        <scheme val="minor"/>
      </rPr>
      <t>insert</t>
    </r>
  </si>
  <si>
    <t>Comic Relief 2011 insert</t>
  </si>
  <si>
    <r>
      <t>The National Television Awards 2011</t>
    </r>
    <r>
      <rPr>
        <b/>
        <sz val="11"/>
        <color theme="1"/>
        <rFont val="Calibri"/>
        <family val="2"/>
        <scheme val="minor"/>
      </rPr>
      <t xml:space="preserve"> insert</t>
    </r>
  </si>
  <si>
    <t>Children in Need 2011 insert</t>
  </si>
  <si>
    <r>
      <t>Blue Peter</t>
    </r>
    <r>
      <rPr>
        <b/>
        <sz val="11"/>
        <color theme="1"/>
        <rFont val="Calibri"/>
        <family val="2"/>
        <scheme val="minor"/>
      </rPr>
      <t xml:space="preserve"> insert</t>
    </r>
  </si>
  <si>
    <t>Comic Relief 2013 insert</t>
  </si>
  <si>
    <t>Children in Need 2012 insert</t>
  </si>
  <si>
    <r>
      <rPr>
        <b/>
        <i/>
        <sz val="11"/>
        <color theme="1"/>
        <rFont val="Calibri"/>
        <family val="2"/>
        <scheme val="minor"/>
      </rPr>
      <t xml:space="preserve">BAFTA 2013 </t>
    </r>
    <r>
      <rPr>
        <b/>
        <sz val="11"/>
        <color theme="1"/>
        <rFont val="Calibri"/>
        <family val="2"/>
        <scheme val="minor"/>
      </rPr>
      <t>insert</t>
    </r>
  </si>
  <si>
    <r>
      <t xml:space="preserve">Doctor Who at the Proms 2013 </t>
    </r>
    <r>
      <rPr>
        <b/>
        <sz val="11"/>
        <color theme="1"/>
        <rFont val="Calibri"/>
        <family val="2"/>
        <scheme val="minor"/>
      </rPr>
      <t>insert</t>
    </r>
  </si>
  <si>
    <t>Children in Need 2016 minisode</t>
  </si>
  <si>
    <t>Comic Relief 2021 insert</t>
  </si>
  <si>
    <r>
      <t xml:space="preserve">The Silurian Disruption
(from </t>
    </r>
    <r>
      <rPr>
        <i/>
        <sz val="11"/>
        <color theme="1"/>
        <rFont val="Calibri"/>
        <family val="2"/>
        <scheme val="minor"/>
      </rPr>
      <t>French and Saunders)</t>
    </r>
  </si>
  <si>
    <r>
      <t xml:space="preserve">Doctor Who and Crayola
(from </t>
    </r>
    <r>
      <rPr>
        <i/>
        <sz val="11"/>
        <color theme="1"/>
        <rFont val="Calibri"/>
        <family val="2"/>
        <scheme val="minor"/>
      </rPr>
      <t>Victoria Wood's As Seen on TV)</t>
    </r>
  </si>
  <si>
    <r>
      <t xml:space="preserve">The Doctor's New Invention
(from </t>
    </r>
    <r>
      <rPr>
        <i/>
        <sz val="11"/>
        <color theme="1"/>
        <rFont val="Calibri"/>
        <family val="2"/>
        <scheme val="minor"/>
      </rPr>
      <t>It's A Square World)</t>
    </r>
  </si>
  <si>
    <t>719.01</t>
  </si>
  <si>
    <t>719.02</t>
  </si>
  <si>
    <t>733.1</t>
  </si>
  <si>
    <t>748.0</t>
  </si>
  <si>
    <t>765.01</t>
  </si>
  <si>
    <t>765.02</t>
  </si>
  <si>
    <t>The Christmas Idents</t>
  </si>
  <si>
    <t>767.1</t>
  </si>
  <si>
    <t>780.5</t>
  </si>
  <si>
    <t>788.01</t>
  </si>
  <si>
    <t>788.02</t>
  </si>
  <si>
    <t>799.3</t>
  </si>
  <si>
    <t>799.4</t>
  </si>
  <si>
    <t>800.1</t>
  </si>
  <si>
    <t>802.2</t>
  </si>
  <si>
    <t>807.2</t>
  </si>
  <si>
    <t>807.3</t>
  </si>
  <si>
    <t>807.4</t>
  </si>
  <si>
    <t>812.0</t>
  </si>
  <si>
    <t>822.2</t>
  </si>
  <si>
    <t>838.1</t>
  </si>
  <si>
    <t>852.1</t>
  </si>
  <si>
    <t>852.2</t>
  </si>
  <si>
    <t>872.4</t>
  </si>
  <si>
    <t>030.1</t>
  </si>
  <si>
    <t>193.1</t>
  </si>
  <si>
    <t>253.1</t>
  </si>
  <si>
    <t>330.0</t>
  </si>
  <si>
    <t>338.0</t>
  </si>
  <si>
    <t>402.0</t>
  </si>
  <si>
    <t>506.01</t>
  </si>
  <si>
    <t>506.02</t>
  </si>
  <si>
    <t>514.0</t>
  </si>
  <si>
    <t>648.0</t>
  </si>
  <si>
    <t>661.12</t>
  </si>
  <si>
    <t>675.1</t>
  </si>
  <si>
    <t>676.0</t>
  </si>
  <si>
    <t>689.1</t>
  </si>
  <si>
    <t>703.11</t>
  </si>
  <si>
    <t>703.12</t>
  </si>
  <si>
    <t>Captain Jack's Monster Files</t>
  </si>
  <si>
    <t>The Vespiform</t>
  </si>
  <si>
    <t>The Trickster's Brigade</t>
  </si>
  <si>
    <t>River Song's Monster Files</t>
  </si>
  <si>
    <t>TARDIS Index Files</t>
  </si>
  <si>
    <t>Who are the Silurians</t>
  </si>
  <si>
    <t>Who are the Weeping Angels</t>
  </si>
  <si>
    <t>Who are the Silence</t>
  </si>
  <si>
    <t>Who are the Ood</t>
  </si>
  <si>
    <t>Who is Davros</t>
  </si>
  <si>
    <t>Who is the Master</t>
  </si>
  <si>
    <t>Who are the Zygons</t>
  </si>
  <si>
    <t>Who are the Sontarans</t>
  </si>
  <si>
    <t>Who are the Cybermen</t>
  </si>
  <si>
    <t>Who are the Daleks</t>
  </si>
  <si>
    <t>Zygon Stats</t>
  </si>
  <si>
    <t>Yaz Khan's Case Files</t>
  </si>
  <si>
    <t>The Stenza</t>
  </si>
  <si>
    <t>The Remnants</t>
  </si>
  <si>
    <t>Krasko</t>
  </si>
  <si>
    <t>Mutant Spiders</t>
  </si>
  <si>
    <t>Pting</t>
  </si>
  <si>
    <t>Thijarians</t>
  </si>
  <si>
    <t>The Postmen</t>
  </si>
  <si>
    <t>Morax</t>
  </si>
  <si>
    <t>Creatures of the Antizone</t>
  </si>
  <si>
    <t>The Ux</t>
  </si>
  <si>
    <t>The Reconnaisance Dalek</t>
  </si>
  <si>
    <t>Who Am I?</t>
  </si>
  <si>
    <t>Time Killers</t>
  </si>
  <si>
    <t>The Key to Key to Time</t>
  </si>
  <si>
    <t>The Trickster and Krislok the Graske</t>
  </si>
  <si>
    <t>Pied Piper, Ship and Eve</t>
  </si>
  <si>
    <t>Sontarans, Wormwood and the Bane Mother</t>
  </si>
  <si>
    <t>Slitheen, Blathereen and Rakweed</t>
  </si>
  <si>
    <t>The Berserkers and the Mona Lisa</t>
  </si>
  <si>
    <t>The Judoon, Mister Dread and Androvax</t>
  </si>
  <si>
    <t>Sketches, Parodies and Inserts</t>
  </si>
  <si>
    <t>Moments in the Making - A Wing and a Prayer</t>
  </si>
  <si>
    <t>Moments in the Making - An Officer and a Gentleman</t>
  </si>
  <si>
    <t>Moments in the Making - Bombing the Base</t>
  </si>
  <si>
    <t>Moments in the Making - Fight Night</t>
  </si>
  <si>
    <t>Sex, Violence, Blood and Gore</t>
  </si>
  <si>
    <t>The Captain's Log</t>
  </si>
  <si>
    <t>The Team and Their Troubles - Gwen and Eugene</t>
  </si>
  <si>
    <t>The Team and Their Troubles - Ianto and Evan</t>
  </si>
  <si>
    <t>The Team and Their Troubles - Owen and Suzie</t>
  </si>
  <si>
    <t>The Team and Their Troubles - Toshiko and Mary</t>
  </si>
  <si>
    <t>Torchwood on the Road</t>
  </si>
  <si>
    <t>Torchwood on the Scene</t>
  </si>
  <si>
    <t>Torchwood on Time</t>
  </si>
  <si>
    <t>Torchwood Out of This World - Cyberwoman</t>
  </si>
  <si>
    <t>Torchwood Out of This World - Fairies</t>
  </si>
  <si>
    <t>Torchwood Out of This World - Ghost Machine</t>
  </si>
  <si>
    <t>Torchwood Out of This World - Sex Gas</t>
  </si>
  <si>
    <t>Torchwood Out of This World - The Weevil</t>
  </si>
  <si>
    <t>The Lives and Deaths of Captain Jack</t>
  </si>
  <si>
    <t>Character Profile - Captain Jack Harkness</t>
  </si>
  <si>
    <t>Character Profile - Gwen Cooper</t>
  </si>
  <si>
    <t>Character Profile - Oswald Danes</t>
  </si>
  <si>
    <t>Character Profile - Rex Matheson</t>
  </si>
  <si>
    <t>Character Profile - Rhys Williams</t>
  </si>
  <si>
    <t>Behind the Scenes with Julian Howarth</t>
  </si>
  <si>
    <t>Goodbye Bannerman Road - Remembering Elisabeth Sladen</t>
  </si>
  <si>
    <t>My Sarah Jane - A Tribute to Elisabeth Sladen</t>
  </si>
  <si>
    <t>Behind the Scenes with Tommy Knight</t>
  </si>
  <si>
    <t>An Interview with K9</t>
  </si>
  <si>
    <t>K9 Documentaries and Featurettes</t>
  </si>
  <si>
    <t>Class Documentaries and Featurettes</t>
  </si>
  <si>
    <t>The Sarah Jane Adventures Documentaries and Featurettes</t>
  </si>
  <si>
    <t>Torchwood Documentaries and Featurettes</t>
  </si>
  <si>
    <t>Doctor Who Documentaries and Featurettes</t>
  </si>
  <si>
    <t>Documentaries and Featurettes</t>
  </si>
  <si>
    <t>The Regeneration Cycle</t>
  </si>
  <si>
    <t>1992 BBC VHS Edition
2020 Blu-Ray Edition</t>
  </si>
  <si>
    <t>Sci-Fi Buzz - Doctor Who Special</t>
  </si>
  <si>
    <t>Adventures in Space and Time</t>
  </si>
  <si>
    <t>Fanz</t>
  </si>
  <si>
    <t>The Best of the Doctor</t>
  </si>
  <si>
    <t>The Best of the Companions</t>
  </si>
  <si>
    <t>The Best of the Monsters</t>
  </si>
  <si>
    <t>Greatest Monsters and Villains</t>
  </si>
  <si>
    <t>Tales from the TARDIS</t>
  </si>
  <si>
    <t>The Companions</t>
  </si>
  <si>
    <t>The Ultimate Time Lord</t>
  </si>
  <si>
    <t>When Julia Met the Doctor</t>
  </si>
  <si>
    <t>Decade of the Doctor</t>
  </si>
  <si>
    <t>Cybermen Origins</t>
  </si>
  <si>
    <t>Dalek Origins</t>
  </si>
  <si>
    <t>The Weeping Angels - New Nightmares in Time and Space</t>
  </si>
  <si>
    <t>Once Upon a Time Lord</t>
  </si>
  <si>
    <t>The Time, the Place - A Doctor Who Special</t>
  </si>
  <si>
    <t>BBCi Webcast
1080p Remastered Edition</t>
  </si>
  <si>
    <t>Russell T Davies - Unscripted</t>
  </si>
  <si>
    <t>The Alchemists of Sound</t>
  </si>
  <si>
    <t>2000 Version
2005 Version</t>
  </si>
  <si>
    <t>Tales Lost in Time</t>
  </si>
  <si>
    <t>William Hartnell - The Original</t>
  </si>
  <si>
    <t>Bonnie Langford and Sophie Aldred - Lockdown</t>
  </si>
  <si>
    <t>Noel Clarke Interviews Russell T Davies</t>
  </si>
  <si>
    <t>Glow Up - Britain's Next Makeup Star (Series 4, Episode 3)</t>
  </si>
  <si>
    <t>Doctor Who Live</t>
  </si>
  <si>
    <t>Title</t>
  </si>
  <si>
    <t>Doctor Who Live Lessons</t>
  </si>
  <si>
    <t>Space, Light and the Super Movers</t>
  </si>
  <si>
    <t>Live Lessons</t>
  </si>
  <si>
    <t>The Late Show</t>
  </si>
  <si>
    <t>The Few Doctors</t>
  </si>
  <si>
    <t>Doctor What</t>
  </si>
  <si>
    <t>Reeltime Documentaries and Featurettes</t>
  </si>
  <si>
    <t>An Englishman on Gallifrey</t>
  </si>
  <si>
    <t>Daphne Ashbrook in the UK</t>
  </si>
  <si>
    <t>Doctor at Sea</t>
  </si>
  <si>
    <t>Doctor on Display - Longleat</t>
  </si>
  <si>
    <t>Doctor on Display - The Museum of Classic Sci-Fi</t>
  </si>
  <si>
    <t>Doctor on Display - Llangollen</t>
  </si>
  <si>
    <t>I Was A Doctor Who Monster!</t>
  </si>
  <si>
    <t>I Was A Doctor Who Monster! - Behind the Scenes</t>
  </si>
  <si>
    <t>K9 Unleashed!</t>
  </si>
  <si>
    <t>Katy Manning's World Down Under</t>
  </si>
  <si>
    <t>Lockdown - The Doctor Who Fans' Survival Guide</t>
  </si>
  <si>
    <t>Longleat '83 - The Greatest Show in the Galaxy</t>
  </si>
  <si>
    <t>Longleat '83 - The Lost Footage</t>
  </si>
  <si>
    <t>Lust in Space</t>
  </si>
  <si>
    <t>Mindgame Saga Retrospective</t>
  </si>
  <si>
    <t>My Doctor Who Diary by Yee Jee Tso</t>
  </si>
  <si>
    <t>Panopticon Destiny - The Matrix Files</t>
  </si>
  <si>
    <t>Panopticon Genesis</t>
  </si>
  <si>
    <t>Panopticon Genesis - Behind the Scenes</t>
  </si>
  <si>
    <t>Patrick Troughton in America</t>
  </si>
  <si>
    <t>Patrick Troughton in America - Behind the Scenes</t>
  </si>
  <si>
    <t>Return to Devil's End</t>
  </si>
  <si>
    <t>Return to Devil's End - Behind the Scenes - Morris Men</t>
  </si>
  <si>
    <t>Return to Devil's End - Behind the Scenes - Recording the Return</t>
  </si>
  <si>
    <t>Return to Devil's End - Behind the Scenes - Reporting the White Witch</t>
  </si>
  <si>
    <t>ReUNITed at Chicago TARDIS</t>
  </si>
  <si>
    <t>Sophie's Choice</t>
  </si>
  <si>
    <t>Sophie's Choice - Behind the Scenes</t>
  </si>
  <si>
    <t>The Doctor Down Under</t>
  </si>
  <si>
    <t>The Doctor Down Under - Behind the Senes</t>
  </si>
  <si>
    <t>The Home Whovian</t>
  </si>
  <si>
    <t>The Megeve Experiment</t>
  </si>
  <si>
    <t>Myth Runner</t>
  </si>
  <si>
    <t>The Myth Runner Tapes</t>
  </si>
  <si>
    <t>The Myth Runner Tapes - Explained</t>
  </si>
  <si>
    <t>The Panopticon Tapes (Volume 1 - The Main Event)</t>
  </si>
  <si>
    <t>The Panopticon Tapes (Volume 2 - The Early Years)</t>
  </si>
  <si>
    <t>The Panopticon Tapes (Volume 3 - The Pertwee Years)</t>
  </si>
  <si>
    <t>The Panopticon Tapes (Volume 4 - The JNT Years)</t>
  </si>
  <si>
    <t>The Panopticon Tapes (Volume 5 - Dragonfire)</t>
  </si>
  <si>
    <t>The Panopticon Tapes (Volume 6 - Panopticon VII)</t>
  </si>
  <si>
    <t>Then and Now</t>
  </si>
  <si>
    <t>Where on Earth is Katy Manning</t>
  </si>
  <si>
    <t>Who on Earth is Tom Baker</t>
  </si>
  <si>
    <t>Who on Earth is Tom Baker - Behind the Scenes</t>
  </si>
  <si>
    <t>Who's Who</t>
  </si>
  <si>
    <t>Doctor Hoo</t>
  </si>
  <si>
    <t>BBV Documentaries and Featurettes</t>
  </si>
  <si>
    <t>Michael Wisher</t>
  </si>
  <si>
    <t>John Leeson</t>
  </si>
  <si>
    <t>Nicholas Courtney</t>
  </si>
  <si>
    <t>Carole Ann Ford</t>
  </si>
  <si>
    <t>Janet Fielding</t>
  </si>
  <si>
    <t>Nicola Bryant</t>
  </si>
  <si>
    <t>Wendy Padbury</t>
  </si>
  <si>
    <t>Michael Craze</t>
  </si>
  <si>
    <t>Sarah Sutton</t>
  </si>
  <si>
    <t>Deborah Watling</t>
  </si>
  <si>
    <t>Victor Pemberton</t>
  </si>
  <si>
    <t>Ian Marter</t>
  </si>
  <si>
    <t>John Levene</t>
  </si>
  <si>
    <t>Peter Grimwade</t>
  </si>
  <si>
    <t>Jon Pertwee</t>
  </si>
  <si>
    <t>Richard Franklin</t>
  </si>
  <si>
    <t>Tom Baker</t>
  </si>
  <si>
    <t>Doctor Who Magazine (Volume 1)</t>
  </si>
  <si>
    <t>Colin Baker</t>
  </si>
  <si>
    <t>David Banks</t>
  </si>
  <si>
    <t>Mary Tamm</t>
  </si>
  <si>
    <t>John Nathan-Turner</t>
  </si>
  <si>
    <t>Sophie Aldred</t>
  </si>
  <si>
    <t>Jackie Lane</t>
  </si>
  <si>
    <t>Anneke Wills</t>
  </si>
  <si>
    <t>Louise Jameson</t>
  </si>
  <si>
    <t>Sylvester Mccoy</t>
  </si>
  <si>
    <t>Caroline John</t>
  </si>
  <si>
    <t>Frazer Hines</t>
  </si>
  <si>
    <t>Peter Purves</t>
  </si>
  <si>
    <t>William Russell</t>
  </si>
  <si>
    <t>Verity Lambert</t>
  </si>
  <si>
    <t>Jacqueline Hill</t>
  </si>
  <si>
    <t>Mark Strickson</t>
  </si>
  <si>
    <t>Roger Delgado</t>
  </si>
  <si>
    <t>Katy Manning</t>
  </si>
  <si>
    <t>Shaun Sutton</t>
  </si>
  <si>
    <t>Ray Cusick</t>
  </si>
  <si>
    <t>Derrick Sherwin</t>
  </si>
  <si>
    <t>William Hartnell</t>
  </si>
  <si>
    <t>Donald Tosh</t>
  </si>
  <si>
    <t>Jack Pitt</t>
  </si>
  <si>
    <t>Barry Newbery</t>
  </si>
  <si>
    <t>Doctor Who Magazine (Volume 2)</t>
  </si>
  <si>
    <t>Graeme Harper</t>
  </si>
  <si>
    <t>Elisabeth Sladen</t>
  </si>
  <si>
    <t>David Brierley</t>
  </si>
  <si>
    <t>Yee Jee Tso</t>
  </si>
  <si>
    <t>Patrick Troughton</t>
  </si>
  <si>
    <t>Tristram Cary</t>
  </si>
  <si>
    <t>Andrew Cartmel</t>
  </si>
  <si>
    <t>Philip Segal</t>
  </si>
  <si>
    <t>Keff Mcculloch</t>
  </si>
  <si>
    <t>Raymond E Feist</t>
  </si>
  <si>
    <t>Jacqueline Pearce</t>
  </si>
  <si>
    <t>Mat Irvine</t>
  </si>
  <si>
    <t>Stephen Greif</t>
  </si>
  <si>
    <t>Jeremy Bulloch</t>
  </si>
  <si>
    <t>Walter Koenig</t>
  </si>
  <si>
    <t>Robert May</t>
  </si>
  <si>
    <t>Gordon Michael Woolvett</t>
  </si>
  <si>
    <t>Judson Scott</t>
  </si>
  <si>
    <t>John Billingsley</t>
  </si>
  <si>
    <t>Gareth Thomas</t>
  </si>
  <si>
    <t>Peter Tuddenham</t>
  </si>
  <si>
    <t>Jan Chappell</t>
  </si>
  <si>
    <t>Robert Sloman</t>
  </si>
  <si>
    <t>Doctor Who Magazine (Volume 3)</t>
  </si>
  <si>
    <t>Dudley Simpson</t>
  </si>
  <si>
    <t>Eric Saward</t>
  </si>
  <si>
    <t>Louis Marks</t>
  </si>
  <si>
    <t>Waris Hussein</t>
  </si>
  <si>
    <t>The John Wiles Team</t>
  </si>
  <si>
    <t>The Innes Lloyd Team</t>
  </si>
  <si>
    <t>Andrew Skilleter</t>
  </si>
  <si>
    <t>The Peter Bryant Team</t>
  </si>
  <si>
    <t>The Costume Design Team</t>
  </si>
  <si>
    <t>The Target Books Team</t>
  </si>
  <si>
    <t>The Doctor Who Magazine Team</t>
  </si>
  <si>
    <t>Derek Martinus</t>
  </si>
  <si>
    <t>Christopher H Bidmead</t>
  </si>
  <si>
    <t>Dick Mills</t>
  </si>
  <si>
    <t>Graham Williams</t>
  </si>
  <si>
    <t>Terry Molloy</t>
  </si>
  <si>
    <t>Timothy Combe</t>
  </si>
  <si>
    <t>Stuart Fell</t>
  </si>
  <si>
    <t>Douglas Camfield</t>
  </si>
  <si>
    <t>Peter Miles</t>
  </si>
  <si>
    <t>Ian Collier</t>
  </si>
  <si>
    <t>Cy Town</t>
  </si>
  <si>
    <t>June Hudson</t>
  </si>
  <si>
    <t>Julian Glover</t>
  </si>
  <si>
    <t>Bernard Archard</t>
  </si>
  <si>
    <t>Angus Lennie</t>
  </si>
  <si>
    <t>Don Houghton</t>
  </si>
  <si>
    <t>Flight Through Eternity - The Sixties (Volume 1)</t>
  </si>
  <si>
    <t>Flight Through Eternity - The Sixties (Volume 2)</t>
  </si>
  <si>
    <t>Flight Through Eternity - The Sixties (Volume 3)</t>
  </si>
  <si>
    <t>Stephen Gallagher</t>
  </si>
  <si>
    <t>Flight Through Eternity - The Three Doctors (Volume 1)</t>
  </si>
  <si>
    <t>Flight Through Eternity - The Three Doctors (Volume 2)</t>
  </si>
  <si>
    <t>Flight Through Eternity - The Three Doctors (Volume 3)</t>
  </si>
  <si>
    <t>Flight Through Eternity - The Three Doctors (Volume 4)</t>
  </si>
  <si>
    <t>Barbara Clegg</t>
  </si>
  <si>
    <t>Telos Publishing</t>
  </si>
  <si>
    <t>Damaris Hayman</t>
  </si>
  <si>
    <t>Anthony Ainley</t>
  </si>
  <si>
    <t>Dominic Glynn</t>
  </si>
  <si>
    <t>Virgin Publishing</t>
  </si>
  <si>
    <t>David Fisher</t>
  </si>
  <si>
    <t>Mike Tucker</t>
  </si>
  <si>
    <t>Philip Hinchcliffe</t>
  </si>
  <si>
    <t>Andrew Smith</t>
  </si>
  <si>
    <t>Nigel Robinson</t>
  </si>
  <si>
    <t>Philip Martin</t>
  </si>
  <si>
    <t>Andrew Hayden-Smith</t>
  </si>
  <si>
    <t>Jessica Martin</t>
  </si>
  <si>
    <t>Daphne Ashbrook</t>
  </si>
  <si>
    <t>Doctor Who Magazine (Volume 4)</t>
  </si>
  <si>
    <t>Matthew Waterhouse</t>
  </si>
  <si>
    <t>Trevor Martin</t>
  </si>
  <si>
    <t>Jon Davey</t>
  </si>
  <si>
    <t>Wally K Daly</t>
  </si>
  <si>
    <t>Kai Owen</t>
  </si>
  <si>
    <t>Angela Bruce</t>
  </si>
  <si>
    <t>Lisa Bowerman</t>
  </si>
  <si>
    <t>Michael Keating</t>
  </si>
  <si>
    <t>David Gooderson</t>
  </si>
  <si>
    <t>Stewart Bevan</t>
  </si>
  <si>
    <t>Michael Jayston</t>
  </si>
  <si>
    <t>Bonnie Langford</t>
  </si>
  <si>
    <t>Geoffrey Sax</t>
  </si>
  <si>
    <t>Paul Mcgann</t>
  </si>
  <si>
    <t>Eric Roberts</t>
  </si>
  <si>
    <t>Nabil Shaban</t>
  </si>
  <si>
    <t>Christopher Ryan</t>
  </si>
  <si>
    <t>Stephen Thorne</t>
  </si>
  <si>
    <t>Prentis Hancock</t>
  </si>
  <si>
    <t>Nick Joseph</t>
  </si>
  <si>
    <t>Shane Rimmer</t>
  </si>
  <si>
    <t>The Peter Davison Team (Volume 1)</t>
  </si>
  <si>
    <t>The Peter Davison Team (Volume 2)</t>
  </si>
  <si>
    <t>Geoffrey Beevers</t>
  </si>
  <si>
    <t>Colin Spaull</t>
  </si>
  <si>
    <t>Paul Lavers</t>
  </si>
  <si>
    <t>Brian Croucher</t>
  </si>
  <si>
    <t>Margaret Hayhoe</t>
  </si>
  <si>
    <t>John Black</t>
  </si>
  <si>
    <t>Pete Mctighe</t>
  </si>
  <si>
    <t>Matthew Robinson</t>
  </si>
  <si>
    <t>Paul Cornell</t>
  </si>
  <si>
    <t>Stephen Wyatt</t>
  </si>
  <si>
    <t>DVD Edition
VHS Edited Edition</t>
  </si>
  <si>
    <t>DVD Edition
2020 Edition
VHS Edited Edition</t>
  </si>
  <si>
    <t>The Directors (Volume 1 - Christopher Barry and Paul Bernard)</t>
  </si>
  <si>
    <t>Bob Baker and Dave Martin</t>
  </si>
  <si>
    <t>Herbert Jefferson JR</t>
  </si>
  <si>
    <t>Julie Caitlin Brown</t>
  </si>
  <si>
    <t>The Genesis (of the Daleks) Team</t>
  </si>
  <si>
    <t>The Directors (Volume 2 - Christopher Barry and Michael Briant)</t>
  </si>
  <si>
    <t>The Music and Sound Team</t>
  </si>
  <si>
    <t>I Was An Auton - Blaine Coughlan</t>
  </si>
  <si>
    <t>Bidding Adieu - A Video Diary</t>
  </si>
  <si>
    <t>An Interview with Jo Castleton</t>
  </si>
  <si>
    <t>Do You Have A License to Save This Planet?</t>
  </si>
  <si>
    <t>JNT Uncut</t>
  </si>
  <si>
    <t>Philip Hinchcliffe Uncut</t>
  </si>
  <si>
    <t>Nick and Caroline Uncut</t>
  </si>
  <si>
    <t>Peter Davison Uncut</t>
  </si>
  <si>
    <t>Stranger Than Fiction</t>
  </si>
  <si>
    <t>Stranger Than Fiction II - From Script to Screen</t>
  </si>
  <si>
    <t>The Airzone Solution - Behind the Scenes</t>
  </si>
  <si>
    <t>An Interview with Caroline John and Nicholas Courtney</t>
  </si>
  <si>
    <t>The Wine and Dine Interview Series</t>
  </si>
  <si>
    <t>Year of Release</t>
  </si>
  <si>
    <t>Jean Marsh</t>
  </si>
  <si>
    <t>Peter Davison</t>
  </si>
  <si>
    <t>Deborah Watling and Jack Watling</t>
  </si>
  <si>
    <t>Michael Sheard</t>
  </si>
  <si>
    <t>Sylvester McCoy</t>
  </si>
  <si>
    <t>Television Episodes Checklist</t>
  </si>
  <si>
    <t>The Stranger</t>
  </si>
  <si>
    <t>Summoned by Shadows</t>
  </si>
  <si>
    <t>More Than A Messiah</t>
  </si>
  <si>
    <t>In Memory Alone</t>
  </si>
  <si>
    <t>The Terror Game</t>
  </si>
  <si>
    <t>Breach of the Peace</t>
  </si>
  <si>
    <t>Eye of the Beholder</t>
  </si>
  <si>
    <t>The Last Mission</t>
  </si>
  <si>
    <t>The Pattern</t>
  </si>
  <si>
    <t>Coming of Shadows</t>
  </si>
  <si>
    <t>Force of Nature</t>
  </si>
  <si>
    <t>Miscellaneous Spin-Offs (The Stranger)</t>
  </si>
  <si>
    <r>
      <rPr>
        <b/>
        <sz val="11"/>
        <color theme="1"/>
        <rFont val="Calibri"/>
        <family val="2"/>
        <scheme val="minor"/>
      </rPr>
      <t xml:space="preserve">The Web of Fear
</t>
    </r>
    <r>
      <rPr>
        <sz val="11"/>
        <color theme="1"/>
        <rFont val="Calibri"/>
        <family val="2"/>
        <scheme val="minor"/>
      </rPr>
      <t>Episode One
Episode Two</t>
    </r>
  </si>
  <si>
    <r>
      <rPr>
        <b/>
        <sz val="11"/>
        <color theme="1"/>
        <rFont val="Calibri"/>
        <family val="2"/>
        <scheme val="minor"/>
      </rPr>
      <t xml:space="preserve">The Web of Fear
</t>
    </r>
    <r>
      <rPr>
        <sz val="11"/>
        <color theme="1"/>
        <rFont val="Calibri"/>
        <family val="2"/>
        <scheme val="minor"/>
      </rPr>
      <t>Episode Three
Episode Four
Episode Five
Episode Six</t>
    </r>
  </si>
  <si>
    <t>War Chest</t>
  </si>
  <si>
    <t>Dead Plates</t>
  </si>
  <si>
    <t>Emancipation of the Daleks</t>
  </si>
  <si>
    <t>Restricted Items Archive Entries 031-049</t>
  </si>
  <si>
    <t>The House That Hoxx Built</t>
  </si>
  <si>
    <t>The Tivolian Who Knew Too Much</t>
  </si>
  <si>
    <t>Together in Eclectic Dreams</t>
  </si>
  <si>
    <t>If I Should Die Before I Wake</t>
  </si>
  <si>
    <t>The Mindless Ones</t>
  </si>
  <si>
    <t>Reverse Engineering</t>
  </si>
  <si>
    <t>Chronomancer</t>
  </si>
  <si>
    <t>Suckers</t>
  </si>
  <si>
    <r>
      <t xml:space="preserve">Forty
</t>
    </r>
    <r>
      <rPr>
        <sz val="11"/>
        <color theme="1"/>
        <rFont val="Calibri"/>
        <family val="2"/>
        <scheme val="minor"/>
      </rPr>
      <t>Secrets of Telos
God of War
The Auton Infinity</t>
    </r>
  </si>
  <si>
    <t>Splinters</t>
  </si>
  <si>
    <t>The Stuntman</t>
  </si>
  <si>
    <t>Quantum of Axos</t>
  </si>
  <si>
    <t>A Postcard from Mr Colchester</t>
  </si>
  <si>
    <t>The Inheritance</t>
  </si>
  <si>
    <t>The House of Masks</t>
  </si>
  <si>
    <t>SUV</t>
  </si>
  <si>
    <t>THE UNBEGOTTEN</t>
  </si>
  <si>
    <t>A First Breath</t>
  </si>
  <si>
    <t>The Ghost Wall</t>
  </si>
  <si>
    <t>The Taken</t>
  </si>
  <si>
    <t>Afterwards They Came</t>
  </si>
  <si>
    <t>Confessions</t>
  </si>
  <si>
    <t>Mandeville Walks</t>
  </si>
  <si>
    <t>Paradox of the Daleks</t>
  </si>
  <si>
    <t>The Dalby Spook</t>
  </si>
  <si>
    <t>HIDDEN DEPTHS</t>
  </si>
  <si>
    <t>The Seas of Titan</t>
  </si>
  <si>
    <t>Lay Down Your Arms</t>
  </si>
  <si>
    <t>Flatpack</t>
  </si>
  <si>
    <t>HE WHO FIGHTS WITH MONSTERS</t>
  </si>
  <si>
    <r>
      <t xml:space="preserve">He Who Fights with Monsters
</t>
    </r>
    <r>
      <rPr>
        <sz val="11"/>
        <color theme="1"/>
        <rFont val="Calibri"/>
        <family val="2"/>
        <scheme val="minor"/>
      </rPr>
      <t>The Mission
The Abyss
The Horror</t>
    </r>
  </si>
  <si>
    <t>Here Lies Drax</t>
  </si>
  <si>
    <t>The Love Vampires</t>
  </si>
  <si>
    <t>Albie's Angels</t>
  </si>
  <si>
    <t>The Wrath of Medusa</t>
  </si>
  <si>
    <t>The Shadow Master</t>
  </si>
  <si>
    <t>The Adventure of the Deceased Doctor</t>
  </si>
  <si>
    <t>The Frequency</t>
  </si>
  <si>
    <t>Haunt</t>
  </si>
  <si>
    <t>The Last Line of Defence</t>
  </si>
  <si>
    <t>Secret Diary of a Rhodian Prince</t>
  </si>
  <si>
    <t>SERIES ELEVEN - FRIEND OF THE FAMILY</t>
  </si>
  <si>
    <t>Friend of the Family</t>
  </si>
  <si>
    <t>All of Time and Space</t>
  </si>
  <si>
    <t>The Yearn</t>
  </si>
  <si>
    <t>Curiosity Shop</t>
  </si>
  <si>
    <t>Here Today</t>
  </si>
  <si>
    <t>Destination: Wedding</t>
  </si>
  <si>
    <t>The Witching Tree</t>
  </si>
  <si>
    <t>Ice Heist</t>
  </si>
  <si>
    <t>Antilla the Lost</t>
  </si>
  <si>
    <t>The Wizard of Time</t>
  </si>
  <si>
    <t>The Friendly Invasion</t>
  </si>
  <si>
    <t>Stone Cold</t>
  </si>
  <si>
    <t>The Ghost of Margaret</t>
  </si>
  <si>
    <t>Halloween</t>
  </si>
  <si>
    <t>Valentine's Day</t>
  </si>
  <si>
    <t>A Visit from Professor Summerfield</t>
  </si>
  <si>
    <t>Fourteenth Doctor (David Tennant)</t>
  </si>
  <si>
    <t>Fifteenth Doctor (Ncuti Gatwa)</t>
  </si>
  <si>
    <t>SERIES FIVE - WILDTHYME RELOADED</t>
  </si>
  <si>
    <t>The Storyteller</t>
  </si>
  <si>
    <t>Loose Cannon Documentaries and Featurettes</t>
  </si>
  <si>
    <t>An Interview with Jean Marsh</t>
  </si>
  <si>
    <t>An Interview with Donald Gee</t>
  </si>
  <si>
    <t>An Interview with Carole Ann Ford</t>
  </si>
  <si>
    <t>An Interview with Julian Glover</t>
  </si>
  <si>
    <t>An Interview with Frances White</t>
  </si>
  <si>
    <t>An Interview with Donald Tosh</t>
  </si>
  <si>
    <t>An Interview with David Weston</t>
  </si>
  <si>
    <t>An Interview with Peter Purves</t>
  </si>
  <si>
    <t>An Interview with Sonia Markham</t>
  </si>
  <si>
    <t>An Interview with George A. Cooper</t>
  </si>
  <si>
    <t>An Interview with Richard Hunt</t>
  </si>
  <si>
    <t>A History of the Cybermen</t>
  </si>
  <si>
    <t>An Interview with Michael Elwyn</t>
  </si>
  <si>
    <t>An Interview with Michael Craze</t>
  </si>
  <si>
    <t>An Interview with Joseph Furst</t>
  </si>
  <si>
    <t>An Interview with Sylvester Mccoy</t>
  </si>
  <si>
    <t>An Interview with Ian Fairbairn</t>
  </si>
  <si>
    <t>An Interview with Anneke Wills</t>
  </si>
  <si>
    <t>An Extra Interview (Peter Roy)</t>
  </si>
  <si>
    <t>An Interview with Sonny Caldinez</t>
  </si>
  <si>
    <t>An Interview with Colin Baker</t>
  </si>
  <si>
    <t>Dalek Tales - An Interview with John Peel</t>
  </si>
  <si>
    <t>The Legend of the Yeti</t>
  </si>
  <si>
    <t>An Interview with Peter Barkworth</t>
  </si>
  <si>
    <t>An Interview with Roy Spencer</t>
  </si>
  <si>
    <t>An Interview with Kevin Stoney</t>
  </si>
  <si>
    <t>Some Things You Need to Know About Doctor Who</t>
  </si>
  <si>
    <t>Destroying the Lair</t>
  </si>
  <si>
    <t>Making Doctor Who with Russell T. Davies</t>
  </si>
  <si>
    <t>Waking the Dead</t>
  </si>
  <si>
    <t>Deconstructing Big Ben</t>
  </si>
  <si>
    <t>On Set with Billie Piper</t>
  </si>
  <si>
    <t>Designing Doctor Who</t>
  </si>
  <si>
    <t>Mike Tucker's Mocks of Balloons</t>
  </si>
  <si>
    <t>The Adventures of Captain Jack</t>
  </si>
  <si>
    <t>Billie Piper's Doctor Who Video Diary</t>
  </si>
  <si>
    <t>Freema Agyeman's Studio Tour</t>
  </si>
  <si>
    <t>The Journey (So Far)</t>
  </si>
  <si>
    <t>David Tennant's Video Diary - The Final Days</t>
  </si>
  <si>
    <t>The Ballad of Russell and Julie (Wrap Party Special)</t>
  </si>
  <si>
    <t>In Conversation with David Tennant</t>
  </si>
  <si>
    <t>The Monster Files - The Daleks</t>
  </si>
  <si>
    <t>The Monster Files - The Weeping Angels</t>
  </si>
  <si>
    <t>The Monster Files - The Silurians</t>
  </si>
  <si>
    <t>The Monster Files - The Alliance</t>
  </si>
  <si>
    <t>The Monster Files - The Silence</t>
  </si>
  <si>
    <t>The Monster Files - The Gangers</t>
  </si>
  <si>
    <t>The Monster Files - The Antibodies</t>
  </si>
  <si>
    <t>The Monster Files - The Cybermats</t>
  </si>
  <si>
    <t>Steven Moffat and Caro Skinner Interview</t>
  </si>
  <si>
    <t>Q&amp;A with Steven Moffat</t>
  </si>
  <si>
    <t>Steven Moffat on the Weeping Angels</t>
  </si>
  <si>
    <t>The Return of River Song</t>
  </si>
  <si>
    <t>Doctor Who in the US</t>
  </si>
  <si>
    <t>Q&amp;A with Matt Smith, Jenna Coleman and Steven Moffat</t>
  </si>
  <si>
    <t>Neil Gaiman Interview</t>
  </si>
  <si>
    <t>Warwick Davis Interview</t>
  </si>
  <si>
    <t>Creating Clara</t>
  </si>
  <si>
    <t>Things You Won't Hear</t>
  </si>
  <si>
    <t>Three Questions - Jenna Coleman</t>
  </si>
  <si>
    <t>Three Questions - Steven Moffat</t>
  </si>
  <si>
    <t>Ingrid Oliver and Jemma Redgrave Interview</t>
  </si>
  <si>
    <t>Joanna Page Interview</t>
  </si>
  <si>
    <t>Matt Smith on the Anniversary</t>
  </si>
  <si>
    <t>On Location at the Tower of London</t>
  </si>
  <si>
    <t>Steven Moffat on the Anniversary</t>
  </si>
  <si>
    <t>Steven Moffat on the Daleks</t>
  </si>
  <si>
    <t>BBC America - Top 11 Monsters Countdown</t>
  </si>
  <si>
    <t>BBC America - Top 11 Things We'll Miss About the Eleventh Doctor</t>
  </si>
  <si>
    <t>BBC America - Top 11 Uses for a Sonic Screwdriver</t>
  </si>
  <si>
    <t>Matt Smith and Jenna Coleman Interview</t>
  </si>
  <si>
    <t>Orla Brady and Tasha Lem Interview</t>
  </si>
  <si>
    <t>Steven Moffat on Choosing Peter Capaldi</t>
  </si>
  <si>
    <t>The Secrets of Making Christmas</t>
  </si>
  <si>
    <t>Casting Peter Capaldi</t>
  </si>
  <si>
    <t>Why Watch Series 8</t>
  </si>
  <si>
    <t>Writing the New Series</t>
  </si>
  <si>
    <t>The Ten Christmas Specials</t>
  </si>
  <si>
    <t>A Look Ahead To Series Nine (BBC America)</t>
  </si>
  <si>
    <t>Peter, Jenna and Steven Introduce Series Nine</t>
  </si>
  <si>
    <t>Steven Moffat and Michelle Gomez on Missy</t>
  </si>
  <si>
    <t>The Glory Years of the Doctor and Clara</t>
  </si>
  <si>
    <t>The Relationship Between the Doctor and Clara</t>
  </si>
  <si>
    <t>Dalek Devotion</t>
  </si>
  <si>
    <t>The Fan Show Finest</t>
  </si>
  <si>
    <t>Clara's Journey</t>
  </si>
  <si>
    <t>Wil Wheaton Interviews Peter Capaldi and Jenna Coleman</t>
  </si>
  <si>
    <t>Writing Who Episode 10</t>
  </si>
  <si>
    <t>Sublime Online</t>
  </si>
  <si>
    <t>The Adventures of River Song</t>
  </si>
  <si>
    <t>The Doctor - A New Kind of Hero</t>
  </si>
  <si>
    <t>Becoming the Companion</t>
  </si>
  <si>
    <t>Smileyface</t>
  </si>
  <si>
    <t>Who's There</t>
  </si>
  <si>
    <t>Rona Munro - A Modern Classic</t>
  </si>
  <si>
    <t>Video Diaries - Bradley on a Train</t>
  </si>
  <si>
    <t>Becoming the Doctor</t>
  </si>
  <si>
    <t>Directing Doctor Who</t>
  </si>
  <si>
    <t>Friends of the Doctor</t>
  </si>
  <si>
    <t>Making the Theme Tune</t>
  </si>
  <si>
    <t>Regenerating Doctor Who</t>
  </si>
  <si>
    <t>Video Diaries - Mandip's South Africa Diary</t>
  </si>
  <si>
    <t>Everything You Need to Know About the New TARDIS</t>
  </si>
  <si>
    <t>Best of Social</t>
  </si>
  <si>
    <t>A Dalek Re-Formed</t>
  </si>
  <si>
    <t>Series 11 - A Look Back</t>
  </si>
  <si>
    <t>Best Moments - Brad and Tosin</t>
  </si>
  <si>
    <t>John Barrowman Plays What's My Line</t>
  </si>
  <si>
    <t>Halloween Q&amp;A with Jodie Whittaker</t>
  </si>
  <si>
    <t>Halloween Trick or Treat Challenge</t>
  </si>
  <si>
    <t>A Series Sneek Peak with Mandip Gill</t>
  </si>
  <si>
    <t>Bringing Karvanista to Life</t>
  </si>
  <si>
    <t>John Bishop's Video Diary</t>
  </si>
  <si>
    <t>Kate Stewart and UNIT Return</t>
  </si>
  <si>
    <t>Mary Seacole and the Sontarans</t>
  </si>
  <si>
    <t>Meet the Ravagers</t>
  </si>
  <si>
    <t>Meet the Sontarans</t>
  </si>
  <si>
    <t>Meet Vinder and Bel</t>
  </si>
  <si>
    <t>The Flux - Story Breakdown</t>
  </si>
  <si>
    <t>The Return of the Fugitive Doctor</t>
  </si>
  <si>
    <t>The Weeping Angels Return</t>
  </si>
  <si>
    <t>Behind the Regeneration</t>
  </si>
  <si>
    <t>Farewell, Jodie and Mandip</t>
  </si>
  <si>
    <t>Christopher Barry - Director</t>
  </si>
  <si>
    <t>Girls! Girls! Girls! - The 1980s</t>
  </si>
  <si>
    <t>Inside the Spaceship - The Story of the TARDIS</t>
  </si>
  <si>
    <t>The Story of Cortez and Montezuma</t>
  </si>
  <si>
    <t>Chronicle - The Realm of Gold</t>
  </si>
  <si>
    <t>Richard Martin's Memories of Verity</t>
  </si>
  <si>
    <t>Roma Parva (Little Rome)</t>
  </si>
  <si>
    <t>Dennis Spooner - Wanna Write a Television Series</t>
  </si>
  <si>
    <t>Girls! Girls! Girls! - The 1960s</t>
  </si>
  <si>
    <t>Daleks Conquer and Destroy</t>
  </si>
  <si>
    <t>Daleks Beyond the Screen</t>
  </si>
  <si>
    <t>Shawcroft - The Original Monster Makers</t>
  </si>
  <si>
    <t>Enter Enter Zero Stop</t>
  </si>
  <si>
    <t>Edmund Warwick Interview (December 1988)</t>
  </si>
  <si>
    <t>The Lost Twelve Seconds</t>
  </si>
  <si>
    <t>Doctor Who Stories - Peter Purves</t>
  </si>
  <si>
    <t>One Foot in the Past</t>
  </si>
  <si>
    <t>Doctor Who Stories - Anneke Wills</t>
  </si>
  <si>
    <t>William Hartnell Interview</t>
  </si>
  <si>
    <t>Tombwatch</t>
  </si>
  <si>
    <t>Late Night Line-Up</t>
  </si>
  <si>
    <t>Blue Peter Design-A-Monster</t>
  </si>
  <si>
    <t>Treasures Lost and Found</t>
  </si>
  <si>
    <t>Restoring Doctor Who</t>
  </si>
  <si>
    <t>Remembering Deborah Watling</t>
  </si>
  <si>
    <t>Highlander - The Jamie McCrimmon Story</t>
  </si>
  <si>
    <t>Second Time Around - The Troughton Years</t>
  </si>
  <si>
    <t>Monsters Who Came Back for More</t>
  </si>
  <si>
    <t>War Zone - The End of an Era</t>
  </si>
  <si>
    <t>On Target - Malcolm Hulke</t>
  </si>
  <si>
    <t>Regenerations - From Black and White to Colour</t>
  </si>
  <si>
    <t>A Dandy and a Clown - The Life of Jon Pertwee</t>
  </si>
  <si>
    <t>Carry On - The Life of Caroline John</t>
  </si>
  <si>
    <t>Musical Scales - An Era of Experimentation</t>
  </si>
  <si>
    <t>Hadoke Versus Havoc</t>
  </si>
  <si>
    <t>Being David Burton</t>
  </si>
  <si>
    <t>A View from the Gallery</t>
  </si>
  <si>
    <t>Girls! Girls! Girls! - The 1970s</t>
  </si>
  <si>
    <t>Photographic Memories</t>
  </si>
  <si>
    <t>Doctor Who Stories - Dalek Men</t>
  </si>
  <si>
    <t>On Target - Terrance Dicks</t>
  </si>
  <si>
    <t>Doctor Who Stories - Tom Baker</t>
  </si>
  <si>
    <t>Interview with the Time Lord - In Conversation with Tom Baker</t>
  </si>
  <si>
    <t>Planetary Performance - Acting in Doctor Who</t>
  </si>
  <si>
    <t>Hidden Hinchcliffe</t>
  </si>
  <si>
    <t>The Village That Came to Life</t>
  </si>
  <si>
    <t>A Letter to Robert Holmes</t>
  </si>
  <si>
    <t>Doctor Who Stories - Louise Jameson</t>
  </si>
  <si>
    <t>Terrance Dicks - Fact and Fiction</t>
  </si>
  <si>
    <t>Paddy Russell - A Life in Television</t>
  </si>
  <si>
    <t>A Very Leela Christmas</t>
  </si>
  <si>
    <t>The Elusive David Agnew</t>
  </si>
  <si>
    <t>Colin Mapson's Prop Talk</t>
  </si>
  <si>
    <t>The Model World of Robert Symes</t>
  </si>
  <si>
    <t>Philip Madoc - A Villain for All Seasons</t>
  </si>
  <si>
    <t>Radiophonic Feature</t>
  </si>
  <si>
    <t>The New Sound of Music</t>
  </si>
  <si>
    <t>In Conversation - Chris Bailey and Rob Shearman</t>
  </si>
  <si>
    <t>The Boob Tube Story</t>
  </si>
  <si>
    <t>Kamelion - Metal Man</t>
  </si>
  <si>
    <t>Celebration - Doctor Who in 1983</t>
  </si>
  <si>
    <t>The Ties That Bind Us</t>
  </si>
  <si>
    <t>(Not So) Special Effects</t>
  </si>
  <si>
    <t>Mat's Models - Relics from the Irvine Workshop</t>
  </si>
  <si>
    <t>Planet of Fire Factoids</t>
  </si>
  <si>
    <t>Remembrances - Referencing the Past</t>
  </si>
  <si>
    <t>Interview with Andrew Cartmel</t>
  </si>
  <si>
    <t>Shooting Ghosts</t>
  </si>
  <si>
    <t>The Doctor's Strange Love - How I Learned to Stop Worrying and Love the TV Movie</t>
  </si>
  <si>
    <t>Philip Segal's Tour of the TARDIS</t>
  </si>
  <si>
    <t>Interview with Philip Segal</t>
  </si>
  <si>
    <t>Matthew Jacobs' Earliest Memory of Doctor Who</t>
  </si>
  <si>
    <t>The Movie Retrospective</t>
  </si>
  <si>
    <t>Finding Galaxy Four</t>
  </si>
  <si>
    <t>The Trouble with Chumblies - Making Galaxy Four</t>
  </si>
  <si>
    <t>An Assignment with Grim Evil - An Interview with Chris Thompson</t>
  </si>
  <si>
    <t>The Dalek Factor</t>
  </si>
  <si>
    <t>Shapeshifter Animation Process</t>
  </si>
  <si>
    <t>The Many Voices of Jack Woolgar</t>
  </si>
  <si>
    <t>BBC Television Centre Documentary (18th August 1971)</t>
  </si>
  <si>
    <t>The Direct Route - Season Eight</t>
  </si>
  <si>
    <t>Roger Delgado - The Master</t>
  </si>
  <si>
    <t>Robert Sloman Interview</t>
  </si>
  <si>
    <t>Stewart Bevan Interview</t>
  </si>
  <si>
    <t>What Katy Did Next</t>
  </si>
  <si>
    <t>Roger Murray-Leach Interview</t>
  </si>
  <si>
    <t>Built for War - The Sontaran Story</t>
  </si>
  <si>
    <t>On Target - Ian Marter</t>
  </si>
  <si>
    <t>Doctor Who Times</t>
  </si>
  <si>
    <t>Beneath the Masque</t>
  </si>
  <si>
    <t>Changing Time - Living and Leaving Doctor Who</t>
  </si>
  <si>
    <t>Deep Roy Interview</t>
  </si>
  <si>
    <t>Music Hall - The Talents of Ones Who Sang</t>
  </si>
  <si>
    <t>The Last Hurrah!</t>
  </si>
  <si>
    <t>Tom Baker in Conversation with Philip Hinchcliffe</t>
  </si>
  <si>
    <t>Douglas Adams Interview</t>
  </si>
  <si>
    <t>The Hitch-Hiker's Guide to Douglas Adams</t>
  </si>
  <si>
    <t>Lalla Ward Remembers Season 17</t>
  </si>
  <si>
    <t>In Conversation with Bob Baker</t>
  </si>
  <si>
    <t>The Nightmare of Television Centre</t>
  </si>
  <si>
    <t>Tom Talks</t>
  </si>
  <si>
    <t>June Hudson's Leisurewear</t>
  </si>
  <si>
    <t>Synthesizing Starfields - Redesigning the Title Sequence</t>
  </si>
  <si>
    <t>Jacqueline Hill - A Life in Pictures</t>
  </si>
  <si>
    <t>K9 in E-Space</t>
  </si>
  <si>
    <t>Leaves of Blood - Literary Vampires</t>
  </si>
  <si>
    <t>Lalla's Wardrobe - A Frockumentary</t>
  </si>
  <si>
    <t>The Axe Man</t>
  </si>
  <si>
    <t>Messages from Space</t>
  </si>
  <si>
    <t>The Writers Room - Season 18</t>
  </si>
  <si>
    <t>Being Doctor Who - In Conversation with Peter Davison</t>
  </si>
  <si>
    <t>The Boy with the Golden Star</t>
  </si>
  <si>
    <t>Peter Grimwade in Conversation (Summer 1987)</t>
  </si>
  <si>
    <t>Playing with Time - Scoring Doctor Who</t>
  </si>
  <si>
    <t>Behind the Sofa - Robert Holmes and Doctor Who</t>
  </si>
  <si>
    <t>Beneath the Lights</t>
  </si>
  <si>
    <t>Directing Who - Now and Then - Graeme Harper</t>
  </si>
  <si>
    <t>Blessed on Doctor Who</t>
  </si>
  <si>
    <t>Now, Get Out of That - Doctor Who Cliffhangers</t>
  </si>
  <si>
    <t>The Doctor Who Cookbook Revisited</t>
  </si>
  <si>
    <t>Casting Sylvester - The Missing Piece of the Jigsaw</t>
  </si>
  <si>
    <t>Eye-Sore</t>
  </si>
  <si>
    <t>50 Years in the TARDIS - Bonnie Langford</t>
  </si>
  <si>
    <t>An Audience with Patricia Quinn</t>
  </si>
  <si>
    <t>Here's to the Future</t>
  </si>
  <si>
    <t>In Conversation - Sylvester McCoy</t>
  </si>
  <si>
    <t>From Kingdom to Queen - Jean Marsh in Doctor Who</t>
  </si>
  <si>
    <t>Writer's Question Time - An Audience with Marc Platt (October 1990)</t>
  </si>
  <si>
    <t>Buried Treasure - Thirty Years of Fenric</t>
  </si>
  <si>
    <t>Claws and Effect - On Location with BBC Visual Effects</t>
  </si>
  <si>
    <t>Costume Design - Ken Trew</t>
  </si>
  <si>
    <t>Mark Ayres Interview</t>
  </si>
  <si>
    <t>Endgame</t>
  </si>
  <si>
    <t>Showman - The Life of John Nathan-Turner</t>
  </si>
  <si>
    <t>50 Years in the TARDIS - Colin Baker</t>
  </si>
  <si>
    <t>An Evening with Steven Moffat</t>
  </si>
  <si>
    <t>BBC America - Insider</t>
  </si>
  <si>
    <r>
      <t xml:space="preserve">A Fishy Tale - Making </t>
    </r>
    <r>
      <rPr>
        <i/>
        <sz val="11"/>
        <color theme="1"/>
        <rFont val="Calibri"/>
        <family val="2"/>
        <scheme val="minor"/>
      </rPr>
      <t>The Underwater Menace</t>
    </r>
  </si>
  <si>
    <r>
      <t xml:space="preserve">A New Frontier - Making </t>
    </r>
    <r>
      <rPr>
        <i/>
        <sz val="11"/>
        <color theme="1"/>
        <rFont val="Calibri"/>
        <family val="2"/>
        <scheme val="minor"/>
      </rPr>
      <t>The Ark in Space</t>
    </r>
  </si>
  <si>
    <r>
      <t xml:space="preserve">All Aboard the Starliner - The Making of </t>
    </r>
    <r>
      <rPr>
        <i/>
        <sz val="11"/>
        <color theme="1"/>
        <rFont val="Calibri"/>
        <family val="2"/>
        <scheme val="minor"/>
      </rPr>
      <t>Full Circle</t>
    </r>
  </si>
  <si>
    <t>Behind the Scenes - An Adventure in Space and Time</t>
  </si>
  <si>
    <r>
      <t xml:space="preserve">Animating </t>
    </r>
    <r>
      <rPr>
        <i/>
        <sz val="11"/>
        <color theme="1"/>
        <rFont val="Calibri"/>
        <family val="2"/>
        <scheme val="minor"/>
      </rPr>
      <t>Fury from the Deep</t>
    </r>
  </si>
  <si>
    <r>
      <t xml:space="preserve">Axon Stations! - Making </t>
    </r>
    <r>
      <rPr>
        <i/>
        <sz val="11"/>
        <color theme="1"/>
        <rFont val="Calibri"/>
        <family val="2"/>
        <scheme val="minor"/>
      </rPr>
      <t>The Claws of Axos</t>
    </r>
  </si>
  <si>
    <r>
      <t xml:space="preserve">Back to School - The Making of </t>
    </r>
    <r>
      <rPr>
        <i/>
        <sz val="11"/>
        <color theme="1"/>
        <rFont val="Calibri"/>
        <family val="2"/>
        <scheme val="minor"/>
      </rPr>
      <t>Remembrance of the Daleks</t>
    </r>
  </si>
  <si>
    <r>
      <t xml:space="preserve">BBC America - Inside Look - </t>
    </r>
    <r>
      <rPr>
        <i/>
        <sz val="11"/>
        <color theme="1"/>
        <rFont val="Calibri"/>
        <family val="2"/>
        <scheme val="minor"/>
      </rPr>
      <t>The Day of the Doctor</t>
    </r>
  </si>
  <si>
    <r>
      <t xml:space="preserve">BBC America - </t>
    </r>
    <r>
      <rPr>
        <i/>
        <sz val="11"/>
        <color theme="1"/>
        <rFont val="Calibri"/>
        <family val="2"/>
        <scheme val="minor"/>
      </rPr>
      <t>Deep Breath</t>
    </r>
    <r>
      <rPr>
        <sz val="11"/>
        <color theme="1"/>
        <rFont val="Calibri"/>
        <family val="2"/>
        <scheme val="minor"/>
      </rPr>
      <t xml:space="preserve"> - After Who Live</t>
    </r>
  </si>
  <si>
    <r>
      <t xml:space="preserve">BBC America - </t>
    </r>
    <r>
      <rPr>
        <i/>
        <sz val="11"/>
        <color theme="1"/>
        <rFont val="Calibri"/>
        <family val="2"/>
        <scheme val="minor"/>
      </rPr>
      <t>Deep Breath</t>
    </r>
    <r>
      <rPr>
        <sz val="11"/>
        <color theme="1"/>
        <rFont val="Calibri"/>
        <family val="2"/>
        <scheme val="minor"/>
      </rPr>
      <t xml:space="preserve"> - Doctor Who Live Pre-Show</t>
    </r>
  </si>
  <si>
    <r>
      <t xml:space="preserve">BBC America - </t>
    </r>
    <r>
      <rPr>
        <i/>
        <sz val="11"/>
        <color theme="1"/>
        <rFont val="Calibri"/>
        <family val="2"/>
        <scheme val="minor"/>
      </rPr>
      <t>The Day of the Doctor</t>
    </r>
    <r>
      <rPr>
        <sz val="11"/>
        <color theme="1"/>
        <rFont val="Calibri"/>
        <family val="2"/>
        <scheme val="minor"/>
      </rPr>
      <t xml:space="preserve"> - Post-Show</t>
    </r>
  </si>
  <si>
    <r>
      <t xml:space="preserve">BBC America - </t>
    </r>
    <r>
      <rPr>
        <i/>
        <sz val="11"/>
        <color theme="1"/>
        <rFont val="Calibri"/>
        <family val="2"/>
        <scheme val="minor"/>
      </rPr>
      <t>The Day of the Doctor</t>
    </r>
    <r>
      <rPr>
        <sz val="11"/>
        <color theme="1"/>
        <rFont val="Calibri"/>
        <family val="2"/>
        <scheme val="minor"/>
      </rPr>
      <t xml:space="preserve"> - Pre-Show</t>
    </r>
  </si>
  <si>
    <r>
      <t xml:space="preserve">Beginning the End - Making </t>
    </r>
    <r>
      <rPr>
        <i/>
        <sz val="11"/>
        <color theme="1"/>
        <rFont val="Calibri"/>
        <family val="2"/>
        <scheme val="minor"/>
      </rPr>
      <t>The Time Warrior</t>
    </r>
  </si>
  <si>
    <r>
      <t xml:space="preserve">Behind the Scenes - </t>
    </r>
    <r>
      <rPr>
        <i/>
        <sz val="11"/>
        <color theme="1"/>
        <rFont val="Calibri"/>
        <family val="2"/>
        <scheme val="minor"/>
      </rPr>
      <t>Ascension of the Cybermen</t>
    </r>
    <r>
      <rPr>
        <sz val="11"/>
        <color theme="1"/>
        <rFont val="Calibri"/>
        <family val="2"/>
        <scheme val="minor"/>
      </rPr>
      <t xml:space="preserve"> - Cyber War Stunts!</t>
    </r>
  </si>
  <si>
    <r>
      <t xml:space="preserve">Behind the Scenes - </t>
    </r>
    <r>
      <rPr>
        <i/>
        <sz val="11"/>
        <color theme="1"/>
        <rFont val="Calibri"/>
        <family val="2"/>
        <scheme val="minor"/>
      </rPr>
      <t>Ascension of the Cybermen</t>
    </r>
    <r>
      <rPr>
        <sz val="11"/>
        <color theme="1"/>
        <rFont val="Calibri"/>
        <family val="2"/>
        <scheme val="minor"/>
      </rPr>
      <t xml:space="preserve"> - Upgrading the Cybermen</t>
    </r>
  </si>
  <si>
    <r>
      <t xml:space="preserve">Behind the Scenes - </t>
    </r>
    <r>
      <rPr>
        <i/>
        <sz val="11"/>
        <color theme="1"/>
        <rFont val="Calibri"/>
        <family val="2"/>
        <scheme val="minor"/>
      </rPr>
      <t>Can You Hear Me</t>
    </r>
    <r>
      <rPr>
        <sz val="11"/>
        <color theme="1"/>
        <rFont val="Calibri"/>
        <family val="2"/>
        <scheme val="minor"/>
      </rPr>
      <t xml:space="preserve"> - Behind the Nightmares</t>
    </r>
  </si>
  <si>
    <r>
      <t xml:space="preserve">Behind the Scenes - </t>
    </r>
    <r>
      <rPr>
        <i/>
        <sz val="11"/>
        <color theme="1"/>
        <rFont val="Calibri"/>
        <family val="2"/>
        <scheme val="minor"/>
      </rPr>
      <t>Can You Hear Me</t>
    </r>
    <r>
      <rPr>
        <sz val="11"/>
        <color theme="1"/>
        <rFont val="Calibri"/>
        <family val="2"/>
        <scheme val="minor"/>
      </rPr>
      <t xml:space="preserve"> - Mandip Gill's Guide to the Set</t>
    </r>
  </si>
  <si>
    <r>
      <t xml:space="preserve">Behind the Scenes - </t>
    </r>
    <r>
      <rPr>
        <i/>
        <sz val="11"/>
        <color theme="1"/>
        <rFont val="Calibri"/>
        <family val="2"/>
        <scheme val="minor"/>
      </rPr>
      <t>Can You Hear Me</t>
    </r>
    <r>
      <rPr>
        <sz val="11"/>
        <color theme="1"/>
        <rFont val="Calibri"/>
        <family val="2"/>
        <scheme val="minor"/>
      </rPr>
      <t xml:space="preserve"> - Who is Zellin</t>
    </r>
  </si>
  <si>
    <r>
      <t xml:space="preserve">Behind the Scenes - </t>
    </r>
    <r>
      <rPr>
        <i/>
        <sz val="11"/>
        <color theme="1"/>
        <rFont val="Calibri"/>
        <family val="2"/>
        <scheme val="minor"/>
      </rPr>
      <t>Fugitive of the Judoon</t>
    </r>
    <r>
      <rPr>
        <sz val="11"/>
        <color theme="1"/>
        <rFont val="Calibri"/>
        <family val="2"/>
        <scheme val="minor"/>
      </rPr>
      <t xml:space="preserve"> - Captain Jack is Back!</t>
    </r>
  </si>
  <si>
    <r>
      <t xml:space="preserve">Behind the Scenes - </t>
    </r>
    <r>
      <rPr>
        <i/>
        <sz val="11"/>
        <color theme="1"/>
        <rFont val="Calibri"/>
        <family val="2"/>
        <scheme val="minor"/>
      </rPr>
      <t>Fugitive of the Judoon</t>
    </r>
    <r>
      <rPr>
        <sz val="11"/>
        <color theme="1"/>
        <rFont val="Calibri"/>
        <family val="2"/>
        <scheme val="minor"/>
      </rPr>
      <t xml:space="preserve"> - Judoon Law</t>
    </r>
  </si>
  <si>
    <r>
      <t xml:space="preserve">Behind the Scenes - </t>
    </r>
    <r>
      <rPr>
        <i/>
        <sz val="11"/>
        <color theme="1"/>
        <rFont val="Calibri"/>
        <family val="2"/>
        <scheme val="minor"/>
      </rPr>
      <t>Nikola Tesla's Night of Terror</t>
    </r>
    <r>
      <rPr>
        <sz val="11"/>
        <color theme="1"/>
        <rFont val="Calibri"/>
        <family val="2"/>
        <scheme val="minor"/>
      </rPr>
      <t xml:space="preserve"> - Meet the Doctor's New Friend Nikola Tesla</t>
    </r>
  </si>
  <si>
    <r>
      <t xml:space="preserve">Behind the Scenes - </t>
    </r>
    <r>
      <rPr>
        <i/>
        <sz val="11"/>
        <color theme="1"/>
        <rFont val="Calibri"/>
        <family val="2"/>
        <scheme val="minor"/>
      </rPr>
      <t>Nikola Tesla's Night of Terror</t>
    </r>
    <r>
      <rPr>
        <sz val="11"/>
        <color theme="1"/>
        <rFont val="Calibri"/>
        <family val="2"/>
        <scheme val="minor"/>
      </rPr>
      <t xml:space="preserve"> - The Great Train Chase</t>
    </r>
  </si>
  <si>
    <r>
      <t xml:space="preserve">Behind the Scenes - </t>
    </r>
    <r>
      <rPr>
        <i/>
        <sz val="11"/>
        <color theme="1"/>
        <rFont val="Calibri"/>
        <family val="2"/>
        <scheme val="minor"/>
      </rPr>
      <t>Orphan 55</t>
    </r>
    <r>
      <rPr>
        <sz val="11"/>
        <color theme="1"/>
        <rFont val="Calibri"/>
        <family val="2"/>
        <scheme val="minor"/>
      </rPr>
      <t xml:space="preserve"> - Describe Your Perfect Fakation</t>
    </r>
  </si>
  <si>
    <r>
      <t xml:space="preserve">Behind the Scenes - </t>
    </r>
    <r>
      <rPr>
        <i/>
        <sz val="11"/>
        <color theme="1"/>
        <rFont val="Calibri"/>
        <family val="2"/>
        <scheme val="minor"/>
      </rPr>
      <t>Orphan 55</t>
    </r>
    <r>
      <rPr>
        <sz val="11"/>
        <color theme="1"/>
        <rFont val="Calibri"/>
        <family val="2"/>
        <scheme val="minor"/>
      </rPr>
      <t xml:space="preserve"> - Tranquility Spa</t>
    </r>
  </si>
  <si>
    <r>
      <t xml:space="preserve">Behind the Scenes - </t>
    </r>
    <r>
      <rPr>
        <i/>
        <sz val="11"/>
        <color theme="1"/>
        <rFont val="Calibri"/>
        <family val="2"/>
        <scheme val="minor"/>
      </rPr>
      <t>Praxeus</t>
    </r>
    <r>
      <rPr>
        <sz val="11"/>
        <color theme="1"/>
        <rFont val="Calibri"/>
        <family val="2"/>
        <scheme val="minor"/>
      </rPr>
      <t xml:space="preserve"> - Cracking Up on Set!</t>
    </r>
  </si>
  <si>
    <r>
      <t xml:space="preserve">Behind the Scenes - </t>
    </r>
    <r>
      <rPr>
        <i/>
        <sz val="11"/>
        <color theme="1"/>
        <rFont val="Calibri"/>
        <family val="2"/>
        <scheme val="minor"/>
      </rPr>
      <t>Resolution</t>
    </r>
  </si>
  <si>
    <r>
      <t xml:space="preserve">Behind the Scenes - </t>
    </r>
    <r>
      <rPr>
        <i/>
        <sz val="11"/>
        <color theme="1"/>
        <rFont val="Calibri"/>
        <family val="2"/>
        <scheme val="minor"/>
      </rPr>
      <t>Spyfall</t>
    </r>
    <r>
      <rPr>
        <sz val="11"/>
        <color theme="1"/>
        <rFont val="Calibri"/>
        <family val="2"/>
        <scheme val="minor"/>
      </rPr>
      <t xml:space="preserve"> - How to Land a Plane Without a Cockpit</t>
    </r>
  </si>
  <si>
    <r>
      <t xml:space="preserve">Behind the Scenes - </t>
    </r>
    <r>
      <rPr>
        <i/>
        <sz val="11"/>
        <color theme="1"/>
        <rFont val="Calibri"/>
        <family val="2"/>
        <scheme val="minor"/>
      </rPr>
      <t>Spyfall</t>
    </r>
    <r>
      <rPr>
        <sz val="11"/>
        <color theme="1"/>
        <rFont val="Calibri"/>
        <family val="2"/>
        <scheme val="minor"/>
      </rPr>
      <t xml:space="preserve"> - Meet Ada Lovelace and Noor Inayat Khan</t>
    </r>
  </si>
  <si>
    <r>
      <t xml:space="preserve">Behind the Scenes - </t>
    </r>
    <r>
      <rPr>
        <i/>
        <sz val="11"/>
        <color theme="1"/>
        <rFont val="Calibri"/>
        <family val="2"/>
        <scheme val="minor"/>
      </rPr>
      <t>Spyfall</t>
    </r>
    <r>
      <rPr>
        <sz val="11"/>
        <color theme="1"/>
        <rFont val="Calibri"/>
        <family val="2"/>
        <scheme val="minor"/>
      </rPr>
      <t xml:space="preserve"> - Sheffield Car Chase</t>
    </r>
  </si>
  <si>
    <r>
      <t xml:space="preserve">Behind the Scenes - </t>
    </r>
    <r>
      <rPr>
        <i/>
        <sz val="11"/>
        <color theme="1"/>
        <rFont val="Calibri"/>
        <family val="2"/>
        <scheme val="minor"/>
      </rPr>
      <t>Spyfall</t>
    </r>
    <r>
      <rPr>
        <sz val="11"/>
        <color theme="1"/>
        <rFont val="Calibri"/>
        <family val="2"/>
        <scheme val="minor"/>
      </rPr>
      <t xml:space="preserve"> - Sir Lenny Henry</t>
    </r>
  </si>
  <si>
    <r>
      <t xml:space="preserve">Behind the Scenes - </t>
    </r>
    <r>
      <rPr>
        <i/>
        <sz val="11"/>
        <color theme="1"/>
        <rFont val="Calibri"/>
        <family val="2"/>
        <scheme val="minor"/>
      </rPr>
      <t>Spyfall</t>
    </r>
    <r>
      <rPr>
        <sz val="11"/>
        <color theme="1"/>
        <rFont val="Calibri"/>
        <family val="2"/>
        <scheme val="minor"/>
      </rPr>
      <t xml:space="preserve"> - Team TARDIS in Black Tie</t>
    </r>
  </si>
  <si>
    <r>
      <t xml:space="preserve">Behind the Scenes - </t>
    </r>
    <r>
      <rPr>
        <i/>
        <sz val="11"/>
        <color theme="1"/>
        <rFont val="Calibri"/>
        <family val="2"/>
        <scheme val="minor"/>
      </rPr>
      <t>Spyfall</t>
    </r>
    <r>
      <rPr>
        <sz val="11"/>
        <color theme="1"/>
        <rFont val="Calibri"/>
        <family val="2"/>
        <scheme val="minor"/>
      </rPr>
      <t xml:space="preserve"> - The History of the Master</t>
    </r>
  </si>
  <si>
    <r>
      <t xml:space="preserve">Behind the Scenes - </t>
    </r>
    <r>
      <rPr>
        <i/>
        <sz val="11"/>
        <color theme="1"/>
        <rFont val="Calibri"/>
        <family val="2"/>
        <scheme val="minor"/>
      </rPr>
      <t>The Caves of Androzani</t>
    </r>
    <r>
      <rPr>
        <sz val="11"/>
        <color theme="1"/>
        <rFont val="Calibri"/>
        <family val="2"/>
        <scheme val="minor"/>
      </rPr>
      <t xml:space="preserve"> - Creating Sharez Jek</t>
    </r>
  </si>
  <si>
    <r>
      <t xml:space="preserve">Behind the Scenes - </t>
    </r>
    <r>
      <rPr>
        <i/>
        <sz val="11"/>
        <color theme="1"/>
        <rFont val="Calibri"/>
        <family val="2"/>
        <scheme val="minor"/>
      </rPr>
      <t>The Caves of Androzani</t>
    </r>
    <r>
      <rPr>
        <sz val="11"/>
        <color theme="1"/>
        <rFont val="Calibri"/>
        <family val="2"/>
        <scheme val="minor"/>
      </rPr>
      <t xml:space="preserve"> - The Regeneration</t>
    </r>
  </si>
  <si>
    <r>
      <t xml:space="preserve">Behind the Scenes - </t>
    </r>
    <r>
      <rPr>
        <i/>
        <sz val="11"/>
        <color theme="1"/>
        <rFont val="Calibri"/>
        <family val="2"/>
        <scheme val="minor"/>
      </rPr>
      <t>The Infinite Quest</t>
    </r>
  </si>
  <si>
    <r>
      <t xml:space="preserve">Behind the Scenes - </t>
    </r>
    <r>
      <rPr>
        <i/>
        <sz val="11"/>
        <color theme="1"/>
        <rFont val="Calibri"/>
        <family val="2"/>
        <scheme val="minor"/>
      </rPr>
      <t>The Infinite Quest</t>
    </r>
    <r>
      <rPr>
        <sz val="11"/>
        <color theme="1"/>
        <rFont val="Calibri"/>
        <family val="2"/>
        <scheme val="minor"/>
      </rPr>
      <t xml:space="preserve"> - Animation</t>
    </r>
  </si>
  <si>
    <r>
      <t xml:space="preserve">Behind the Scenes - </t>
    </r>
    <r>
      <rPr>
        <i/>
        <sz val="11"/>
        <color theme="1"/>
        <rFont val="Calibri"/>
        <family val="2"/>
        <scheme val="minor"/>
      </rPr>
      <t>The Infinite Quest</t>
    </r>
    <r>
      <rPr>
        <sz val="11"/>
        <color theme="1"/>
        <rFont val="Calibri"/>
        <family val="2"/>
        <scheme val="minor"/>
      </rPr>
      <t xml:space="preserve"> - Voiceover</t>
    </r>
  </si>
  <si>
    <r>
      <t xml:space="preserve">Behind the Scenes - </t>
    </r>
    <r>
      <rPr>
        <i/>
        <sz val="11"/>
        <color theme="1"/>
        <rFont val="Calibri"/>
        <family val="2"/>
        <scheme val="minor"/>
      </rPr>
      <t>The Macra Terror</t>
    </r>
  </si>
  <si>
    <r>
      <t xml:space="preserve">Behind the Scenes - </t>
    </r>
    <r>
      <rPr>
        <i/>
        <sz val="11"/>
        <color theme="1"/>
        <rFont val="Calibri"/>
        <family val="2"/>
        <scheme val="minor"/>
      </rPr>
      <t>The Power of the Daleks</t>
    </r>
  </si>
  <si>
    <r>
      <t xml:space="preserve">Behind the Scenes - </t>
    </r>
    <r>
      <rPr>
        <i/>
        <sz val="11"/>
        <color theme="1"/>
        <rFont val="Calibri"/>
        <family val="2"/>
        <scheme val="minor"/>
      </rPr>
      <t>The Power of the Doctor -</t>
    </r>
    <r>
      <rPr>
        <sz val="11"/>
        <color theme="1"/>
        <rFont val="Calibri"/>
        <family val="2"/>
        <scheme val="minor"/>
      </rPr>
      <t>The Regeneration</t>
    </r>
  </si>
  <si>
    <r>
      <t xml:space="preserve">Behind the Scenes - </t>
    </r>
    <r>
      <rPr>
        <i/>
        <sz val="11"/>
        <color theme="1"/>
        <rFont val="Calibri"/>
        <family val="2"/>
        <scheme val="minor"/>
      </rPr>
      <t>The Haunting of Villa Diodati</t>
    </r>
    <r>
      <rPr>
        <sz val="11"/>
        <color theme="1"/>
        <rFont val="Calibri"/>
        <family val="2"/>
        <scheme val="minor"/>
      </rPr>
      <t xml:space="preserve"> - Creating the Lone Cybermen</t>
    </r>
  </si>
  <si>
    <r>
      <t xml:space="preserve">Behind the Scenes - </t>
    </r>
    <r>
      <rPr>
        <i/>
        <sz val="11"/>
        <color theme="1"/>
        <rFont val="Calibri"/>
        <family val="2"/>
        <scheme val="minor"/>
      </rPr>
      <t>The Haunting of Villa Diodati</t>
    </r>
    <r>
      <rPr>
        <sz val="11"/>
        <color theme="1"/>
        <rFont val="Calibri"/>
        <family val="2"/>
        <scheme val="minor"/>
      </rPr>
      <t xml:space="preserve"> - Meet Mary Shelley and Lord Byron</t>
    </r>
  </si>
  <si>
    <r>
      <t xml:space="preserve">Behind the Scenes - </t>
    </r>
    <r>
      <rPr>
        <i/>
        <sz val="11"/>
        <color theme="1"/>
        <rFont val="Calibri"/>
        <family val="2"/>
        <scheme val="minor"/>
      </rPr>
      <t>The Timeless Children</t>
    </r>
    <r>
      <rPr>
        <sz val="11"/>
        <color theme="1"/>
        <rFont val="Calibri"/>
        <family val="2"/>
        <scheme val="minor"/>
      </rPr>
      <t xml:space="preserve"> - Creating the Cyber Masters</t>
    </r>
  </si>
  <si>
    <r>
      <t xml:space="preserve">Behind the Scenes - </t>
    </r>
    <r>
      <rPr>
        <i/>
        <sz val="11"/>
        <color theme="1"/>
        <rFont val="Calibri"/>
        <family val="2"/>
        <scheme val="minor"/>
      </rPr>
      <t>The</t>
    </r>
    <r>
      <rPr>
        <sz val="11"/>
        <color theme="1"/>
        <rFont val="Calibri"/>
        <family val="2"/>
        <scheme val="minor"/>
      </rPr>
      <t xml:space="preserve"> </t>
    </r>
    <r>
      <rPr>
        <i/>
        <sz val="11"/>
        <color theme="1"/>
        <rFont val="Calibri"/>
        <family val="2"/>
        <scheme val="minor"/>
      </rPr>
      <t>Timeless Children</t>
    </r>
    <r>
      <rPr>
        <sz val="11"/>
        <color theme="1"/>
        <rFont val="Calibri"/>
        <family val="2"/>
        <scheme val="minor"/>
      </rPr>
      <t xml:space="preserve"> - Becoming the Master</t>
    </r>
  </si>
  <si>
    <r>
      <t xml:space="preserve">Behind the Scenes - </t>
    </r>
    <r>
      <rPr>
        <i/>
        <sz val="11"/>
        <color theme="1"/>
        <rFont val="Calibri"/>
        <family val="2"/>
        <scheme val="minor"/>
      </rPr>
      <t>The Timeless Children</t>
    </r>
    <r>
      <rPr>
        <sz val="11"/>
        <color theme="1"/>
        <rFont val="Calibri"/>
        <family val="2"/>
        <scheme val="minor"/>
      </rPr>
      <t xml:space="preserve"> - When the Doctor Meets the Master</t>
    </r>
  </si>
  <si>
    <r>
      <t xml:space="preserve">Behind the Scenes with David Tennant and Matt Smith - </t>
    </r>
    <r>
      <rPr>
        <i/>
        <sz val="11"/>
        <color theme="1"/>
        <rFont val="Calibri"/>
        <family val="2"/>
        <scheme val="minor"/>
      </rPr>
      <t>The Day of the Doctor</t>
    </r>
  </si>
  <si>
    <r>
      <t xml:space="preserve">Behind the Sofa - </t>
    </r>
    <r>
      <rPr>
        <i/>
        <sz val="11"/>
        <color theme="1"/>
        <rFont val="Calibri"/>
        <family val="2"/>
        <scheme val="minor"/>
      </rPr>
      <t>Attack of the Cybermen</t>
    </r>
  </si>
  <si>
    <r>
      <t xml:space="preserve">Behind the Sofa - </t>
    </r>
    <r>
      <rPr>
        <i/>
        <sz val="11"/>
        <color theme="1"/>
        <rFont val="Calibri"/>
        <family val="2"/>
        <scheme val="minor"/>
      </rPr>
      <t>Battlefield</t>
    </r>
  </si>
  <si>
    <r>
      <t xml:space="preserve">Behind the Sofa - </t>
    </r>
    <r>
      <rPr>
        <i/>
        <sz val="11"/>
        <color theme="1"/>
        <rFont val="Calibri"/>
        <family val="2"/>
        <scheme val="minor"/>
      </rPr>
      <t>Black Orchid</t>
    </r>
  </si>
  <si>
    <r>
      <t xml:space="preserve">Behind the Sofa - </t>
    </r>
    <r>
      <rPr>
        <i/>
        <sz val="11"/>
        <color theme="1"/>
        <rFont val="Calibri"/>
        <family val="2"/>
        <scheme val="minor"/>
      </rPr>
      <t>Carnival of Monsters</t>
    </r>
  </si>
  <si>
    <r>
      <t xml:space="preserve">Behind the Sofa - </t>
    </r>
    <r>
      <rPr>
        <i/>
        <sz val="11"/>
        <color theme="1"/>
        <rFont val="Calibri"/>
        <family val="2"/>
        <scheme val="minor"/>
      </rPr>
      <t>Castrovalva</t>
    </r>
  </si>
  <si>
    <r>
      <t xml:space="preserve">Behind the Sofa - </t>
    </r>
    <r>
      <rPr>
        <i/>
        <sz val="11"/>
        <color theme="1"/>
        <rFont val="Calibri"/>
        <family val="2"/>
        <scheme val="minor"/>
      </rPr>
      <t>City of Death</t>
    </r>
  </si>
  <si>
    <r>
      <t xml:space="preserve">Behind the Sofa - </t>
    </r>
    <r>
      <rPr>
        <i/>
        <sz val="11"/>
        <color theme="1"/>
        <rFont val="Calibri"/>
        <family val="2"/>
        <scheme val="minor"/>
      </rPr>
      <t>Colony in Space</t>
    </r>
  </si>
  <si>
    <r>
      <t xml:space="preserve">Behind the Sofa - </t>
    </r>
    <r>
      <rPr>
        <i/>
        <sz val="11"/>
        <color theme="1"/>
        <rFont val="Calibri"/>
        <family val="2"/>
        <scheme val="minor"/>
      </rPr>
      <t>Delta and the Bannermen</t>
    </r>
  </si>
  <si>
    <r>
      <t xml:space="preserve">Behind the Sofa - </t>
    </r>
    <r>
      <rPr>
        <i/>
        <sz val="11"/>
        <color theme="1"/>
        <rFont val="Calibri"/>
        <family val="2"/>
        <scheme val="minor"/>
      </rPr>
      <t>Destiny of the Daleks</t>
    </r>
  </si>
  <si>
    <r>
      <t xml:space="preserve">Behind the Sofa - </t>
    </r>
    <r>
      <rPr>
        <i/>
        <sz val="11"/>
        <color theme="1"/>
        <rFont val="Calibri"/>
        <family val="2"/>
        <scheme val="minor"/>
      </rPr>
      <t>Dragonfire</t>
    </r>
  </si>
  <si>
    <r>
      <t xml:space="preserve">Behind the Sofa - </t>
    </r>
    <r>
      <rPr>
        <i/>
        <sz val="11"/>
        <color theme="1"/>
        <rFont val="Calibri"/>
        <family val="2"/>
        <scheme val="minor"/>
      </rPr>
      <t>Earthshock</t>
    </r>
  </si>
  <si>
    <r>
      <t xml:space="preserve">Behind the Sofa - </t>
    </r>
    <r>
      <rPr>
        <i/>
        <sz val="11"/>
        <color theme="1"/>
        <rFont val="Calibri"/>
        <family val="2"/>
        <scheme val="minor"/>
      </rPr>
      <t>Four to Doomsday</t>
    </r>
  </si>
  <si>
    <r>
      <t xml:space="preserve">Behind the Sofa - </t>
    </r>
    <r>
      <rPr>
        <i/>
        <sz val="11"/>
        <color theme="1"/>
        <rFont val="Calibri"/>
        <family val="2"/>
        <scheme val="minor"/>
      </rPr>
      <t>Frontier in Space</t>
    </r>
  </si>
  <si>
    <r>
      <t xml:space="preserve">Behind the Sofa - </t>
    </r>
    <r>
      <rPr>
        <i/>
        <sz val="11"/>
        <color theme="1"/>
        <rFont val="Calibri"/>
        <family val="2"/>
        <scheme val="minor"/>
      </rPr>
      <t>Full Circle</t>
    </r>
  </si>
  <si>
    <r>
      <t xml:space="preserve">Behind the Sofa - </t>
    </r>
    <r>
      <rPr>
        <i/>
        <sz val="11"/>
        <color theme="1"/>
        <rFont val="Calibri"/>
        <family val="2"/>
        <scheme val="minor"/>
      </rPr>
      <t>Genesis of the Daleks</t>
    </r>
  </si>
  <si>
    <r>
      <t xml:space="preserve">Behind the Sofa - </t>
    </r>
    <r>
      <rPr>
        <i/>
        <sz val="11"/>
        <color theme="1"/>
        <rFont val="Calibri"/>
        <family val="2"/>
        <scheme val="minor"/>
      </rPr>
      <t>Ghost Light</t>
    </r>
  </si>
  <si>
    <r>
      <t xml:space="preserve">Behind the Sofa - </t>
    </r>
    <r>
      <rPr>
        <i/>
        <sz val="11"/>
        <color theme="1"/>
        <rFont val="Calibri"/>
        <family val="2"/>
        <scheme val="minor"/>
      </rPr>
      <t>Kinda</t>
    </r>
  </si>
  <si>
    <r>
      <t xml:space="preserve">Behind the Sofa - </t>
    </r>
    <r>
      <rPr>
        <i/>
        <sz val="11"/>
        <color theme="1"/>
        <rFont val="Calibri"/>
        <family val="2"/>
        <scheme val="minor"/>
      </rPr>
      <t>Logopolis</t>
    </r>
  </si>
  <si>
    <r>
      <t xml:space="preserve">Behind the Sofa - </t>
    </r>
    <r>
      <rPr>
        <i/>
        <sz val="11"/>
        <color theme="1"/>
        <rFont val="Calibri"/>
        <family val="2"/>
        <scheme val="minor"/>
      </rPr>
      <t>Meglos</t>
    </r>
  </si>
  <si>
    <r>
      <t xml:space="preserve">Behind the Sofa - </t>
    </r>
    <r>
      <rPr>
        <i/>
        <sz val="11"/>
        <color theme="1"/>
        <rFont val="Calibri"/>
        <family val="2"/>
        <scheme val="minor"/>
      </rPr>
      <t>Mindwarp</t>
    </r>
  </si>
  <si>
    <r>
      <t xml:space="preserve">Behind the Sofa - </t>
    </r>
    <r>
      <rPr>
        <i/>
        <sz val="11"/>
        <color theme="1"/>
        <rFont val="Calibri"/>
        <family val="2"/>
        <scheme val="minor"/>
      </rPr>
      <t>Nightmare of Eden</t>
    </r>
  </si>
  <si>
    <r>
      <t xml:space="preserve">Behind the Sofa - </t>
    </r>
    <r>
      <rPr>
        <i/>
        <sz val="11"/>
        <color theme="1"/>
        <rFont val="Calibri"/>
        <family val="2"/>
        <scheme val="minor"/>
      </rPr>
      <t>Paradise Towers</t>
    </r>
  </si>
  <si>
    <r>
      <t xml:space="preserve">Behind the Sofa - </t>
    </r>
    <r>
      <rPr>
        <i/>
        <sz val="11"/>
        <color theme="1"/>
        <rFont val="Calibri"/>
        <family val="2"/>
        <scheme val="minor"/>
      </rPr>
      <t>Planet of the Daleks</t>
    </r>
  </si>
  <si>
    <r>
      <t xml:space="preserve">Behind the Sofa - </t>
    </r>
    <r>
      <rPr>
        <i/>
        <sz val="11"/>
        <color theme="1"/>
        <rFont val="Calibri"/>
        <family val="2"/>
        <scheme val="minor"/>
      </rPr>
      <t>Revelation of the Daleks</t>
    </r>
  </si>
  <si>
    <r>
      <t xml:space="preserve">Behind the Sofa - </t>
    </r>
    <r>
      <rPr>
        <i/>
        <sz val="11"/>
        <color theme="1"/>
        <rFont val="Calibri"/>
        <family val="2"/>
        <scheme val="minor"/>
      </rPr>
      <t>Revenge of the Cybermen</t>
    </r>
  </si>
  <si>
    <r>
      <t xml:space="preserve">Behind the Sofa - </t>
    </r>
    <r>
      <rPr>
        <i/>
        <sz val="11"/>
        <color theme="1"/>
        <rFont val="Calibri"/>
        <family val="2"/>
        <scheme val="minor"/>
      </rPr>
      <t>Robot</t>
    </r>
  </si>
  <si>
    <r>
      <t xml:space="preserve">Behind the Sofa - </t>
    </r>
    <r>
      <rPr>
        <i/>
        <sz val="11"/>
        <color theme="1"/>
        <rFont val="Calibri"/>
        <family val="2"/>
        <scheme val="minor"/>
      </rPr>
      <t>Shada</t>
    </r>
  </si>
  <si>
    <r>
      <t xml:space="preserve">Behind the Sofa - </t>
    </r>
    <r>
      <rPr>
        <i/>
        <sz val="11"/>
        <color theme="1"/>
        <rFont val="Calibri"/>
        <family val="2"/>
        <scheme val="minor"/>
      </rPr>
      <t>State of Decay</t>
    </r>
  </si>
  <si>
    <r>
      <t xml:space="preserve">Behind the Sofa - </t>
    </r>
    <r>
      <rPr>
        <i/>
        <sz val="11"/>
        <color theme="1"/>
        <rFont val="Calibri"/>
        <family val="2"/>
        <scheme val="minor"/>
      </rPr>
      <t>Survival</t>
    </r>
  </si>
  <si>
    <r>
      <t xml:space="preserve">Behind the Sofa - </t>
    </r>
    <r>
      <rPr>
        <i/>
        <sz val="11"/>
        <color theme="1"/>
        <rFont val="Calibri"/>
        <family val="2"/>
        <scheme val="minor"/>
      </rPr>
      <t>Terror of the Autons</t>
    </r>
  </si>
  <si>
    <r>
      <t xml:space="preserve">Behind the Sofa - </t>
    </r>
    <r>
      <rPr>
        <i/>
        <sz val="11"/>
        <color theme="1"/>
        <rFont val="Calibri"/>
        <family val="2"/>
        <scheme val="minor"/>
      </rPr>
      <t>Terror of the Vervoids</t>
    </r>
  </si>
  <si>
    <r>
      <t xml:space="preserve">Behind the Sofa - </t>
    </r>
    <r>
      <rPr>
        <i/>
        <sz val="11"/>
        <color theme="1"/>
        <rFont val="Calibri"/>
        <family val="2"/>
        <scheme val="minor"/>
      </rPr>
      <t>The Ark in Space</t>
    </r>
  </si>
  <si>
    <r>
      <t xml:space="preserve">Behind the Sofa - </t>
    </r>
    <r>
      <rPr>
        <i/>
        <sz val="11"/>
        <color theme="1"/>
        <rFont val="Calibri"/>
        <family val="2"/>
        <scheme val="minor"/>
      </rPr>
      <t>The Claws of Axos</t>
    </r>
  </si>
  <si>
    <r>
      <t xml:space="preserve">Behind the Sofa - </t>
    </r>
    <r>
      <rPr>
        <i/>
        <sz val="11"/>
        <color theme="1"/>
        <rFont val="Calibri"/>
        <family val="2"/>
        <scheme val="minor"/>
      </rPr>
      <t>The Creature from the Pit</t>
    </r>
  </si>
  <si>
    <r>
      <t xml:space="preserve">Behind the Sofa - </t>
    </r>
    <r>
      <rPr>
        <i/>
        <sz val="11"/>
        <color theme="1"/>
        <rFont val="Calibri"/>
        <family val="2"/>
        <scheme val="minor"/>
      </rPr>
      <t>The Curse of Fenric</t>
    </r>
  </si>
  <si>
    <r>
      <t xml:space="preserve">Behind the Sofa - </t>
    </r>
    <r>
      <rPr>
        <i/>
        <sz val="11"/>
        <color theme="1"/>
        <rFont val="Calibri"/>
        <family val="2"/>
        <scheme val="minor"/>
      </rPr>
      <t>The Daemons</t>
    </r>
  </si>
  <si>
    <r>
      <t xml:space="preserve">Behind the Sofa - </t>
    </r>
    <r>
      <rPr>
        <i/>
        <sz val="11"/>
        <color theme="1"/>
        <rFont val="Calibri"/>
        <family val="2"/>
        <scheme val="minor"/>
      </rPr>
      <t>The Deadly Assassin</t>
    </r>
  </si>
  <si>
    <r>
      <t xml:space="preserve">Behind the Sofa - </t>
    </r>
    <r>
      <rPr>
        <i/>
        <sz val="11"/>
        <color theme="1"/>
        <rFont val="Calibri"/>
        <family val="2"/>
        <scheme val="minor"/>
      </rPr>
      <t>The Face of Evil</t>
    </r>
  </si>
  <si>
    <r>
      <t xml:space="preserve">Behind the Sofa - </t>
    </r>
    <r>
      <rPr>
        <i/>
        <sz val="11"/>
        <color theme="1"/>
        <rFont val="Calibri"/>
        <family val="2"/>
        <scheme val="minor"/>
      </rPr>
      <t>The Green Death</t>
    </r>
  </si>
  <si>
    <r>
      <t xml:space="preserve">Behind the Sofa - </t>
    </r>
    <r>
      <rPr>
        <i/>
        <sz val="11"/>
        <color theme="1"/>
        <rFont val="Calibri"/>
        <family val="2"/>
        <scheme val="minor"/>
      </rPr>
      <t>The Hand of Fear</t>
    </r>
  </si>
  <si>
    <r>
      <t xml:space="preserve">Behind the Sofa - </t>
    </r>
    <r>
      <rPr>
        <i/>
        <sz val="11"/>
        <color theme="1"/>
        <rFont val="Calibri"/>
        <family val="2"/>
        <scheme val="minor"/>
      </rPr>
      <t>The Horns of Nimon</t>
    </r>
  </si>
  <si>
    <r>
      <t xml:space="preserve">Behind the Sofa - </t>
    </r>
    <r>
      <rPr>
        <i/>
        <sz val="11"/>
        <color theme="1"/>
        <rFont val="Calibri"/>
        <family val="2"/>
        <scheme val="minor"/>
      </rPr>
      <t>The Keeper of Traken</t>
    </r>
  </si>
  <si>
    <r>
      <t xml:space="preserve">Behind the Sofa - </t>
    </r>
    <r>
      <rPr>
        <i/>
        <sz val="11"/>
        <color theme="1"/>
        <rFont val="Calibri"/>
        <family val="2"/>
        <scheme val="minor"/>
      </rPr>
      <t>The Leisure Hive</t>
    </r>
  </si>
  <si>
    <r>
      <t xml:space="preserve">Behind the Sofa - </t>
    </r>
    <r>
      <rPr>
        <i/>
        <sz val="11"/>
        <color theme="1"/>
        <rFont val="Calibri"/>
        <family val="2"/>
        <scheme val="minor"/>
      </rPr>
      <t>The Mark of the Rani</t>
    </r>
  </si>
  <si>
    <r>
      <t xml:space="preserve">Behind the Sofa - </t>
    </r>
    <r>
      <rPr>
        <i/>
        <sz val="11"/>
        <color theme="1"/>
        <rFont val="Calibri"/>
        <family val="2"/>
        <scheme val="minor"/>
      </rPr>
      <t>The Masque of Mandragora</t>
    </r>
  </si>
  <si>
    <r>
      <t xml:space="preserve">Behind the Sofa - </t>
    </r>
    <r>
      <rPr>
        <i/>
        <sz val="11"/>
        <color theme="1"/>
        <rFont val="Calibri"/>
        <family val="2"/>
        <scheme val="minor"/>
      </rPr>
      <t>The Mind of Evil</t>
    </r>
  </si>
  <si>
    <r>
      <t xml:space="preserve">Behind the Sofa - </t>
    </r>
    <r>
      <rPr>
        <i/>
        <sz val="11"/>
        <color theme="1"/>
        <rFont val="Calibri"/>
        <family val="2"/>
        <scheme val="minor"/>
      </rPr>
      <t>The Mysterious Planet</t>
    </r>
  </si>
  <si>
    <r>
      <t xml:space="preserve">Behind the Sofa - </t>
    </r>
    <r>
      <rPr>
        <i/>
        <sz val="11"/>
        <color theme="1"/>
        <rFont val="Calibri"/>
        <family val="2"/>
        <scheme val="minor"/>
      </rPr>
      <t>The Robots of Death</t>
    </r>
  </si>
  <si>
    <r>
      <t xml:space="preserve">Behind the Sofa - </t>
    </r>
    <r>
      <rPr>
        <i/>
        <sz val="11"/>
        <color theme="1"/>
        <rFont val="Calibri"/>
        <family val="2"/>
        <scheme val="minor"/>
      </rPr>
      <t>The Sontaran Experiment</t>
    </r>
  </si>
  <si>
    <r>
      <t xml:space="preserve">Behind the Sofa - </t>
    </r>
    <r>
      <rPr>
        <i/>
        <sz val="11"/>
        <color theme="1"/>
        <rFont val="Calibri"/>
        <family val="2"/>
        <scheme val="minor"/>
      </rPr>
      <t>The Talons of Weng-Chiang</t>
    </r>
  </si>
  <si>
    <r>
      <t xml:space="preserve">Behind the Sofa - </t>
    </r>
    <r>
      <rPr>
        <i/>
        <sz val="11"/>
        <color theme="1"/>
        <rFont val="Calibri"/>
        <family val="2"/>
        <scheme val="minor"/>
      </rPr>
      <t>The Three Doctors</t>
    </r>
  </si>
  <si>
    <r>
      <t xml:space="preserve">Behind the Sofa - </t>
    </r>
    <r>
      <rPr>
        <i/>
        <sz val="11"/>
        <color theme="1"/>
        <rFont val="Calibri"/>
        <family val="2"/>
        <scheme val="minor"/>
      </rPr>
      <t>The Two Doctors</t>
    </r>
  </si>
  <si>
    <r>
      <t xml:space="preserve">Behind the Sofa - </t>
    </r>
    <r>
      <rPr>
        <i/>
        <sz val="11"/>
        <color theme="1"/>
        <rFont val="Calibri"/>
        <family val="2"/>
        <scheme val="minor"/>
      </rPr>
      <t>The Ultimate Foe</t>
    </r>
  </si>
  <si>
    <r>
      <t xml:space="preserve">Behind the Sofa - </t>
    </r>
    <r>
      <rPr>
        <i/>
        <sz val="11"/>
        <color theme="1"/>
        <rFont val="Calibri"/>
        <family val="2"/>
        <scheme val="minor"/>
      </rPr>
      <t>The Visitation</t>
    </r>
  </si>
  <si>
    <r>
      <t xml:space="preserve">Behind the Sofa - </t>
    </r>
    <r>
      <rPr>
        <i/>
        <sz val="11"/>
        <color theme="1"/>
        <rFont val="Calibri"/>
        <family val="2"/>
        <scheme val="minor"/>
      </rPr>
      <t>Time and the Rani</t>
    </r>
  </si>
  <si>
    <r>
      <t xml:space="preserve">Behind the Sofa - </t>
    </r>
    <r>
      <rPr>
        <i/>
        <sz val="11"/>
        <color theme="1"/>
        <rFont val="Calibri"/>
        <family val="2"/>
        <scheme val="minor"/>
      </rPr>
      <t>Time-Flight</t>
    </r>
  </si>
  <si>
    <r>
      <t xml:space="preserve">Behind the Sofa - </t>
    </r>
    <r>
      <rPr>
        <i/>
        <sz val="11"/>
        <color theme="1"/>
        <rFont val="Calibri"/>
        <family val="2"/>
        <scheme val="minor"/>
      </rPr>
      <t>Timelash</t>
    </r>
  </si>
  <si>
    <r>
      <t xml:space="preserve">Behind the Sofa - </t>
    </r>
    <r>
      <rPr>
        <i/>
        <sz val="11"/>
        <color theme="1"/>
        <rFont val="Calibri"/>
        <family val="2"/>
        <scheme val="minor"/>
      </rPr>
      <t>Vengeance on Varos</t>
    </r>
  </si>
  <si>
    <r>
      <t xml:space="preserve">Behind the Sofa - </t>
    </r>
    <r>
      <rPr>
        <i/>
        <sz val="11"/>
        <color theme="1"/>
        <rFont val="Calibri"/>
        <family val="2"/>
        <scheme val="minor"/>
      </rPr>
      <t>Warriors' Gate</t>
    </r>
  </si>
  <si>
    <r>
      <t xml:space="preserve">Being Nice to Each Other - Making </t>
    </r>
    <r>
      <rPr>
        <i/>
        <sz val="11"/>
        <color theme="1"/>
        <rFont val="Calibri"/>
        <family val="2"/>
        <scheme val="minor"/>
      </rPr>
      <t>The Keeper of Traken</t>
    </r>
  </si>
  <si>
    <r>
      <t xml:space="preserve">Beneath the City of the Exxilons - Making </t>
    </r>
    <r>
      <rPr>
        <i/>
        <sz val="11"/>
        <color theme="1"/>
        <rFont val="Calibri"/>
        <family val="2"/>
        <scheme val="minor"/>
      </rPr>
      <t>Death to the Daleks</t>
    </r>
  </si>
  <si>
    <r>
      <t xml:space="preserve">Beneath the Ice - Animating </t>
    </r>
    <r>
      <rPr>
        <i/>
        <sz val="11"/>
        <color theme="1"/>
        <rFont val="Calibri"/>
        <family val="2"/>
        <scheme val="minor"/>
      </rPr>
      <t>The Ice Warriors</t>
    </r>
  </si>
  <si>
    <r>
      <t xml:space="preserve">Between Now... and Now! - Science and </t>
    </r>
    <r>
      <rPr>
        <i/>
        <sz val="11"/>
        <color theme="1"/>
        <rFont val="Calibri"/>
        <family val="2"/>
        <scheme val="minor"/>
      </rPr>
      <t>The Time Monster</t>
    </r>
  </si>
  <si>
    <t>Big Finish Talks Back - Paul McGann</t>
  </si>
  <si>
    <r>
      <t xml:space="preserve">Bill Bailey on </t>
    </r>
    <r>
      <rPr>
        <i/>
        <sz val="11"/>
        <color theme="1"/>
        <rFont val="Calibri"/>
        <family val="2"/>
        <scheme val="minor"/>
      </rPr>
      <t>The Doctor, the Widow and the Wardrobe</t>
    </r>
  </si>
  <si>
    <t>Cat Flap - The Making of Survival</t>
  </si>
  <si>
    <r>
      <t xml:space="preserve">Cold Fusion - Making </t>
    </r>
    <r>
      <rPr>
        <i/>
        <sz val="11"/>
        <color theme="1"/>
        <rFont val="Calibri"/>
        <family val="2"/>
        <scheme val="minor"/>
      </rPr>
      <t>The Ice Warriors</t>
    </r>
  </si>
  <si>
    <t>In Conversation - Colin Baker</t>
  </si>
  <si>
    <t>Cult Conversations - Katy Manning</t>
  </si>
  <si>
    <t>Cult Conversations - Terry Molloy</t>
  </si>
  <si>
    <t>David Tennant's Doctor Who Video Diaries</t>
  </si>
  <si>
    <r>
      <t xml:space="preserve">Days of Wrath - The Making of </t>
    </r>
    <r>
      <rPr>
        <i/>
        <sz val="11"/>
        <color theme="1"/>
        <rFont val="Calibri"/>
        <family val="2"/>
        <scheme val="minor"/>
      </rPr>
      <t>Four to Doomsday</t>
    </r>
  </si>
  <si>
    <r>
      <rPr>
        <i/>
        <sz val="11"/>
        <color theme="1"/>
        <rFont val="Calibri"/>
        <family val="2"/>
        <scheme val="minor"/>
      </rPr>
      <t>Deep Breath</t>
    </r>
    <r>
      <rPr>
        <sz val="11"/>
        <color theme="1"/>
        <rFont val="Calibri"/>
        <family val="2"/>
        <scheme val="minor"/>
      </rPr>
      <t xml:space="preserve"> Q&amp;A</t>
    </r>
  </si>
  <si>
    <r>
      <t xml:space="preserve">Designing </t>
    </r>
    <r>
      <rPr>
        <i/>
        <sz val="11"/>
        <color theme="1"/>
        <rFont val="Calibri"/>
        <family val="2"/>
        <scheme val="minor"/>
      </rPr>
      <t>City of Death</t>
    </r>
  </si>
  <si>
    <r>
      <t xml:space="preserve">Designing </t>
    </r>
    <r>
      <rPr>
        <i/>
        <sz val="11"/>
        <color theme="1"/>
        <rFont val="Calibri"/>
        <family val="2"/>
        <scheme val="minor"/>
      </rPr>
      <t>The Aztecs</t>
    </r>
  </si>
  <si>
    <r>
      <t xml:space="preserve">Directing </t>
    </r>
    <r>
      <rPr>
        <i/>
        <sz val="11"/>
        <color theme="1"/>
        <rFont val="Calibri"/>
        <family val="2"/>
        <scheme val="minor"/>
      </rPr>
      <t>Castrovalva</t>
    </r>
  </si>
  <si>
    <r>
      <t xml:space="preserve">Directing Doctor Who - </t>
    </r>
    <r>
      <rPr>
        <i/>
        <sz val="11"/>
        <color theme="1"/>
        <rFont val="Calibri"/>
        <family val="2"/>
        <scheme val="minor"/>
      </rPr>
      <t>Flux</t>
    </r>
  </si>
  <si>
    <r>
      <t xml:space="preserve">Directing Who - Michael Ferguson on </t>
    </r>
    <r>
      <rPr>
        <i/>
        <sz val="11"/>
        <color theme="1"/>
        <rFont val="Calibri"/>
        <family val="2"/>
        <scheme val="minor"/>
      </rPr>
      <t>The Claws of Axos</t>
    </r>
  </si>
  <si>
    <t>Doctor Who Stories - Elisabeth Sladen</t>
  </si>
  <si>
    <t>Doctor Who Stories - Frazer Hines</t>
  </si>
  <si>
    <t>Doctor Who - A Celebration</t>
  </si>
  <si>
    <t>Doctor Who - Rewind</t>
  </si>
  <si>
    <r>
      <t xml:space="preserve">Don't Lose Your Head - The Making of </t>
    </r>
    <r>
      <rPr>
        <i/>
        <sz val="11"/>
        <color theme="1"/>
        <rFont val="Calibri"/>
        <family val="2"/>
        <scheme val="minor"/>
      </rPr>
      <t>The Reign of Terror</t>
    </r>
  </si>
  <si>
    <r>
      <t xml:space="preserve">Double Trouble - The Making of </t>
    </r>
    <r>
      <rPr>
        <i/>
        <sz val="11"/>
        <color theme="1"/>
        <rFont val="Calibri"/>
        <family val="2"/>
        <scheme val="minor"/>
      </rPr>
      <t>Black Orchid</t>
    </r>
  </si>
  <si>
    <r>
      <t xml:space="preserve">Down to Earth - Filming </t>
    </r>
    <r>
      <rPr>
        <i/>
        <sz val="11"/>
        <color theme="1"/>
        <rFont val="Calibri"/>
        <family val="2"/>
        <scheme val="minor"/>
      </rPr>
      <t>Spearhead from Space</t>
    </r>
  </si>
  <si>
    <r>
      <t xml:space="preserve">Dream Time - The Making of </t>
    </r>
    <r>
      <rPr>
        <i/>
        <sz val="11"/>
        <color theme="1"/>
        <rFont val="Calibri"/>
        <family val="2"/>
        <scheme val="minor"/>
      </rPr>
      <t>Kinda</t>
    </r>
  </si>
  <si>
    <r>
      <t xml:space="preserve">Dreams and Fantasy - Making </t>
    </r>
    <r>
      <rPr>
        <i/>
        <sz val="11"/>
        <color theme="1"/>
        <rFont val="Calibri"/>
        <family val="2"/>
        <scheme val="minor"/>
      </rPr>
      <t>The Invisible Enemy</t>
    </r>
  </si>
  <si>
    <r>
      <t xml:space="preserve">Driven to Distraction - The Making of </t>
    </r>
    <r>
      <rPr>
        <i/>
        <sz val="11"/>
        <color theme="1"/>
        <rFont val="Calibri"/>
        <family val="2"/>
        <scheme val="minor"/>
      </rPr>
      <t>Frontios</t>
    </r>
  </si>
  <si>
    <t>Earth Conquest - The World Tour</t>
  </si>
  <si>
    <r>
      <t xml:space="preserve">Evolution of </t>
    </r>
    <r>
      <rPr>
        <i/>
        <sz val="11"/>
        <color theme="1"/>
        <rFont val="Calibri"/>
        <family val="2"/>
        <scheme val="minor"/>
      </rPr>
      <t>The Invasion</t>
    </r>
  </si>
  <si>
    <r>
      <t xml:space="preserve">Face to Face with </t>
    </r>
    <r>
      <rPr>
        <i/>
        <sz val="11"/>
        <color theme="1"/>
        <rFont val="Calibri"/>
        <family val="2"/>
        <scheme val="minor"/>
      </rPr>
      <t>The Faceless Ones</t>
    </r>
  </si>
  <si>
    <r>
      <t xml:space="preserve">Fire and Ice - The Making of </t>
    </r>
    <r>
      <rPr>
        <i/>
        <sz val="11"/>
        <color theme="1"/>
        <rFont val="Calibri"/>
        <family val="2"/>
        <scheme val="minor"/>
      </rPr>
      <t>Dragonfire</t>
    </r>
  </si>
  <si>
    <r>
      <t xml:space="preserve">Flash Frames - Reanimating </t>
    </r>
    <r>
      <rPr>
        <i/>
        <sz val="11"/>
        <color theme="1"/>
        <rFont val="Calibri"/>
        <family val="2"/>
        <scheme val="minor"/>
      </rPr>
      <t>The Invasion</t>
    </r>
  </si>
  <si>
    <r>
      <t xml:space="preserve">From Avalon to Argolis - Writing </t>
    </r>
    <r>
      <rPr>
        <i/>
        <sz val="11"/>
        <color theme="1"/>
        <rFont val="Calibri"/>
        <family val="2"/>
        <scheme val="minor"/>
      </rPr>
      <t>The Leisure Hive</t>
    </r>
  </si>
  <si>
    <r>
      <t xml:space="preserve">From Script to Screen - </t>
    </r>
    <r>
      <rPr>
        <i/>
        <sz val="11"/>
        <color theme="1"/>
        <rFont val="Calibri"/>
        <family val="2"/>
        <scheme val="minor"/>
      </rPr>
      <t>The Power of the Daleks</t>
    </r>
  </si>
  <si>
    <r>
      <t xml:space="preserve">Frozen Out - The Making of </t>
    </r>
    <r>
      <rPr>
        <i/>
        <sz val="11"/>
        <color theme="1"/>
        <rFont val="Calibri"/>
        <family val="2"/>
        <scheme val="minor"/>
      </rPr>
      <t>The Tenth Planet</t>
    </r>
  </si>
  <si>
    <r>
      <t xml:space="preserve">Gallery Tape - FX Footage - </t>
    </r>
    <r>
      <rPr>
        <i/>
        <sz val="11"/>
        <color theme="1"/>
        <rFont val="Calibri"/>
        <family val="2"/>
        <scheme val="minor"/>
      </rPr>
      <t>Battlefield</t>
    </r>
  </si>
  <si>
    <r>
      <t xml:space="preserve">Going Solo - Bob Baker Remembers </t>
    </r>
    <r>
      <rPr>
        <i/>
        <sz val="11"/>
        <color theme="1"/>
        <rFont val="Calibri"/>
        <family val="2"/>
        <scheme val="minor"/>
      </rPr>
      <t>Nightmare of Eden</t>
    </r>
  </si>
  <si>
    <r>
      <t xml:space="preserve">Going Underground - The Making of </t>
    </r>
    <r>
      <rPr>
        <i/>
        <sz val="11"/>
        <color theme="1"/>
        <rFont val="Calibri"/>
        <family val="2"/>
        <scheme val="minor"/>
      </rPr>
      <t>The Web Of Fear</t>
    </r>
  </si>
  <si>
    <r>
      <t xml:space="preserve">Grim Tales - Revisiting </t>
    </r>
    <r>
      <rPr>
        <i/>
        <sz val="11"/>
        <color theme="1"/>
        <rFont val="Calibri"/>
        <family val="2"/>
        <scheme val="minor"/>
      </rPr>
      <t>The Visitation</t>
    </r>
  </si>
  <si>
    <r>
      <t xml:space="preserve">Hanging on a Thread - The Making of </t>
    </r>
    <r>
      <rPr>
        <i/>
        <sz val="11"/>
        <color theme="1"/>
        <rFont val="Calibri"/>
        <family val="2"/>
        <scheme val="minor"/>
      </rPr>
      <t>Logopolis</t>
    </r>
  </si>
  <si>
    <r>
      <t xml:space="preserve">Hello Sailor! - Making </t>
    </r>
    <r>
      <rPr>
        <i/>
        <sz val="11"/>
        <color theme="1"/>
        <rFont val="Calibri"/>
        <family val="2"/>
        <scheme val="minor"/>
      </rPr>
      <t>The Sea Devils</t>
    </r>
  </si>
  <si>
    <r>
      <t xml:space="preserve">Holiday Camp - The Making of </t>
    </r>
    <r>
      <rPr>
        <i/>
        <sz val="11"/>
        <color theme="1"/>
        <rFont val="Calibri"/>
        <family val="2"/>
        <scheme val="minor"/>
      </rPr>
      <t>Delta and the Bannermen</t>
    </r>
  </si>
  <si>
    <r>
      <t xml:space="preserve">Holly Earl and Maurice Cole on </t>
    </r>
    <r>
      <rPr>
        <i/>
        <sz val="11"/>
        <color theme="1"/>
        <rFont val="Calibri"/>
        <family val="2"/>
        <scheme val="minor"/>
      </rPr>
      <t>The Doctor, the Widow and the Wardrobe</t>
    </r>
  </si>
  <si>
    <r>
      <t xml:space="preserve">IMC Needs You! - The Making of </t>
    </r>
    <r>
      <rPr>
        <i/>
        <sz val="11"/>
        <color theme="1"/>
        <rFont val="Calibri"/>
        <family val="2"/>
        <scheme val="minor"/>
      </rPr>
      <t>Colony in Space</t>
    </r>
  </si>
  <si>
    <r>
      <t xml:space="preserve">Industrial Action - Remembering </t>
    </r>
    <r>
      <rPr>
        <i/>
        <sz val="11"/>
        <color theme="1"/>
        <rFont val="Calibri"/>
        <family val="2"/>
        <scheme val="minor"/>
      </rPr>
      <t>Silver Nemesis</t>
    </r>
  </si>
  <si>
    <t>Inside the New TARDIS</t>
  </si>
  <si>
    <r>
      <t xml:space="preserve">Into the Unknown - The Making of </t>
    </r>
    <r>
      <rPr>
        <i/>
        <sz val="11"/>
        <color theme="1"/>
        <rFont val="Calibri"/>
        <family val="2"/>
        <scheme val="minor"/>
      </rPr>
      <t>Underworld</t>
    </r>
  </si>
  <si>
    <r>
      <t xml:space="preserve">Into the Wild - The Making of </t>
    </r>
    <r>
      <rPr>
        <i/>
        <sz val="11"/>
        <color theme="1"/>
        <rFont val="Calibri"/>
        <family val="2"/>
        <scheme val="minor"/>
      </rPr>
      <t>The Face of Evil</t>
    </r>
  </si>
  <si>
    <r>
      <t xml:space="preserve">Introducing </t>
    </r>
    <r>
      <rPr>
        <i/>
        <sz val="11"/>
        <color theme="1"/>
        <rFont val="Calibri"/>
        <family val="2"/>
        <scheme val="minor"/>
      </rPr>
      <t>Cold War</t>
    </r>
  </si>
  <si>
    <r>
      <t xml:space="preserve">Introducing </t>
    </r>
    <r>
      <rPr>
        <i/>
        <sz val="11"/>
        <color theme="1"/>
        <rFont val="Calibri"/>
        <family val="2"/>
        <scheme val="minor"/>
      </rPr>
      <t>Hide</t>
    </r>
  </si>
  <si>
    <t>Introducing John Bishop as Dan</t>
  </si>
  <si>
    <r>
      <t xml:space="preserve">Introducing </t>
    </r>
    <r>
      <rPr>
        <i/>
        <sz val="11"/>
        <color theme="1"/>
        <rFont val="Calibri"/>
        <family val="2"/>
        <scheme val="minor"/>
      </rPr>
      <t>Journey to the Centre of the TARDIS</t>
    </r>
  </si>
  <si>
    <r>
      <t xml:space="preserve">Introducing </t>
    </r>
    <r>
      <rPr>
        <i/>
        <sz val="11"/>
        <color theme="1"/>
        <rFont val="Calibri"/>
        <family val="2"/>
        <scheme val="minor"/>
      </rPr>
      <t>Nightmare in Silver</t>
    </r>
  </si>
  <si>
    <r>
      <t xml:space="preserve">Introducing </t>
    </r>
    <r>
      <rPr>
        <i/>
        <sz val="11"/>
        <color theme="1"/>
        <rFont val="Calibri"/>
        <family val="2"/>
        <scheme val="minor"/>
      </rPr>
      <t>The Crimson Horror</t>
    </r>
  </si>
  <si>
    <r>
      <t xml:space="preserve">Introducing </t>
    </r>
    <r>
      <rPr>
        <i/>
        <sz val="11"/>
        <color theme="1"/>
        <rFont val="Calibri"/>
        <family val="2"/>
        <scheme val="minor"/>
      </rPr>
      <t>The Day of the Doctor</t>
    </r>
  </si>
  <si>
    <r>
      <t xml:space="preserve">Introducing </t>
    </r>
    <r>
      <rPr>
        <i/>
        <sz val="11"/>
        <color theme="1"/>
        <rFont val="Calibri"/>
        <family val="2"/>
        <scheme val="minor"/>
      </rPr>
      <t>The Name of the Doctor</t>
    </r>
  </si>
  <si>
    <r>
      <t xml:space="preserve">Introducing </t>
    </r>
    <r>
      <rPr>
        <i/>
        <sz val="11"/>
        <color theme="1"/>
        <rFont val="Calibri"/>
        <family val="2"/>
        <scheme val="minor"/>
      </rPr>
      <t>The Rings of Akhaten</t>
    </r>
  </si>
  <si>
    <r>
      <t xml:space="preserve">John Kane Remembers </t>
    </r>
    <r>
      <rPr>
        <i/>
        <sz val="11"/>
        <color theme="1"/>
        <rFont val="Calibri"/>
        <family val="2"/>
        <scheme val="minor"/>
      </rPr>
      <t>Planet of the Spiders</t>
    </r>
  </si>
  <si>
    <t>Karen Gillan and Arthur Darvill Interview</t>
  </si>
  <si>
    <r>
      <t xml:space="preserve">Karen Gillan and Arthur Darvill on </t>
    </r>
    <r>
      <rPr>
        <i/>
        <sz val="11"/>
        <color theme="1"/>
        <rFont val="Calibri"/>
        <family val="2"/>
        <scheme val="minor"/>
      </rPr>
      <t>Pond Life</t>
    </r>
  </si>
  <si>
    <r>
      <t xml:space="preserve">La Fiesta Del Mal - The Making of </t>
    </r>
    <r>
      <rPr>
        <i/>
        <sz val="11"/>
        <color theme="1"/>
        <rFont val="Calibri"/>
        <family val="2"/>
        <scheme val="minor"/>
      </rPr>
      <t>The Two Doctors</t>
    </r>
  </si>
  <si>
    <t>In Conversation - Lalla Ward</t>
  </si>
  <si>
    <r>
      <t xml:space="preserve">Laying Ghosts - The Origins of </t>
    </r>
    <r>
      <rPr>
        <i/>
        <sz val="11"/>
        <color theme="1"/>
        <rFont val="Calibri"/>
        <family val="2"/>
        <scheme val="minor"/>
      </rPr>
      <t>The Unquiet Dead</t>
    </r>
  </si>
  <si>
    <r>
      <t xml:space="preserve">Light in Dark Places - Illuminating </t>
    </r>
    <r>
      <rPr>
        <i/>
        <sz val="11"/>
        <color theme="1"/>
        <rFont val="Calibri"/>
        <family val="2"/>
        <scheme val="minor"/>
      </rPr>
      <t>Ghost Light</t>
    </r>
  </si>
  <si>
    <r>
      <t xml:space="preserve">Like Nothing on Earth - Making </t>
    </r>
    <r>
      <rPr>
        <i/>
        <sz val="11"/>
        <color theme="1"/>
        <rFont val="Calibri"/>
        <family val="2"/>
        <scheme val="minor"/>
      </rPr>
      <t>The Sontaran Experiment</t>
    </r>
  </si>
  <si>
    <r>
      <t xml:space="preserve">Location, Location, Location - </t>
    </r>
    <r>
      <rPr>
        <i/>
        <sz val="11"/>
        <color theme="1"/>
        <rFont val="Calibri"/>
        <family val="2"/>
        <scheme val="minor"/>
      </rPr>
      <t>The Mark of the Rani</t>
    </r>
  </si>
  <si>
    <r>
      <t xml:space="preserve">Lords and Luddites - The Making of </t>
    </r>
    <r>
      <rPr>
        <i/>
        <sz val="11"/>
        <color theme="1"/>
        <rFont val="Calibri"/>
        <family val="2"/>
        <scheme val="minor"/>
      </rPr>
      <t>The Mark of the Rani</t>
    </r>
  </si>
  <si>
    <r>
      <t xml:space="preserve">Lost in the Darkness - </t>
    </r>
    <r>
      <rPr>
        <i/>
        <sz val="11"/>
        <color theme="1"/>
        <rFont val="Calibri"/>
        <family val="2"/>
        <scheme val="minor"/>
      </rPr>
      <t>The Greatest Show in the Galaxy</t>
    </r>
    <r>
      <rPr>
        <sz val="11"/>
        <color theme="1"/>
        <rFont val="Calibri"/>
        <family val="2"/>
        <scheme val="minor"/>
      </rPr>
      <t>'s Missing Model Shots</t>
    </r>
  </si>
  <si>
    <r>
      <t xml:space="preserve">Lunar Landing - Making </t>
    </r>
    <r>
      <rPr>
        <i/>
        <sz val="11"/>
        <color theme="1"/>
        <rFont val="Calibri"/>
        <family val="2"/>
        <scheme val="minor"/>
      </rPr>
      <t>The Moonbase</t>
    </r>
  </si>
  <si>
    <r>
      <t xml:space="preserve">Mars Probe 7 - Making </t>
    </r>
    <r>
      <rPr>
        <i/>
        <sz val="11"/>
        <color theme="1"/>
        <rFont val="Calibri"/>
        <family val="2"/>
        <scheme val="minor"/>
      </rPr>
      <t>The Ambassadors of Death</t>
    </r>
  </si>
  <si>
    <t>Matt Smith Interview</t>
  </si>
  <si>
    <r>
      <t xml:space="preserve">Matt Smith on </t>
    </r>
    <r>
      <rPr>
        <i/>
        <sz val="11"/>
        <color theme="1"/>
        <rFont val="Calibri"/>
        <family val="2"/>
        <scheme val="minor"/>
      </rPr>
      <t>The Doctor, the Widow and the Wardrobe</t>
    </r>
  </si>
  <si>
    <r>
      <t xml:space="preserve">Matt, Karen and Arthur Darvill on </t>
    </r>
    <r>
      <rPr>
        <i/>
        <sz val="11"/>
        <color theme="1"/>
        <rFont val="Calibri"/>
        <family val="2"/>
        <scheme val="minor"/>
      </rPr>
      <t>Asylum of the Daleks</t>
    </r>
  </si>
  <si>
    <t>In Conversation - Michael Grade</t>
  </si>
  <si>
    <r>
      <rPr>
        <i/>
        <sz val="11"/>
        <color theme="1"/>
        <rFont val="Calibri"/>
        <family val="2"/>
        <scheme val="minor"/>
      </rPr>
      <t>Mission to the Unknown</t>
    </r>
    <r>
      <rPr>
        <sz val="11"/>
        <color theme="1"/>
        <rFont val="Calibri"/>
        <family val="2"/>
        <scheme val="minor"/>
      </rPr>
      <t xml:space="preserve"> - Inside Look!</t>
    </r>
  </si>
  <si>
    <r>
      <t xml:space="preserve">Mounting </t>
    </r>
    <r>
      <rPr>
        <i/>
        <sz val="11"/>
        <color theme="1"/>
        <rFont val="Calibri"/>
        <family val="2"/>
        <scheme val="minor"/>
      </rPr>
      <t>The Rescue</t>
    </r>
  </si>
  <si>
    <r>
      <t xml:space="preserve">Multi-Colourisation - </t>
    </r>
    <r>
      <rPr>
        <i/>
        <sz val="11"/>
        <color theme="1"/>
        <rFont val="Calibri"/>
        <family val="2"/>
        <scheme val="minor"/>
      </rPr>
      <t>Planet of the Daleks</t>
    </r>
  </si>
  <si>
    <r>
      <t xml:space="preserve">Mutt Mad - The Making of </t>
    </r>
    <r>
      <rPr>
        <i/>
        <sz val="11"/>
        <color theme="1"/>
        <rFont val="Calibri"/>
        <family val="2"/>
        <scheme val="minor"/>
      </rPr>
      <t>The Mutants</t>
    </r>
  </si>
  <si>
    <r>
      <t xml:space="preserve">Nebula 90 - </t>
    </r>
    <r>
      <rPr>
        <i/>
        <sz val="11"/>
        <color theme="1"/>
        <rFont val="Calibri"/>
        <family val="2"/>
        <scheme val="minor"/>
      </rPr>
      <t>The Curse of Fenric</t>
    </r>
    <r>
      <rPr>
        <sz val="11"/>
        <color theme="1"/>
        <rFont val="Calibri"/>
        <family val="2"/>
        <scheme val="minor"/>
      </rPr>
      <t xml:space="preserve"> Panel (6th October 1990)</t>
    </r>
  </si>
  <si>
    <r>
      <t xml:space="preserve">New CGI Effects - </t>
    </r>
    <r>
      <rPr>
        <i/>
        <sz val="11"/>
        <color theme="1"/>
        <rFont val="Calibri"/>
        <family val="2"/>
        <scheme val="minor"/>
      </rPr>
      <t>The Dalek Invasion of Earth</t>
    </r>
  </si>
  <si>
    <r>
      <t xml:space="preserve">Nice or Nasty - The Making of </t>
    </r>
    <r>
      <rPr>
        <i/>
        <sz val="11"/>
        <color theme="1"/>
        <rFont val="Calibri"/>
        <family val="2"/>
        <scheme val="minor"/>
      </rPr>
      <t>Vengeance on Varos</t>
    </r>
  </si>
  <si>
    <t>In Conversation - Nicola Bryant</t>
  </si>
  <si>
    <r>
      <t xml:space="preserve">Nicola Bryant on Location - In the Footsteps of </t>
    </r>
    <r>
      <rPr>
        <i/>
        <sz val="11"/>
        <color theme="1"/>
        <rFont val="Calibri"/>
        <family val="2"/>
        <scheme val="minor"/>
      </rPr>
      <t>The Two Doctors</t>
    </r>
  </si>
  <si>
    <r>
      <t xml:space="preserve">Now and Then - The Locations of </t>
    </r>
    <r>
      <rPr>
        <i/>
        <sz val="11"/>
        <color theme="1"/>
        <rFont val="Calibri"/>
        <family val="2"/>
        <scheme val="minor"/>
      </rPr>
      <t>Day of the Daleks</t>
    </r>
  </si>
  <si>
    <r>
      <t xml:space="preserve">Now and Then - The Locations of </t>
    </r>
    <r>
      <rPr>
        <i/>
        <sz val="11"/>
        <color theme="1"/>
        <rFont val="Calibri"/>
        <family val="2"/>
        <scheme val="minor"/>
      </rPr>
      <t>Mindwarp</t>
    </r>
  </si>
  <si>
    <r>
      <t xml:space="preserve">Now and Then - The Locations of </t>
    </r>
    <r>
      <rPr>
        <i/>
        <sz val="11"/>
        <color theme="1"/>
        <rFont val="Calibri"/>
        <family val="2"/>
        <scheme val="minor"/>
      </rPr>
      <t>Shada</t>
    </r>
  </si>
  <si>
    <r>
      <t xml:space="preserve">Now and Then - The Locations of </t>
    </r>
    <r>
      <rPr>
        <i/>
        <sz val="11"/>
        <color theme="1"/>
        <rFont val="Calibri"/>
        <family val="2"/>
        <scheme val="minor"/>
      </rPr>
      <t>The Androids of Tara</t>
    </r>
  </si>
  <si>
    <r>
      <t xml:space="preserve">Now and Then - The Locations of </t>
    </r>
    <r>
      <rPr>
        <i/>
        <sz val="11"/>
        <color theme="1"/>
        <rFont val="Calibri"/>
        <family val="2"/>
        <scheme val="minor"/>
      </rPr>
      <t>The Day of the Daleks</t>
    </r>
  </si>
  <si>
    <r>
      <t xml:space="preserve">Now and Then - The Locations of </t>
    </r>
    <r>
      <rPr>
        <i/>
        <sz val="11"/>
        <color theme="1"/>
        <rFont val="Calibri"/>
        <family val="2"/>
        <scheme val="minor"/>
      </rPr>
      <t>Black Orchid</t>
    </r>
  </si>
  <si>
    <r>
      <t xml:space="preserve">Now and Then - The Locations of </t>
    </r>
    <r>
      <rPr>
        <i/>
        <sz val="11"/>
        <color theme="1"/>
        <rFont val="Calibri"/>
        <family val="2"/>
        <scheme val="minor"/>
      </rPr>
      <t>Doctor Who and the Silurians</t>
    </r>
  </si>
  <si>
    <t>Now and Then - On the Trail of a Time Lord</t>
  </si>
  <si>
    <r>
      <t xml:space="preserve">Now and Then - The Locations of </t>
    </r>
    <r>
      <rPr>
        <i/>
        <sz val="11"/>
        <color theme="1"/>
        <rFont val="Calibri"/>
        <family val="2"/>
        <scheme val="minor"/>
      </rPr>
      <t>Invasion of the Dinosaurs</t>
    </r>
  </si>
  <si>
    <r>
      <t xml:space="preserve">Now and Then - The Locations of </t>
    </r>
    <r>
      <rPr>
        <i/>
        <sz val="11"/>
        <color theme="1"/>
        <rFont val="Calibri"/>
        <family val="2"/>
        <scheme val="minor"/>
      </rPr>
      <t>Planet of the Spiders</t>
    </r>
  </si>
  <si>
    <r>
      <t xml:space="preserve">Now and Then - The Locations of </t>
    </r>
    <r>
      <rPr>
        <i/>
        <sz val="11"/>
        <color theme="1"/>
        <rFont val="Calibri"/>
        <family val="2"/>
        <scheme val="minor"/>
      </rPr>
      <t>Pyramids of Mars</t>
    </r>
  </si>
  <si>
    <r>
      <t xml:space="preserve">Now and Then - The Locations of </t>
    </r>
    <r>
      <rPr>
        <i/>
        <sz val="11"/>
        <color theme="1"/>
        <rFont val="Calibri"/>
        <family val="2"/>
        <scheme val="minor"/>
      </rPr>
      <t>Survival</t>
    </r>
  </si>
  <si>
    <r>
      <t xml:space="preserve">Now and Then - The Locations of </t>
    </r>
    <r>
      <rPr>
        <i/>
        <sz val="11"/>
        <color theme="1"/>
        <rFont val="Calibri"/>
        <family val="2"/>
        <scheme val="minor"/>
      </rPr>
      <t>The Awakening</t>
    </r>
  </si>
  <si>
    <r>
      <t xml:space="preserve">Now and Then - The Locations of </t>
    </r>
    <r>
      <rPr>
        <i/>
        <sz val="11"/>
        <color theme="1"/>
        <rFont val="Calibri"/>
        <family val="2"/>
        <scheme val="minor"/>
      </rPr>
      <t>The Claws of Axos</t>
    </r>
  </si>
  <si>
    <r>
      <t xml:space="preserve">Now and Then - The Locations of </t>
    </r>
    <r>
      <rPr>
        <i/>
        <sz val="11"/>
        <color theme="1"/>
        <rFont val="Calibri"/>
        <family val="2"/>
        <scheme val="minor"/>
      </rPr>
      <t>The Dalek Invasion of Earth</t>
    </r>
  </si>
  <si>
    <r>
      <t xml:space="preserve">Now and Then - The Locations of </t>
    </r>
    <r>
      <rPr>
        <i/>
        <sz val="11"/>
        <color theme="1"/>
        <rFont val="Calibri"/>
        <family val="2"/>
        <scheme val="minor"/>
      </rPr>
      <t>The Masque of Mandragora</t>
    </r>
  </si>
  <si>
    <r>
      <t xml:space="preserve">Now and Then - The Locations of </t>
    </r>
    <r>
      <rPr>
        <i/>
        <sz val="11"/>
        <color theme="1"/>
        <rFont val="Calibri"/>
        <family val="2"/>
        <scheme val="minor"/>
      </rPr>
      <t>The Mind of Evil</t>
    </r>
  </si>
  <si>
    <r>
      <t xml:space="preserve">Now and Then - The Locations of </t>
    </r>
    <r>
      <rPr>
        <i/>
        <sz val="11"/>
        <color theme="1"/>
        <rFont val="Calibri"/>
        <family val="2"/>
        <scheme val="minor"/>
      </rPr>
      <t xml:space="preserve">The Seeds of Doom </t>
    </r>
  </si>
  <si>
    <r>
      <t xml:space="preserve">Now and Then - The Locations of </t>
    </r>
    <r>
      <rPr>
        <i/>
        <sz val="11"/>
        <color theme="1"/>
        <rFont val="Calibri"/>
        <family val="2"/>
        <scheme val="minor"/>
      </rPr>
      <t>The Silurians</t>
    </r>
  </si>
  <si>
    <r>
      <t xml:space="preserve">Now and Then - The Locations of </t>
    </r>
    <r>
      <rPr>
        <i/>
        <sz val="11"/>
        <color theme="1"/>
        <rFont val="Calibri"/>
        <family val="2"/>
        <scheme val="minor"/>
      </rPr>
      <t>The Talons of Weng-Chiang</t>
    </r>
  </si>
  <si>
    <r>
      <t xml:space="preserve">Now and Then - The Locations of </t>
    </r>
    <r>
      <rPr>
        <i/>
        <sz val="11"/>
        <color theme="1"/>
        <rFont val="Calibri"/>
        <family val="2"/>
        <scheme val="minor"/>
      </rPr>
      <t>The War Games</t>
    </r>
  </si>
  <si>
    <r>
      <t xml:space="preserve">Now and Then - The Locations of </t>
    </r>
    <r>
      <rPr>
        <i/>
        <sz val="11"/>
        <color theme="1"/>
        <rFont val="Calibri"/>
        <family val="2"/>
        <scheme val="minor"/>
      </rPr>
      <t>The Mark of the Rani</t>
    </r>
  </si>
  <si>
    <r>
      <t xml:space="preserve">Now and Then - The Locations of </t>
    </r>
    <r>
      <rPr>
        <i/>
        <sz val="11"/>
        <color theme="1"/>
        <rFont val="Calibri"/>
        <family val="2"/>
        <scheme val="minor"/>
      </rPr>
      <t>The War Machines</t>
    </r>
  </si>
  <si>
    <t>Oh Mummy! - Sutekh's Story</t>
  </si>
  <si>
    <r>
      <t xml:space="preserve">On Location - </t>
    </r>
    <r>
      <rPr>
        <i/>
        <sz val="11"/>
        <color theme="1"/>
        <rFont val="Calibri"/>
        <family val="2"/>
        <scheme val="minor"/>
      </rPr>
      <t>Resurrection of the Daleks</t>
    </r>
  </si>
  <si>
    <r>
      <t xml:space="preserve">On the Set of </t>
    </r>
    <r>
      <rPr>
        <i/>
        <sz val="11"/>
        <color theme="1"/>
        <rFont val="Calibri"/>
        <family val="2"/>
        <scheme val="minor"/>
      </rPr>
      <t>Dr Who and the Daleks</t>
    </r>
  </si>
  <si>
    <r>
      <t xml:space="preserve">Over the Edge - The Story of </t>
    </r>
    <r>
      <rPr>
        <i/>
        <sz val="11"/>
        <color theme="1"/>
        <rFont val="Calibri"/>
        <family val="2"/>
        <scheme val="minor"/>
      </rPr>
      <t>The Edge of Destruction</t>
    </r>
  </si>
  <si>
    <r>
      <t xml:space="preserve">Past and Future King - Writing </t>
    </r>
    <r>
      <rPr>
        <i/>
        <sz val="11"/>
        <color theme="1"/>
        <rFont val="Calibri"/>
        <family val="2"/>
        <scheme val="minor"/>
      </rPr>
      <t>Battlefield</t>
    </r>
  </si>
  <si>
    <r>
      <t xml:space="preserve">People, Power and Puppetry - Remembering </t>
    </r>
    <r>
      <rPr>
        <i/>
        <sz val="11"/>
        <color theme="1"/>
        <rFont val="Calibri"/>
        <family val="2"/>
        <scheme val="minor"/>
      </rPr>
      <t>Invasion of the Dinosaurs</t>
    </r>
  </si>
  <si>
    <t>In Conversation - Peter Davison</t>
  </si>
  <si>
    <t>In Conversation - Philip Hinchcliffe</t>
  </si>
  <si>
    <r>
      <t xml:space="preserve">Recovering the Past - The Search for </t>
    </r>
    <r>
      <rPr>
        <i/>
        <sz val="11"/>
        <color theme="1"/>
        <rFont val="Calibri"/>
        <family val="2"/>
        <scheme val="minor"/>
      </rPr>
      <t>The Enemy of the World</t>
    </r>
  </si>
  <si>
    <r>
      <t xml:space="preserve">Recutting the Runes - The Making of </t>
    </r>
    <r>
      <rPr>
        <i/>
        <sz val="11"/>
        <color theme="1"/>
        <rFont val="Calibri"/>
        <family val="2"/>
        <scheme val="minor"/>
      </rPr>
      <t>The Curse of Fenric (Special Edition)</t>
    </r>
  </si>
  <si>
    <r>
      <t xml:space="preserve">Rediscovering </t>
    </r>
    <r>
      <rPr>
        <i/>
        <sz val="11"/>
        <color theme="1"/>
        <rFont val="Calibri"/>
        <family val="2"/>
        <scheme val="minor"/>
      </rPr>
      <t>The Urge to Live</t>
    </r>
  </si>
  <si>
    <r>
      <t xml:space="preserve">Remastering for DVD - </t>
    </r>
    <r>
      <rPr>
        <i/>
        <sz val="11"/>
        <color theme="1"/>
        <rFont val="Calibri"/>
        <family val="2"/>
        <scheme val="minor"/>
      </rPr>
      <t>The Tomb of the Cybermen</t>
    </r>
  </si>
  <si>
    <r>
      <t xml:space="preserve">Remembering </t>
    </r>
    <r>
      <rPr>
        <i/>
        <sz val="11"/>
        <color theme="1"/>
        <rFont val="Calibri"/>
        <family val="2"/>
        <scheme val="minor"/>
      </rPr>
      <t>The Aztecs</t>
    </r>
  </si>
  <si>
    <r>
      <t xml:space="preserve">Remembering </t>
    </r>
    <r>
      <rPr>
        <i/>
        <sz val="11"/>
        <color theme="1"/>
        <rFont val="Calibri"/>
        <family val="2"/>
        <scheme val="minor"/>
      </rPr>
      <t>The Creature from the Pit</t>
    </r>
  </si>
  <si>
    <r>
      <t xml:space="preserve">Remembering </t>
    </r>
    <r>
      <rPr>
        <i/>
        <sz val="11"/>
        <color theme="1"/>
        <rFont val="Calibri"/>
        <family val="2"/>
        <scheme val="minor"/>
      </rPr>
      <t>The Seven Keys to Doomsday</t>
    </r>
  </si>
  <si>
    <r>
      <t xml:space="preserve">Restoration Comparison - </t>
    </r>
    <r>
      <rPr>
        <i/>
        <sz val="11"/>
        <color theme="1"/>
        <rFont val="Calibri"/>
        <family val="2"/>
        <scheme val="minor"/>
      </rPr>
      <t>The Time Monster</t>
    </r>
  </si>
  <si>
    <r>
      <t xml:space="preserve">Restoration Comparison - </t>
    </r>
    <r>
      <rPr>
        <i/>
        <sz val="11"/>
        <color theme="1"/>
        <rFont val="Calibri"/>
        <family val="2"/>
        <scheme val="minor"/>
      </rPr>
      <t>The Tomb of the Cybermen</t>
    </r>
  </si>
  <si>
    <r>
      <t xml:space="preserve">Restoring </t>
    </r>
    <r>
      <rPr>
        <i/>
        <sz val="11"/>
        <color theme="1"/>
        <rFont val="Calibri"/>
        <family val="2"/>
        <scheme val="minor"/>
      </rPr>
      <t>The Aztecs</t>
    </r>
  </si>
  <si>
    <r>
      <rPr>
        <i/>
        <sz val="11"/>
        <color theme="1"/>
        <rFont val="Calibri"/>
        <family val="2"/>
        <scheme val="minor"/>
      </rPr>
      <t>Resurrection of the Daleks</t>
    </r>
    <r>
      <rPr>
        <sz val="11"/>
        <color theme="1"/>
        <rFont val="Calibri"/>
        <family val="2"/>
        <scheme val="minor"/>
      </rPr>
      <t xml:space="preserve"> - On Location</t>
    </r>
  </si>
  <si>
    <r>
      <t xml:space="preserve">Revelation Exhumed - The Making of </t>
    </r>
    <r>
      <rPr>
        <i/>
        <sz val="11"/>
        <color theme="1"/>
        <rFont val="Calibri"/>
        <family val="2"/>
        <scheme val="minor"/>
      </rPr>
      <t>Revelation of the Daleks</t>
    </r>
  </si>
  <si>
    <r>
      <t xml:space="preserve">Scoring </t>
    </r>
    <r>
      <rPr>
        <i/>
        <sz val="11"/>
        <color theme="1"/>
        <rFont val="Calibri"/>
        <family val="2"/>
        <scheme val="minor"/>
      </rPr>
      <t>The Visitation</t>
    </r>
    <r>
      <rPr>
        <sz val="11"/>
        <color theme="1"/>
        <rFont val="Calibri"/>
        <family val="2"/>
        <scheme val="minor"/>
      </rPr>
      <t xml:space="preserve"> - Paddy Kingsland</t>
    </r>
  </si>
  <si>
    <r>
      <t xml:space="preserve">Scotch Mist in Sussex - Remembering </t>
    </r>
    <r>
      <rPr>
        <i/>
        <sz val="11"/>
        <color theme="1"/>
        <rFont val="Calibri"/>
        <family val="2"/>
        <scheme val="minor"/>
      </rPr>
      <t>Terror of the Zygons</t>
    </r>
  </si>
  <si>
    <r>
      <t xml:space="preserve">Servants and Masters - The Making of </t>
    </r>
    <r>
      <rPr>
        <i/>
        <sz val="11"/>
        <color theme="1"/>
        <rFont val="Calibri"/>
        <family val="2"/>
        <scheme val="minor"/>
      </rPr>
      <t>The Power of the Daleks</t>
    </r>
  </si>
  <si>
    <r>
      <t xml:space="preserve">Snake Charmer - The Making of </t>
    </r>
    <r>
      <rPr>
        <i/>
        <sz val="11"/>
        <color theme="1"/>
        <rFont val="Calibri"/>
        <family val="2"/>
        <scheme val="minor"/>
      </rPr>
      <t>Snakedance</t>
    </r>
  </si>
  <si>
    <r>
      <t xml:space="preserve">Steven Moffat and Caro Skinner on </t>
    </r>
    <r>
      <rPr>
        <i/>
        <sz val="11"/>
        <color theme="1"/>
        <rFont val="Calibri"/>
        <family val="2"/>
        <scheme val="minor"/>
      </rPr>
      <t>Pond Life</t>
    </r>
  </si>
  <si>
    <r>
      <t xml:space="preserve">Storm over Avallion - Making </t>
    </r>
    <r>
      <rPr>
        <i/>
        <sz val="11"/>
        <color theme="1"/>
        <rFont val="Calibri"/>
        <family val="2"/>
        <scheme val="minor"/>
      </rPr>
      <t>Battlefield</t>
    </r>
  </si>
  <si>
    <t xml:space="preserve">Sylvia James in Conversation </t>
  </si>
  <si>
    <r>
      <t xml:space="preserve">Taken Out of Time - The Making and Breaking of </t>
    </r>
    <r>
      <rPr>
        <i/>
        <sz val="11"/>
        <color theme="1"/>
        <rFont val="Calibri"/>
        <family val="2"/>
        <scheme val="minor"/>
      </rPr>
      <t>Shada</t>
    </r>
  </si>
  <si>
    <t>The A to Z of Gadgets and Gizmos</t>
  </si>
  <si>
    <r>
      <t xml:space="preserve">The Cold War - The Making of </t>
    </r>
    <r>
      <rPr>
        <i/>
        <sz val="11"/>
        <color theme="1"/>
        <rFont val="Calibri"/>
        <family val="2"/>
        <scheme val="minor"/>
      </rPr>
      <t>Attack of the Cybermen</t>
    </r>
  </si>
  <si>
    <r>
      <t xml:space="preserve">The Cruel Sea - Surviving </t>
    </r>
    <r>
      <rPr>
        <i/>
        <sz val="11"/>
        <color theme="1"/>
        <rFont val="Calibri"/>
        <family val="2"/>
        <scheme val="minor"/>
      </rPr>
      <t>Fury from the Deep</t>
    </r>
  </si>
  <si>
    <r>
      <t xml:space="preserve">From Script to Screen - </t>
    </r>
    <r>
      <rPr>
        <i/>
        <sz val="11"/>
        <color theme="1"/>
        <rFont val="Calibri"/>
        <family val="2"/>
        <scheme val="minor"/>
      </rPr>
      <t>The Day of the Doctor</t>
    </r>
  </si>
  <si>
    <r>
      <t xml:space="preserve">The Devil Rides Out - Making </t>
    </r>
    <r>
      <rPr>
        <i/>
        <sz val="11"/>
        <color theme="1"/>
        <rFont val="Calibri"/>
        <family val="2"/>
        <scheme val="minor"/>
      </rPr>
      <t>The Daemons</t>
    </r>
  </si>
  <si>
    <r>
      <rPr>
        <i/>
        <sz val="11"/>
        <color theme="1"/>
        <rFont val="Calibri"/>
        <family val="2"/>
        <scheme val="minor"/>
      </rPr>
      <t>The Doctor Falls</t>
    </r>
    <r>
      <rPr>
        <sz val="11"/>
        <color theme="1"/>
        <rFont val="Calibri"/>
        <family val="2"/>
        <scheme val="minor"/>
      </rPr>
      <t xml:space="preserve"> - The End of an Era</t>
    </r>
  </si>
  <si>
    <r>
      <rPr>
        <i/>
        <sz val="11"/>
        <color theme="1"/>
        <rFont val="Calibri"/>
        <family val="2"/>
        <scheme val="minor"/>
      </rPr>
      <t>The Doctor Falls</t>
    </r>
    <r>
      <rPr>
        <sz val="11"/>
        <color theme="1"/>
        <rFont val="Calibri"/>
        <family val="2"/>
        <scheme val="minor"/>
      </rPr>
      <t xml:space="preserve"> - The Finale Countdown</t>
    </r>
  </si>
  <si>
    <t>The Doctor's Composer - Dudley Simpson</t>
  </si>
  <si>
    <r>
      <t xml:space="preserve">The Doctor's Strange Love - </t>
    </r>
    <r>
      <rPr>
        <i/>
        <sz val="11"/>
        <color theme="1"/>
        <rFont val="Calibri"/>
        <family val="2"/>
        <scheme val="minor"/>
      </rPr>
      <t>Dragonfire</t>
    </r>
  </si>
  <si>
    <r>
      <t xml:space="preserve">The Doctor's Strange Love - </t>
    </r>
    <r>
      <rPr>
        <i/>
        <sz val="11"/>
        <color theme="1"/>
        <rFont val="Calibri"/>
        <family val="2"/>
        <scheme val="minor"/>
      </rPr>
      <t>Nightmare of Eden</t>
    </r>
  </si>
  <si>
    <r>
      <t xml:space="preserve">The Doctor's Strange Love - </t>
    </r>
    <r>
      <rPr>
        <i/>
        <sz val="11"/>
        <color theme="1"/>
        <rFont val="Calibri"/>
        <family val="2"/>
        <scheme val="minor"/>
      </rPr>
      <t>The Krotons</t>
    </r>
  </si>
  <si>
    <t>The Doctor's Table - Season 24</t>
  </si>
  <si>
    <t>The Doctors - 30 Years of Time Travel and Beyond</t>
  </si>
  <si>
    <r>
      <t xml:space="preserve">The Dreaming - The Making of </t>
    </r>
    <r>
      <rPr>
        <i/>
        <sz val="11"/>
        <color theme="1"/>
        <rFont val="Calibri"/>
        <family val="2"/>
        <scheme val="minor"/>
      </rPr>
      <t>Warriors' Gate</t>
    </r>
  </si>
  <si>
    <r>
      <t xml:space="preserve">The Fact of Fiction - The Making of </t>
    </r>
    <r>
      <rPr>
        <i/>
        <sz val="11"/>
        <color theme="1"/>
        <rFont val="Calibri"/>
        <family val="2"/>
        <scheme val="minor"/>
      </rPr>
      <t>The Mind Robber</t>
    </r>
  </si>
  <si>
    <r>
      <t xml:space="preserve">The Good, the Bad and the Ugly - The Making of </t>
    </r>
    <r>
      <rPr>
        <i/>
        <sz val="11"/>
        <color theme="1"/>
        <rFont val="Calibri"/>
        <family val="2"/>
        <scheme val="minor"/>
      </rPr>
      <t>Timelash</t>
    </r>
  </si>
  <si>
    <t>The K9 Files</t>
  </si>
  <si>
    <r>
      <t xml:space="preserve">The Making of </t>
    </r>
    <r>
      <rPr>
        <i/>
        <sz val="11"/>
        <color theme="1"/>
        <rFont val="Calibri"/>
        <family val="2"/>
        <scheme val="minor"/>
      </rPr>
      <t>Day of the Daleks - Special Edition</t>
    </r>
  </si>
  <si>
    <r>
      <t xml:space="preserve">The Making of </t>
    </r>
    <r>
      <rPr>
        <i/>
        <sz val="11"/>
        <color theme="1"/>
        <rFont val="Calibri"/>
        <family val="2"/>
        <scheme val="minor"/>
      </rPr>
      <t>Silver Nemesis</t>
    </r>
  </si>
  <si>
    <r>
      <t xml:space="preserve">The Making of </t>
    </r>
    <r>
      <rPr>
        <i/>
        <sz val="11"/>
        <color theme="1"/>
        <rFont val="Calibri"/>
        <family val="2"/>
        <scheme val="minor"/>
      </rPr>
      <t>Mission to the Unknown</t>
    </r>
  </si>
  <si>
    <t>The Making of the Doctor Who Commercials (1997 New Zealand Tigerfilms)</t>
  </si>
  <si>
    <r>
      <t xml:space="preserve">The Making of </t>
    </r>
    <r>
      <rPr>
        <i/>
        <sz val="11"/>
        <color theme="1"/>
        <rFont val="Calibri"/>
        <family val="2"/>
        <scheme val="minor"/>
      </rPr>
      <t>The Trial of a Time Lord</t>
    </r>
  </si>
  <si>
    <r>
      <t xml:space="preserve">The Military Mind - Making </t>
    </r>
    <r>
      <rPr>
        <i/>
        <sz val="11"/>
        <color theme="1"/>
        <rFont val="Calibri"/>
        <family val="2"/>
        <scheme val="minor"/>
      </rPr>
      <t>The Mind of Evil</t>
    </r>
  </si>
  <si>
    <t>The Peladon Saga</t>
  </si>
  <si>
    <t>The Perfect Scenario - Lost Frontiers</t>
  </si>
  <si>
    <t>The Perfect Scenario - The End of Dreams</t>
  </si>
  <si>
    <r>
      <t xml:space="preserve">The Rumble in the Jungle - Remembering </t>
    </r>
    <r>
      <rPr>
        <i/>
        <sz val="11"/>
        <color theme="1"/>
        <rFont val="Calibri"/>
        <family val="2"/>
        <scheme val="minor"/>
      </rPr>
      <t>Planet of the Daleks</t>
    </r>
  </si>
  <si>
    <r>
      <t xml:space="preserve">The Show Must Go On - Making </t>
    </r>
    <r>
      <rPr>
        <i/>
        <sz val="11"/>
        <color theme="1"/>
        <rFont val="Calibri"/>
        <family val="2"/>
        <scheme val="minor"/>
      </rPr>
      <t>The Greatest Show in the Galaxy</t>
    </r>
  </si>
  <si>
    <r>
      <t xml:space="preserve">The Space War - Remembering </t>
    </r>
    <r>
      <rPr>
        <i/>
        <sz val="11"/>
        <color theme="1"/>
        <rFont val="Calibri"/>
        <family val="2"/>
        <scheme val="minor"/>
      </rPr>
      <t>Frontier in Space</t>
    </r>
  </si>
  <si>
    <r>
      <t xml:space="preserve">The Thrill of </t>
    </r>
    <r>
      <rPr>
        <i/>
        <sz val="11"/>
        <color theme="1"/>
        <rFont val="Calibri"/>
        <family val="2"/>
        <scheme val="minor"/>
      </rPr>
      <t>The Chase</t>
    </r>
  </si>
  <si>
    <r>
      <t xml:space="preserve">The Vampire Lovers - The Making of </t>
    </r>
    <r>
      <rPr>
        <i/>
        <sz val="11"/>
        <color theme="1"/>
        <rFont val="Calibri"/>
        <family val="2"/>
        <scheme val="minor"/>
      </rPr>
      <t>State of Decay</t>
    </r>
  </si>
  <si>
    <t>The Video Diaries</t>
  </si>
  <si>
    <r>
      <t xml:space="preserve">The Visual Effects of </t>
    </r>
    <r>
      <rPr>
        <i/>
        <sz val="11"/>
        <color theme="1"/>
        <rFont val="Calibri"/>
        <family val="2"/>
        <scheme val="minor"/>
      </rPr>
      <t>Fury from the Deep</t>
    </r>
  </si>
  <si>
    <r>
      <t xml:space="preserve">The Visual Effects of </t>
    </r>
    <r>
      <rPr>
        <i/>
        <sz val="11"/>
        <color theme="1"/>
        <rFont val="Calibri"/>
        <family val="2"/>
        <scheme val="minor"/>
      </rPr>
      <t>The Daemons</t>
    </r>
  </si>
  <si>
    <t>The Writers Room - Season 26</t>
  </si>
  <si>
    <t>The Writers Room - The Missing Season 23</t>
  </si>
  <si>
    <t>Time Shift - Missing Believed Wiped</t>
  </si>
  <si>
    <r>
      <t xml:space="preserve">Time Trap - The Making of </t>
    </r>
    <r>
      <rPr>
        <i/>
        <sz val="11"/>
        <color theme="1"/>
        <rFont val="Calibri"/>
        <family val="2"/>
        <scheme val="minor"/>
      </rPr>
      <t>Castrovalva</t>
    </r>
  </si>
  <si>
    <r>
      <rPr>
        <i/>
        <sz val="11"/>
        <color theme="1"/>
        <rFont val="Calibri"/>
        <family val="2"/>
        <scheme val="minor"/>
      </rPr>
      <t>The Time Warrior</t>
    </r>
    <r>
      <rPr>
        <sz val="11"/>
        <color theme="1"/>
        <rFont val="Calibri"/>
        <family val="2"/>
        <scheme val="minor"/>
      </rPr>
      <t xml:space="preserve"> Trivia</t>
    </r>
  </si>
  <si>
    <r>
      <t xml:space="preserve">Time Zones - The Truth Behind </t>
    </r>
    <r>
      <rPr>
        <i/>
        <sz val="11"/>
        <color theme="1"/>
        <rFont val="Calibri"/>
        <family val="2"/>
        <scheme val="minor"/>
      </rPr>
      <t>The War Games</t>
    </r>
  </si>
  <si>
    <t>In Conversation - Tom Baker</t>
  </si>
  <si>
    <r>
      <t xml:space="preserve">Troughton in Tibet - Making </t>
    </r>
    <r>
      <rPr>
        <i/>
        <sz val="11"/>
        <color theme="1"/>
        <rFont val="Calibri"/>
        <family val="2"/>
        <scheme val="minor"/>
      </rPr>
      <t>The Abominable Snowmen</t>
    </r>
  </si>
  <si>
    <r>
      <t xml:space="preserve">Turbulence - The Making of </t>
    </r>
    <r>
      <rPr>
        <i/>
        <sz val="11"/>
        <color theme="1"/>
        <rFont val="Calibri"/>
        <family val="2"/>
        <scheme val="minor"/>
      </rPr>
      <t>Time-Flight</t>
    </r>
  </si>
  <si>
    <t>Verity Lambert - Drama Queen</t>
  </si>
  <si>
    <t>Visions - For Fans, By Fans - Doctor Who's 31st Anniversary Celebration</t>
  </si>
  <si>
    <r>
      <t xml:space="preserve">Visual Effects - The Model Work of </t>
    </r>
    <r>
      <rPr>
        <i/>
        <sz val="11"/>
        <color theme="1"/>
        <rFont val="Calibri"/>
        <family val="2"/>
        <scheme val="minor"/>
      </rPr>
      <t>The Invisible Enemy</t>
    </r>
  </si>
  <si>
    <r>
      <t xml:space="preserve">Visual Effects - </t>
    </r>
    <r>
      <rPr>
        <i/>
        <sz val="11"/>
        <color theme="1"/>
        <rFont val="Calibri"/>
        <family val="2"/>
        <scheme val="minor"/>
      </rPr>
      <t>The Green Death</t>
    </r>
  </si>
  <si>
    <r>
      <t xml:space="preserve">What Has </t>
    </r>
    <r>
      <rPr>
        <i/>
        <sz val="11"/>
        <color theme="1"/>
        <rFont val="Calibri"/>
        <family val="2"/>
        <scheme val="minor"/>
      </rPr>
      <t>The Romans</t>
    </r>
    <r>
      <rPr>
        <sz val="11"/>
        <color theme="1"/>
        <rFont val="Calibri"/>
        <family val="2"/>
        <scheme val="minor"/>
      </rPr>
      <t xml:space="preserve"> Ever Done for Us?</t>
    </r>
  </si>
  <si>
    <t>What is Doctor Who?</t>
  </si>
  <si>
    <r>
      <t xml:space="preserve">Where Are They Now - </t>
    </r>
    <r>
      <rPr>
        <i/>
        <sz val="11"/>
        <color theme="1"/>
        <rFont val="Calibri"/>
        <family val="2"/>
        <scheme val="minor"/>
      </rPr>
      <t>The Monster of Peladon</t>
    </r>
  </si>
  <si>
    <t>Who Peter</t>
  </si>
  <si>
    <t>Who's Changing - An Adventure in Time with Fans</t>
  </si>
  <si>
    <t>2019 Blu-Ray Edition
Deleted Scene</t>
  </si>
  <si>
    <t>2021 Blu-Ray Edition
Deleted Scene</t>
  </si>
  <si>
    <t>2021 Blu-Ray Edition
Bonus Recipe - Kipper of Traken
Bonus Recipe - Lasagne
Bonus Recipe - Vegetable Soup with Dalek Krotons</t>
  </si>
  <si>
    <t>Original 2010 DVD Edition
2018 Blu-Ray Expanded Edition</t>
  </si>
  <si>
    <t>Original 2009 DVD Edition
2019 Blu-Ray Edition</t>
  </si>
  <si>
    <t>31Who - BSkyB's Doctor Who Weekend</t>
  </si>
  <si>
    <t>Doctor Who and the Daleks - Bigger Inside Than Out</t>
  </si>
  <si>
    <t>Doctor Who and the Daleks - Crime File - The Master</t>
  </si>
  <si>
    <t>Doctor Who and the Daleks - I Was That Monster</t>
  </si>
  <si>
    <t>Doctor Who and the Daleks - Missing in Action</t>
  </si>
  <si>
    <t>Doctor Who and the Daleks - The Antique Doctor Who Show</t>
  </si>
  <si>
    <t>Doctor Who and the Daleks - UNIT Recruitment Film</t>
  </si>
  <si>
    <t>Lockdown - The Doctor Who Fans' Survival Guide - Behind the Scenes</t>
  </si>
  <si>
    <t>Doctor Forever! - Part 1 - The Celestial Toyroom</t>
  </si>
  <si>
    <t>Doctor Forever! - Part 2 - Love and War</t>
  </si>
  <si>
    <t>Doctor Forever! - Part 3 - The Apocalypse Element</t>
  </si>
  <si>
    <t>Doctor Forever! - Part 4 - Lost in the Dark Dimension</t>
  </si>
  <si>
    <t>Doctor Forever! - Part 5 - The Unquiet Dead</t>
  </si>
  <si>
    <t>Doctor Who at 40 - Don't Mention Me!</t>
  </si>
  <si>
    <t>Doctor Who at 40 - Monstermania</t>
  </si>
  <si>
    <t>Doctor Who at 40 - The Colin Baker Years</t>
  </si>
  <si>
    <t>Doctor Who at 40 - The Companions</t>
  </si>
  <si>
    <t>Doctor Who at 40 - The Early Years</t>
  </si>
  <si>
    <t>Doctor Who at 40 - The Fifth Doctor</t>
  </si>
  <si>
    <t>Doctor Who at 40 - The Music and Sounds of Doctor Who</t>
  </si>
  <si>
    <t>Doctor Who at 40 - The Second Doctor</t>
  </si>
  <si>
    <t>Doctor Who at 40 - The Sylvester McCoy Years</t>
  </si>
  <si>
    <t>Doctor Who at 40 - The Theme Music</t>
  </si>
  <si>
    <t>Doctor Who at 40 - The Third Doctor</t>
  </si>
  <si>
    <t>Doctor Who at 40 - The Time Lady</t>
  </si>
  <si>
    <t>Doctor Who at 40 - The TV Movie and Beyond</t>
  </si>
  <si>
    <t>The Doctor Who Years - The 1960s</t>
  </si>
  <si>
    <t>The Doctor Who Years - The 1970s</t>
  </si>
  <si>
    <t>The Doctor Who Years - The 1980s</t>
  </si>
  <si>
    <t>Doctor Who Live - The Next Doctor</t>
  </si>
  <si>
    <t>Doctor Who Live - The Afterparty</t>
  </si>
  <si>
    <t>Panopticon 1993 - The Four Doctors</t>
  </si>
  <si>
    <r>
      <t xml:space="preserve">From Script to Screen - </t>
    </r>
    <r>
      <rPr>
        <i/>
        <sz val="11"/>
        <color theme="1"/>
        <rFont val="Calibri"/>
        <family val="2"/>
        <scheme val="minor"/>
      </rPr>
      <t>The Dalek Invasion of Earth</t>
    </r>
  </si>
  <si>
    <r>
      <t xml:space="preserve">Restoration Comparison - </t>
    </r>
    <r>
      <rPr>
        <i/>
        <sz val="11"/>
        <color theme="1"/>
        <rFont val="Calibri"/>
        <family val="2"/>
        <scheme val="minor"/>
      </rPr>
      <t>The Time Meddler</t>
    </r>
  </si>
  <si>
    <r>
      <t xml:space="preserve">Restoration Comparison - </t>
    </r>
    <r>
      <rPr>
        <i/>
        <sz val="11"/>
        <color theme="1"/>
        <rFont val="Calibri"/>
        <family val="2"/>
        <scheme val="minor"/>
      </rPr>
      <t>Black Orchid</t>
    </r>
  </si>
  <si>
    <r>
      <t xml:space="preserve">Restoration Comparison - </t>
    </r>
    <r>
      <rPr>
        <i/>
        <sz val="11"/>
        <color theme="1"/>
        <rFont val="Calibri"/>
        <family val="2"/>
        <scheme val="minor"/>
      </rPr>
      <t>Spearhead from Space</t>
    </r>
  </si>
  <si>
    <r>
      <t xml:space="preserve">Restoration Comparison - </t>
    </r>
    <r>
      <rPr>
        <i/>
        <sz val="11"/>
        <color theme="1"/>
        <rFont val="Calibri"/>
        <family val="2"/>
        <scheme val="minor"/>
      </rPr>
      <t>Silver Nemesis</t>
    </r>
  </si>
  <si>
    <r>
      <t xml:space="preserve">Restoration Comparison - </t>
    </r>
    <r>
      <rPr>
        <i/>
        <sz val="11"/>
        <color theme="1"/>
        <rFont val="Calibri"/>
        <family val="2"/>
        <scheme val="minor"/>
      </rPr>
      <t>The Ambassadors of Death</t>
    </r>
  </si>
  <si>
    <t>Looking for David</t>
  </si>
  <si>
    <t>In Conversation - William Russell</t>
  </si>
  <si>
    <t>In Conversation - Maureen O'Brien</t>
  </si>
  <si>
    <t>In Conversation - Katy Manning</t>
  </si>
  <si>
    <r>
      <t xml:space="preserve">George Layton Remembers </t>
    </r>
    <r>
      <rPr>
        <i/>
        <sz val="11"/>
        <color theme="1"/>
        <rFont val="Calibri"/>
        <family val="2"/>
        <scheme val="minor"/>
      </rPr>
      <t>The Space Pirates</t>
    </r>
  </si>
  <si>
    <r>
      <t xml:space="preserve">Historical Extract - </t>
    </r>
    <r>
      <rPr>
        <i/>
        <sz val="11"/>
        <color theme="1"/>
        <rFont val="Calibri"/>
        <family val="2"/>
        <scheme val="minor"/>
      </rPr>
      <t>Marco Polo</t>
    </r>
  </si>
  <si>
    <r>
      <t xml:space="preserve">Historical Extract - </t>
    </r>
    <r>
      <rPr>
        <i/>
        <sz val="11"/>
        <color theme="1"/>
        <rFont val="Calibri"/>
        <family val="2"/>
        <scheme val="minor"/>
      </rPr>
      <t>The Crusade</t>
    </r>
  </si>
  <si>
    <r>
      <t xml:space="preserve">Historical Extract - </t>
    </r>
    <r>
      <rPr>
        <i/>
        <sz val="11"/>
        <color theme="1"/>
        <rFont val="Calibri"/>
        <family val="2"/>
        <scheme val="minor"/>
      </rPr>
      <t>The Highlanders</t>
    </r>
  </si>
  <si>
    <r>
      <t xml:space="preserve">Historical Extract - </t>
    </r>
    <r>
      <rPr>
        <i/>
        <sz val="11"/>
        <color theme="1"/>
        <rFont val="Calibri"/>
        <family val="2"/>
        <scheme val="minor"/>
      </rPr>
      <t>The Myth Makers</t>
    </r>
  </si>
  <si>
    <r>
      <t xml:space="preserve">Historical Extract - </t>
    </r>
    <r>
      <rPr>
        <i/>
        <sz val="11"/>
        <color theme="1"/>
        <rFont val="Calibri"/>
        <family val="2"/>
        <scheme val="minor"/>
      </rPr>
      <t>The Smugglers</t>
    </r>
  </si>
  <si>
    <r>
      <rPr>
        <i/>
        <sz val="11"/>
        <color theme="1"/>
        <rFont val="Calibri"/>
        <family val="2"/>
        <scheme val="minor"/>
      </rPr>
      <t>Mission to the Unknown</t>
    </r>
    <r>
      <rPr>
        <sz val="11"/>
        <color theme="1"/>
        <rFont val="Calibri"/>
        <family val="2"/>
        <scheme val="minor"/>
      </rPr>
      <t xml:space="preserve"> Cast Reunion</t>
    </r>
  </si>
  <si>
    <r>
      <t xml:space="preserve">Production Featurette - </t>
    </r>
    <r>
      <rPr>
        <i/>
        <sz val="11"/>
        <color theme="1"/>
        <rFont val="Calibri"/>
        <family val="2"/>
        <scheme val="minor"/>
      </rPr>
      <t>Fury from the Deep</t>
    </r>
  </si>
  <si>
    <r>
      <t xml:space="preserve">Production Featurette - </t>
    </r>
    <r>
      <rPr>
        <i/>
        <sz val="11"/>
        <color theme="1"/>
        <rFont val="Calibri"/>
        <family val="2"/>
        <scheme val="minor"/>
      </rPr>
      <t>The Abominable Snowmen</t>
    </r>
  </si>
  <si>
    <r>
      <t xml:space="preserve">Production Featurette - </t>
    </r>
    <r>
      <rPr>
        <i/>
        <sz val="11"/>
        <color theme="1"/>
        <rFont val="Calibri"/>
        <family val="2"/>
        <scheme val="minor"/>
      </rPr>
      <t>The Daleks' Master Plan</t>
    </r>
  </si>
  <si>
    <r>
      <t xml:space="preserve">Production Featurette - </t>
    </r>
    <r>
      <rPr>
        <i/>
        <sz val="11"/>
        <color theme="1"/>
        <rFont val="Calibri"/>
        <family val="2"/>
        <scheme val="minor"/>
      </rPr>
      <t>The Evil of the Daleks</t>
    </r>
  </si>
  <si>
    <r>
      <t xml:space="preserve">Production Featurette - </t>
    </r>
    <r>
      <rPr>
        <i/>
        <sz val="11"/>
        <color theme="1"/>
        <rFont val="Calibri"/>
        <family val="2"/>
        <scheme val="minor"/>
      </rPr>
      <t>The Faceless Ones</t>
    </r>
  </si>
  <si>
    <r>
      <t xml:space="preserve">Production Featurette - </t>
    </r>
    <r>
      <rPr>
        <i/>
        <sz val="11"/>
        <color theme="1"/>
        <rFont val="Calibri"/>
        <family val="2"/>
        <scheme val="minor"/>
      </rPr>
      <t>The Highlanders</t>
    </r>
  </si>
  <si>
    <r>
      <t xml:space="preserve">Production Featurette - </t>
    </r>
    <r>
      <rPr>
        <i/>
        <sz val="11"/>
        <color theme="1"/>
        <rFont val="Calibri"/>
        <family val="2"/>
        <scheme val="minor"/>
      </rPr>
      <t>The Ice Warriors</t>
    </r>
  </si>
  <si>
    <r>
      <t xml:space="preserve">Production Featurette - </t>
    </r>
    <r>
      <rPr>
        <i/>
        <sz val="11"/>
        <color theme="1"/>
        <rFont val="Calibri"/>
        <family val="2"/>
        <scheme val="minor"/>
      </rPr>
      <t>The Invasion</t>
    </r>
  </si>
  <si>
    <r>
      <t xml:space="preserve">Production Featurette - </t>
    </r>
    <r>
      <rPr>
        <i/>
        <sz val="11"/>
        <color theme="1"/>
        <rFont val="Calibri"/>
        <family val="2"/>
        <scheme val="minor"/>
      </rPr>
      <t>The Macra Terror</t>
    </r>
  </si>
  <si>
    <r>
      <t xml:space="preserve">Production Featurette - </t>
    </r>
    <r>
      <rPr>
        <i/>
        <sz val="11"/>
        <color theme="1"/>
        <rFont val="Calibri"/>
        <family val="2"/>
        <scheme val="minor"/>
      </rPr>
      <t>The Moonbase</t>
    </r>
  </si>
  <si>
    <r>
      <t xml:space="preserve">Production Featurette - </t>
    </r>
    <r>
      <rPr>
        <i/>
        <sz val="11"/>
        <color theme="1"/>
        <rFont val="Calibri"/>
        <family val="2"/>
        <scheme val="minor"/>
      </rPr>
      <t>The Myth Makers</t>
    </r>
  </si>
  <si>
    <r>
      <t xml:space="preserve">Production Featurette - </t>
    </r>
    <r>
      <rPr>
        <i/>
        <sz val="11"/>
        <color theme="1"/>
        <rFont val="Calibri"/>
        <family val="2"/>
        <scheme val="minor"/>
      </rPr>
      <t>The Savages</t>
    </r>
  </si>
  <si>
    <r>
      <t xml:space="preserve">Production Featurette - </t>
    </r>
    <r>
      <rPr>
        <i/>
        <sz val="11"/>
        <color theme="1"/>
        <rFont val="Calibri"/>
        <family val="2"/>
        <scheme val="minor"/>
      </rPr>
      <t>The Smugglers</t>
    </r>
  </si>
  <si>
    <r>
      <t xml:space="preserve">Production Featurette - </t>
    </r>
    <r>
      <rPr>
        <i/>
        <sz val="11"/>
        <color theme="1"/>
        <rFont val="Calibri"/>
        <family val="2"/>
        <scheme val="minor"/>
      </rPr>
      <t>The Space Pirates</t>
    </r>
  </si>
  <si>
    <r>
      <rPr>
        <i/>
        <sz val="11"/>
        <color theme="1"/>
        <rFont val="Calibri"/>
        <family val="2"/>
        <scheme val="minor"/>
      </rPr>
      <t>The Daleks</t>
    </r>
    <r>
      <rPr>
        <sz val="11"/>
        <color theme="1"/>
        <rFont val="Calibri"/>
        <family val="2"/>
        <scheme val="minor"/>
      </rPr>
      <t xml:space="preserve"> - The Series That Could Have Been</t>
    </r>
  </si>
  <si>
    <r>
      <t xml:space="preserve">The Last Dalek (The Making of </t>
    </r>
    <r>
      <rPr>
        <i/>
        <sz val="11"/>
        <color theme="1"/>
        <rFont val="Calibri"/>
        <family val="2"/>
        <scheme val="minor"/>
      </rPr>
      <t>The Evil of the Daleks</t>
    </r>
    <r>
      <rPr>
        <sz val="11"/>
        <color theme="1"/>
        <rFont val="Calibri"/>
        <family val="2"/>
        <scheme val="minor"/>
      </rPr>
      <t>)</t>
    </r>
  </si>
  <si>
    <r>
      <t xml:space="preserve">The Making of </t>
    </r>
    <r>
      <rPr>
        <i/>
        <sz val="11"/>
        <color theme="1"/>
        <rFont val="Calibri"/>
        <family val="2"/>
        <scheme val="minor"/>
      </rPr>
      <t>Marco Polo</t>
    </r>
  </si>
  <si>
    <r>
      <t xml:space="preserve">The Making of </t>
    </r>
    <r>
      <rPr>
        <i/>
        <sz val="11"/>
        <color theme="1"/>
        <rFont val="Calibri"/>
        <family val="2"/>
        <scheme val="minor"/>
      </rPr>
      <t>The Power of the Daleks</t>
    </r>
  </si>
  <si>
    <r>
      <rPr>
        <i/>
        <sz val="11"/>
        <color theme="1"/>
        <rFont val="Calibri"/>
        <family val="2"/>
        <scheme val="minor"/>
      </rPr>
      <t>Class</t>
    </r>
    <r>
      <rPr>
        <sz val="11"/>
        <color theme="1"/>
        <rFont val="Calibri"/>
        <family val="2"/>
        <scheme val="minor"/>
      </rPr>
      <t xml:space="preserve"> - Behind the Scenes</t>
    </r>
  </si>
  <si>
    <r>
      <t xml:space="preserve">The Making of </t>
    </r>
    <r>
      <rPr>
        <i/>
        <sz val="11"/>
        <color theme="1"/>
        <rFont val="Calibri"/>
        <family val="2"/>
        <scheme val="minor"/>
      </rPr>
      <t>K9</t>
    </r>
  </si>
  <si>
    <r>
      <rPr>
        <i/>
        <sz val="11"/>
        <color theme="1"/>
        <rFont val="Calibri"/>
        <family val="2"/>
        <scheme val="minor"/>
      </rPr>
      <t>Daemos Rising</t>
    </r>
    <r>
      <rPr>
        <sz val="11"/>
        <color theme="1"/>
        <rFont val="Calibri"/>
        <family val="2"/>
        <scheme val="minor"/>
      </rPr>
      <t xml:space="preserve"> - Behind the Scenes</t>
    </r>
  </si>
  <si>
    <r>
      <rPr>
        <i/>
        <sz val="11"/>
        <color theme="1"/>
        <rFont val="Calibri"/>
        <family val="2"/>
        <scheme val="minor"/>
      </rPr>
      <t>Daemos Rising</t>
    </r>
    <r>
      <rPr>
        <sz val="11"/>
        <color theme="1"/>
        <rFont val="Calibri"/>
        <family val="2"/>
        <scheme val="minor"/>
      </rPr>
      <t xml:space="preserve"> - Cast and Crew</t>
    </r>
  </si>
  <si>
    <r>
      <rPr>
        <i/>
        <sz val="11"/>
        <color theme="1"/>
        <rFont val="Calibri"/>
        <family val="2"/>
        <scheme val="minor"/>
      </rPr>
      <t>Daemos Rising</t>
    </r>
    <r>
      <rPr>
        <sz val="11"/>
        <color theme="1"/>
        <rFont val="Calibri"/>
        <family val="2"/>
        <scheme val="minor"/>
      </rPr>
      <t xml:space="preserve"> - Creature Feature</t>
    </r>
  </si>
  <si>
    <r>
      <rPr>
        <i/>
        <sz val="11"/>
        <color theme="1"/>
        <rFont val="Calibri"/>
        <family val="2"/>
        <scheme val="minor"/>
      </rPr>
      <t>Daemos Rising</t>
    </r>
    <r>
      <rPr>
        <sz val="11"/>
        <color theme="1"/>
        <rFont val="Calibri"/>
        <family val="2"/>
        <scheme val="minor"/>
      </rPr>
      <t xml:space="preserve"> - Guy Leopold Speaks!</t>
    </r>
  </si>
  <si>
    <r>
      <rPr>
        <i/>
        <sz val="11"/>
        <color theme="1"/>
        <rFont val="Calibri"/>
        <family val="2"/>
        <scheme val="minor"/>
      </rPr>
      <t>Daemos Rising</t>
    </r>
    <r>
      <rPr>
        <sz val="11"/>
        <color theme="1"/>
        <rFont val="Calibri"/>
        <family val="2"/>
        <scheme val="minor"/>
      </rPr>
      <t xml:space="preserve"> - In Perspective</t>
    </r>
  </si>
  <si>
    <r>
      <rPr>
        <i/>
        <sz val="11"/>
        <color theme="1"/>
        <rFont val="Calibri"/>
        <family val="2"/>
        <scheme val="minor"/>
      </rPr>
      <t>Daemos Rising</t>
    </r>
    <r>
      <rPr>
        <sz val="11"/>
        <color theme="1"/>
        <rFont val="Calibri"/>
        <family val="2"/>
        <scheme val="minor"/>
      </rPr>
      <t xml:space="preserve"> - Kents Cavern</t>
    </r>
  </si>
  <si>
    <r>
      <rPr>
        <i/>
        <sz val="11"/>
        <color theme="1"/>
        <rFont val="Calibri"/>
        <family val="2"/>
        <scheme val="minor"/>
      </rPr>
      <t>Daemos Rising</t>
    </r>
    <r>
      <rPr>
        <sz val="11"/>
        <color theme="1"/>
        <rFont val="Calibri"/>
        <family val="2"/>
        <scheme val="minor"/>
      </rPr>
      <t xml:space="preserve"> - Making Music</t>
    </r>
  </si>
  <si>
    <r>
      <rPr>
        <i/>
        <sz val="11"/>
        <color theme="1"/>
        <rFont val="Calibri"/>
        <family val="2"/>
        <scheme val="minor"/>
      </rPr>
      <t>Downtime</t>
    </r>
    <r>
      <rPr>
        <sz val="11"/>
        <color theme="1"/>
        <rFont val="Calibri"/>
        <family val="2"/>
        <scheme val="minor"/>
      </rPr>
      <t xml:space="preserve"> - Behind the Lens</t>
    </r>
  </si>
  <si>
    <r>
      <rPr>
        <i/>
        <sz val="11"/>
        <color theme="1"/>
        <rFont val="Calibri"/>
        <family val="2"/>
        <scheme val="minor"/>
      </rPr>
      <t>Downtime</t>
    </r>
    <r>
      <rPr>
        <sz val="11"/>
        <color theme="1"/>
        <rFont val="Calibri"/>
        <family val="2"/>
        <scheme val="minor"/>
      </rPr>
      <t xml:space="preserve"> - Post Production</t>
    </r>
  </si>
  <si>
    <r>
      <rPr>
        <i/>
        <sz val="11"/>
        <color theme="1"/>
        <rFont val="Calibri"/>
        <family val="2"/>
        <scheme val="minor"/>
      </rPr>
      <t>Mindgame</t>
    </r>
    <r>
      <rPr>
        <sz val="11"/>
        <color theme="1"/>
        <rFont val="Calibri"/>
        <family val="2"/>
        <scheme val="minor"/>
      </rPr>
      <t xml:space="preserve"> - Behind the Scenes</t>
    </r>
  </si>
  <si>
    <r>
      <rPr>
        <i/>
        <sz val="11"/>
        <color theme="1"/>
        <rFont val="Calibri"/>
        <family val="2"/>
        <scheme val="minor"/>
      </rPr>
      <t>Sil and the Devil Seeds of Arodor</t>
    </r>
    <r>
      <rPr>
        <sz val="11"/>
        <color theme="1"/>
        <rFont val="Calibri"/>
        <family val="2"/>
        <scheme val="minor"/>
      </rPr>
      <t xml:space="preserve"> - Behind the Mask</t>
    </r>
  </si>
  <si>
    <r>
      <rPr>
        <i/>
        <sz val="11"/>
        <color theme="1"/>
        <rFont val="Calibri"/>
        <family val="2"/>
        <scheme val="minor"/>
      </rPr>
      <t>Sil and the Devil Seeds of Arodor</t>
    </r>
    <r>
      <rPr>
        <sz val="11"/>
        <color theme="1"/>
        <rFont val="Calibri"/>
        <family val="2"/>
        <scheme val="minor"/>
      </rPr>
      <t xml:space="preserve"> - Behind the Scenes</t>
    </r>
  </si>
  <si>
    <r>
      <rPr>
        <i/>
        <sz val="11"/>
        <color theme="1"/>
        <rFont val="Calibri"/>
        <family val="2"/>
        <scheme val="minor"/>
      </rPr>
      <t>Sil and the Devil Seeds of Arodor</t>
    </r>
    <r>
      <rPr>
        <sz val="11"/>
        <color theme="1"/>
        <rFont val="Calibri"/>
        <family val="2"/>
        <scheme val="minor"/>
      </rPr>
      <t xml:space="preserve"> - Designs on Sil</t>
    </r>
  </si>
  <si>
    <r>
      <rPr>
        <i/>
        <sz val="11"/>
        <color theme="1"/>
        <rFont val="Calibri"/>
        <family val="2"/>
        <scheme val="minor"/>
      </rPr>
      <t>Sil and the Devil Seeds of Arodor</t>
    </r>
    <r>
      <rPr>
        <sz val="11"/>
        <color theme="1"/>
        <rFont val="Calibri"/>
        <family val="2"/>
        <scheme val="minor"/>
      </rPr>
      <t xml:space="preserve"> - Monster Maker</t>
    </r>
  </si>
  <si>
    <r>
      <rPr>
        <i/>
        <sz val="11"/>
        <color theme="1"/>
        <rFont val="Calibri"/>
        <family val="2"/>
        <scheme val="minor"/>
      </rPr>
      <t>Sil and the Devil Seeds of Arodor</t>
    </r>
    <r>
      <rPr>
        <sz val="11"/>
        <color theme="1"/>
        <rFont val="Calibri"/>
        <family val="2"/>
        <scheme val="minor"/>
      </rPr>
      <t xml:space="preserve"> - Moon Music</t>
    </r>
  </si>
  <si>
    <r>
      <rPr>
        <i/>
        <sz val="11"/>
        <color theme="1"/>
        <rFont val="Calibri"/>
        <family val="2"/>
        <scheme val="minor"/>
      </rPr>
      <t>Sil and the Devil Seeds of Arodor</t>
    </r>
    <r>
      <rPr>
        <sz val="11"/>
        <color theme="1"/>
        <rFont val="Calibri"/>
        <family val="2"/>
        <scheme val="minor"/>
      </rPr>
      <t xml:space="preserve"> - Moon Shadows</t>
    </r>
  </si>
  <si>
    <r>
      <rPr>
        <i/>
        <sz val="11"/>
        <color theme="1"/>
        <rFont val="Calibri"/>
        <family val="2"/>
        <scheme val="minor"/>
      </rPr>
      <t>Sil and the Devil Seeds of Arodor</t>
    </r>
    <r>
      <rPr>
        <sz val="11"/>
        <color theme="1"/>
        <rFont val="Calibri"/>
        <family val="2"/>
        <scheme val="minor"/>
      </rPr>
      <t xml:space="preserve"> - Sil on Wheels</t>
    </r>
  </si>
  <si>
    <r>
      <rPr>
        <i/>
        <sz val="11"/>
        <color theme="1"/>
        <rFont val="Calibri"/>
        <family val="2"/>
        <scheme val="minor"/>
      </rPr>
      <t>The Daemons</t>
    </r>
    <r>
      <rPr>
        <sz val="11"/>
        <color theme="1"/>
        <rFont val="Calibri"/>
        <family val="2"/>
        <scheme val="minor"/>
      </rPr>
      <t xml:space="preserve"> Revisited</t>
    </r>
  </si>
  <si>
    <r>
      <t xml:space="preserve">The Making of </t>
    </r>
    <r>
      <rPr>
        <i/>
        <sz val="11"/>
        <color theme="1"/>
        <rFont val="Calibri"/>
        <family val="2"/>
        <scheme val="minor"/>
      </rPr>
      <t>Mindgame</t>
    </r>
  </si>
  <si>
    <r>
      <t xml:space="preserve">The Making of </t>
    </r>
    <r>
      <rPr>
        <i/>
        <sz val="11"/>
        <color theme="1"/>
        <rFont val="Calibri"/>
        <family val="2"/>
        <scheme val="minor"/>
      </rPr>
      <t>Mindgame Trilogy</t>
    </r>
  </si>
  <si>
    <r>
      <t xml:space="preserve">The Making of </t>
    </r>
    <r>
      <rPr>
        <i/>
        <sz val="11"/>
        <color theme="1"/>
        <rFont val="Calibri"/>
        <family val="2"/>
        <scheme val="minor"/>
      </rPr>
      <t>Shakedown</t>
    </r>
  </si>
  <si>
    <r>
      <t xml:space="preserve">The Making of </t>
    </r>
    <r>
      <rPr>
        <i/>
        <sz val="11"/>
        <color theme="1"/>
        <rFont val="Calibri"/>
        <family val="2"/>
        <scheme val="minor"/>
      </rPr>
      <t>Wartime</t>
    </r>
  </si>
  <si>
    <r>
      <rPr>
        <i/>
        <sz val="11"/>
        <color theme="1"/>
        <rFont val="Calibri"/>
        <family val="2"/>
        <scheme val="minor"/>
      </rPr>
      <t>The White Witch of Devil's End</t>
    </r>
    <r>
      <rPr>
        <sz val="11"/>
        <color theme="1"/>
        <rFont val="Calibri"/>
        <family val="2"/>
        <scheme val="minor"/>
      </rPr>
      <t xml:space="preserve"> - Behind the Scenes - Linzi's Tune</t>
    </r>
  </si>
  <si>
    <r>
      <rPr>
        <i/>
        <sz val="11"/>
        <color theme="1"/>
        <rFont val="Calibri"/>
        <family val="2"/>
        <scheme val="minor"/>
      </rPr>
      <t>The White Witch of Devil's End</t>
    </r>
    <r>
      <rPr>
        <sz val="11"/>
        <color theme="1"/>
        <rFont val="Calibri"/>
        <family val="2"/>
        <scheme val="minor"/>
      </rPr>
      <t xml:space="preserve"> - Behind the Scenes - The Scriveners</t>
    </r>
  </si>
  <si>
    <r>
      <rPr>
        <i/>
        <sz val="11"/>
        <color theme="1"/>
        <rFont val="Calibri"/>
        <family val="2"/>
        <scheme val="minor"/>
      </rPr>
      <t>The White Witch of Devil's End</t>
    </r>
    <r>
      <rPr>
        <sz val="11"/>
        <color theme="1"/>
        <rFont val="Calibri"/>
        <family val="2"/>
        <scheme val="minor"/>
      </rPr>
      <t xml:space="preserve"> - Behind the Scenes - Weaving Magic</t>
    </r>
  </si>
  <si>
    <r>
      <rPr>
        <i/>
        <sz val="11"/>
        <color theme="1"/>
        <rFont val="Calibri"/>
        <family val="2"/>
        <scheme val="minor"/>
      </rPr>
      <t>Wartime</t>
    </r>
    <r>
      <rPr>
        <sz val="11"/>
        <color theme="1"/>
        <rFont val="Calibri"/>
        <family val="2"/>
        <scheme val="minor"/>
      </rPr>
      <t xml:space="preserve"> in Perspective - Before Wartime</t>
    </r>
  </si>
  <si>
    <r>
      <rPr>
        <i/>
        <sz val="11"/>
        <color theme="1"/>
        <rFont val="Calibri"/>
        <family val="2"/>
        <scheme val="minor"/>
      </rPr>
      <t>Wartime</t>
    </r>
    <r>
      <rPr>
        <sz val="11"/>
        <color theme="1"/>
        <rFont val="Calibri"/>
        <family val="2"/>
        <scheme val="minor"/>
      </rPr>
      <t xml:space="preserve"> in Perspective - Behind the Scenes</t>
    </r>
  </si>
  <si>
    <r>
      <rPr>
        <i/>
        <sz val="11"/>
        <color theme="1"/>
        <rFont val="Calibri"/>
        <family val="2"/>
        <scheme val="minor"/>
      </rPr>
      <t>Wartime</t>
    </r>
    <r>
      <rPr>
        <sz val="11"/>
        <color theme="1"/>
        <rFont val="Calibri"/>
        <family val="2"/>
        <scheme val="minor"/>
      </rPr>
      <t xml:space="preserve"> in Perspective - Genesis</t>
    </r>
  </si>
  <si>
    <r>
      <rPr>
        <i/>
        <sz val="11"/>
        <color theme="1"/>
        <rFont val="Calibri"/>
        <family val="2"/>
        <scheme val="minor"/>
      </rPr>
      <t>Wartime</t>
    </r>
    <r>
      <rPr>
        <sz val="11"/>
        <color theme="1"/>
        <rFont val="Calibri"/>
        <family val="2"/>
        <scheme val="minor"/>
      </rPr>
      <t xml:space="preserve"> in Perspective - Legacy</t>
    </r>
  </si>
  <si>
    <r>
      <rPr>
        <i/>
        <sz val="11"/>
        <color theme="1"/>
        <rFont val="Calibri"/>
        <family val="2"/>
        <scheme val="minor"/>
      </rPr>
      <t>Wartime</t>
    </r>
    <r>
      <rPr>
        <sz val="11"/>
        <color theme="1"/>
        <rFont val="Calibri"/>
        <family val="2"/>
        <scheme val="minor"/>
      </rPr>
      <t xml:space="preserve"> in Perspective - Premiere</t>
    </r>
  </si>
  <si>
    <r>
      <rPr>
        <i/>
        <sz val="11"/>
        <color theme="1"/>
        <rFont val="Calibri"/>
        <family val="2"/>
        <scheme val="minor"/>
      </rPr>
      <t>Eye of the Beholder</t>
    </r>
    <r>
      <rPr>
        <sz val="11"/>
        <color theme="1"/>
        <rFont val="Calibri"/>
        <family val="2"/>
        <scheme val="minor"/>
      </rPr>
      <t xml:space="preserve"> - Behind the Scenes</t>
    </r>
  </si>
  <si>
    <r>
      <t xml:space="preserve">Behind the Changing Faces - The Making of </t>
    </r>
    <r>
      <rPr>
        <i/>
        <sz val="11"/>
        <color theme="1"/>
        <rFont val="Calibri"/>
        <family val="2"/>
        <scheme val="minor"/>
      </rPr>
      <t>Zygon</t>
    </r>
  </si>
  <si>
    <t>Stranger Than Fiction III - Acting Up</t>
  </si>
  <si>
    <r>
      <t xml:space="preserve">The Making of </t>
    </r>
    <r>
      <rPr>
        <i/>
        <sz val="11"/>
        <color theme="1"/>
        <rFont val="Calibri"/>
        <family val="2"/>
        <scheme val="minor"/>
      </rPr>
      <t>Auton</t>
    </r>
  </si>
  <si>
    <r>
      <t xml:space="preserve">The Making of </t>
    </r>
    <r>
      <rPr>
        <i/>
        <sz val="11"/>
        <color theme="1"/>
        <rFont val="Calibri"/>
        <family val="2"/>
        <scheme val="minor"/>
      </rPr>
      <t>In Memory Alone</t>
    </r>
  </si>
  <si>
    <r>
      <t xml:space="preserve">The Making of </t>
    </r>
    <r>
      <rPr>
        <i/>
        <sz val="11"/>
        <color theme="1"/>
        <rFont val="Calibri"/>
        <family val="2"/>
        <scheme val="minor"/>
      </rPr>
      <t>More Than A Messiah</t>
    </r>
  </si>
  <si>
    <r>
      <t xml:space="preserve">The Making of </t>
    </r>
    <r>
      <rPr>
        <i/>
        <sz val="11"/>
        <color theme="1"/>
        <rFont val="Calibri"/>
        <family val="2"/>
        <scheme val="minor"/>
      </rPr>
      <t>The Terror Game</t>
    </r>
  </si>
  <si>
    <r>
      <t xml:space="preserve">The Man Who Appeared - The Making of </t>
    </r>
    <r>
      <rPr>
        <i/>
        <sz val="11"/>
        <color theme="1"/>
        <rFont val="Calibri"/>
        <family val="2"/>
        <scheme val="minor"/>
      </rPr>
      <t>Summoned by Shadows</t>
    </r>
  </si>
  <si>
    <t>River Song Timeline</t>
  </si>
  <si>
    <t>BABY MELODY</t>
  </si>
  <si>
    <t>The Almost People</t>
  </si>
  <si>
    <t>ESCAPING THE SILENCE</t>
  </si>
  <si>
    <t>The Impossible Astronaut</t>
  </si>
  <si>
    <t>Day of the Moon</t>
  </si>
  <si>
    <t>MELS ZUCKER</t>
  </si>
  <si>
    <t>RIVER SONG</t>
  </si>
  <si>
    <t>THE ASSASSINATION OF THE DOCTOR</t>
  </si>
  <si>
    <t>The Pandorica Opens</t>
  </si>
  <si>
    <t>The Big Bang</t>
  </si>
  <si>
    <t>STORMCAGE AND NIGHTS OUT WITH THE DOCTOR</t>
  </si>
  <si>
    <t>CHANCE ENCOUNTERS</t>
  </si>
  <si>
    <t>THE CRASH OF THE BYZANTIUM</t>
  </si>
  <si>
    <t>The Time of Angels</t>
  </si>
  <si>
    <t>Flesh and Stone</t>
  </si>
  <si>
    <t>FINAL YEARS AT STORMCAGE</t>
  </si>
  <si>
    <t>PROFESSOR RIVER SONG</t>
  </si>
  <si>
    <t>THE RULERS OF THE UNIVERSE</t>
  </si>
  <si>
    <t>INVESTIGATING GOLDEN FUTURES</t>
  </si>
  <si>
    <t>TRAVELS WITH THE FIFTH DOCTOR</t>
  </si>
  <si>
    <t>FLEEING FROM THE DISCORDIA</t>
  </si>
  <si>
    <t>THE CONTINUING ADVENTURES</t>
  </si>
  <si>
    <t>The Power of River Song</t>
  </si>
  <si>
    <t>TRAVELS IN TIME</t>
  </si>
  <si>
    <t>The First Son</t>
  </si>
  <si>
    <t>UNDERCOVER AT UNIT</t>
  </si>
  <si>
    <t>FURTHER ADVENTURES</t>
  </si>
  <si>
    <t>BECOMING MELODY MALONE</t>
  </si>
  <si>
    <t>THE NIGHT ON DARILLIUM</t>
  </si>
  <si>
    <t>ARCHEOLOGICAL ADVENTURES</t>
  </si>
  <si>
    <t>FACING THE DOOM COALITION</t>
  </si>
  <si>
    <t>FINAL ESCAPADES</t>
  </si>
  <si>
    <t>THE LIBRARY EXPEDITION</t>
  </si>
  <si>
    <t>Silence in the Library</t>
  </si>
  <si>
    <t>Forest of the Dead</t>
  </si>
  <si>
    <t>AFTERLIFE IN THE LIBRARY</t>
  </si>
  <si>
    <r>
      <rPr>
        <b/>
        <u/>
        <sz val="11"/>
        <color theme="10"/>
        <rFont val="Calibri"/>
        <family val="2"/>
        <scheme val="minor"/>
      </rPr>
      <t>The Rebel Flesh</t>
    </r>
    <r>
      <rPr>
        <u/>
        <sz val="11"/>
        <color theme="10"/>
        <rFont val="Calibri"/>
        <family val="2"/>
        <scheme val="minor"/>
      </rPr>
      <t xml:space="preserve">
The Rebel Flesh
The Almost People</t>
    </r>
  </si>
  <si>
    <r>
      <rPr>
        <b/>
        <u/>
        <sz val="11"/>
        <color theme="10"/>
        <rFont val="Calibri"/>
        <family val="2"/>
        <scheme val="minor"/>
      </rPr>
      <t>The Impossible Astronaut</t>
    </r>
    <r>
      <rPr>
        <u/>
        <sz val="11"/>
        <color theme="10"/>
        <rFont val="Calibri"/>
        <family val="2"/>
        <scheme val="minor"/>
      </rPr>
      <t xml:space="preserve">
The Impossible Astronaut
Day of the Moon</t>
    </r>
  </si>
  <si>
    <r>
      <rPr>
        <b/>
        <u/>
        <sz val="11"/>
        <color theme="10"/>
        <rFont val="Calibri"/>
        <family val="2"/>
        <scheme val="minor"/>
      </rPr>
      <t>The Big Bang</t>
    </r>
    <r>
      <rPr>
        <u/>
        <sz val="11"/>
        <color theme="10"/>
        <rFont val="Calibri"/>
        <family val="2"/>
        <scheme val="minor"/>
      </rPr>
      <t xml:space="preserve">
The Pandorica Opens
The Big Bang</t>
    </r>
  </si>
  <si>
    <r>
      <rPr>
        <b/>
        <u/>
        <sz val="11"/>
        <color theme="10"/>
        <rFont val="Calibri"/>
        <family val="2"/>
        <scheme val="minor"/>
      </rPr>
      <t>The Time of Angels</t>
    </r>
    <r>
      <rPr>
        <u/>
        <sz val="11"/>
        <color theme="10"/>
        <rFont val="Calibri"/>
        <family val="2"/>
        <scheme val="minor"/>
      </rPr>
      <t xml:space="preserve">
The Time of Angels
Flesh and Stone</t>
    </r>
  </si>
  <si>
    <r>
      <rPr>
        <b/>
        <u/>
        <sz val="11"/>
        <color theme="10"/>
        <rFont val="Calibri"/>
        <family val="2"/>
        <scheme val="minor"/>
      </rPr>
      <t>Dalek Universe</t>
    </r>
    <r>
      <rPr>
        <u/>
        <sz val="11"/>
        <color theme="10"/>
        <rFont val="Calibri"/>
        <family val="2"/>
        <scheme val="minor"/>
      </rPr>
      <t xml:space="preserve">
Buying Time
The Wrong Woman
The House of Kingdom
Cycle of Destruction
The Trojan Dalek
The Lost
The First Son
The Dalek Defence
The Triumph of Davros</t>
    </r>
  </si>
  <si>
    <r>
      <rPr>
        <b/>
        <u/>
        <sz val="11"/>
        <color theme="10"/>
        <rFont val="Calibri"/>
        <family val="2"/>
        <scheme val="minor"/>
      </rPr>
      <t>Silence in the Library</t>
    </r>
    <r>
      <rPr>
        <u/>
        <sz val="11"/>
        <color theme="10"/>
        <rFont val="Calibri"/>
        <family val="2"/>
        <scheme val="minor"/>
      </rPr>
      <t xml:space="preserve">
Silence in the Library
Forest of the Dead</t>
    </r>
  </si>
  <si>
    <t>Jago and Litefoot and Patsy</t>
  </si>
  <si>
    <t>Higson and Quick</t>
  </si>
  <si>
    <t>ENCOUNTERS</t>
  </si>
  <si>
    <t>The Dalek Transaction</t>
  </si>
  <si>
    <t>Invocation</t>
  </si>
  <si>
    <t>The Sontaran Project</t>
  </si>
  <si>
    <t>False Negative</t>
  </si>
  <si>
    <t>REVISITATIONS</t>
  </si>
  <si>
    <t>Hosts of the Wirrn</t>
  </si>
  <si>
    <t>Breach of Trust</t>
  </si>
  <si>
    <t>Open the Box</t>
  </si>
  <si>
    <t>INCURSIONS</t>
  </si>
  <si>
    <t>This Sleep of Death</t>
  </si>
  <si>
    <t>Tempest</t>
  </si>
  <si>
    <t>THE EIGHTH OF MARCH SPECIAL</t>
  </si>
  <si>
    <t>NEMESIS</t>
  </si>
  <si>
    <t>The Enemy Beyond</t>
  </si>
  <si>
    <t>Fire and Ice</t>
  </si>
  <si>
    <t>Eleven's Eleven</t>
  </si>
  <si>
    <t>The Curator's Gambit</t>
  </si>
  <si>
    <t>The Man from Gallifrey</t>
  </si>
  <si>
    <t>Power of the Dominators</t>
  </si>
  <si>
    <r>
      <rPr>
        <b/>
        <sz val="11"/>
        <color theme="1"/>
        <rFont val="Calibri"/>
        <family val="2"/>
        <scheme val="minor"/>
      </rPr>
      <t xml:space="preserve">Ten Minutes in Hell
</t>
    </r>
    <r>
      <rPr>
        <sz val="11"/>
        <color theme="1"/>
        <rFont val="Calibri"/>
        <family val="2"/>
        <scheme val="minor"/>
      </rPr>
      <t>The War Factory
Ten Minutes in Hell</t>
    </r>
  </si>
  <si>
    <t>The Vulpreen Encounter</t>
  </si>
  <si>
    <t>By Jacqui McGee</t>
  </si>
  <si>
    <t>Axos Unleashed</t>
  </si>
  <si>
    <t>Time of the Vulpreen</t>
  </si>
  <si>
    <r>
      <t xml:space="preserve">Behind the Sofa - </t>
    </r>
    <r>
      <rPr>
        <i/>
        <sz val="11"/>
        <color theme="1"/>
        <rFont val="Calibri"/>
        <family val="2"/>
        <scheme val="minor"/>
      </rPr>
      <t>The Dalek Invasion of Earth</t>
    </r>
  </si>
  <si>
    <r>
      <t xml:space="preserve">Behind the Sofa - </t>
    </r>
    <r>
      <rPr>
        <i/>
        <sz val="11"/>
        <color theme="1"/>
        <rFont val="Calibri"/>
        <family val="2"/>
        <scheme val="minor"/>
      </rPr>
      <t>The Rescue</t>
    </r>
  </si>
  <si>
    <r>
      <t xml:space="preserve">Behind the Sofa - </t>
    </r>
    <r>
      <rPr>
        <i/>
        <sz val="11"/>
        <color theme="1"/>
        <rFont val="Calibri"/>
        <family val="2"/>
        <scheme val="minor"/>
      </rPr>
      <t>The Romans</t>
    </r>
  </si>
  <si>
    <r>
      <t xml:space="preserve">Behind the Sofa - </t>
    </r>
    <r>
      <rPr>
        <i/>
        <sz val="11"/>
        <color theme="1"/>
        <rFont val="Calibri"/>
        <family val="2"/>
        <scheme val="minor"/>
      </rPr>
      <t>The Web Planet</t>
    </r>
  </si>
  <si>
    <r>
      <t xml:space="preserve">Behind the Sofa - </t>
    </r>
    <r>
      <rPr>
        <i/>
        <sz val="11"/>
        <color theme="1"/>
        <rFont val="Calibri"/>
        <family val="2"/>
        <scheme val="minor"/>
      </rPr>
      <t>The Chase</t>
    </r>
  </si>
  <si>
    <r>
      <t xml:space="preserve">Behind the Sofa - </t>
    </r>
    <r>
      <rPr>
        <i/>
        <sz val="11"/>
        <color theme="1"/>
        <rFont val="Calibri"/>
        <family val="2"/>
        <scheme val="minor"/>
      </rPr>
      <t>The Time Meddler</t>
    </r>
  </si>
  <si>
    <t>Kaleidoscope</t>
  </si>
  <si>
    <t>Unreleased</t>
  </si>
  <si>
    <t>Untitled Christmas Special</t>
  </si>
  <si>
    <t>Original Television Broadcast (1 episode)
German Television Broadcast (2 episodes)</t>
  </si>
  <si>
    <t>Eleventh Doctor (Matt Smith / Jacob Dudman)</t>
  </si>
  <si>
    <t>The Monsters Are Coming!</t>
  </si>
  <si>
    <t>Wild Blue Yonder</t>
  </si>
  <si>
    <t>The Giggle</t>
  </si>
  <si>
    <t>873.1</t>
  </si>
  <si>
    <t>872.5</t>
  </si>
  <si>
    <t>Introducing Dan</t>
  </si>
  <si>
    <t>Original Television Broadcast (4 episodes)
VHS Extended Edition (Episodes 2 and 3)
Special Edition (95 minutes)</t>
  </si>
  <si>
    <t>Untitled 15x01</t>
  </si>
  <si>
    <t>Untitled 15x02</t>
  </si>
  <si>
    <t>Untitled 15x03</t>
  </si>
  <si>
    <t>Untitled 15x04</t>
  </si>
  <si>
    <t>Untitled 15x05</t>
  </si>
  <si>
    <t>Untitled 15x06</t>
  </si>
  <si>
    <t>Untitled 15x07</t>
  </si>
  <si>
    <t>Untitled 15x08</t>
  </si>
  <si>
    <t>The Church on Ruby Road</t>
  </si>
  <si>
    <t>Destination: Skaro</t>
  </si>
  <si>
    <t>The Dead Star</t>
  </si>
  <si>
    <t>The Romans</t>
  </si>
  <si>
    <t>Aliens Next Door</t>
  </si>
  <si>
    <t>Colin Alone</t>
  </si>
  <si>
    <t>Misty Eyes</t>
  </si>
  <si>
    <t>Moderation</t>
  </si>
  <si>
    <t>Propaganda</t>
  </si>
  <si>
    <t>At Her Majesty’s Pleasure</t>
  </si>
  <si>
    <t>Cuckoo</t>
  </si>
  <si>
    <t>Pariahs</t>
  </si>
  <si>
    <t>How I Conquered the World</t>
  </si>
  <si>
    <t>Doomscroll</t>
  </si>
  <si>
    <t>Heistland</t>
  </si>
  <si>
    <t>The Apocalypse Starts at 6PM</t>
  </si>
  <si>
    <t>The Doctor and His Amazing Technicolour Nightmare Coat</t>
  </si>
  <si>
    <t>Broadway Belongs to Me!</t>
  </si>
  <si>
    <t>Purification</t>
  </si>
  <si>
    <t>Time-Burst</t>
  </si>
  <si>
    <t>Girl in a Bubble</t>
  </si>
  <si>
    <t>The Corruptions</t>
  </si>
  <si>
    <t>The Wrong Side of History</t>
  </si>
  <si>
    <t>Prisoners of London</t>
  </si>
  <si>
    <t>Takes place during "The Pilot"</t>
  </si>
  <si>
    <r>
      <t xml:space="preserve">Flux
</t>
    </r>
    <r>
      <rPr>
        <sz val="11"/>
        <color theme="1"/>
        <rFont val="Calibri"/>
        <family val="2"/>
        <scheme val="minor"/>
      </rPr>
      <t>War of the Sontarans
Once, Upon Time
Village of the Angels
Survivors of the Flux
The Vanquished</t>
    </r>
  </si>
  <si>
    <r>
      <t>Flux</t>
    </r>
    <r>
      <rPr>
        <sz val="11"/>
        <color theme="1"/>
        <rFont val="Calibri"/>
        <family val="2"/>
        <scheme val="minor"/>
      </rPr>
      <t xml:space="preserve">
The Halloween Apocalypse</t>
    </r>
  </si>
  <si>
    <t>The Might of the Daleks</t>
  </si>
  <si>
    <r>
      <t xml:space="preserve">Redacted
</t>
    </r>
    <r>
      <rPr>
        <sz val="11"/>
        <color theme="1"/>
        <rFont val="Calibri"/>
        <family val="2"/>
        <scheme val="minor"/>
      </rPr>
      <t>Regrets
Apex
Underground
Spaceman
Reboot
Redemption</t>
    </r>
  </si>
  <si>
    <t>Prologue: Venice 1324</t>
  </si>
  <si>
    <t>Loose Cannon Minisode</t>
  </si>
  <si>
    <t>Epilogue: Venice 1324</t>
  </si>
  <si>
    <t>Defenders of Earth</t>
  </si>
  <si>
    <t>Galactic Glitter Tours</t>
  </si>
  <si>
    <t>Noel's Saturday Roadshow</t>
  </si>
  <si>
    <t>The Second Doctor Regenerates</t>
  </si>
  <si>
    <t>Original Television Broadcast (90 minutes)
Special Edition (100 minutes)
40th Anniversary Edition (90 minutes)
Episodic Version (4 episodes)</t>
  </si>
  <si>
    <t>Original Big Finish Release (1 episode)
BBC Radio 4 Broadcast (2 episodes)</t>
  </si>
  <si>
    <t>Original Big Finish Release (4 episodes)
BBC Radio 4 Broadcast (2 episodes)</t>
  </si>
  <si>
    <t>Original BBC Audio Release (1 episode)
BBC Radio 4 Broadcast (2 episodes)</t>
  </si>
  <si>
    <t>Original Big Finish Release (2 episodes)
BBC Radio 4 Broadcast (1 episode)</t>
  </si>
  <si>
    <t>Original Big Finish Release (6 episodes)
BBC Radio 4 Broadcast (3 episodes)</t>
  </si>
  <si>
    <t>Original Big Finish Release (4 episodes)
BBC Radio 4 Broadcast (3 episodes)</t>
  </si>
  <si>
    <t>The Ice Kings</t>
  </si>
  <si>
    <t>The Beast of Scar Hill</t>
  </si>
  <si>
    <t>The Lagoon Monsters</t>
  </si>
  <si>
    <t>The Resurrection Plant</t>
  </si>
  <si>
    <t>The Code of Flesh</t>
  </si>
  <si>
    <t>The Teeth of Ice</t>
  </si>
  <si>
    <t>Intelligence for War</t>
  </si>
  <si>
    <t>The Devouring</t>
  </si>
  <si>
    <t>The Great Cyber-War</t>
  </si>
  <si>
    <t>Twenty-Four Doors in December</t>
  </si>
  <si>
    <t>The Empty Man</t>
  </si>
  <si>
    <t>Winter of the Demon</t>
  </si>
  <si>
    <t>Tales of the TARDIS</t>
  </si>
  <si>
    <t>The Time Meddler</t>
  </si>
  <si>
    <t>Talking Doctor Who</t>
  </si>
  <si>
    <t>THE SEVENTH DOCTOR SOLO</t>
  </si>
  <si>
    <t>London Orbital</t>
  </si>
  <si>
    <t>Scream of the Daleks</t>
  </si>
  <si>
    <t>THE LAST DAYS OF THE SEVENTH DOCTOR</t>
  </si>
  <si>
    <t>THE SEVENTH DOCTOR, HARRY AND NAOMI</t>
  </si>
  <si>
    <t>The Lincolnshire Poacher</t>
  </si>
  <si>
    <t>The Empire Man</t>
  </si>
  <si>
    <t>The World Tree</t>
  </si>
  <si>
    <t>Double</t>
  </si>
  <si>
    <t>Meanwhile, Elsewhere</t>
  </si>
  <si>
    <t>Vespertine</t>
  </si>
  <si>
    <t>Previously, Next Time</t>
  </si>
  <si>
    <t>Salvage</t>
  </si>
  <si>
    <t>AWOL</t>
  </si>
  <si>
    <t>The Three Flames</t>
  </si>
  <si>
    <t>Identity Check</t>
  </si>
  <si>
    <t>Table for Two, Dinner for One</t>
  </si>
  <si>
    <t>The Galois Group</t>
  </si>
  <si>
    <t>SHADES OF FEAR</t>
  </si>
  <si>
    <t>The Colour of Terror</t>
  </si>
  <si>
    <t>The Blooming Menace</t>
  </si>
  <si>
    <t>Red Darkness</t>
  </si>
  <si>
    <t>The Last Love Song of Suzie Costello</t>
  </si>
  <si>
    <t>The Demon Song</t>
  </si>
  <si>
    <t>The Incherton Incident</t>
  </si>
  <si>
    <t>Fugitive of the Daleks</t>
  </si>
  <si>
    <t>THE THIRD DOCTOR AND JO JONES</t>
  </si>
  <si>
    <t>Supernature</t>
  </si>
  <si>
    <t>The Conservitors</t>
  </si>
  <si>
    <t>The Iron Shore</t>
  </si>
  <si>
    <t>A Ghost of Alchemy</t>
  </si>
  <si>
    <t>STRANGE CHEMISTRY</t>
  </si>
  <si>
    <t>Fairies at the Bottom of the Garden</t>
  </si>
  <si>
    <t>The Thirst Trap</t>
  </si>
  <si>
    <t>Friendly Fire</t>
  </si>
  <si>
    <t>The Edge of War</t>
  </si>
  <si>
    <t>Pursuit of the Nightjar</t>
  </si>
  <si>
    <t>Resistor</t>
  </si>
  <si>
    <t>Face to Face</t>
  </si>
  <si>
    <t>The Final Hour</t>
  </si>
  <si>
    <t>Big Finish Productions (The Robots)</t>
  </si>
  <si>
    <t>Launch Date</t>
  </si>
  <si>
    <t>PIONEERS</t>
  </si>
  <si>
    <t>The Green Gift</t>
  </si>
  <si>
    <t>Northern Lights</t>
  </si>
  <si>
    <t>The Beautiful Game</t>
  </si>
  <si>
    <t>COMRADES-IN-ARMS</t>
  </si>
  <si>
    <t>A Mother's Love</t>
  </si>
  <si>
    <t>Berserker</t>
  </si>
  <si>
    <t>Memnos</t>
  </si>
  <si>
    <t>Daleks! Genesis of Terror</t>
  </si>
  <si>
    <t>SOLITARY CONFINEMENT</t>
  </si>
  <si>
    <t>The Walls of Absence</t>
  </si>
  <si>
    <t>The Long Despair</t>
  </si>
  <si>
    <t>The Life and Loves of Mr Alexander Bennett</t>
  </si>
  <si>
    <t>The Kicker</t>
  </si>
  <si>
    <t>The Ark</t>
  </si>
  <si>
    <t>Operation Dusk</t>
  </si>
  <si>
    <t>Naomi's Ark</t>
  </si>
  <si>
    <t>One Way or Another</t>
  </si>
  <si>
    <t>Traitors' Gate</t>
  </si>
  <si>
    <t>The Destiny Labyrinth</t>
  </si>
  <si>
    <t>True Nemesis</t>
  </si>
  <si>
    <t>Jamie</t>
  </si>
  <si>
    <t>The Shroud</t>
  </si>
  <si>
    <t>TRAVEL IN HOPE</t>
  </si>
  <si>
    <t>Below There</t>
  </si>
  <si>
    <t>The Butler Did It</t>
  </si>
  <si>
    <t>Run</t>
  </si>
  <si>
    <t>Sigil</t>
  </si>
  <si>
    <t>SERIES TWELVE - THE ORPHAN QUARTET</t>
  </si>
  <si>
    <t>The Excise Men</t>
  </si>
  <si>
    <t>Harvest of the Krotons</t>
  </si>
  <si>
    <t>Dead Man Talking</t>
  </si>
  <si>
    <t>The Wife of River Song</t>
  </si>
  <si>
    <t>Dog Hop</t>
  </si>
  <si>
    <t>TRAPPED</t>
  </si>
  <si>
    <t>Sink or Swim</t>
  </si>
  <si>
    <t>The Lower Road</t>
  </si>
  <si>
    <t>The Good Samaritan</t>
  </si>
  <si>
    <t>Collaborators</t>
  </si>
  <si>
    <t>Remnants</t>
  </si>
  <si>
    <t>Transference</t>
  </si>
  <si>
    <t>Ambition's Debt</t>
  </si>
  <si>
    <t>TRESPASSERS</t>
  </si>
  <si>
    <t>The Ghost and the Potato Man</t>
  </si>
  <si>
    <t>Symmetry of Death</t>
  </si>
  <si>
    <t>Till Death Us Do Part</t>
  </si>
  <si>
    <t>Big Finish Productions (The Paternoster Gang)</t>
  </si>
  <si>
    <t>Odyssey</t>
  </si>
  <si>
    <t>Oodunnit</t>
  </si>
  <si>
    <t>Oracle</t>
  </si>
  <si>
    <t>ROGUE ENCOUNTERS</t>
  </si>
  <si>
    <t>Runtime</t>
  </si>
  <si>
    <t>The Sublime Porte</t>
  </si>
  <si>
    <t>Alone</t>
  </si>
  <si>
    <t>Spirit of the Season</t>
  </si>
  <si>
    <t>All's Fair</t>
  </si>
  <si>
    <t>Sins of the Flesh</t>
  </si>
  <si>
    <t>ENEMY MINE</t>
  </si>
  <si>
    <t>The Hybrid's Choice</t>
  </si>
  <si>
    <t>Fear Nothing</t>
  </si>
  <si>
    <t>Rani Takes on the World</t>
  </si>
  <si>
    <t>Time Schisms</t>
  </si>
  <si>
    <t>The Star-Crossed Diversion</t>
  </si>
  <si>
    <t>The Ghost of Bannerman Road</t>
  </si>
  <si>
    <t>PLANET DOOM</t>
  </si>
  <si>
    <t>Basilisk</t>
  </si>
  <si>
    <t>Axos Rising</t>
  </si>
  <si>
    <t>Hellbound</t>
  </si>
  <si>
    <t>MISSY AND THE MONK</t>
  </si>
  <si>
    <t>BAD INFLUENCE</t>
  </si>
  <si>
    <t>The Time Assassin</t>
  </si>
  <si>
    <t>Bad Apple Brigade</t>
  </si>
  <si>
    <t>The Baron Robbers</t>
  </si>
  <si>
    <t>FUTURE PHANTOMS</t>
  </si>
  <si>
    <t>Gobbledegook</t>
  </si>
  <si>
    <t>Frozen Worlds</t>
  </si>
  <si>
    <t>The Storm of the Sea Devils</t>
  </si>
  <si>
    <t>Worlds Beyond</t>
  </si>
  <si>
    <t>Matryoshka</t>
  </si>
  <si>
    <t>The Caged Assassin</t>
  </si>
  <si>
    <t>Metamorphosis</t>
  </si>
  <si>
    <t>THE FOURTH DOCTOR SOLO</t>
  </si>
  <si>
    <t>THE FOURTH DOCTOR, HARRY AND NAOMI</t>
  </si>
  <si>
    <t>SEASON FOURTEEN (continued)</t>
  </si>
  <si>
    <t>Doom's Day</t>
  </si>
  <si>
    <t>Dawn of an Everlasting Peace</t>
  </si>
  <si>
    <t>A Date with Destiny</t>
  </si>
  <si>
    <t>The Howling Wolves of Xan-Phear</t>
  </si>
  <si>
    <t>The Crowd</t>
  </si>
  <si>
    <t>Big Finish Productions (Doom's Day)</t>
  </si>
  <si>
    <t>Doom's Day Chronology</t>
  </si>
  <si>
    <t>Hour</t>
  </si>
  <si>
    <t>0100</t>
  </si>
  <si>
    <t>0200</t>
  </si>
  <si>
    <t>0300</t>
  </si>
  <si>
    <t>0400</t>
  </si>
  <si>
    <t>0500</t>
  </si>
  <si>
    <t>1000</t>
  </si>
  <si>
    <t>Hour One</t>
  </si>
  <si>
    <t>Target Selected</t>
  </si>
  <si>
    <t>The Plastic Population</t>
  </si>
  <si>
    <t>High Noon in Hollywood</t>
  </si>
  <si>
    <t>The Horn of a Dilemma</t>
  </si>
  <si>
    <t>Doctor Who Magazine Comic Strip</t>
  </si>
  <si>
    <t>A Doctor in the House?</t>
  </si>
  <si>
    <t>0600
0700
0800
0900</t>
  </si>
  <si>
    <t>AI am the Doctor</t>
  </si>
  <si>
    <t>Eastside Games</t>
  </si>
  <si>
    <t>1100
1200
1300
1400</t>
  </si>
  <si>
    <t>Extraction Point</t>
  </si>
  <si>
    <t>Wrong Place at the Wrong Time</t>
  </si>
  <si>
    <t>The Steel Cascade</t>
  </si>
  <si>
    <t>The Martian Dilemma</t>
  </si>
  <si>
    <t>An Ood Halloween</t>
  </si>
  <si>
    <t>Dark Space</t>
  </si>
  <si>
    <t>BBC Audio (Doom's Day)</t>
  </si>
  <si>
    <t>In the Year of the Cat</t>
  </si>
  <si>
    <t>Mr Saldaamir</t>
  </si>
  <si>
    <t>Sabbath and the King</t>
  </si>
  <si>
    <t>The Confession of Brother Signet</t>
  </si>
  <si>
    <t>Eternal Escape</t>
  </si>
  <si>
    <t>Call Me Ishmael</t>
  </si>
  <si>
    <t>The Healer's Sin</t>
  </si>
  <si>
    <t>Me and My Ghost</t>
  </si>
  <si>
    <t>Lucifer</t>
  </si>
  <si>
    <t>Lucifer's Sleep</t>
  </si>
  <si>
    <t>Babylon's Own Personal Hell</t>
  </si>
  <si>
    <t>Brother's Keeper</t>
  </si>
  <si>
    <t>Unwanted Guest</t>
  </si>
  <si>
    <t>Lilith Fades</t>
  </si>
  <si>
    <t>The Lilium Saga</t>
  </si>
  <si>
    <t>Erimem</t>
  </si>
  <si>
    <t>The Beast of Stalingrad</t>
  </si>
  <si>
    <t>Prime Imperative</t>
  </si>
  <si>
    <t>Churchill's Castle</t>
  </si>
  <si>
    <t>Curse of the Cyberons</t>
  </si>
  <si>
    <t>The Weapon and the Warrior</t>
  </si>
  <si>
    <t>Miscellaneous Spin-Offs (PROBE)</t>
  </si>
  <si>
    <t>P.R.O.B.E</t>
  </si>
  <si>
    <t>The Zero Imperative</t>
  </si>
  <si>
    <t>The Devil of Winterborne</t>
  </si>
  <si>
    <t>Unnatural Selection</t>
  </si>
  <si>
    <t>Ghosts of Winterborne</t>
  </si>
  <si>
    <t>When to Die</t>
  </si>
  <si>
    <t>Shadows of Doubt</t>
  </si>
  <si>
    <t>The Door We Forgot</t>
  </si>
  <si>
    <t>9 to 5</t>
  </si>
  <si>
    <t>She Came from Another World</t>
  </si>
  <si>
    <t>What Happened in Manchester</t>
  </si>
  <si>
    <t>Broken Bonds</t>
  </si>
  <si>
    <t>Silver-Tongued Liars</t>
  </si>
  <si>
    <t>A Worthy Successor</t>
  </si>
  <si>
    <t>New Companions - Maxie</t>
  </si>
  <si>
    <t>New Companions - Sam Myers</t>
  </si>
  <si>
    <t>Giles - The Beginning</t>
  </si>
  <si>
    <t>First Case</t>
  </si>
  <si>
    <t>Bold</t>
  </si>
  <si>
    <t>Guardian at the Gate</t>
  </si>
  <si>
    <t>Case File #1: First Entry</t>
  </si>
  <si>
    <t>Case File #2: Kelpie</t>
  </si>
  <si>
    <t>Case File #3: Peckham Poltergeist</t>
  </si>
  <si>
    <t>Case File #4: Manchester</t>
  </si>
  <si>
    <t>Case File #5: Stacey Facade</t>
  </si>
  <si>
    <t>Case File #6: Shadow People</t>
  </si>
  <si>
    <t>Case File #7: Varunastra</t>
  </si>
  <si>
    <t>Case File #8: Doctor X</t>
  </si>
  <si>
    <t>Case File #9: Goo!</t>
  </si>
  <si>
    <t>Case File #10: Sherwood Sorceress</t>
  </si>
  <si>
    <t>Case File #11: A Message from Sir Andrew</t>
  </si>
  <si>
    <t>Case File #12: Daylight Savings</t>
  </si>
  <si>
    <t>Case File #13: Ichor</t>
  </si>
  <si>
    <t>Case File #14: Out of the Shadows of Doubt</t>
  </si>
  <si>
    <t>Case File #15: Fog</t>
  </si>
  <si>
    <t>Case File #16: Lauren Anderson</t>
  </si>
  <si>
    <t>Case File #17: Living Fiction</t>
  </si>
  <si>
    <t>Case File #18: The Only Cure</t>
  </si>
  <si>
    <t>Case File #19: Ex-President</t>
  </si>
  <si>
    <t>Case File #20: Legend</t>
  </si>
  <si>
    <t>Jon Pertwee Uncut</t>
  </si>
  <si>
    <t>Louise Jameson Uncut</t>
  </si>
  <si>
    <t>Sylvester McCoy Uncut</t>
  </si>
  <si>
    <t>Doctor Who Unleashed</t>
  </si>
  <si>
    <t>Children in Need Special</t>
  </si>
  <si>
    <t>BBC Three</t>
  </si>
  <si>
    <t>Doctor Who at the Proms</t>
  </si>
  <si>
    <t>Delia Derbyshire: The Myths and Legendary Tapes</t>
  </si>
  <si>
    <t>Doctor Who at the Proms 2008</t>
  </si>
  <si>
    <t>Doctor Who at 60: A Musical Celebration</t>
  </si>
  <si>
    <t>ONCE AND FUTURE</t>
  </si>
  <si>
    <t>Past Lives</t>
  </si>
  <si>
    <t>The Artist at the End of Time</t>
  </si>
  <si>
    <t>A Genius for War</t>
  </si>
  <si>
    <t>Two's Company</t>
  </si>
  <si>
    <t>The Martian Invasion of Planetoid 50</t>
  </si>
  <si>
    <t>Time Lord Immemorial</t>
  </si>
  <si>
    <t>The Union</t>
  </si>
  <si>
    <r>
      <t xml:space="preserve">Tales of Isop - The Making of </t>
    </r>
    <r>
      <rPr>
        <i/>
        <sz val="11"/>
        <color theme="1"/>
        <rFont val="Calibri"/>
        <family val="2"/>
        <scheme val="minor"/>
      </rPr>
      <t>The Web Planet</t>
    </r>
  </si>
  <si>
    <t>Doctor Who and the Collectors - The 1960s</t>
  </si>
  <si>
    <r>
      <t xml:space="preserve">Defending the Museum - The Making of </t>
    </r>
    <r>
      <rPr>
        <i/>
        <sz val="11"/>
        <color theme="1"/>
        <rFont val="Calibri"/>
        <family val="2"/>
        <scheme val="minor"/>
      </rPr>
      <t>The Space Museum</t>
    </r>
  </si>
  <si>
    <t>Marie Celeste and Other Maritime Mysteries</t>
  </si>
  <si>
    <t>Flight Through Eternity - The Story of Season 2</t>
  </si>
  <si>
    <r>
      <t xml:space="preserve">Anti-Matter from Amsterdam - The Making of </t>
    </r>
    <r>
      <rPr>
        <i/>
        <sz val="11"/>
        <color theme="1"/>
        <rFont val="Calibri"/>
        <family val="2"/>
        <scheme val="minor"/>
      </rPr>
      <t>Arc of Infinity</t>
    </r>
  </si>
  <si>
    <t>Magna Carta - The Dawn of Democracy</t>
  </si>
  <si>
    <t>When Janet Met Martin</t>
  </si>
  <si>
    <t>In Conversation - Janet Fielding and Sarah Sutton</t>
  </si>
  <si>
    <t>Let's Go Dutch!</t>
  </si>
  <si>
    <t>Look Who's Driving</t>
  </si>
  <si>
    <r>
      <t xml:space="preserve">Behind the Sofa - </t>
    </r>
    <r>
      <rPr>
        <i/>
        <sz val="11"/>
        <color theme="1"/>
        <rFont val="Calibri"/>
        <family val="2"/>
        <scheme val="minor"/>
      </rPr>
      <t>Arc of Infinity</t>
    </r>
  </si>
  <si>
    <r>
      <t xml:space="preserve">Behind the Sofa - </t>
    </r>
    <r>
      <rPr>
        <i/>
        <sz val="11"/>
        <color theme="1"/>
        <rFont val="Calibri"/>
        <family val="2"/>
        <scheme val="minor"/>
      </rPr>
      <t>Snakedance</t>
    </r>
  </si>
  <si>
    <r>
      <t xml:space="preserve">Behind the Sofa - </t>
    </r>
    <r>
      <rPr>
        <i/>
        <sz val="11"/>
        <color theme="1"/>
        <rFont val="Calibri"/>
        <family val="2"/>
        <scheme val="minor"/>
      </rPr>
      <t>Mawdryn Undead</t>
    </r>
  </si>
  <si>
    <r>
      <t xml:space="preserve">Behind the Sofa - </t>
    </r>
    <r>
      <rPr>
        <i/>
        <sz val="11"/>
        <color theme="1"/>
        <rFont val="Calibri"/>
        <family val="2"/>
        <scheme val="minor"/>
      </rPr>
      <t>Terminus</t>
    </r>
  </si>
  <si>
    <r>
      <t xml:space="preserve">Behind the Sofa - </t>
    </r>
    <r>
      <rPr>
        <i/>
        <sz val="11"/>
        <color theme="1"/>
        <rFont val="Calibri"/>
        <family val="2"/>
        <scheme val="minor"/>
      </rPr>
      <t>Enlightenment</t>
    </r>
  </si>
  <si>
    <r>
      <t xml:space="preserve">Back to Bodiam - Making </t>
    </r>
    <r>
      <rPr>
        <i/>
        <sz val="11"/>
        <color theme="1"/>
        <rFont val="Calibri"/>
        <family val="2"/>
        <scheme val="minor"/>
      </rPr>
      <t>The King's Demons</t>
    </r>
  </si>
  <si>
    <r>
      <t xml:space="preserve">Behind the Sofa - </t>
    </r>
    <r>
      <rPr>
        <i/>
        <sz val="11"/>
        <color theme="1"/>
        <rFont val="Calibri"/>
        <family val="2"/>
        <scheme val="minor"/>
      </rPr>
      <t>The King's Demons</t>
    </r>
  </si>
  <si>
    <r>
      <t xml:space="preserve">Behind the Sofa - </t>
    </r>
    <r>
      <rPr>
        <i/>
        <sz val="11"/>
        <color theme="1"/>
        <rFont val="Calibri"/>
        <family val="2"/>
        <scheme val="minor"/>
      </rPr>
      <t>The Five Doctors</t>
    </r>
  </si>
  <si>
    <t>Original Television Broadcast (4 episodes)
Remastered with CGI Effects (Episode 4)
Deleted Scenes (3 minutes)</t>
  </si>
  <si>
    <t>Original Television Broadcast (4 episodes)
Remastered with CGI Effects (4 episodes)
Original Edit (Episode 3)
Special Edition (75 minutes)</t>
  </si>
  <si>
    <t>SEASON FOURTEEN (A) - THE FOURTH DOCTOR AND LEELA</t>
  </si>
  <si>
    <t>SEASON FOURTEEN (B) - THE FOURTH DOCTOR AND LEELA</t>
  </si>
  <si>
    <t>SEASON FOURTEEN (C) - THE FOURTH DOCTOR, LEELA AND MARGARET</t>
  </si>
  <si>
    <t>SEASON SIXTEEN - THE KEY TO TIME</t>
  </si>
  <si>
    <t>SEASON SIXTEEN (A) - THE FOURTH DOCTOR AND ROMANA</t>
  </si>
  <si>
    <t>SEASON SEVENTEEN (A) - THE FOURTH DOCTOR AND ROMANA</t>
  </si>
  <si>
    <t>SEASON SEVENTEEN (B) - THE FOURTH DOCTOR AND ROMANA</t>
  </si>
  <si>
    <t>SEASON NINETEEN (A) - THE FIFTH DOCTOR AND NYSSA</t>
  </si>
  <si>
    <t>SEASON TWENTY (A) - THE FIFTH DOCTOR, OLDER NYSSA, TEGAN AND TURLOUGH</t>
  </si>
  <si>
    <t>SEASON TWENTY (B) - THE FIFTH DOCTOR, TEGAN, TURLOUGH AND KAMELION</t>
  </si>
  <si>
    <t>SEASON TWENTY-ONE (A) - THE FIFTH DOCTOR, PERI AND ERIMEM</t>
  </si>
  <si>
    <t>SEASON TWENTY-TWO (A) - THE SIXTH DOCTOR AND PERI</t>
  </si>
  <si>
    <t>SEASON TWENTY-THREE - THE TRIAL OF A TIME LORD</t>
  </si>
  <si>
    <t>SEASON TWENTY-THREE (A) - THE SIXTH DOCTOR SOLO</t>
  </si>
  <si>
    <t>SEASON TWENTY-THREE (B) - THE SIXTH DOCTOR AND FROBISHER</t>
  </si>
  <si>
    <t>SEASON TWENTY-THREE (C) - THE SIXTH DOCTOR AND EVELYN</t>
  </si>
  <si>
    <t>SEASON TWENTY-THREE (D) - THE SIXTH DOCTOR AND CHARLEY</t>
  </si>
  <si>
    <t>SEASON TWENTY-THREE (E) - THE SIXTH DOCTOR AND JAMIE</t>
  </si>
  <si>
    <t>SEASON TWENTY-THREE (F) - THE SIXTH DOCTOR AND FLIP</t>
  </si>
  <si>
    <t>SEASON TWENTY-THREE (G) - THE SIXTH DOCTOR AND OLDER PERI</t>
  </si>
  <si>
    <t>SEASON TWENTY-THREE (H) - THE SIXTH DOCTOR, CONSTANCE AND FLIP</t>
  </si>
  <si>
    <t>THE SIXTH DOCTOR SOLO</t>
  </si>
  <si>
    <t>SEASON TWENTY-THREE (I) - THE SIXTH DOCTOR AND MEL</t>
  </si>
  <si>
    <t>SEASON TWENTY-THREE (J) - THE SIXTH DOCTOR, MEL AND HEBE</t>
  </si>
  <si>
    <t>SEASON TWENTY-SEVEN - THE LOST SEASON</t>
  </si>
  <si>
    <t>SEASON TWENTY-SEVEN (A) - THE SEVENTH DOCTOR AND ACE</t>
  </si>
  <si>
    <t>SEASON TWENTY-SEVEN (B) - THE SEVENTH DOCTOR, ACE AND HEX</t>
  </si>
  <si>
    <t>SEASON TWENTY-SEVEN (C) - THE SEVENTH DOCTOR, ACE AND OLDER MEL</t>
  </si>
  <si>
    <t>THE SEVENTH DOCTOR AND KLEIN</t>
  </si>
  <si>
    <t>THE SEVENTH DOCTOR AND MAGS</t>
  </si>
  <si>
    <t>THE EIGHTH DOCTOR AND MARY SHELLEY</t>
  </si>
  <si>
    <t>THE EIGHTH DOCTOR AND CHARLEY</t>
  </si>
  <si>
    <t>THE EIGHTH DOCTOR AND LUCIE MILLER</t>
  </si>
  <si>
    <t>THE EIGHTH DOCTOR, LIV AND HELEN</t>
  </si>
  <si>
    <t>THE NINTH DOCTOR'S EARLY ADVENTURES</t>
  </si>
  <si>
    <t>SERIES SEVEN (B) (continued)</t>
  </si>
  <si>
    <t>Era of the Fourteenth Doctor</t>
  </si>
  <si>
    <t>Miscellaneous Spin-Offs (Cutaway Comics)</t>
  </si>
  <si>
    <t>Cutaway Comics</t>
  </si>
  <si>
    <t>Room 5064 Productions</t>
  </si>
  <si>
    <t xml:space="preserve">Designs on Doctor Who </t>
  </si>
  <si>
    <t>Doctor Who at the Proms 2009</t>
  </si>
  <si>
    <t>THE 50th ANNIVERSARY SPECIALS</t>
  </si>
  <si>
    <t>The Missing Episodes</t>
  </si>
  <si>
    <t>The Reunion</t>
  </si>
  <si>
    <t>Free Thinking - BBC Radiophonic Workshop</t>
  </si>
  <si>
    <t>Free Thinking - The Daleks</t>
  </si>
  <si>
    <t>BBC Radio 3</t>
  </si>
  <si>
    <t>Desert Island Discs - David Tennant</t>
  </si>
  <si>
    <t>Desert Island Discs - Mark Gatiss</t>
  </si>
  <si>
    <t>Front Row - C.J. Sansom</t>
  </si>
  <si>
    <t>Front Row - David Tennant and Catherine Tate</t>
  </si>
  <si>
    <t>Front Row - Russell T. Davies</t>
  </si>
  <si>
    <t>Doctor Who Day</t>
  </si>
  <si>
    <t>BBC Radio Wales</t>
  </si>
  <si>
    <t>Front Row - Steven Moffat</t>
  </si>
  <si>
    <t>Great Lives - Caroline Catz on Delia Derbyshire</t>
  </si>
  <si>
    <t>Last Word - The Death of Barry Letts</t>
  </si>
  <si>
    <t>On the Outside, It Looked Like An Old Fashioned Police Box</t>
  </si>
  <si>
    <t>Sculptress of Sound - The Lost Works of Delia Derbyshire</t>
  </si>
  <si>
    <t>The Blagger's Guide to Doctor Who</t>
  </si>
  <si>
    <t>BBC Radio 2</t>
  </si>
  <si>
    <t>The Doctor and Douglas</t>
  </si>
  <si>
    <t>The Jon Pertwee Files</t>
  </si>
  <si>
    <t>BBC Radio 4 Extra</t>
  </si>
  <si>
    <t>Who is the Doctor</t>
  </si>
  <si>
    <t>Who Made Who</t>
  </si>
  <si>
    <t>Desert Island Discs - William Hartnell</t>
  </si>
  <si>
    <t>An Evening In With… Peter Capaldi</t>
  </si>
  <si>
    <t>Radio 1's Screen Time - Jodie Whittaker</t>
  </si>
  <si>
    <t>BBC Radio 1</t>
  </si>
  <si>
    <t>Desert Island Discs - Billie Piper</t>
  </si>
  <si>
    <t>Desert Island Discs - Matt Smith</t>
  </si>
  <si>
    <t>Doctor Who at 60 - A Musical Celebration</t>
  </si>
  <si>
    <t>My Sounds - Jodie Whittaker</t>
  </si>
  <si>
    <t>BBC Sounds</t>
  </si>
  <si>
    <t>My Sounds - Russell T Davies</t>
  </si>
  <si>
    <t>My Life in a Mixtape - Andrew Garfield</t>
  </si>
  <si>
    <t>My Life in a Mixtape - Bonnie Langford</t>
  </si>
  <si>
    <t>My Life in a Mixtape - Janet Fielding</t>
  </si>
  <si>
    <t>My Life in a Mixtape - Nicholas Briggs</t>
  </si>
  <si>
    <t>My Life in a Mixtape - Peter Davison</t>
  </si>
  <si>
    <t>My Life in a Mixtape - Ruth Madeley</t>
  </si>
  <si>
    <t>My Life in a Mixtape - Segun Akinola</t>
  </si>
  <si>
    <t>My Life in a Mixtape - Sophie Aldred</t>
  </si>
  <si>
    <t>My Life in a Mixtape - Sylvester McCoy</t>
  </si>
  <si>
    <t>Doctor Who at 60 - The Classic Years</t>
  </si>
  <si>
    <t>Doctor Who at 60 - The Modern Era</t>
  </si>
  <si>
    <t>Surviving Doctor Who - An A-Z</t>
  </si>
  <si>
    <t>Witness History - Making Doctor Who</t>
  </si>
  <si>
    <t>30 Years</t>
  </si>
  <si>
    <t>My Life as a Dalek</t>
  </si>
  <si>
    <t>Project WHO</t>
  </si>
  <si>
    <t>The Dalek Conquests</t>
  </si>
  <si>
    <t>The Essential Companion</t>
  </si>
  <si>
    <t>BBC Audio Documentaries and Radio Broadcasts</t>
  </si>
  <si>
    <t>Doctor Who at the BBC - 30 Years and More</t>
  </si>
  <si>
    <t>Doctor Who at the BBC - In the Hot Seat</t>
  </si>
  <si>
    <t>Doctor Who at the BBC - Now and Then</t>
  </si>
  <si>
    <t>Doctor Who at the BBC - The Plays</t>
  </si>
  <si>
    <t>Doctor Who at the BBC - The Tenth Doctor</t>
  </si>
  <si>
    <t>Doctor Who at the BBC - A Legend Reborn</t>
  </si>
  <si>
    <t>Doctor Who at the BBC - Lost Treasures</t>
  </si>
  <si>
    <t>Doctor Who at the BBC - Happy Anniversary!</t>
  </si>
  <si>
    <t>Derek Ritchie</t>
  </si>
  <si>
    <t>Jeff Cummins</t>
  </si>
  <si>
    <t>Gary Russell</t>
  </si>
  <si>
    <t>Robert Shearman</t>
  </si>
  <si>
    <t>Dan Starkey</t>
  </si>
  <si>
    <t>Keith Jayne</t>
  </si>
  <si>
    <t>Glen McCoy</t>
  </si>
  <si>
    <t>Chris Clough</t>
  </si>
  <si>
    <t>Ben Aaronovitch</t>
  </si>
  <si>
    <t>Andrew Morgan</t>
  </si>
  <si>
    <t>Ian Briggs</t>
  </si>
  <si>
    <t>Annette Badland</t>
  </si>
  <si>
    <t>014.0</t>
  </si>
  <si>
    <t>020.1</t>
  </si>
  <si>
    <t>090.1</t>
  </si>
  <si>
    <t>091.0</t>
  </si>
  <si>
    <t>532.0</t>
  </si>
  <si>
    <t>762.2</t>
  </si>
  <si>
    <t>762.3</t>
  </si>
  <si>
    <t>The Wedding of Sarah Jane Smith (Part 1)</t>
  </si>
  <si>
    <t>The Wedding of Sarah Jane Smith (Part 2)</t>
  </si>
  <si>
    <t>767.2</t>
  </si>
  <si>
    <t>775.2</t>
  </si>
  <si>
    <t>779.4</t>
  </si>
  <si>
    <t>779.5</t>
  </si>
  <si>
    <t>Death of the Doctor (Part 1)</t>
  </si>
  <si>
    <t>Death of the Doctor (Part 2)</t>
  </si>
  <si>
    <t>807.5</t>
  </si>
  <si>
    <t>809.03</t>
  </si>
  <si>
    <t>809.04</t>
  </si>
  <si>
    <t>810.0</t>
  </si>
  <si>
    <t>832.1</t>
  </si>
  <si>
    <t>835.1</t>
  </si>
  <si>
    <t>873.0</t>
  </si>
  <si>
    <r>
      <t xml:space="preserve">Rise of the Cybermen
</t>
    </r>
    <r>
      <rPr>
        <sz val="11"/>
        <color theme="1"/>
        <rFont val="Calibri"/>
        <family val="2"/>
        <scheme val="minor"/>
      </rPr>
      <t>Rise of the Cybermen</t>
    </r>
  </si>
  <si>
    <r>
      <t>Rise of the Cybermen</t>
    </r>
    <r>
      <rPr>
        <sz val="11"/>
        <color theme="1"/>
        <rFont val="Calibri"/>
        <family val="2"/>
        <scheme val="minor"/>
      </rPr>
      <t xml:space="preserve">
The Age of Steel</t>
    </r>
  </si>
  <si>
    <r>
      <rPr>
        <b/>
        <sz val="11"/>
        <color theme="1"/>
        <rFont val="Calibri"/>
        <family val="2"/>
        <scheme val="minor"/>
      </rPr>
      <t xml:space="preserve">The Impossible Planet
</t>
    </r>
    <r>
      <rPr>
        <sz val="11"/>
        <color theme="1"/>
        <rFont val="Calibri"/>
        <family val="2"/>
        <scheme val="minor"/>
      </rPr>
      <t>The Impossible Planet</t>
    </r>
  </si>
  <si>
    <r>
      <rPr>
        <b/>
        <sz val="11"/>
        <color theme="1"/>
        <rFont val="Calibri"/>
        <family val="2"/>
        <scheme val="minor"/>
      </rPr>
      <t>The Impossible Planet</t>
    </r>
    <r>
      <rPr>
        <sz val="11"/>
        <color theme="1"/>
        <rFont val="Calibri"/>
        <family val="2"/>
        <scheme val="minor"/>
      </rPr>
      <t xml:space="preserve">
The Satan Pit</t>
    </r>
  </si>
  <si>
    <r>
      <rPr>
        <b/>
        <sz val="11"/>
        <color theme="1"/>
        <rFont val="Calibri"/>
        <family val="2"/>
        <scheme val="minor"/>
      </rPr>
      <t xml:space="preserve">Doomsday
</t>
    </r>
    <r>
      <rPr>
        <sz val="11"/>
        <color theme="1"/>
        <rFont val="Calibri"/>
        <family val="2"/>
        <scheme val="minor"/>
      </rPr>
      <t>Army of Ghosts</t>
    </r>
  </si>
  <si>
    <r>
      <rPr>
        <b/>
        <sz val="11"/>
        <color theme="1"/>
        <rFont val="Calibri"/>
        <family val="2"/>
        <scheme val="minor"/>
      </rPr>
      <t>Doomsday</t>
    </r>
    <r>
      <rPr>
        <sz val="11"/>
        <color theme="1"/>
        <rFont val="Calibri"/>
        <family val="2"/>
        <scheme val="minor"/>
      </rPr>
      <t xml:space="preserve">
Doomsday</t>
    </r>
  </si>
  <si>
    <t>Deleted Scenes (1 minute)</t>
  </si>
  <si>
    <t>Deleted Scenes (2 minutes)</t>
  </si>
  <si>
    <t>Deleted Scenes (20 seconds)</t>
  </si>
  <si>
    <t>Deleted Scenes (30 seconds)</t>
  </si>
  <si>
    <t>Deleted Scenes (3 minutes)</t>
  </si>
  <si>
    <t>Deleted Scenes (7 minutes)</t>
  </si>
  <si>
    <t>Deleted Scenes (6 minutes)</t>
  </si>
  <si>
    <t>Deleted and Alternate Scenes (4 minutes)</t>
  </si>
  <si>
    <t>Alternate Scene (30 seconds)</t>
  </si>
  <si>
    <t>Deleted Scenes (4 minutes)</t>
  </si>
  <si>
    <t>Original Television Broadcast (1 episode)
Extended Edition (1 episode)
Deleted Scenes (2 minutes)</t>
  </si>
  <si>
    <t>Original Television Broadcast (2 episodes)
Omnibus Edition (105 minutes)
3D Omnibus Edition (105 minutes)
Deleted Scenes (2 minutes)</t>
  </si>
  <si>
    <t>Original Television Broadcast (2 episodes)
Omnibus Edition (92 minutes)
Deleted Scenes (1 minute)</t>
  </si>
  <si>
    <t>Original Television Broadcast (3 episodes)
Deleted Scenes (8 minutes)</t>
  </si>
  <si>
    <t>Original Television Broadcast (3 episodes)
Extended Edition (Episode 2)
Deleted Scenes (2 minutes)</t>
  </si>
  <si>
    <t>SERIES THREE - CHILDREN OF EARTH</t>
  </si>
  <si>
    <t>SERIES FOUR - MIRACLE DAY</t>
  </si>
  <si>
    <t>SERIES FIVE - ALIENS AMONG US</t>
  </si>
  <si>
    <t>SERIES SIX - GOD AMONG US</t>
  </si>
  <si>
    <t>SERIES SEVEN - AMONG US</t>
  </si>
  <si>
    <t>THE FUTURE</t>
  </si>
  <si>
    <t>Deleted Scenes (8 minutes)</t>
  </si>
  <si>
    <t>Deleted Scenes (12 minutes)</t>
  </si>
  <si>
    <t>Deleted Scenes (10 minutes)</t>
  </si>
  <si>
    <t>Doctor Who - The Welsh Connection</t>
  </si>
  <si>
    <t>Murray Gold: Hitting the Right Notes</t>
  </si>
  <si>
    <t>BBC Radio Solent</t>
  </si>
  <si>
    <t>60 Years of Friends and Foes</t>
  </si>
  <si>
    <t>Doctor Who - Secrets and Scandals</t>
  </si>
  <si>
    <t>Episode 1</t>
  </si>
  <si>
    <t>Episode 2</t>
  </si>
  <si>
    <t>Episode 3</t>
  </si>
  <si>
    <t>Episode 4</t>
  </si>
  <si>
    <t>Episode 5</t>
  </si>
  <si>
    <t>Episode 6</t>
  </si>
  <si>
    <t>Episode 7</t>
  </si>
  <si>
    <t>Episode 8</t>
  </si>
  <si>
    <t>Episode 9</t>
  </si>
  <si>
    <t>Episode 10</t>
  </si>
  <si>
    <t>Episode 11</t>
  </si>
  <si>
    <t>Episode 12</t>
  </si>
  <si>
    <t>Episode 13</t>
  </si>
  <si>
    <t>Original Television Broadcast</t>
  </si>
  <si>
    <t>Original Television Broadcast
Confidential Cut-Down Version
BBC iPlayer Version</t>
  </si>
  <si>
    <t>Original Television Broadcast
BBC iPlayer Version</t>
  </si>
  <si>
    <t>The Devil's Chord</t>
  </si>
  <si>
    <t>SERIES SEVEN (V) - THE ELEVENTH DOCTOR AND VALARIE</t>
  </si>
  <si>
    <t>Space Babies</t>
  </si>
  <si>
    <t>Boom</t>
  </si>
  <si>
    <t>73 Yards</t>
  </si>
  <si>
    <t>Dot and Bubble</t>
  </si>
  <si>
    <t>Rogue</t>
  </si>
  <si>
    <r>
      <t xml:space="preserve">Empire of Death
</t>
    </r>
    <r>
      <rPr>
        <sz val="11"/>
        <color theme="1"/>
        <rFont val="Calibri"/>
        <family val="2"/>
        <scheme val="minor"/>
      </rPr>
      <t>The Legend of Ruby Sunday
Empire of Death</t>
    </r>
  </si>
  <si>
    <t>Joy to the World</t>
  </si>
  <si>
    <t>BBCi Webcast (6 episodes)
Big Finish Audio Release (6 episodes)</t>
  </si>
  <si>
    <t>THE EIGHTH DOCTOR, CHARLEY AND LADY AUDACITY</t>
  </si>
  <si>
    <t>The Thing in the Forest</t>
  </si>
  <si>
    <t>The Opacity Factor</t>
  </si>
  <si>
    <t>Freedom or Death</t>
  </si>
  <si>
    <t>The Siege of Shackleton</t>
  </si>
  <si>
    <t>The Box of Terrors</t>
  </si>
  <si>
    <t>Broken Hearts</t>
  </si>
  <si>
    <t>Big Finish Productions (The War Doctor)</t>
  </si>
  <si>
    <t>The Hoxteth Time Capsule</t>
  </si>
  <si>
    <t>THE FINAL BATTLE</t>
  </si>
  <si>
    <t>The Final Battle</t>
  </si>
  <si>
    <t>Another Postcard from Mr Colchester</t>
  </si>
  <si>
    <t>Return of the Cybermen (Epilogue)</t>
  </si>
  <si>
    <t>The timeline experienced by the Doctor, Sarah and Harry becomes redundant, causing them to re-live the events on Nerva Beacon, recommencing with "The Ark".</t>
  </si>
  <si>
    <t>The Chaos Cascade</t>
  </si>
  <si>
    <t>The Battle of Giant's Causeway</t>
  </si>
  <si>
    <t>Poppet</t>
  </si>
  <si>
    <t>Didn't You Kill My Mother?</t>
  </si>
  <si>
    <t>Daleks Victorious</t>
  </si>
  <si>
    <t>The Last Stand of Miss Valarie Lockwood</t>
  </si>
  <si>
    <t>Victory of the Doctor</t>
  </si>
  <si>
    <t>Revolution in Space</t>
  </si>
  <si>
    <t>The Children of the Future</t>
  </si>
  <si>
    <t>BURIED THREATS</t>
  </si>
  <si>
    <t>A Theatre of Cruelty</t>
  </si>
  <si>
    <t>The Running Men</t>
  </si>
  <si>
    <t>Ancient History</t>
  </si>
  <si>
    <t>Big Finish Productions (Master!)</t>
  </si>
  <si>
    <t>Sabotage</t>
  </si>
  <si>
    <t>Tube Strike</t>
  </si>
  <si>
    <t>Born to Die</t>
  </si>
  <si>
    <t>Invasion of the Body Stealers</t>
  </si>
  <si>
    <t>The Queen of Clocks</t>
  </si>
  <si>
    <t>The Silent Priest</t>
  </si>
  <si>
    <t>THE EARLY STAGES OF THE TIME WAR</t>
  </si>
  <si>
    <t>THE LATER STAGES OF THE TIME WAR</t>
  </si>
  <si>
    <t>The Silent City</t>
  </si>
  <si>
    <t>The Ultimate Poe</t>
  </si>
  <si>
    <r>
      <t xml:space="preserve">The Quin Dilemma
</t>
    </r>
    <r>
      <rPr>
        <sz val="11"/>
        <color theme="1"/>
        <rFont val="Calibri"/>
        <family val="2"/>
        <scheme val="minor"/>
      </rPr>
      <t>The Exaltation
Escape from Holy Island
Sibling Rivalry
Children of the Revolution
The Thousand Year Thaw
The Firstborn</t>
    </r>
  </si>
  <si>
    <t>Sunstrike</t>
  </si>
  <si>
    <t>Never the End Is</t>
  </si>
  <si>
    <t>You Only Die Twice</t>
  </si>
  <si>
    <t>Dark Gallifrey</t>
  </si>
  <si>
    <t>Morbius</t>
  </si>
  <si>
    <t>Untitled 3.1</t>
  </si>
  <si>
    <t>Untitled 4.1</t>
  </si>
  <si>
    <t>Untitled 5.1</t>
  </si>
  <si>
    <t>Untitled 6.1</t>
  </si>
  <si>
    <t>Untitled 7.1</t>
  </si>
  <si>
    <t>Untitled 8.1</t>
  </si>
  <si>
    <t>DARK GALLIFREY</t>
  </si>
  <si>
    <t>Big Finish Productions (Dark Gallifrey)</t>
  </si>
  <si>
    <t>The Merfolk Murders</t>
  </si>
  <si>
    <t>Dream Team</t>
  </si>
  <si>
    <t>Missing Molly</t>
  </si>
  <si>
    <t>In Name Only</t>
  </si>
  <si>
    <t>Anne of a Thousand Light Years</t>
  </si>
  <si>
    <t>Pater Noster</t>
  </si>
  <si>
    <t>The Gentleman Thieves</t>
  </si>
  <si>
    <t>Dinner for Yvonne</t>
  </si>
  <si>
    <t>By Royal Appointment</t>
  </si>
  <si>
    <t>Nerves</t>
  </si>
  <si>
    <t>Disco</t>
  </si>
  <si>
    <t>Birdsong</t>
  </si>
  <si>
    <t>Lost Hearts</t>
  </si>
  <si>
    <t>Slow Beasts</t>
  </si>
  <si>
    <t>STAR-CROSSED</t>
  </si>
  <si>
    <t>Swipe Right</t>
  </si>
  <si>
    <t>Face of the Apocalypse</t>
  </si>
  <si>
    <t>Archipelago</t>
  </si>
  <si>
    <t>The Restoration of Catherine</t>
  </si>
  <si>
    <t>ASCENSION</t>
  </si>
  <si>
    <t>Burning Bright</t>
  </si>
  <si>
    <t>Chariot of Fire</t>
  </si>
  <si>
    <t>The Invisible Worm</t>
  </si>
  <si>
    <t>We Have Built Jerusalem</t>
  </si>
  <si>
    <t>Dark Satanic Mills</t>
  </si>
  <si>
    <t>Fearful Symmetry</t>
  </si>
  <si>
    <t>Kippers</t>
  </si>
  <si>
    <t>Catastrophe Theory</t>
  </si>
  <si>
    <t>The Vanishing Point</t>
  </si>
  <si>
    <t>Art Decadence</t>
  </si>
  <si>
    <t>Goth Opera</t>
  </si>
  <si>
    <r>
      <t xml:space="preserve">Operation Werewolf
</t>
    </r>
    <r>
      <rPr>
        <sz val="11"/>
        <color theme="1"/>
        <rFont val="Calibri"/>
        <family val="2"/>
        <scheme val="minor"/>
      </rPr>
      <t>The Secret Army
The Chateau of Death
Lair of the Werewolf
Friend or Foe
The Village of Lies
Crossfire</t>
    </r>
  </si>
  <si>
    <t>The Death and Life of River Song</t>
  </si>
  <si>
    <t>Book 1 - Apokalypsis</t>
  </si>
  <si>
    <t>Book 2 - Fate and Fatality</t>
  </si>
  <si>
    <t>Book 3 - The Black Hours</t>
  </si>
  <si>
    <t>Book 4 - Book of the Dead</t>
  </si>
  <si>
    <t>Untitled Book 5</t>
  </si>
  <si>
    <t>Untitled Book 6</t>
  </si>
  <si>
    <t>Untitled Book 7</t>
  </si>
  <si>
    <t>Untitled Book 8</t>
  </si>
  <si>
    <t>Untitled Book 9</t>
  </si>
  <si>
    <t>Untitled Book 10</t>
  </si>
  <si>
    <t>Untitled Book 11</t>
  </si>
  <si>
    <t>Untitled Book 12</t>
  </si>
  <si>
    <t>End Game</t>
  </si>
  <si>
    <t>THE WAR DOCTOR RISES</t>
  </si>
  <si>
    <t>Morbius the Mighty</t>
  </si>
  <si>
    <t>Unknown Soldiers</t>
  </si>
  <si>
    <t>The Lost Son</t>
  </si>
  <si>
    <t>The Golden Child</t>
  </si>
  <si>
    <t>THE SIXTH DOCTOR AND MEL</t>
  </si>
  <si>
    <t>The Trials of a Time Lord</t>
  </si>
  <si>
    <t>The Face in the Storm</t>
  </si>
  <si>
    <t>Dominant Species</t>
  </si>
  <si>
    <t>THE ETERNITY CLUB</t>
  </si>
  <si>
    <t>The Armageddon Chair</t>
  </si>
  <si>
    <t>Triumph of the Drahvin</t>
  </si>
  <si>
    <t>The Great Beyond</t>
  </si>
  <si>
    <t>Hooklight</t>
  </si>
  <si>
    <t>Widdershins</t>
  </si>
  <si>
    <t>The Quintessence</t>
  </si>
  <si>
    <t>Nowhere, Never</t>
  </si>
  <si>
    <t>The Road Untravelled</t>
  </si>
  <si>
    <t>Cass-cade</t>
  </si>
  <si>
    <t>Borrow or Rob</t>
  </si>
  <si>
    <t>SERIES TWO - FAMILY TIES</t>
  </si>
  <si>
    <t>SERIES THREE - SAVING TIME</t>
  </si>
  <si>
    <t>Florence O'Connor and the Sandwich of Doom</t>
  </si>
  <si>
    <t>A Beginner's Guide to Monsters (and How to Slay Them)</t>
  </si>
  <si>
    <t>Genesis of the Humans</t>
  </si>
  <si>
    <t>Reboot</t>
  </si>
  <si>
    <t>Rhubarb</t>
  </si>
  <si>
    <t>Please Retain Your Ticket for the Cloakroom</t>
  </si>
  <si>
    <t>The Terrible Shame of a Tree</t>
  </si>
  <si>
    <t>Mr Pym Has an Adventure</t>
  </si>
  <si>
    <t>Sanctuary</t>
  </si>
  <si>
    <t>Liturgy of Death</t>
  </si>
  <si>
    <t>His Close Companions</t>
  </si>
  <si>
    <t>The Foxglove Cylinders</t>
  </si>
  <si>
    <t>The Sitter</t>
  </si>
  <si>
    <t>Signal and I'll Come to You</t>
  </si>
  <si>
    <t>Bad Connection</t>
  </si>
  <si>
    <t>Original Big Finish Release (4 episodes)
2024 Redux Edition (4 episodes)</t>
  </si>
  <si>
    <t>Coda - The Final Act</t>
  </si>
  <si>
    <t>Puccini and the Doctor</t>
  </si>
  <si>
    <t>Women's Day Off</t>
  </si>
  <si>
    <t>The Gloaming</t>
  </si>
  <si>
    <t>The Curse of Time</t>
  </si>
  <si>
    <t>Doppelgängers</t>
  </si>
  <si>
    <t>Jellyfish!</t>
  </si>
  <si>
    <t>The Houseguest</t>
  </si>
  <si>
    <t>The Living Darkness</t>
  </si>
  <si>
    <t>Zygon Century</t>
  </si>
  <si>
    <t>1901: The Unknowing Mirror</t>
  </si>
  <si>
    <t>1935: The Miracle of Pendour Cove</t>
  </si>
  <si>
    <t>1957: Double Agent</t>
  </si>
  <si>
    <t>Fast Times</t>
  </si>
  <si>
    <t>The Legend of Baba Yaga</t>
  </si>
  <si>
    <t>The Dimension of Lost Things</t>
  </si>
  <si>
    <t>MOST WANTED</t>
  </si>
  <si>
    <t>Doctor Who and the Brain Drain</t>
  </si>
  <si>
    <t>Planet Krynoid</t>
  </si>
  <si>
    <r>
      <t xml:space="preserve">Nightfall
</t>
    </r>
    <r>
      <rPr>
        <sz val="11"/>
        <color theme="1"/>
        <rFont val="Calibri"/>
        <family val="2"/>
        <scheme val="minor"/>
      </rPr>
      <t>Sunlight
Sunset
Darkness</t>
    </r>
  </si>
  <si>
    <t>NIGHTFALL</t>
  </si>
  <si>
    <t>VOLUME 2</t>
  </si>
  <si>
    <t>Untitled 2.1</t>
  </si>
  <si>
    <t>Untitled 2.2</t>
  </si>
  <si>
    <t>Untitled 2.3</t>
  </si>
  <si>
    <t>THE THIRTEENTH DOCTOR AND YAZ</t>
  </si>
  <si>
    <t>Vampire Weekend</t>
  </si>
  <si>
    <t>The Lionesses of Winter</t>
  </si>
  <si>
    <t>Untitled 1.3</t>
  </si>
  <si>
    <t>Untitled 1.4</t>
  </si>
  <si>
    <t>Untitled 1.5</t>
  </si>
  <si>
    <t>Untitled 1.6</t>
  </si>
  <si>
    <t>Untitled 1.7</t>
  </si>
  <si>
    <t>Untitled 1.8</t>
  </si>
  <si>
    <t>Untitled 1.9</t>
  </si>
  <si>
    <t>Untitled 1.10</t>
  </si>
  <si>
    <t>Untitled 1.11</t>
  </si>
  <si>
    <t>Untitled 1.12</t>
  </si>
  <si>
    <t>THE EIGHTH DOCTOR, CHARLEY AND C'RIZZ</t>
  </si>
  <si>
    <t>Escape from Holy Island</t>
  </si>
  <si>
    <t>Sibling Rivalry
Children of the Revolution</t>
  </si>
  <si>
    <t>The Thousand Year Thaw</t>
  </si>
  <si>
    <t>Original Television Broadcast (2 episodes)
Australian Television Broadcast (4 episodes)</t>
  </si>
  <si>
    <t>Original Television Broadcast (2 episodes)
Australian Television Broadcast (4 episodes)
Extended Edition (Episode 1)
Omnibus Edition (88 minutes)
Deleted and Extended Scenes (18 minutes)</t>
  </si>
  <si>
    <t>Original Television Broadcast (2 episodes)
Australian Television Broadcast (4 episodes)
Deleted Scenes (9 minutes)</t>
  </si>
  <si>
    <t>Original Television Broadcast (3 episodes)
Extended Edition (Episode 1)
Australian Television Broadcast/VHS Release (6 episodes)</t>
  </si>
  <si>
    <t>Original Television Broadcast (2 episodes)
Australian Television Broadcast (4 episodes)
Remastered with CGI Effects (2 episodes)</t>
  </si>
  <si>
    <t>Original Television Broadcast (2 episodes)
BBC Two 1993 Repeat Broadcast (4 episodes)
Extended Edition (Episode 1)
Remastered with CGI Effects (2 episodes)
Deleted Scenes (2 minutes)</t>
  </si>
  <si>
    <t>Secrets of Telos</t>
  </si>
  <si>
    <t>God of War</t>
  </si>
  <si>
    <t>THE DEATH AND LIFE OF RIVER SONG</t>
  </si>
  <si>
    <t>The Way Back Home</t>
  </si>
  <si>
    <t>CBeebies Bedtime Story Minisode</t>
  </si>
  <si>
    <t>Redacted</t>
  </si>
  <si>
    <r>
      <rPr>
        <b/>
        <u/>
        <sz val="11"/>
        <color theme="10"/>
        <rFont val="Calibri"/>
        <family val="2"/>
        <scheme val="minor"/>
      </rPr>
      <t>Redacted</t>
    </r>
    <r>
      <rPr>
        <u/>
        <sz val="11"/>
        <color theme="10"/>
        <rFont val="Calibri"/>
        <family val="2"/>
        <scheme val="minor"/>
      </rPr>
      <t xml:space="preserve">
SOS
Hysteria
Lost
Angels
Interrogation
Recruits
Requiem
Ghosts
Rescue
Salvation</t>
    </r>
  </si>
  <si>
    <t>Meet Christel</t>
  </si>
  <si>
    <t>Zygons and Osgood in Series 9!</t>
  </si>
  <si>
    <t>Doctor Who Titles Challenge</t>
  </si>
  <si>
    <t>The Magician's Apprentice: What We Know So Far</t>
  </si>
  <si>
    <t>The Universal Song Contest and Symphonic Spectacular!</t>
  </si>
  <si>
    <t>We Need You! - San Diego Comic Con</t>
  </si>
  <si>
    <t>Doctor Who is Invading the World!</t>
  </si>
  <si>
    <t>The Doctor Who Festival</t>
  </si>
  <si>
    <t>Meeting Doctor Who Cosplayers</t>
  </si>
  <si>
    <t>Scientific Secrets of Doctor Who</t>
  </si>
  <si>
    <t>Full Interview with Dr Marek Kukula</t>
  </si>
  <si>
    <t>Stealing Series 9 Scripts</t>
  </si>
  <si>
    <t>Christel Gets Caught!</t>
  </si>
  <si>
    <t>Doctor Who Minecraft</t>
  </si>
  <si>
    <t>Minecraft Rollercoaster Full Interview</t>
  </si>
  <si>
    <t>Fanwatch</t>
  </si>
  <si>
    <t>We've Landed at Comic-Con!</t>
  </si>
  <si>
    <t>First Look at LEGO Dimensions Gameplay</t>
  </si>
  <si>
    <t>Comic-Con Reacts to Series 9</t>
  </si>
  <si>
    <t>Doctor Who Fan Meet-Up</t>
  </si>
  <si>
    <t>Behind Wholock and More</t>
  </si>
  <si>
    <t>Peter Capaldi on Being a Doctor Who Fan</t>
  </si>
  <si>
    <t>Charlieissocoollike in the TARDIS</t>
  </si>
  <si>
    <t>Behind Doctor Puppet</t>
  </si>
  <si>
    <t>Doctor Who Comics Day!</t>
  </si>
  <si>
    <t>Meet Michelle "Missy" Gomez</t>
  </si>
  <si>
    <t>Jenna Coleman on What it Takes to be a Companion</t>
  </si>
  <si>
    <t>Millennium FX Makeover and Doctor Who Festival Updates</t>
  </si>
  <si>
    <t>How to Make a TARDIS Cake</t>
  </si>
  <si>
    <t>The Finale</t>
  </si>
  <si>
    <t>YouTube Web Series</t>
  </si>
  <si>
    <t>The Magician's Apprentice Reactions</t>
  </si>
  <si>
    <t>The Witch's Familiar Reactions</t>
  </si>
  <si>
    <t>Under the Lake Reactions</t>
  </si>
  <si>
    <t>Before the Flood Reactions</t>
  </si>
  <si>
    <t>The Girl Who Died Reactions</t>
  </si>
  <si>
    <t>The Woman Who Lived Reactions</t>
  </si>
  <si>
    <t>The Zygon Invasion Reactions</t>
  </si>
  <si>
    <t>The Zygon Inversion Reactions</t>
  </si>
  <si>
    <t>Sleep No More Reactions</t>
  </si>
  <si>
    <t>Face the Raven Reactions</t>
  </si>
  <si>
    <t>A Doctor Who LEGO Set Adventure!</t>
  </si>
  <si>
    <t>Heaven Sent Reactions</t>
  </si>
  <si>
    <t>Hell Bent Reactions</t>
  </si>
  <si>
    <t>The Husbands of River Song Reactions</t>
  </si>
  <si>
    <t>What Happened in Series 9?</t>
  </si>
  <si>
    <t>LEGO Dimensions Easter Eggs</t>
  </si>
  <si>
    <t>Spearhead from Space Review</t>
  </si>
  <si>
    <t>The Old Monsters Home</t>
  </si>
  <si>
    <t>Amazing Audio Adventures</t>
  </si>
  <si>
    <t>Gallifrey One 2016</t>
  </si>
  <si>
    <t>Cosplay at Gallifrey One</t>
  </si>
  <si>
    <t>What are Ribbons at Gallifrey One?</t>
  </si>
  <si>
    <t>The Silurians Review</t>
  </si>
  <si>
    <t>Michelle Gomez's Guide to Monsters</t>
  </si>
  <si>
    <t>Peter Capaldi Talks Series 9 and 10</t>
  </si>
  <si>
    <t>Peter Capaldi: Draw My Life</t>
  </si>
  <si>
    <t>Top 10 Tips for Being a Companion</t>
  </si>
  <si>
    <t>Doctor Who Fans' Guinness World Record!</t>
  </si>
  <si>
    <t>Blink Review</t>
  </si>
  <si>
    <t>The Impossible Astronaut Review</t>
  </si>
  <si>
    <t>New Companion Reaction</t>
  </si>
  <si>
    <t>Target Book Exhibition</t>
  </si>
  <si>
    <t>The New Sonic Screwdriver Toy</t>
  </si>
  <si>
    <t>Planet of the Ood Review</t>
  </si>
  <si>
    <t>The 500th Doctor Who Magazine</t>
  </si>
  <si>
    <t>Davros Review</t>
  </si>
  <si>
    <t>Meeting Fans at VidCon</t>
  </si>
  <si>
    <t>Series 10: What We Know So Far</t>
  </si>
  <si>
    <t>The Master Review</t>
  </si>
  <si>
    <t>How to Make Doctor Who Cookies</t>
  </si>
  <si>
    <t>How to Cosplay as Bill</t>
  </si>
  <si>
    <t>The Zygons Review</t>
  </si>
  <si>
    <t>Restoring Classic Monsters</t>
  </si>
  <si>
    <t>Series 10 Production Update</t>
  </si>
  <si>
    <t>The Sontarans Review</t>
  </si>
  <si>
    <t>Christmas Read-through Reaction</t>
  </si>
  <si>
    <t>Series 10 &amp; Class #NYCC Round-Up</t>
  </si>
  <si>
    <t>Meeting the Class Cast</t>
  </si>
  <si>
    <t>The Cybermen Review</t>
  </si>
  <si>
    <t>The Daleks Review</t>
  </si>
  <si>
    <t>The Gift (A Christmas Story)</t>
  </si>
  <si>
    <t>The Return of Doctor Mysterio Reactions</t>
  </si>
  <si>
    <t>Series 10 Trailer, The Pirate Planet and More!</t>
  </si>
  <si>
    <t>Peter Capaldi is Leaving Doctor Who</t>
  </si>
  <si>
    <t>The Ice Warriors are Back!</t>
  </si>
  <si>
    <t>Ice Warriors, Series 10 Latest and LEGO Daleks!</t>
  </si>
  <si>
    <t>John Barrowman Talks Captain Jack</t>
  </si>
  <si>
    <t>10 Things from the Series 10 Trailer!</t>
  </si>
  <si>
    <t>Animating Series 10 Poster</t>
  </si>
  <si>
    <t>Series 10 is Almost Here!</t>
  </si>
  <si>
    <t>Visiting the Doctor Who Set</t>
  </si>
  <si>
    <t>Doctor Who: The Fan Show - The Aftershow</t>
  </si>
  <si>
    <t>Series 10 Filming, Writing, and Missy!</t>
  </si>
  <si>
    <t>Dr. Men</t>
  </si>
  <si>
    <t>Series 10 Overview</t>
  </si>
  <si>
    <t>LGBTQ in the Worlds of Doctor Who</t>
  </si>
  <si>
    <t>Jake Dudman voices The Doctor</t>
  </si>
  <si>
    <t>Russell T Davies Draws Daleks, The Tenth Doctor and More!</t>
  </si>
  <si>
    <t>Doctor Who at the Proms 2024</t>
  </si>
  <si>
    <t>The Legend of Ruby Sunday</t>
  </si>
  <si>
    <t>Empire of Death</t>
  </si>
  <si>
    <t>Vworp! Vworp!</t>
  </si>
  <si>
    <t>The Mechanical Planet</t>
  </si>
  <si>
    <t>Vworp! Vworp! Audio</t>
  </si>
  <si>
    <t>The War Between the Land and the Sea</t>
  </si>
  <si>
    <t>Tales of the TARDIS: Pyramids of Mars</t>
  </si>
  <si>
    <t>Takes place during "Empire of Death".</t>
  </si>
  <si>
    <t>Match of the Day</t>
  </si>
  <si>
    <t>BBC Ident</t>
  </si>
  <si>
    <t>882.01</t>
  </si>
  <si>
    <t>882.02</t>
  </si>
  <si>
    <t>A Meeting on the Common</t>
  </si>
  <si>
    <t>Interlude in Totter's Lane</t>
  </si>
  <si>
    <t>The Romanov Project</t>
  </si>
  <si>
    <t>The Cuckoo</t>
  </si>
  <si>
    <t>The Demons Within</t>
  </si>
  <si>
    <t>Escape the Daleks!</t>
  </si>
  <si>
    <t>River of Death</t>
  </si>
  <si>
    <t>Dark Contract</t>
  </si>
  <si>
    <t>The Force of Death</t>
  </si>
  <si>
    <t>Prologue: Clara</t>
  </si>
  <si>
    <t>Original Big Finish Release (1 episode)
BBC Radio 4/Into the TARDIS Broadcast (2 episodes)</t>
  </si>
  <si>
    <t>Original Big Finish Release (1 episode)
Into the TARDIS Broadcast (2 episodes)</t>
  </si>
  <si>
    <t>Original Television Broadcast (4 episodes)
Remastered with CGI Effects (4 episodes)
2024 Blu-Ray Special Edition (4 episodes)
Omnibus Edition (92 minutes)
Deleted and Extended Scenes (12 minutes)</t>
  </si>
  <si>
    <t>Original Television Broadcast (3 episodes)
2024 Blu-Ray Special Edition (3 episodes)
Deleted and Extended Scenes (23 minutes)</t>
  </si>
  <si>
    <t>Original Television Broadcast (4 episodes)
Remastered with CGI Effects (4 episodes)
2024 Blu-Ray Special Edition (Parts 1 and 3)
Deleted Scenes (11 minutes)</t>
  </si>
  <si>
    <t>The Stuff of Legend</t>
  </si>
  <si>
    <t>Studio Version (2 episodes)
Live Version (2 episodes)</t>
  </si>
  <si>
    <t>AUK Studios</t>
  </si>
  <si>
    <t>Children of the Circus</t>
  </si>
  <si>
    <t>Paradise Towers: Maddy's Diary</t>
  </si>
  <si>
    <t>Paradise Towers: The Wallscrawler</t>
  </si>
  <si>
    <t>Paradise Towers: The Rotwang Family Mausoleum</t>
  </si>
  <si>
    <t>Miscellaneous Spin-Offs (AUK Studios)</t>
  </si>
  <si>
    <t>The Haunting of Bryck Place</t>
  </si>
  <si>
    <t>Meanwhile Turlough</t>
  </si>
  <si>
    <t>Fond Memories</t>
  </si>
  <si>
    <t>Original 1988 Press Trailer
2024 Blu-Ray Version</t>
  </si>
  <si>
    <t>Not Forgotten</t>
  </si>
  <si>
    <t>Home Again, Home Again</t>
  </si>
  <si>
    <t>The Beast of Muir</t>
  </si>
  <si>
    <t>Soul Music</t>
  </si>
  <si>
    <t>Meet Doom</t>
  </si>
  <si>
    <t>0000</t>
  </si>
  <si>
    <t>A Message from K9</t>
  </si>
  <si>
    <t>Doctor Who: The Collection Escape Room – Team First Doctor</t>
  </si>
  <si>
    <t>Original Television Broadcast (7 episodes)
The Daleks: In Colour (75 minutes)</t>
  </si>
  <si>
    <r>
      <t xml:space="preserve">Making </t>
    </r>
    <r>
      <rPr>
        <i/>
        <sz val="11"/>
        <color theme="1"/>
        <rFont val="Calibri"/>
        <family val="2"/>
        <scheme val="minor"/>
      </rPr>
      <t>The Passenger</t>
    </r>
  </si>
  <si>
    <r>
      <t xml:space="preserve">The Making of </t>
    </r>
    <r>
      <rPr>
        <i/>
        <sz val="11"/>
        <color theme="1"/>
        <rFont val="Calibri"/>
        <family val="2"/>
        <scheme val="minor"/>
      </rPr>
      <t>The Daleks: In Colour</t>
    </r>
  </si>
  <si>
    <t>Original Television Broadcast (1 episode)
In Vision Commentary (1 episode)</t>
  </si>
  <si>
    <t>An Interview with Russell T. Davies (23rd November 2023)</t>
  </si>
  <si>
    <t>The Cast and Crew Explain Doctor Who</t>
  </si>
  <si>
    <t>Catherine Tate Explains Donna Noble</t>
  </si>
  <si>
    <t>David and Catherine's Flashbacks</t>
  </si>
  <si>
    <t>David Tennant Explains Doctor Who in 30 Seconds</t>
  </si>
  <si>
    <t>Designing the Fourteenth Doctor</t>
  </si>
  <si>
    <t>Set Tour with Yasmin Finney</t>
  </si>
  <si>
    <t>The Fourteenth Doctor Reveal</t>
  </si>
  <si>
    <t>Yasmin Finney Introduces Rose Noble</t>
  </si>
  <si>
    <t>Doctor Who Recollections with Russell and David</t>
  </si>
  <si>
    <t>David Tennant's Stand In - Video Diary</t>
  </si>
  <si>
    <t>Doppleganger Doctors!</t>
  </si>
  <si>
    <t>TARDIS Set Tour with David Tennant and Phil Sims</t>
  </si>
  <si>
    <t>Neil Patrick Harris Introduces The Toymaker</t>
  </si>
  <si>
    <t>Quickfire Questions with David Tennant and Catherine Tate</t>
  </si>
  <si>
    <t>Ruth Madeley Introduces Shirley Bingham</t>
  </si>
  <si>
    <t>Becoming the Toymaker</t>
  </si>
  <si>
    <r>
      <rPr>
        <i/>
        <sz val="11"/>
        <color theme="1"/>
        <rFont val="Calibri"/>
        <family val="2"/>
        <scheme val="minor"/>
      </rPr>
      <t>The Celestial Toymaker</t>
    </r>
    <r>
      <rPr>
        <sz val="11"/>
        <color theme="1"/>
        <rFont val="Calibri"/>
        <family val="2"/>
        <scheme val="minor"/>
      </rPr>
      <t xml:space="preserve"> - The Making of the Animation</t>
    </r>
  </si>
  <si>
    <r>
      <rPr>
        <i/>
        <sz val="11"/>
        <color theme="1"/>
        <rFont val="Calibri"/>
        <family val="2"/>
        <scheme val="minor"/>
      </rPr>
      <t>The Star Beast</t>
    </r>
    <r>
      <rPr>
        <sz val="11"/>
        <color theme="1"/>
        <rFont val="Calibri"/>
        <family val="2"/>
        <scheme val="minor"/>
      </rPr>
      <t xml:space="preserve"> - Behind the Scenes with David, Catherine and Rachel Talalay</t>
    </r>
  </si>
  <si>
    <r>
      <rPr>
        <i/>
        <sz val="11"/>
        <color theme="1"/>
        <rFont val="Calibri"/>
        <family val="2"/>
        <scheme val="minor"/>
      </rPr>
      <t>The Star Beast</t>
    </r>
    <r>
      <rPr>
        <sz val="11"/>
        <color theme="1"/>
        <rFont val="Calibri"/>
        <family val="2"/>
        <scheme val="minor"/>
      </rPr>
      <t xml:space="preserve"> - Rachel Talalay's Scene Breakdown</t>
    </r>
  </si>
  <si>
    <r>
      <rPr>
        <i/>
        <sz val="11"/>
        <color theme="1"/>
        <rFont val="Calibri"/>
        <family val="2"/>
        <scheme val="minor"/>
      </rPr>
      <t>Wild Blue Yonder</t>
    </r>
    <r>
      <rPr>
        <sz val="11"/>
        <color theme="1"/>
        <rFont val="Calibri"/>
        <family val="2"/>
        <scheme val="minor"/>
      </rPr>
      <t xml:space="preserve"> - Behind the Scenes Fun with David and Catherine</t>
    </r>
  </si>
  <si>
    <r>
      <t xml:space="preserve">The Cast Introduce the Villains of </t>
    </r>
    <r>
      <rPr>
        <i/>
        <sz val="11"/>
        <color theme="1"/>
        <rFont val="Calibri"/>
        <family val="2"/>
        <scheme val="minor"/>
      </rPr>
      <t>Wild Blue Yonder</t>
    </r>
  </si>
  <si>
    <r>
      <rPr>
        <i/>
        <sz val="11"/>
        <color theme="1"/>
        <rFont val="Calibri"/>
        <family val="2"/>
        <scheme val="minor"/>
      </rPr>
      <t>Wild Blue Yonder</t>
    </r>
    <r>
      <rPr>
        <sz val="11"/>
        <color theme="1"/>
        <rFont val="Calibri"/>
        <family val="2"/>
        <scheme val="minor"/>
      </rPr>
      <t xml:space="preserve"> - Tom Kingsley's Scene Breakdown</t>
    </r>
  </si>
  <si>
    <r>
      <rPr>
        <i/>
        <sz val="11"/>
        <color theme="1"/>
        <rFont val="Calibri"/>
        <family val="2"/>
        <scheme val="minor"/>
      </rPr>
      <t>The Giggle</t>
    </r>
    <r>
      <rPr>
        <sz val="11"/>
        <color theme="1"/>
        <rFont val="Calibri"/>
        <family val="2"/>
        <scheme val="minor"/>
      </rPr>
      <t xml:space="preserve"> - Chanya Button's Scene Breakdown</t>
    </r>
  </si>
  <si>
    <t>Era of the War Doctor</t>
  </si>
  <si>
    <t>Barry Letts and Terrance Dicks (Volume 1)</t>
  </si>
  <si>
    <t>Barry Letts and Terrance Dicks (Volume 2)</t>
  </si>
  <si>
    <r>
      <t xml:space="preserve">Running from the Tax Man - Making </t>
    </r>
    <r>
      <rPr>
        <i/>
        <sz val="11"/>
        <color theme="1"/>
        <rFont val="Calibri"/>
        <family val="2"/>
        <scheme val="minor"/>
      </rPr>
      <t>The Sun Makers</t>
    </r>
  </si>
  <si>
    <t>50th Anniversary Archive - John Leeson</t>
  </si>
  <si>
    <t>In Conversation - Louise Jameson</t>
  </si>
  <si>
    <t>Darkness and Light: The Life of Graham Williams</t>
  </si>
  <si>
    <t>50th Anniversary Archive - Louise Jameson, Katy Manning, and Sophie Aldred</t>
  </si>
  <si>
    <t>MonsterCon II Convention - Nicholas Pegg interviews Louise Jameson</t>
  </si>
  <si>
    <t>Original 2009 DVD Edition
2023 Blu-Ray Edition</t>
  </si>
  <si>
    <r>
      <t xml:space="preserve">Visual Effects - </t>
    </r>
    <r>
      <rPr>
        <i/>
        <sz val="11"/>
        <color theme="1"/>
        <rFont val="Calibri"/>
        <family val="2"/>
        <scheme val="minor"/>
      </rPr>
      <t>The Creature from the Pit</t>
    </r>
  </si>
  <si>
    <t>Doctor on Display - Blackpool 1974-1985</t>
  </si>
  <si>
    <t>Doctor on Display - Blackpool 2004-2009</t>
  </si>
  <si>
    <t>Doctor on Display - The USA Tour 1986-1988</t>
  </si>
  <si>
    <t>Doctor on Display - The Greatest Show in the Galaxy</t>
  </si>
  <si>
    <r>
      <t xml:space="preserve">Inside the Lighthouse: Making </t>
    </r>
    <r>
      <rPr>
        <i/>
        <sz val="11"/>
        <color theme="1"/>
        <rFont val="Calibri"/>
        <family val="2"/>
        <scheme val="minor"/>
      </rPr>
      <t>Horror of Fang Rock</t>
    </r>
  </si>
  <si>
    <r>
      <t xml:space="preserve">Behind the Sofa - </t>
    </r>
    <r>
      <rPr>
        <i/>
        <sz val="11"/>
        <color theme="1"/>
        <rFont val="Calibri"/>
        <family val="2"/>
        <scheme val="minor"/>
      </rPr>
      <t>Horror of Fang Rock</t>
    </r>
  </si>
  <si>
    <r>
      <t xml:space="preserve">Behind the Sofa - </t>
    </r>
    <r>
      <rPr>
        <i/>
        <sz val="11"/>
        <color theme="1"/>
        <rFont val="Calibri"/>
        <family val="2"/>
        <scheme val="minor"/>
      </rPr>
      <t>The Invisible Enemy</t>
    </r>
  </si>
  <si>
    <r>
      <t xml:space="preserve">Behind the Sofa - </t>
    </r>
    <r>
      <rPr>
        <i/>
        <sz val="11"/>
        <color theme="1"/>
        <rFont val="Calibri"/>
        <family val="2"/>
        <scheme val="minor"/>
      </rPr>
      <t>Image of the Fendahl</t>
    </r>
  </si>
  <si>
    <r>
      <t xml:space="preserve">Behind the Sofa - </t>
    </r>
    <r>
      <rPr>
        <i/>
        <sz val="11"/>
        <color theme="1"/>
        <rFont val="Calibri"/>
        <family val="2"/>
        <scheme val="minor"/>
      </rPr>
      <t>The Sun Makers</t>
    </r>
  </si>
  <si>
    <r>
      <t xml:space="preserve">Behind the Sofa - </t>
    </r>
    <r>
      <rPr>
        <i/>
        <sz val="11"/>
        <color theme="1"/>
        <rFont val="Calibri"/>
        <family val="2"/>
        <scheme val="minor"/>
      </rPr>
      <t>Underworld</t>
    </r>
  </si>
  <si>
    <r>
      <t xml:space="preserve">Behind the Sofa - </t>
    </r>
    <r>
      <rPr>
        <i/>
        <sz val="11"/>
        <color theme="1"/>
        <rFont val="Calibri"/>
        <family val="2"/>
        <scheme val="minor"/>
      </rPr>
      <t>The Invasion of Time</t>
    </r>
  </si>
  <si>
    <t>Visual Effects - Enlightenment</t>
  </si>
  <si>
    <t>Longleat Convention Panel: Jon Pertwee</t>
  </si>
  <si>
    <t>Longleat Convention Panel: Patrick Troughton</t>
  </si>
  <si>
    <t>Longleat Convention Panel: The Third Doctor Era</t>
  </si>
  <si>
    <t>Longleat Convention Panel: The Season 20 Cast</t>
  </si>
  <si>
    <t>Longleat Convention Panel: The First Doctor Era</t>
  </si>
  <si>
    <t>Longleat Convention Panel: Tom Baker and John Leeson</t>
  </si>
  <si>
    <t>Australian Convention Footage: Janet Fielding at the 8th Doctor Who Party</t>
  </si>
  <si>
    <t xml:space="preserve">Australian Convention Footage: Peter Davison and Sandra Dickinson at the 7th Doctor Who Party </t>
  </si>
  <si>
    <t>Convention Footage: Monstercon II (1st November 1986)</t>
  </si>
  <si>
    <t>The 50th Anniversary Archive - Anneke Wills and Richard Franklin</t>
  </si>
  <si>
    <t>The 50th Anniversary Archive - Bonnie Langford</t>
  </si>
  <si>
    <t>The 50th Anniversary Archive - Matthew Waterhouse and Sarah Sutton</t>
  </si>
  <si>
    <t>Convention Footage: Manopticon II (30th May 1993)</t>
  </si>
  <si>
    <t>Doctor Who and the Collectors - The 1980s</t>
  </si>
  <si>
    <t>The Panopticon Archive - Sylvester McCoy and Sophie Aldred (4th October 1998)</t>
  </si>
  <si>
    <t>In Conversation - Andrew Cartmel</t>
  </si>
  <si>
    <t>Chris Clough Interview (New Jersey Network)</t>
  </si>
  <si>
    <t>Dorka Nieradzik Interview (New Jersey Network)</t>
  </si>
  <si>
    <t>John Nathan-Turner Interview (New Jersey Network)</t>
  </si>
  <si>
    <t>The 50th Anniversary Archive - Sophie Aldred</t>
  </si>
  <si>
    <t>In Conversation - Chris Clough</t>
  </si>
  <si>
    <t>When Sophie Met Lesley</t>
  </si>
  <si>
    <t>Stephen Mansfield Interview</t>
  </si>
  <si>
    <t>Looking for Dursley</t>
  </si>
  <si>
    <t>Doctor Who: The Collection Escape Room – Team Seventh Doctor</t>
  </si>
  <si>
    <r>
      <t xml:space="preserve">Behind the Sofa - </t>
    </r>
    <r>
      <rPr>
        <i/>
        <sz val="11"/>
        <color theme="1"/>
        <rFont val="Calibri"/>
        <family val="2"/>
        <scheme val="minor"/>
      </rPr>
      <t>The Greatest Show in the Galaxy</t>
    </r>
  </si>
  <si>
    <r>
      <t xml:space="preserve">Behind the Sofa - </t>
    </r>
    <r>
      <rPr>
        <i/>
        <sz val="11"/>
        <color theme="1"/>
        <rFont val="Calibri"/>
        <family val="2"/>
        <scheme val="minor"/>
      </rPr>
      <t>Silver Nemesis</t>
    </r>
  </si>
  <si>
    <r>
      <t xml:space="preserve">Behind the Sofa - </t>
    </r>
    <r>
      <rPr>
        <i/>
        <sz val="11"/>
        <color theme="1"/>
        <rFont val="Calibri"/>
        <family val="2"/>
        <scheme val="minor"/>
      </rPr>
      <t>The Happiness Patrol</t>
    </r>
  </si>
  <si>
    <r>
      <t xml:space="preserve">Behind the Sofa - </t>
    </r>
    <r>
      <rPr>
        <i/>
        <sz val="11"/>
        <color theme="1"/>
        <rFont val="Calibri"/>
        <family val="2"/>
        <scheme val="minor"/>
      </rPr>
      <t>Remembrance of the Daleks</t>
    </r>
  </si>
  <si>
    <t>The Official Doctor Who Podcast</t>
  </si>
  <si>
    <t>Welcome to the Official Doctor Who Podcast</t>
  </si>
  <si>
    <t>Space Babies &amp; The Devil's Chord</t>
  </si>
  <si>
    <t>BBC Sounds / You Tube</t>
  </si>
  <si>
    <t>Kate Easteal</t>
  </si>
  <si>
    <t>Simon Williams</t>
  </si>
  <si>
    <t>Sylvester McCoy (Part 2)</t>
  </si>
  <si>
    <t>Sophie Aldred (Part 2)</t>
  </si>
  <si>
    <t>Kevin Jon Davies</t>
  </si>
  <si>
    <t>Michael Troughton</t>
  </si>
  <si>
    <t>Original Television Broadcast (3 episodes)
Remastered with CGI Effects (3 episodes)
VHS Extended Edition (3 episodes)
2024 Blu-Ray Special Edition (3 episodes)
2024 Omnibus Edition (53 minutes)
Deleted and Extended Scenes (22 minutes)
Special Edition Deleted Scenes (2 minutes)</t>
  </si>
  <si>
    <t>Unseen</t>
  </si>
  <si>
    <t>Original Television Broadcast (2 episodes)
In Vision Commentary (Episode 2)</t>
  </si>
  <si>
    <r>
      <t xml:space="preserve">Behind the Scenes - </t>
    </r>
    <r>
      <rPr>
        <i/>
        <sz val="11"/>
        <color theme="1"/>
        <rFont val="Calibri"/>
        <family val="2"/>
        <scheme val="minor"/>
      </rPr>
      <t>The Star Beast</t>
    </r>
  </si>
  <si>
    <r>
      <t xml:space="preserve">Behind the Scenes - </t>
    </r>
    <r>
      <rPr>
        <i/>
        <sz val="11"/>
        <color theme="1"/>
        <rFont val="Calibri"/>
        <family val="2"/>
        <scheme val="minor"/>
      </rPr>
      <t>Wild Blue Yonder</t>
    </r>
  </si>
  <si>
    <r>
      <t xml:space="preserve">Behind the Scenes - </t>
    </r>
    <r>
      <rPr>
        <i/>
        <sz val="11"/>
        <color theme="1"/>
        <rFont val="Calibri"/>
        <family val="2"/>
        <scheme val="minor"/>
      </rPr>
      <t>The Giggle</t>
    </r>
    <r>
      <rPr>
        <sz val="11"/>
        <color theme="1"/>
        <rFont val="Calibri"/>
        <family val="2"/>
        <scheme val="minor"/>
      </rPr>
      <t xml:space="preserve"> - Ncuti Gatwa's First Day on Set</t>
    </r>
  </si>
  <si>
    <r>
      <t xml:space="preserve">Behind the Scenes - </t>
    </r>
    <r>
      <rPr>
        <i/>
        <sz val="11"/>
        <color theme="1"/>
        <rFont val="Calibri"/>
        <family val="2"/>
        <scheme val="minor"/>
      </rPr>
      <t xml:space="preserve">The Giggle - </t>
    </r>
    <r>
      <rPr>
        <sz val="11"/>
        <color theme="1"/>
        <rFont val="Calibri"/>
        <family val="2"/>
        <scheme val="minor"/>
      </rPr>
      <t>Three Specials in Three Minutes</t>
    </r>
  </si>
  <si>
    <r>
      <t xml:space="preserve">Behind the Scenes - </t>
    </r>
    <r>
      <rPr>
        <i/>
        <sz val="11"/>
        <color theme="1"/>
        <rFont val="Calibri"/>
        <family val="2"/>
        <scheme val="minor"/>
      </rPr>
      <t>The Giggle</t>
    </r>
  </si>
  <si>
    <t>Get to Know Millie Gibson</t>
  </si>
  <si>
    <t>Get to Know Ncuti Gatwa</t>
  </si>
  <si>
    <t>Ncuti Gatwa Interviews Millie Gibson</t>
  </si>
  <si>
    <t>Ncuti Gatwa's Guide to Doctor Who</t>
  </si>
  <si>
    <t>The Doctor's New Sonic Screwdriver</t>
  </si>
  <si>
    <t>Custard Cream Conundrums with Ncuti and Millie</t>
  </si>
  <si>
    <t>Finding Fifteen</t>
  </si>
  <si>
    <t>Jinkx Monsoon vs British Food</t>
  </si>
  <si>
    <t>A Word from Steven Moffat</t>
  </si>
  <si>
    <t>Getting Your Zen on with Ncuti and Millie</t>
  </si>
  <si>
    <t>Welsh Lingo with Ncuti and Millie</t>
  </si>
  <si>
    <t>Ncuti and Millie’s Top 5 People in Their Bubble</t>
  </si>
  <si>
    <t>Doctor Who @ San Diego Comic Con - Full Hall H Panel</t>
  </si>
  <si>
    <t>Doctor Who X Star Trek - Full San Diego Comic-Con Panel with Russell T. Davies and Alex Kurtzman</t>
  </si>
  <si>
    <t>Ncuti and Millie's Favourite Memories</t>
  </si>
  <si>
    <r>
      <t xml:space="preserve">Behind the Scenes - </t>
    </r>
    <r>
      <rPr>
        <i/>
        <sz val="11"/>
        <color theme="1"/>
        <rFont val="Calibri"/>
        <family val="2"/>
        <scheme val="minor"/>
      </rPr>
      <t>The Church on Ruby Road</t>
    </r>
  </si>
  <si>
    <t>Get to Know Doctor Who - with Ncuti Gatwa</t>
  </si>
  <si>
    <t>Get to Know Doctor Who - with Millie Gibson</t>
  </si>
  <si>
    <r>
      <rPr>
        <i/>
        <sz val="11"/>
        <color theme="1"/>
        <rFont val="Calibri"/>
        <family val="2"/>
        <scheme val="minor"/>
      </rPr>
      <t>The Church on Ruby Road</t>
    </r>
    <r>
      <rPr>
        <sz val="11"/>
        <color theme="1"/>
        <rFont val="Calibri"/>
        <family val="2"/>
        <scheme val="minor"/>
      </rPr>
      <t xml:space="preserve"> - Meet the New Companion</t>
    </r>
  </si>
  <si>
    <r>
      <t xml:space="preserve">Behind the Scenes - </t>
    </r>
    <r>
      <rPr>
        <i/>
        <sz val="11"/>
        <color theme="1"/>
        <rFont val="Calibri"/>
        <family val="2"/>
        <scheme val="minor"/>
      </rPr>
      <t>The Church on Ruby Road</t>
    </r>
    <r>
      <rPr>
        <sz val="11"/>
        <color theme="1"/>
        <rFont val="Calibri"/>
        <family val="2"/>
        <scheme val="minor"/>
      </rPr>
      <t xml:space="preserve"> - Millie Gibson's Set Tour</t>
    </r>
  </si>
  <si>
    <r>
      <t xml:space="preserve">Behind the Scenes - </t>
    </r>
    <r>
      <rPr>
        <i/>
        <sz val="11"/>
        <color theme="1"/>
        <rFont val="Calibri"/>
        <family val="2"/>
        <scheme val="minor"/>
      </rPr>
      <t>Space Babies</t>
    </r>
    <r>
      <rPr>
        <sz val="11"/>
        <color theme="1"/>
        <rFont val="Calibri"/>
        <family val="2"/>
        <scheme val="minor"/>
      </rPr>
      <t xml:space="preserve"> - Video Diary of a Bogeyman</t>
    </r>
  </si>
  <si>
    <r>
      <t xml:space="preserve">Behind the Scenes - </t>
    </r>
    <r>
      <rPr>
        <i/>
        <sz val="11"/>
        <color theme="1"/>
        <rFont val="Calibri"/>
        <family val="2"/>
        <scheme val="minor"/>
      </rPr>
      <t>Space Babies</t>
    </r>
  </si>
  <si>
    <r>
      <t xml:space="preserve">Behind the Scenes - </t>
    </r>
    <r>
      <rPr>
        <i/>
        <sz val="11"/>
        <color theme="1"/>
        <rFont val="Calibri"/>
        <family val="2"/>
        <scheme val="minor"/>
      </rPr>
      <t>The Devil's Chord</t>
    </r>
    <r>
      <rPr>
        <sz val="11"/>
        <color theme="1"/>
        <rFont val="Calibri"/>
        <family val="2"/>
        <scheme val="minor"/>
      </rPr>
      <t xml:space="preserve"> - Millie Gibson's Set Tour</t>
    </r>
  </si>
  <si>
    <r>
      <t xml:space="preserve">Behind the Scenes - </t>
    </r>
    <r>
      <rPr>
        <i/>
        <sz val="11"/>
        <color theme="1"/>
        <rFont val="Calibri"/>
        <family val="2"/>
        <scheme val="minor"/>
      </rPr>
      <t>The Devil's Chord</t>
    </r>
  </si>
  <si>
    <r>
      <t xml:space="preserve">Behind the Scenes - </t>
    </r>
    <r>
      <rPr>
        <i/>
        <sz val="11"/>
        <color theme="1"/>
        <rFont val="Calibri"/>
        <family val="2"/>
        <scheme val="minor"/>
      </rPr>
      <t>The Devil's Chord</t>
    </r>
    <r>
      <rPr>
        <sz val="11"/>
        <color theme="1"/>
        <rFont val="Calibri"/>
        <family val="2"/>
        <scheme val="minor"/>
      </rPr>
      <t xml:space="preserve"> - The Looks of Maestro</t>
    </r>
  </si>
  <si>
    <r>
      <t xml:space="preserve">Scene Breakdown - </t>
    </r>
    <r>
      <rPr>
        <i/>
        <sz val="11"/>
        <color theme="1"/>
        <rFont val="Calibri"/>
        <family val="2"/>
        <scheme val="minor"/>
      </rPr>
      <t>The Devil's Chord</t>
    </r>
  </si>
  <si>
    <r>
      <t xml:space="preserve">Behind the Scenes - </t>
    </r>
    <r>
      <rPr>
        <i/>
        <sz val="11"/>
        <color theme="1"/>
        <rFont val="Calibri"/>
        <family val="2"/>
        <scheme val="minor"/>
      </rPr>
      <t>Boom</t>
    </r>
    <r>
      <rPr>
        <sz val="11"/>
        <color theme="1"/>
        <rFont val="Calibri"/>
        <family val="2"/>
        <scheme val="minor"/>
      </rPr>
      <t xml:space="preserve"> - Bringing Virtual Production to Doctor Who</t>
    </r>
  </si>
  <si>
    <r>
      <t xml:space="preserve">Behind the Scenes - </t>
    </r>
    <r>
      <rPr>
        <i/>
        <sz val="11"/>
        <color theme="1"/>
        <rFont val="Calibri"/>
        <family val="2"/>
        <scheme val="minor"/>
      </rPr>
      <t>Boom</t>
    </r>
    <r>
      <rPr>
        <sz val="11"/>
        <color theme="1"/>
        <rFont val="Calibri"/>
        <family val="2"/>
        <scheme val="minor"/>
      </rPr>
      <t xml:space="preserve"> - From Script to Screen</t>
    </r>
  </si>
  <si>
    <r>
      <t xml:space="preserve">Behind the Scenes - </t>
    </r>
    <r>
      <rPr>
        <i/>
        <sz val="11"/>
        <color theme="1"/>
        <rFont val="Calibri"/>
        <family val="2"/>
        <scheme val="minor"/>
      </rPr>
      <t>Boom</t>
    </r>
    <r>
      <rPr>
        <sz val="11"/>
        <color theme="1"/>
        <rFont val="Calibri"/>
        <family val="2"/>
        <scheme val="minor"/>
      </rPr>
      <t xml:space="preserve"> - Meet Mundy Flynn</t>
    </r>
  </si>
  <si>
    <r>
      <t xml:space="preserve">Behind the Scenes - </t>
    </r>
    <r>
      <rPr>
        <i/>
        <sz val="11"/>
        <color theme="1"/>
        <rFont val="Calibri"/>
        <family val="2"/>
        <scheme val="minor"/>
      </rPr>
      <t>Boom</t>
    </r>
  </si>
  <si>
    <r>
      <t xml:space="preserve">Behind the Scenes - </t>
    </r>
    <r>
      <rPr>
        <i/>
        <sz val="11"/>
        <color theme="1"/>
        <rFont val="Calibri"/>
        <family val="2"/>
        <scheme val="minor"/>
      </rPr>
      <t>73 Yards</t>
    </r>
    <r>
      <rPr>
        <sz val="11"/>
        <color theme="1"/>
        <rFont val="Calibri"/>
        <family val="2"/>
        <scheme val="minor"/>
      </rPr>
      <t xml:space="preserve"> - Meet Roger Ap Gwilliam</t>
    </r>
  </si>
  <si>
    <r>
      <t xml:space="preserve">Behind the Scenes - </t>
    </r>
    <r>
      <rPr>
        <i/>
        <sz val="11"/>
        <color theme="1"/>
        <rFont val="Calibri"/>
        <family val="2"/>
        <scheme val="minor"/>
      </rPr>
      <t>73 Yards</t>
    </r>
    <r>
      <rPr>
        <sz val="11"/>
        <color theme="1"/>
        <rFont val="Calibri"/>
        <family val="2"/>
        <scheme val="minor"/>
      </rPr>
      <t xml:space="preserve"> - Millie's First Day on Set - Video Diary</t>
    </r>
  </si>
  <si>
    <r>
      <t xml:space="preserve">Behind the Scenes - </t>
    </r>
    <r>
      <rPr>
        <i/>
        <sz val="11"/>
        <color theme="1"/>
        <rFont val="Calibri"/>
        <family val="2"/>
        <scheme val="minor"/>
      </rPr>
      <t>73 Yards</t>
    </r>
  </si>
  <si>
    <r>
      <t xml:space="preserve">Behind the Scenes - </t>
    </r>
    <r>
      <rPr>
        <i/>
        <sz val="11"/>
        <color theme="1"/>
        <rFont val="Calibri"/>
        <family val="2"/>
        <scheme val="minor"/>
      </rPr>
      <t>Dot and Bubble</t>
    </r>
    <r>
      <rPr>
        <sz val="11"/>
        <color theme="1"/>
        <rFont val="Calibri"/>
        <family val="2"/>
        <scheme val="minor"/>
      </rPr>
      <t xml:space="preserve"> - Lindy in the TARDIS</t>
    </r>
  </si>
  <si>
    <r>
      <t xml:space="preserve">Behind the Scenes - </t>
    </r>
    <r>
      <rPr>
        <i/>
        <sz val="11"/>
        <color theme="1"/>
        <rFont val="Calibri"/>
        <family val="2"/>
        <scheme val="minor"/>
      </rPr>
      <t>Dot and Bubble</t>
    </r>
    <r>
      <rPr>
        <sz val="11"/>
        <color theme="1"/>
        <rFont val="Calibri"/>
        <family val="2"/>
        <scheme val="minor"/>
      </rPr>
      <t xml:space="preserve"> - Set Tour with Callie Cooke</t>
    </r>
  </si>
  <si>
    <r>
      <t xml:space="preserve">Behind the Scenes - </t>
    </r>
    <r>
      <rPr>
        <i/>
        <sz val="11"/>
        <color theme="1"/>
        <rFont val="Calibri"/>
        <family val="2"/>
        <scheme val="minor"/>
      </rPr>
      <t>Dot and Bubble</t>
    </r>
  </si>
  <si>
    <r>
      <t xml:space="preserve">Scene Breakdown - </t>
    </r>
    <r>
      <rPr>
        <i/>
        <sz val="11"/>
        <color theme="1"/>
        <rFont val="Calibri"/>
        <family val="2"/>
        <scheme val="minor"/>
      </rPr>
      <t>Dot and Bubble</t>
    </r>
  </si>
  <si>
    <r>
      <t xml:space="preserve">Scene Breakdown - </t>
    </r>
    <r>
      <rPr>
        <i/>
        <sz val="11"/>
        <color theme="1"/>
        <rFont val="Calibri"/>
        <family val="2"/>
        <scheme val="minor"/>
      </rPr>
      <t>Rogue</t>
    </r>
  </si>
  <si>
    <r>
      <t xml:space="preserve">Behind the Scenes - </t>
    </r>
    <r>
      <rPr>
        <i/>
        <sz val="11"/>
        <color theme="1"/>
        <rFont val="Calibri"/>
        <family val="2"/>
        <scheme val="minor"/>
      </rPr>
      <t>Rogue</t>
    </r>
    <r>
      <rPr>
        <sz val="11"/>
        <color theme="1"/>
        <rFont val="Calibri"/>
        <family val="2"/>
        <scheme val="minor"/>
      </rPr>
      <t xml:space="preserve"> - Dancing with the Doctor</t>
    </r>
  </si>
  <si>
    <r>
      <t xml:space="preserve">Behind the Scenes - </t>
    </r>
    <r>
      <rPr>
        <i/>
        <sz val="11"/>
        <color theme="1"/>
        <rFont val="Calibri"/>
        <family val="2"/>
        <scheme val="minor"/>
      </rPr>
      <t>Rogue</t>
    </r>
    <r>
      <rPr>
        <sz val="11"/>
        <color theme="1"/>
        <rFont val="Calibri"/>
        <family val="2"/>
        <scheme val="minor"/>
      </rPr>
      <t xml:space="preserve"> - Getting to Know Jonathan Groff</t>
    </r>
  </si>
  <si>
    <r>
      <t xml:space="preserve">Behind the Scenes - </t>
    </r>
    <r>
      <rPr>
        <i/>
        <sz val="11"/>
        <color theme="1"/>
        <rFont val="Calibri"/>
        <family val="2"/>
        <scheme val="minor"/>
      </rPr>
      <t>Rogue</t>
    </r>
    <r>
      <rPr>
        <sz val="11"/>
        <color theme="1"/>
        <rFont val="Calibri"/>
        <family val="2"/>
        <scheme val="minor"/>
      </rPr>
      <t xml:space="preserve"> - Meet Rogue</t>
    </r>
  </si>
  <si>
    <r>
      <t xml:space="preserve">Behind the Scenes - </t>
    </r>
    <r>
      <rPr>
        <i/>
        <sz val="11"/>
        <color theme="1"/>
        <rFont val="Calibri"/>
        <family val="2"/>
        <scheme val="minor"/>
      </rPr>
      <t>Rogue</t>
    </r>
    <r>
      <rPr>
        <sz val="11"/>
        <color theme="1"/>
        <rFont val="Calibri"/>
        <family val="2"/>
        <scheme val="minor"/>
      </rPr>
      <t xml:space="preserve"> - Regency Costume Quiz with Jonathan Groff</t>
    </r>
  </si>
  <si>
    <r>
      <t xml:space="preserve">Behind the Scenes - </t>
    </r>
    <r>
      <rPr>
        <i/>
        <sz val="11"/>
        <color theme="1"/>
        <rFont val="Calibri"/>
        <family val="2"/>
        <scheme val="minor"/>
      </rPr>
      <t>Rogue</t>
    </r>
  </si>
  <si>
    <r>
      <t xml:space="preserve">Behind the Scenes - </t>
    </r>
    <r>
      <rPr>
        <i/>
        <sz val="11"/>
        <color theme="1"/>
        <rFont val="Calibri"/>
        <family val="2"/>
        <scheme val="minor"/>
      </rPr>
      <t>Empire of Death</t>
    </r>
    <r>
      <rPr>
        <sz val="11"/>
        <color theme="1"/>
        <rFont val="Calibri"/>
        <family val="2"/>
        <scheme val="minor"/>
      </rPr>
      <t xml:space="preserve"> - Bonnie Langford's Remembered TARDIS Tour</t>
    </r>
  </si>
  <si>
    <r>
      <t xml:space="preserve">Behind the Scenes - </t>
    </r>
    <r>
      <rPr>
        <i/>
        <sz val="11"/>
        <color theme="1"/>
        <rFont val="Calibri"/>
        <family val="2"/>
        <scheme val="minor"/>
      </rPr>
      <t>Empire of Death</t>
    </r>
  </si>
  <si>
    <r>
      <t xml:space="preserve">Behind the Scenes - </t>
    </r>
    <r>
      <rPr>
        <i/>
        <sz val="11"/>
        <color theme="1"/>
        <rFont val="Calibri"/>
        <family val="2"/>
        <scheme val="minor"/>
      </rPr>
      <t>Empire of Death</t>
    </r>
    <r>
      <rPr>
        <sz val="11"/>
        <color theme="1"/>
        <rFont val="Calibri"/>
        <family val="2"/>
        <scheme val="minor"/>
      </rPr>
      <t xml:space="preserve"> - Genesis Lynea's TARDIS Tour</t>
    </r>
  </si>
  <si>
    <r>
      <t xml:space="preserve">Behind the Scenes - </t>
    </r>
    <r>
      <rPr>
        <i/>
        <sz val="11"/>
        <color theme="1"/>
        <rFont val="Calibri"/>
        <family val="2"/>
        <scheme val="minor"/>
      </rPr>
      <t>Empire of Death</t>
    </r>
    <r>
      <rPr>
        <sz val="11"/>
        <color theme="1"/>
        <rFont val="Calibri"/>
        <family val="2"/>
        <scheme val="minor"/>
      </rPr>
      <t xml:space="preserve"> - Ruby's Reunion - From Script to Screen</t>
    </r>
  </si>
  <si>
    <r>
      <t xml:space="preserve">Behind the Scenes - </t>
    </r>
    <r>
      <rPr>
        <i/>
        <sz val="11"/>
        <color theme="1"/>
        <rFont val="Calibri"/>
        <family val="2"/>
        <scheme val="minor"/>
      </rPr>
      <t>The Legend of Ruby Sunday</t>
    </r>
  </si>
  <si>
    <r>
      <t xml:space="preserve">Behind the Scenes - </t>
    </r>
    <r>
      <rPr>
        <i/>
        <sz val="11"/>
        <color theme="1"/>
        <rFont val="Calibri"/>
        <family val="2"/>
        <scheme val="minor"/>
      </rPr>
      <t>The Legend of Ruby Sunday</t>
    </r>
    <r>
      <rPr>
        <sz val="11"/>
        <color theme="1"/>
        <rFont val="Calibri"/>
        <family val="2"/>
        <scheme val="minor"/>
      </rPr>
      <t xml:space="preserve"> - Get to Know Lenny Rush</t>
    </r>
  </si>
  <si>
    <r>
      <t xml:space="preserve">Behind the Scenes - </t>
    </r>
    <r>
      <rPr>
        <i/>
        <sz val="11"/>
        <color theme="1"/>
        <rFont val="Calibri"/>
        <family val="2"/>
        <scheme val="minor"/>
      </rPr>
      <t>The Legend of Ruby Sunday</t>
    </r>
    <r>
      <rPr>
        <sz val="11"/>
        <color theme="1"/>
        <rFont val="Calibri"/>
        <family val="2"/>
        <scheme val="minor"/>
      </rPr>
      <t xml:space="preserve"> - Jemma Redgrave's UNIT Set Tour</t>
    </r>
  </si>
  <si>
    <r>
      <t xml:space="preserve">Behind the Scenes - </t>
    </r>
    <r>
      <rPr>
        <i/>
        <sz val="11"/>
        <color theme="1"/>
        <rFont val="Calibri"/>
        <family val="2"/>
        <scheme val="minor"/>
      </rPr>
      <t>The Legend of Ruby Sunday</t>
    </r>
    <r>
      <rPr>
        <sz val="11"/>
        <color theme="1"/>
        <rFont val="Calibri"/>
        <family val="2"/>
        <scheme val="minor"/>
      </rPr>
      <t xml:space="preserve"> - Who is Most Likely To...</t>
    </r>
  </si>
  <si>
    <r>
      <t xml:space="preserve">Behind the Scenes - </t>
    </r>
    <r>
      <rPr>
        <i/>
        <sz val="11"/>
        <color theme="1"/>
        <rFont val="Calibri"/>
        <family val="2"/>
        <scheme val="minor"/>
      </rPr>
      <t>The Legend of Ruby Sunday</t>
    </r>
    <r>
      <rPr>
        <sz val="11"/>
        <color theme="1"/>
        <rFont val="Calibri"/>
        <family val="2"/>
        <scheme val="minor"/>
      </rPr>
      <t xml:space="preserve"> - Who is Susan Triad</t>
    </r>
  </si>
  <si>
    <r>
      <t xml:space="preserve">Scene Breakdown - </t>
    </r>
    <r>
      <rPr>
        <i/>
        <sz val="11"/>
        <color theme="1"/>
        <rFont val="Calibri"/>
        <family val="2"/>
        <scheme val="minor"/>
      </rPr>
      <t>Empire of Death</t>
    </r>
  </si>
  <si>
    <t>New to Who</t>
  </si>
  <si>
    <t>A Brief Guide to Everything</t>
  </si>
  <si>
    <t>All About the DoctorDonna!</t>
  </si>
  <si>
    <t>The TARDIS, Gadgets and More</t>
  </si>
  <si>
    <t>The Doctor's Ultimate Villains</t>
  </si>
  <si>
    <t>The Secrets of Regeneration</t>
  </si>
  <si>
    <t>How to Travel with the Doctor</t>
  </si>
  <si>
    <t>Into the TARDIS</t>
  </si>
  <si>
    <t>Making History</t>
  </si>
  <si>
    <t>Welcome Back, Steven Moffatt!</t>
  </si>
  <si>
    <t>Doctor Who... Without the Doctor</t>
  </si>
  <si>
    <t>Here There Be Monsters</t>
  </si>
  <si>
    <t>Romancing the Doctor</t>
  </si>
  <si>
    <t>Welcome to UNIT</t>
  </si>
  <si>
    <t>Gods of the Whoniverse</t>
  </si>
  <si>
    <t>Original Television Broadcast (1 episode)
In Vision Commentary (1 episode)
Deleted Scenes (1 minute)</t>
  </si>
  <si>
    <t>Original Television Broadcast (1 episode)
In Vision Commentary (1 episode)
Deleted Scenes (15 seconds)</t>
  </si>
  <si>
    <t>Original Television Broadcast (1 episode)
In Vision Commentary (1 episode)
Deleted Scenes (20 seconds)</t>
  </si>
  <si>
    <t>Original Television Broadcast (1 episode)
In Vision Commentary (1 episode)
Deleted Scenes (30 seconds)</t>
  </si>
  <si>
    <t>Original Television Broadcast (1 episode)
In Vision Commentary (1 episode)
Deleted Scenes (2 minutes)</t>
  </si>
  <si>
    <t>Original Television Broadcast (3 episodes)
In Vision Commentary (Episode 2)
Deleted Scenes (1 minute)</t>
  </si>
  <si>
    <t>Original Television Broadcast (2 episodes)
In Vision Commentary (Episode 1)</t>
  </si>
  <si>
    <t>In a Strange Land</t>
  </si>
  <si>
    <t>Adventures in a Pocket Universe: BES Begins</t>
  </si>
  <si>
    <t>BES</t>
  </si>
  <si>
    <t>Rutans: In 2 Minds</t>
  </si>
  <si>
    <t>Krynoids: The Green Man</t>
  </si>
  <si>
    <t>The Brigadier</t>
  </si>
  <si>
    <t>Memories of Tomorror</t>
  </si>
  <si>
    <t>New Pastures</t>
  </si>
  <si>
    <t>The Fall of Shield Sentai</t>
  </si>
  <si>
    <t>The Man Inside</t>
  </si>
  <si>
    <t>Necessary Force</t>
  </si>
  <si>
    <t>Zygons: The Barnacled Baby</t>
  </si>
  <si>
    <t>Translation</t>
  </si>
  <si>
    <t>Reece Shearsmith Auton Interview</t>
  </si>
  <si>
    <r>
      <t xml:space="preserve">Nicholas Briggs on </t>
    </r>
    <r>
      <rPr>
        <i/>
        <sz val="11"/>
        <color theme="1"/>
        <rFont val="Calibri"/>
        <family val="2"/>
        <scheme val="minor"/>
      </rPr>
      <t>Auton</t>
    </r>
  </si>
  <si>
    <t>The Auton Diaries</t>
  </si>
  <si>
    <r>
      <t xml:space="preserve">The Making of </t>
    </r>
    <r>
      <rPr>
        <i/>
        <sz val="11"/>
        <color theme="1"/>
        <rFont val="Calibri"/>
        <family val="2"/>
        <scheme val="minor"/>
      </rPr>
      <t>Cyberon</t>
    </r>
  </si>
  <si>
    <r>
      <t>Zygon</t>
    </r>
    <r>
      <rPr>
        <sz val="11"/>
        <color theme="1"/>
        <rFont val="Calibri"/>
        <family val="2"/>
        <scheme val="minor"/>
      </rPr>
      <t xml:space="preserve"> - Behind the Scenes</t>
    </r>
  </si>
  <si>
    <t>Mark Gatiss and Peter Davison Interview</t>
  </si>
  <si>
    <t>Paul McGann and Sylvester McCoy Interview - Uncut</t>
  </si>
  <si>
    <t>Daphne Ashbrook Interview 1996</t>
  </si>
  <si>
    <t>Pip and Jane Baker Interview with Colin Baker - Uncut</t>
  </si>
  <si>
    <t>Wendy Padbury and Sally Faulkner Interview - Uncut</t>
  </si>
  <si>
    <t>Ian Hogg and Mike Tucker Interview</t>
  </si>
  <si>
    <t>David Maloney Interview</t>
  </si>
  <si>
    <r>
      <t xml:space="preserve">Sylvester and Sophie - Making </t>
    </r>
    <r>
      <rPr>
        <i/>
        <sz val="11"/>
        <color theme="1"/>
        <rFont val="Calibri"/>
        <family val="2"/>
        <scheme val="minor"/>
      </rPr>
      <t>The Time Travellers: Ghosts</t>
    </r>
  </si>
  <si>
    <r>
      <t xml:space="preserve">Deborah Watling - Making </t>
    </r>
    <r>
      <rPr>
        <i/>
        <sz val="11"/>
        <color theme="1"/>
        <rFont val="Calibri"/>
        <family val="2"/>
        <scheme val="minor"/>
      </rPr>
      <t>Zygons: The Barnacled Baby</t>
    </r>
  </si>
  <si>
    <t>Case File #21: For the Hell of It</t>
  </si>
  <si>
    <t>Case File #22: Bridge</t>
  </si>
  <si>
    <t>Case File #23: Stranger</t>
  </si>
  <si>
    <t>Case File #24: St Swithun</t>
  </si>
  <si>
    <t>Case File #25: O'Kane</t>
  </si>
  <si>
    <t>Case File #26: Erlik</t>
  </si>
  <si>
    <t>Case File #27: Mist Mystery</t>
  </si>
  <si>
    <t>Case File #28: Maxie</t>
  </si>
  <si>
    <t>Portents of Doom</t>
  </si>
  <si>
    <t>BBV Version
Waterfall Version</t>
  </si>
  <si>
    <t>The Mark Strickson Interview</t>
  </si>
  <si>
    <t>The Airzone Solution Interview</t>
  </si>
  <si>
    <t>BBV Audio Documentaries and Featurettes</t>
  </si>
  <si>
    <t>Getting the Joke: Making the Professor and Ace</t>
  </si>
  <si>
    <t>Resurrecting the Rani</t>
  </si>
  <si>
    <t>Interview with Richard Franklin</t>
  </si>
  <si>
    <r>
      <t xml:space="preserve">For Battle and Glory: Making </t>
    </r>
    <r>
      <rPr>
        <i/>
        <sz val="11"/>
        <color theme="1"/>
        <rFont val="Calibri"/>
        <family val="2"/>
        <scheme val="minor"/>
      </rPr>
      <t>Conduct Unbecoming</t>
    </r>
  </si>
  <si>
    <t>THE FACTION PARADOX PROTOCOLS</t>
  </si>
  <si>
    <t>DIONUS'S WAR</t>
  </si>
  <si>
    <t>REBIRTH</t>
  </si>
  <si>
    <t>Overture to Sabbath and the King</t>
  </si>
  <si>
    <t>HELLSCAPE</t>
  </si>
  <si>
    <t>THE LILIUM SAGA</t>
  </si>
  <si>
    <t>Red Snow</t>
  </si>
  <si>
    <t>Freedom of the Daleks</t>
  </si>
  <si>
    <t>Her House</t>
  </si>
  <si>
    <t>The Patient Menace</t>
  </si>
  <si>
    <t>The Enemy of the Universe</t>
  </si>
  <si>
    <t>The Missing Adventures</t>
  </si>
  <si>
    <t>Children in Need 2005 Broadcast
Ian Levine Extended Edit (Version 1) (4 episodes)
Ian Levine Extended Edit (Version 2) (4 episodes)</t>
  </si>
  <si>
    <t>Stream 1 (13 minutes)
Stream 2 (13 minutes)
Ian Levine Extended Edit (1 episode)</t>
  </si>
  <si>
    <t>BBC Proms Broadcast
Ian Levine Extended Edit (2 episodes)</t>
  </si>
  <si>
    <t>Original Television Broadcast
2022 Blu-Ray Edition
Ian Levine Extended Edit (Version 1) (15 minutes)
Ian Levine Extended Edit (Version 2) (27 minutes)</t>
  </si>
  <si>
    <t>Original Big Finish Release (4 episodes)
Ian Levine Visualisation (4 episodes)</t>
  </si>
  <si>
    <t>Original BBCi / BBC Audio Release (5 episodes)
Ian Levine Edit (8 episodes)</t>
  </si>
  <si>
    <t>Original BBC Video Release (1 episode)
Ian Levine Extended Edit (4 episodes)</t>
  </si>
  <si>
    <t>Original Television Broadcast (2 episodes)
Episode 2 (Big Ron Version) (6 minutes)
Ian Levine Extended Edit (2 episodes)</t>
  </si>
  <si>
    <t>Original Reeltime Pictures Release (1 episode)
Ian Levine Extended Edit (4 episodes)</t>
  </si>
  <si>
    <t>Original BBC Audio Release (1 episode)
Ian Levine Visualisation (1 episode)</t>
  </si>
  <si>
    <t>Lost in the Dark Dimension</t>
  </si>
  <si>
    <t>Ian Levine Visualisation</t>
  </si>
  <si>
    <r>
      <rPr>
        <b/>
        <sz val="11"/>
        <color theme="1"/>
        <rFont val="Calibri"/>
        <family val="2"/>
        <scheme val="minor"/>
      </rPr>
      <t xml:space="preserve">Original </t>
    </r>
    <r>
      <rPr>
        <b/>
        <i/>
        <sz val="11"/>
        <color theme="1"/>
        <rFont val="Calibri"/>
        <family val="2"/>
        <scheme val="minor"/>
      </rPr>
      <t>Search Out Science</t>
    </r>
    <r>
      <rPr>
        <b/>
        <sz val="11"/>
        <color theme="1"/>
        <rFont val="Calibri"/>
        <family val="2"/>
        <scheme val="minor"/>
      </rPr>
      <t xml:space="preserve"> Broadcast (1 episode)
Ian Levine Extended Edit (2 episodes)</t>
    </r>
  </si>
  <si>
    <t>Original BBC Audio Release (6 episodes)
Ian Levine Animation (2 episodes)</t>
  </si>
  <si>
    <t>The Eight Doctors</t>
  </si>
  <si>
    <t>Original Television Broadcast (1 episode)
Ian Levine Episodic Edit (4 episodes)
Deleted Scenes (1 minute)
Alternate Takes (1 minute)</t>
  </si>
  <si>
    <t>Original BBC Audio Release (6 episodes)
Ian Levine Visualisation (6 episodes)</t>
  </si>
  <si>
    <t>Original BBC Audio Release (5 episodes)
Ian Levine Visualisation (5 episodes)</t>
  </si>
  <si>
    <t>The Time War</t>
  </si>
  <si>
    <t>BBC VHS/DVD Episodic Version (6 episodes)
BBC Animation (6 episodes)
BBC Omnibus Edition (2 hours)
Ian Levine Animation - Edited Version (6 episodes)
Ian Levine Animation - Non-Edited Version (6 episodes)
Deleted Scenes (1 minute)</t>
  </si>
  <si>
    <t>2013 Original Television Broadcast (1 episode)
2023 Updated Television Broadcast (1 episode)
Ian Levine Episodic Version (4 episodes)</t>
  </si>
  <si>
    <t>Original Big Finish Release (2 episodes)
Ian Levine Visualisation (4 episodes)</t>
  </si>
  <si>
    <t>Original Big Finish Release (2 episodes)
Ian Levine Visualisation (4 episodes)
Ian Levine AI Reconstruction (4 episodes)</t>
  </si>
  <si>
    <t>Yellow Fever</t>
  </si>
  <si>
    <t>Original Big Finish Release (4 episodes)
Josh Snares Animation (4 episodes)</t>
  </si>
  <si>
    <t>The Hollow Choir</t>
  </si>
  <si>
    <t>Imagine: Russell T. Davies - The Doctor and Me</t>
  </si>
  <si>
    <t>The Panopticon Archive: Carole Ann Ford and Jacqueline Hill (Novotel, Hammersmith, 6th April 1985)</t>
  </si>
  <si>
    <t>The Panopticon Archive: Jon Pertwee (Hotel Leofric, Coventry, 5th October 1991)</t>
  </si>
  <si>
    <t>The Panopticon Archive: Ingrid Pitt and Terrance Dicks (Hotel Leofric, Coventry, 26th September 1992)</t>
  </si>
  <si>
    <t>The Panopticon Archive: Jon Pertwee, Katy Manning and Nicholas Courtney (Novotel, Hammersmith, 4th September 1993)</t>
  </si>
  <si>
    <t>The Panopticon Archive: David Bailie, David Collings, Russell Hunter, Louise Jameson and Chris Boucher (Palace Hotel, Manchester, 2nd September 2000)</t>
  </si>
  <si>
    <t>The Panopticon Archive: Louise Jameson and John Leeson (Hotel Leofric, Coventry, 21st September 1997)</t>
  </si>
  <si>
    <t>The Panopticon Archive: Tom Baker (Hotel Leofric, Coventry, 20th September 1997)</t>
  </si>
  <si>
    <t>The Panopticon Archive: Tom Baker, Anneke Wills and Elisabeth Sladen (Novotel, Hammersmith, 4th September 1993)</t>
  </si>
  <si>
    <t>The Panopticon Archive: Janet Fielding, Matthew Waterhouse and Nicholas Courtney (Novotel, Hammersmith, 5th September 1993)</t>
  </si>
  <si>
    <t>The Panopticon Archive: Jon Pertwee, Peter Davison, Colin Baker and Sylvester McCoy (Novotel, Hammersmith, 5th September 1993)</t>
  </si>
  <si>
    <t>The Panopticon Archive: Jacqueline Pearce, Colin Baker and John Nathan-Turner (Hotel Leofric, Coventry, 20th September 1997)</t>
  </si>
  <si>
    <t>The Panopticon Archive: Colin Baker and Nicola Bryant (Novotel, Hammersmith, 5th September 1993)</t>
  </si>
  <si>
    <t>The Panopticon Archive: Sylvester McCoy and Sophie Aldred (Novotel, Hammersmith, 5th September 1993)</t>
  </si>
  <si>
    <t>Original Television Broadcast (Episodes 1, 2, 3 and 6)
BBC Animation (Episodes 4 and 5)
Original Loose Cannon Reconstruction (Episodes 4 and 5)
New Loose Cannon Reconstruction (Episodes 4 and 5)
Michael Palmer Original Reconstruction (Episodes 4 and 5)
Michael Palmer Enhanced Reconstruction (Episodes 4 and 5)
Ian Levine AI Reconstruction (Episodes 4 and 5)
Carole Ann Ford Linking Narration (Episodes 4 and 5) (3 minutes)
Surviving 8mm Footage (1 minute)</t>
  </si>
  <si>
    <t>Original Television Broadcast (3 episodes)
BBC Special Edition Reconstruction (4 episodes)
Ian Levine AI Reconstruction (Episodes 3 and 4)</t>
  </si>
  <si>
    <t>Original Television Broadcast (4 episodes)
2008 DVD Release (4 episodes)
2022 Blu-Ray Release (4 episodes)</t>
  </si>
  <si>
    <t>Ian Levine Animation (1 episode)
2019 UCLAN Remake (1 episode)
Loose Cannon Reconstruction (1 episode)
Michael Palmer Reconstruction (1 episode)
Materialising TARDIS Reconstruction (1 episode)
Mission Reconstruction (1 episode)
Ian Levine AI Reconstruction (1 episode)</t>
  </si>
  <si>
    <t>BBC Reconstruction (30 minutes)
Loose Cannon Black and White Reconstruction (7 episodes)
Loose Cannon Full Colour Reconstruction (7 episodes)
A Change of Identity Reconstruction (7 episodes)
Master Plan Productions Reconstruction (7 episodes)
Mission Reconstruction (7 episodes)
Who Recons CGI Reconstruction (Episodes 1, 3, 4 and 5)
Ian Levine AI Reconstruction (7 episodes)
Josh Snares Reconstruction (Episode 1)
Neil Smith Animation (Episode 1)</t>
  </si>
  <si>
    <t>Original Loose Cannon Reconstruction (4 episodes)
New Loose Cannon Reconstruction (4 episodes)
Who Recons CGI Reconstruction (Episode 3)
Surviving 8mm Footage (2 minutes)</t>
  </si>
  <si>
    <t>Unofficial Animation (Episode 7)
New Zealand Animation (Episode 7)</t>
  </si>
  <si>
    <t>Original Television Broadcast (Episodes 2, 5 and 10)
Loose Cannon Reconstruction (Episodes 1, 2, 3, 4, 6, 7, 8, 9, 11 and 12)
Josh Snares Reconstruction (Episodes 1, 3, 4, 6, 8, 9, 11 and 12)
Mission Reconstruction (Episodes 1, 3, 4, 6, 7, 8, 9, 11 and 12)
Mission Alternate Reconstruction (Episode 7)
Harold Achatz Original Reconstruction (Episode 1)
Harold Achatz Enhanced Reconstruction (Version #1) (Episode 1)
Harold Achatz Enhanced Reconstruction (Version #2) (Episode 1)
Who Recons CGI Reconstruction (Episodes 1, 3, 4, 6 and 12)
Ian Levine AI Reconstruction (Episodes 1, 3, 4, 6, 7, 8, 9, 11 and 12)
Ian Levine Enhanced AI Reconstruction (Episodes 1 and 3)
Surviving Footage (7 minutes)</t>
  </si>
  <si>
    <t>Original Loose Cannon Reconstruction (4 episodes)
New Loose Cannon Reconstruction (4 episodes)
Materialising TARDIS Reconstruction (4 episodes)
Who Recons CGI Reconstruction (Episodes 2, 3 and 4)
Ian Levine AI Reconstruction (4 episodes)</t>
  </si>
  <si>
    <t>BBC Animation (Episode 4)
BBC VHS Reconstruction (Episode 4)
Loose Cannon Reconstruction (Episode 4)
Joint Venture Reconstruction (Episode 4)
Michael Palmer Reconstruction (Episode 4)
Ian Levine AI Reconstruction (Episode 4)
Surviving and 8mm Footage (3 minutes)</t>
  </si>
  <si>
    <t>Original BBC Animation - Black and White (6 episodes)
Original BBC Animation - Full Colour (6 episodes)
New BBC Animation - Black and White (6 episodes)
Original BBC Reconstruction (6 episodes)
New BBC Reconstruction (6 episodes)
Loose Cannon Reconstruction (6 episodes)
Joint Venture Reconstruction (6 episodes)
A Change of Identity Reconstruction (6 episodes)
David Spofforth Reconstruction (6 episodes)
Richard Develyn Reconstruction (6 episodes)
Richard Linden Reconstruction (6 episodes)
Surviving Footage (8 minutes)
Animation Deleted Scene (2 minutes)</t>
  </si>
  <si>
    <t>Original Television Broadcast (Episodes 2 and 4)
BBC Animation (Episodes 1 and 3)
Loose Cannon Reconstruction (Episodes 1 and 3)
Joint Venture Reconstruction (Episodes 1 and 3)
A Change of Identity Reconstruction (Episodes 1 and 3)
Mission Reconstruction (Episodes 1 and 3)
Mission Alternate Reconstruction (Episode 3)
Patrick Furlong Reconstruction (Episodes 1 and 3)
Richard Develyn Reconstruction (Episodes 1 and 3)</t>
  </si>
  <si>
    <t>Original Television Broadcast (Episodes 1, 4, 5 and 6)
BBC Animation (Episodes 2 and 3)
BBC VHS Reconstruction (Episodes 2 and 3) (20 minutes)
Loose Cannon Reconstruction (Episodes 2 and 3)
Loose Cannon Reconstruction (Episodes 2 and 3) (with Narration)
Joint Venture Reconstruction (Episodes 2 and 3)
Elaphe Reconstruction (Episodes 2 and 3)</t>
  </si>
  <si>
    <t>Original Television Broadcast (6 episodes)
Original Loose Cannon Reconstruction (Episodes 1, 2, 4, 5 and 6)
New Loose Cannon Reconstruction (Episodes 1, 2, 4, 5 and 6)
A Change of Identity Reconstruction (6 episodes)</t>
  </si>
  <si>
    <t>Original Television Broadcast (Episodes 1, 2, 4, 5 and 6)
BBC Animation - Full Colour (Episode 3)
BBC Animation - Black and White (Episode 3)
Original BBC Reconstruction (Episode 3)
New BBC Reconstruction (Episode 3)
Loose Cannon Reconstruction (Episodes 2, 3, 4, 5 and 6)
Joint Venture Reconstruction (Episodes 2, 3, 4, 5 and 6)
Richard Develyn Reconstruction (Episodes 2, 3, 4, 5 and 6)
Ian Levine AI Reconstruction (Episode 3)
Unofficial Animation (Episode 3)
Surviving Censor Clips (1 minute)</t>
  </si>
  <si>
    <t>Original Television Broadcast (Episodes 2, 3, 5, 6, 7 and 8)
BBC Animation (Episodes 1 and 4)
Loose Cannon Reconstruction (Episodes 1 and 4)
Materialising TARDIS Reconstruction (Episodes 1 and 4)
Michael Palmer Original Reconstruction (Episodes 1 and 4)
Michael Palmer Enhanced Reconstruction (Episodes 1 and 4)
Nicholas Courtney Linking Narration (Episodes 1 and 4) (3 minutes)</t>
  </si>
  <si>
    <t>Whovians</t>
  </si>
  <si>
    <t>ABC TV Plus</t>
  </si>
  <si>
    <t>The Tsuranga Conundrum</t>
  </si>
  <si>
    <t>Original Big Finish Release (1 episode)
Josh Snares Animation (1 episode)</t>
  </si>
  <si>
    <t>Original Big Finish Release (4 episodes)
Josh Snares Animation (Episode 1)</t>
  </si>
  <si>
    <t>Doctor Who at 60 - A Musical Celebration - The Three Showrunners</t>
  </si>
  <si>
    <t>Bargain Hunt - Doctor Who Special (2023)</t>
  </si>
  <si>
    <t>Doctor Who Am I</t>
  </si>
  <si>
    <t>Lalla Ward in Conversation (2019)</t>
  </si>
  <si>
    <t>Meeting of the Doctors (HBO Max)</t>
  </si>
  <si>
    <t>Terry Nation's Dalek Army</t>
  </si>
  <si>
    <t>Toby Hadoke's Who's Round Podcast</t>
  </si>
  <si>
    <t>Brenda and Effie</t>
  </si>
  <si>
    <t>Conjugal Rites</t>
  </si>
  <si>
    <t>Hell's Belles</t>
  </si>
  <si>
    <t>The Bride That Time Forgot!</t>
  </si>
  <si>
    <t>Brenda and Effie Forever</t>
  </si>
  <si>
    <t>Bafflegab Productions</t>
  </si>
  <si>
    <t>The Brenda and Effie Mysteries</t>
  </si>
  <si>
    <t>The Woman in a Black Beehive</t>
  </si>
  <si>
    <t>Bat out of Hull</t>
  </si>
  <si>
    <t>Spicy Tea and Sympathy</t>
  </si>
  <si>
    <t>Brenda Has Risen from the Grave</t>
  </si>
  <si>
    <r>
      <rPr>
        <b/>
        <sz val="11"/>
        <color theme="1"/>
        <rFont val="Calibri"/>
        <family val="2"/>
        <scheme val="minor"/>
      </rPr>
      <t>Never the Bride</t>
    </r>
    <r>
      <rPr>
        <sz val="11"/>
        <color theme="1"/>
        <rFont val="Calibri"/>
        <family val="2"/>
        <scheme val="minor"/>
      </rPr>
      <t xml:space="preserve">
The Night Owls
The Vintage Costumed Hero Ball
Our Frank</t>
    </r>
  </si>
  <si>
    <t>Grandma Guignol Podcast</t>
  </si>
  <si>
    <t>Effie and the Erl King</t>
  </si>
  <si>
    <t>Bat Out of Hull</t>
  </si>
  <si>
    <t>Master of Puppets</t>
  </si>
  <si>
    <t>Mummy Issues</t>
  </si>
  <si>
    <t>The Elephant Man</t>
  </si>
  <si>
    <t>Effie Ties the Knot</t>
  </si>
  <si>
    <t>Original Television Broadcast (Episode 4)
BBC Animation  - Black and White (Episodes 1, 2 and 3)
BBC Animation - Full Colour (Episodes 1, 2 and 3)
BBC Reconstruction (Episodes 1, 2 and 3)
Original Loose Cannon Reconstruction (Episodes 1, 2 and 3)
New Loose Cannon Reconstruction (Episodes 1, 2 and 3)
Mark Worgan Reconstruction (Episodes 1, 2 and 3)
Mission Reconstruction (Episodes 1, 2 and 3)
Who Recons CGI Reconstruction (Episodes 1, 2 and 3)
Ian Levine AI Reconstruction (Episodes 1, 2 and 3)
Callum Weston Animation (Episode 1)</t>
  </si>
  <si>
    <t>Original Loose Cannon Reconstruction (4 episodes)
New Loose Cannon Reconstruction (4 episodes)
Mission Reconstruction (4 episodes)
A Change of Identity Reconstruction (4 episodes)
Elaphe Reconstruction (4 episodes)
Ian Levine AI Reconstruction (4 episodes)
Who Recons CGI Reconstruction (Episodes 1 and 2)
Ian Levine Enhanced AI Reconstruction (Episode 1)
Unofficial Animation (Episode 1) (Partial)
Surviving 8mm Footage (1 minute)</t>
  </si>
  <si>
    <t>Original Loose Cannon Reconstruction (4 episodes)
New Loose Cannon Reconstruction (4 episodes)
Mission Reconstruction (4 episodes)
Richard Develyn Reconstruction (4 episodes)
Ian Parkes Colour Reconstruction (Episode 1)
Who Recons CGI Reconstruction (4 episodes)
Ian Levine AI Reconstruction (4 episodes)
Ian Levine Enhanced AI Reconstruction (Episode 1)
Surviving Footage (2 minutes)
Location Footage (2 minutes)</t>
  </si>
  <si>
    <t>Original Loose Cannon Reconstruction (4 episodes)
New Loose Cannon Reconstruction (4 episodes)
Joint Venture Reconstruction (4 episodes)
Elaphe Reconstruction (4 episodes)
Mission Reconstruction (4 episodes)
Richard Develyn Reconstruction (4 episodes)
Who Recons CGI Reconstruction (4 episodes)
Ian Levine AI Reconstruction (4 episodes)
Surviving Footage (30 seconds)</t>
  </si>
  <si>
    <t>Original Television Broadcast (Episodes 2 and 3)
BBC Animation - Full Colour (4 episodes)
BBC Animation - Black and White (4 episodes)
Original BBC Reconstruction (Episodes 1 and 4)
New BBC Reconstruction (Episodes 1 and 4)
Loose Cannon Reconstruction (Episodes 1, 2 and 4)
Joint Venture Reconstruction (Episodes 1, 2 and 4)
Richard Develyn Reconstruction (Episodes 1, 2 and 4)
Matthew Purchase Reconstruction (Episodes 1 and 4)
Who Recons CGI Reconstruction (Episodes 1 and 4)
Josh Snares Reconstruction (Episode 1)
Surviving Footage (2 minutes)
Censor Clips (1 minute)</t>
  </si>
  <si>
    <t>BBC Animation - Black and White (4 episodes)
BBC Animation - Full Colour (4 episodes)
BBC Reconstruction (4 episodes)
Original Loose Cannon Reconstruction (4 episodes)
New Loose Cannon Reconstruction (4 episodes)
Joint Venture Reconstruction (4 episodes)
Mission Reconstruction (4 episodes)
Who Recons CGI Reconstruction (4 episodes)
Space in Time Reconstruction (4 episodes)
Surviving Footage (2 minutes)</t>
  </si>
  <si>
    <t>Original Television Broadcast (Episodes 1 and 3)
BBC Animation - Black and White (6 episodes)
BBC Animation - Full Colour (6 episodes)
BBC Reconstruction (Episodes 2, 4, 5 and 6)
Original Loose Cannon Reconstruction (Episodes 2, 4, 5 and 6)
New Loose Cannon Reconstruction (Episodes 2, 4, 5 and 6)
Joint Venture Reconstruction (Episodes 2, 4, 5 and 6)
Elaphe Reconstruction (Episodes 2, 4, 5 and 6)
Who Recons CGI Reconstruction (Episodes 2, 4, 5 and 6)
Ian Levine AI Reconstruction (Episodes 2, 4, 5 and 6)
Surviving 8mm Footage (20 seconds)</t>
  </si>
  <si>
    <t>Original Television Broadcast (Episode 2)
Upscaled High Definition (Episode 2)
BBC Animation - Black and White (7 episodes)
BBC Animation - Full Colour (7 episodes)
BBC Reconstruction (Episodes 1, 3, 4, 5, 6 and 7)
Loose Cannon Reconstruction (Episodes 1, 3, 4, 5, 6 and 7)
Joint Venture Reconstruction (Episodes 1, 3, 4, 5, 6 and 7)
Elaphe Reconstruction (Version 1) (Episodes 1, 3, 4, 5, 6 and 7)
Elaphe Reconstruction (Version 2) (Episodes 1 and 7)
Who Recons CGI Reconstruction (Episodes 1, 3, 4, 5, 6 and 7)
Ian Levine AI Reconstruction (Episodes 1, 3, 4, 5, 6 and 7)
Ian Levine Animation (Episode 7)
The Last Dalek (10 minutes)</t>
  </si>
  <si>
    <t>Original Television Broadcast (Episode 2)
BBC Animation - Black and White (6 episodes)
BBC Animation - Full Colour (6 episodes)
BBC Reconstruction (Episodes 1, 3, 4, 5 and 6)
Loose Cannon Reconstruction (Episodes 1, 3, 4, 5 and 6)
A Change of Identity Reconstruction (Episodes 1, 3, 4, 5 and 6)
Elaphe Reconstruction (Episodes 1, 3, 4, 5 and 6)
Mission Reconstruction (Episodes 1, 3, 4, 5 and 6)
Richard Develyn Reconstruction (Episodes 1, 3, 4, 5 and 6)
Who Recons CGI Reconstruction (Episodes 1, 3, 4, 5 and 6)
Surviving Footage (20 seconds)</t>
  </si>
  <si>
    <t>BBC Animation - Black and White (6 episodes)
BBC Animation - Full Colour (6 episodes)
BBC Reconstruction (6 episodes)
Joint Venture Reconstruction (6 episodes)
Loose Cannon Reconstruction (6 episodes)
Mission Reconstruction (6 episodes)
Richard Develyn Reconstruction (6 episodes)
Doctor Who Classic Reconstruction (Episode 1)
Who Recons CGI Reconstruction (6 episodes)
Ian Levine AI Reconstruction (6 episodes)
Surviving Footage and Film Trims (8 minutes)</t>
  </si>
  <si>
    <t>Original Television Broadcast (Episodes 3 and 6)
Upscaled High Definition (Episodes 3 and 6)
BBC Cutdown Animation (15 minutes)
Britbox Reconstruction (Episodes 1, 2, 4 and 5)
Loose Cannon Reconstruction (Episodes 1, 2, 4 and 5)
Joint Venture Reconstruction (Episodes 1, 2, 4 and 5)
Mission Reconstruction (Episodes 1, 2, 4 and 5)
Richard Develyn Reconstruction (Episodes 1, 2, 4 and 5)
Axos Reconstruction (Episodes 1, 2, 4 and 5)
Who Recons CGI Reconstruction (Episodes 1, 2, 4 and 5)
Ian Levine AI Reconstruction (Episodes 1, 2, 4 and 5)
Surviving Footage (30 seconds)</t>
  </si>
  <si>
    <t>Original Television Broadcast (Episode 2)
Original Loose Cannon Reconstruction (Episodes 1, 3, 4, 5 and 6)
New Loose Cannon Reconstruction (Episodes 1, 3, 4, 5 and 6)
Mission Reconstruction (Episodes 1, 3, 4, 5 and 6)
Who Recons CGI Reconstruction (Episodes 1, 3, 4, 5 and 6)
Ian Levine AI Reconstruction (Episodes 1, 3, 4, 5 and 6)
Film Inserts and Trims (3 minutes)</t>
  </si>
  <si>
    <t>Sting of the Sasquatch</t>
  </si>
  <si>
    <t>On Ghost Beach</t>
  </si>
  <si>
    <t>Original Television Broadcast (Episode 3)
BBC Animation - Full Colour (4 episodes)
BBC Animation - Black and White (4 episodes)
BBC Edited Reconstruction (40 minutes)
BBC Original Reconstruction (4 episodes)
BBC New Reconstruction (Episodes 1, 2 and 4)
Loose Cannon Reconstruction (4 episodes)
Mark Worgan Reconstruction (4 episodes)
Who Recons CGI Reconstruction (Episode 1)
Ian Levine AI Reconstruction (Episodes 1, 2 and 4)
Surviving Footage (Episode 1) (6 minutes)
Surviving 8mm Footage (30 seconds)</t>
  </si>
  <si>
    <t>Mission Reconstruction Documentaries and Featurettes</t>
  </si>
  <si>
    <r>
      <t xml:space="preserve">Reconstructing </t>
    </r>
    <r>
      <rPr>
        <i/>
        <sz val="11"/>
        <color theme="1"/>
        <rFont val="Calibri"/>
        <family val="2"/>
        <scheme val="minor"/>
      </rPr>
      <t>The Highlanders</t>
    </r>
  </si>
  <si>
    <t>Remembering the Cybermen</t>
  </si>
  <si>
    <r>
      <rPr>
        <i/>
        <sz val="11"/>
        <color theme="1"/>
        <rFont val="Calibri"/>
        <family val="2"/>
        <scheme val="minor"/>
      </rPr>
      <t xml:space="preserve">The Daleks' Master Plan - </t>
    </r>
    <r>
      <rPr>
        <sz val="11"/>
        <color theme="1"/>
        <rFont val="Calibri"/>
        <family val="2"/>
        <scheme val="minor"/>
      </rPr>
      <t>Cast Interviews</t>
    </r>
  </si>
  <si>
    <t>Anneke Wills - Talkin' About Regeneration</t>
  </si>
  <si>
    <r>
      <t xml:space="preserve">Anneke Wills Interview - </t>
    </r>
    <r>
      <rPr>
        <i/>
        <sz val="11"/>
        <color theme="1"/>
        <rFont val="Calibri"/>
        <family val="2"/>
        <scheme val="minor"/>
      </rPr>
      <t>The Smugglers</t>
    </r>
  </si>
  <si>
    <r>
      <t xml:space="preserve">Anneke Wills Interview - </t>
    </r>
    <r>
      <rPr>
        <i/>
        <sz val="11"/>
        <color theme="1"/>
        <rFont val="Calibri"/>
        <family val="2"/>
        <scheme val="minor"/>
      </rPr>
      <t>The Highlanders</t>
    </r>
  </si>
  <si>
    <r>
      <t xml:space="preserve">Frazer Hines Interview - </t>
    </r>
    <r>
      <rPr>
        <i/>
        <sz val="11"/>
        <color theme="1"/>
        <rFont val="Calibri"/>
        <family val="2"/>
        <scheme val="minor"/>
      </rPr>
      <t>The Highlanders</t>
    </r>
  </si>
  <si>
    <t>Miscellaneous Documentaries</t>
  </si>
  <si>
    <r>
      <t xml:space="preserve">The Making of </t>
    </r>
    <r>
      <rPr>
        <i/>
        <sz val="11"/>
        <color theme="1"/>
        <rFont val="Calibri"/>
        <family val="2"/>
        <scheme val="minor"/>
      </rPr>
      <t>The Abominable Snowman</t>
    </r>
    <r>
      <rPr>
        <sz val="11"/>
        <color theme="1"/>
        <rFont val="Calibri"/>
        <family val="2"/>
        <scheme val="minor"/>
      </rPr>
      <t xml:space="preserve"> (Josh Snares)</t>
    </r>
  </si>
  <si>
    <r>
      <t xml:space="preserve">The Making of </t>
    </r>
    <r>
      <rPr>
        <i/>
        <sz val="11"/>
        <color theme="1"/>
        <rFont val="Calibri"/>
        <family val="2"/>
        <scheme val="minor"/>
      </rPr>
      <t>Mission to the Unknown</t>
    </r>
    <r>
      <rPr>
        <sz val="11"/>
        <color theme="1"/>
        <rFont val="Calibri"/>
        <family val="2"/>
        <scheme val="minor"/>
      </rPr>
      <t xml:space="preserve"> (Uclan)</t>
    </r>
  </si>
  <si>
    <t>Podcast</t>
  </si>
  <si>
    <t>WhoTalk Commentaries</t>
  </si>
  <si>
    <t>Remembrance of the Daleks (Part 1) (Karen Gledhill and Andrew Cartmel)</t>
  </si>
  <si>
    <t>Remembrance of the Daleks (Part 1) (Simon Williams)</t>
  </si>
  <si>
    <t>Remembrance of the Daleks (Part 2) (Simon Williams and Andrew Morgan)</t>
  </si>
  <si>
    <t>Remembrance of the Daleks (Part 3) (Karen Gledhill and Andrew Cartmel)</t>
  </si>
  <si>
    <t>Remembrance of the Daleks (Part 3) (Pamela Salem and Karen Gledhill)</t>
  </si>
  <si>
    <t>Remembrance of the Daleks (Part 4) (Pamela Salem and Andrew Morgan)</t>
  </si>
  <si>
    <t>The Green Death (Episode 1) (Katy Mannig and Stewart Bevan)</t>
  </si>
  <si>
    <t>The Green Death (Episode 2) (Michael E Briant)</t>
  </si>
  <si>
    <t>The Green Death (Episode 3) (John Levene and Mitzi McKenzie)</t>
  </si>
  <si>
    <t>The Green Death (Episode 4) (Richard Franklin and Michael E Briant)</t>
  </si>
  <si>
    <t>The Green Death (Episode 5) (Katy Manning and Stewart Bevan)</t>
  </si>
  <si>
    <t>The Green Death (Episode 6) (Richard Franklin, John Levene and Mitzi McKenzie)</t>
  </si>
  <si>
    <t>The Daemons (Episode 1) (Katy Manning and David Simeon)</t>
  </si>
  <si>
    <t>The Daemons (Episode 2) (Terrance Dicks &amp; Sue Upton)</t>
  </si>
  <si>
    <t>The Daemons (Episode 2) (John Levene)</t>
  </si>
  <si>
    <t>The Daemons (Episode 3) (John Owens and Alec Linstead)</t>
  </si>
  <si>
    <t>The Daemons (Episode 4) (Katy Manning, John Owens and Alec Linstead)</t>
  </si>
  <si>
    <t>The Daemons (Episode 5) (Katy Manning, Terrance Dicks and Sue Upton)</t>
  </si>
  <si>
    <t>The Web of Fear (Episode 1) (Ralph Watson and Roger Bunce)</t>
  </si>
  <si>
    <t>The Web of Fear (Episode 2) (Deborah Watling and Ralph Watson)</t>
  </si>
  <si>
    <t>The Web of Fear (Episode 3) (Sue Malden)</t>
  </si>
  <si>
    <t>The Web of Fear (Episode 4) (Ralph Watson and Derek Martin)</t>
  </si>
  <si>
    <t>The Web of Fear (Episode 5) (Deborah Watling and Roger Bunce)</t>
  </si>
  <si>
    <t>The Web of Fear (Episode 6) (John Levene and Sylvia James)</t>
  </si>
  <si>
    <t>The Enemy of the World (Episode 1) (Deborah Watling)</t>
  </si>
  <si>
    <t>The Enemy of the World (Episode 2) (Mary Peach)</t>
  </si>
  <si>
    <t>The Enemy of the World (Episode 3) (Carmen Munroe and Bill Lyons)</t>
  </si>
  <si>
    <t>The Enemy of the World (Episode 4) (Carmen Munroe)</t>
  </si>
  <si>
    <t>The Enemy of the World (Episode 5) (Milton Johns and Mary Peach)</t>
  </si>
  <si>
    <t>The Enemy of the World (Episode 6) (Milton Johns and Sylvia James)</t>
  </si>
  <si>
    <t>The Claws of Axos (Episode 1) (Terrance Dicks and Bob Baker)</t>
  </si>
  <si>
    <t>The Claws of Axos (Episode 2) (Bernard Holley and Bob Baker)</t>
  </si>
  <si>
    <t>The Claws of Axos (Episode 3) (Katy Manning and Bernard Holley)</t>
  </si>
  <si>
    <t>The Claws of Axos (Episode 4) (Katy Manning and Bernard Holley)</t>
  </si>
  <si>
    <t>The Claws of Axos (Episode 4) (Richard Franklin and Michael Ferguson)</t>
  </si>
  <si>
    <t>Galaxy Four (Episode 3) (Donald Tosh, Clive Doig and Brian Hodgson)</t>
  </si>
  <si>
    <t>The Daleks' Master Plan (Episode 2) (Donald Tosh and Brian Hodgson)</t>
  </si>
  <si>
    <t>The Daleks' Master Plan (Episode 5) (Peter Purves and David Graham)</t>
  </si>
  <si>
    <t>The Daleks' Master Plan (Episode 10) (Peter Purves and David Graham)</t>
  </si>
  <si>
    <t>The Celestial Toymaker (Episode 4) (Peter Purves)</t>
  </si>
  <si>
    <t>Galaxy Four (Episode 3) (Peter Purves)</t>
  </si>
  <si>
    <t>The Celestial Toymaker (Episode 4) (Donald Tosh)</t>
  </si>
  <si>
    <t>The Pilot Episode (William Russell and Clive Doig)</t>
  </si>
  <si>
    <t>An Unearthly Child (Episode 1) (Waris Hussein)</t>
  </si>
  <si>
    <t>An Unearthly Child (Episode 2) (Jeremy Young and Brian Hodgson)</t>
  </si>
  <si>
    <t>An Unearthly Child (Episode 3) (Jeremy Young and Clive Doig)</t>
  </si>
  <si>
    <t>An Unearthly Child (Episode 4) (Waris Hussein)</t>
  </si>
  <si>
    <t>The Tomb of the Cybermen (Episode 3) (Michael Kilgarriff and Roger Bunce)</t>
  </si>
  <si>
    <t>The Tomb of the Cybermen (Episode 4) (Michael Kilgarriff and Roger Bunce)</t>
  </si>
  <si>
    <t>The Wheel in Space (Episode 3) (Marcia Wheeler and Sylvia James)</t>
  </si>
  <si>
    <t>The Wheel in Space (Episode 6) (Wendy Padbury and Sylvia James)</t>
  </si>
  <si>
    <t>The Invasion (Episode 2) (Wendy Padbury, Sally Faulkner and Sylvia James)</t>
  </si>
  <si>
    <t>The Invasion (Episode 8) (Wendy Padbury, Sally Faulkner and Sylvia James)</t>
  </si>
  <si>
    <t>The Tenth Planet (Episode 4) (Anneke Wills and Brian Hodgson)</t>
  </si>
  <si>
    <t>The Moonbase (Episode 4) (John Levene)</t>
  </si>
  <si>
    <t>The Aztecs (Episode 2) (Ian Cullen)</t>
  </si>
  <si>
    <t>The Romans (Episode 2) (Maureen O'Brien and Clive Doig)</t>
  </si>
  <si>
    <t>The Romans (Episode 3) (Kay Patrick)</t>
  </si>
  <si>
    <t>The Crusade (Episode 1) (Julian Glover and Brian Hodgson)</t>
  </si>
  <si>
    <t>The Crusade (Episode 3) (Petra Markhan and George Little)</t>
  </si>
  <si>
    <t>The Crusade (Episode 1) (Maureen O'Brien and William Russell)</t>
  </si>
  <si>
    <t>The Time Meddler (Episode 1) (Maureen O'Brien)</t>
  </si>
  <si>
    <t>The Keys of Marinus (Episode 6) (Martin Cort and Peter Stenson)</t>
  </si>
  <si>
    <t>The Web Planet (Episode 6) (Maureen O Brien, Richard Martin and Clive Doig)</t>
  </si>
  <si>
    <t>The Space Museum (Episode 2) (Jeremy Bulloch and Peter Craze)</t>
  </si>
  <si>
    <t>The Space Museum (Episode 4) (Jeremy Bulloch and Peter Craze)</t>
  </si>
  <si>
    <t>The Savages (Episode 1) (Kay Patrick and Peter Thomas)</t>
  </si>
  <si>
    <t>The Rescue (Episode 1) (Maureen O'Brien)</t>
  </si>
  <si>
    <t>The Ark (Episode 2) (Roy Spencer)</t>
  </si>
  <si>
    <t>The Talons of Weng-Chiang (Part 1) (Philip Hinchcliffe, Roger Murray-Leach and John Bloomfield)</t>
  </si>
  <si>
    <t>The Talons of Weng-Chiang (Part 2) (Trevor Baxter and Christopher Benjamin)</t>
  </si>
  <si>
    <t>The Talons of Weng-Chiang (Part 3) (Philip Hinchcliffe, Roger Murray-Leach and John Bloomfield)</t>
  </si>
  <si>
    <t>The Talons of Weng-Chiang (Part 4) (Trevor Baxter and Christopher Benjamin)</t>
  </si>
  <si>
    <t>The Talons of Weng-Chiang (Part 5) (Trevor Baxter and Christopher Benjamin)</t>
  </si>
  <si>
    <t>The Talons of Weng-Chiang (Part 6) (Philip Hinchcliffe, Roger Murray-Leach and John Bloomfield)</t>
  </si>
  <si>
    <t>Earthshock (Part 1) (Clare Clifford and James Warwick)</t>
  </si>
  <si>
    <t>Earthshock (Part 1) (Joan Stribling and Steve Morley)</t>
  </si>
  <si>
    <t>Earthshock (Part 2) (Clare Clifford, Alec Sabin and Eric Saward)</t>
  </si>
  <si>
    <t>Earthshock (Part 3) (James Warwick, Alec Sabin and Eric Saward)</t>
  </si>
  <si>
    <t>Earthshock (Part 4) (James Warwick, Clare Clifford and Eric Saward)</t>
  </si>
  <si>
    <t>Earthshock (Part 3) (Steve Ismay and Mark Hardy)</t>
  </si>
  <si>
    <t>Earthshock (Part 4) (Steve Ismay and Mark Hardy)</t>
  </si>
  <si>
    <t>The Edge of Destruction (Episode 1) (William Russell and Richard Martin)</t>
  </si>
  <si>
    <t>The Edge of Destruction (Episode 2) (Clive Doig and Brian Hodgson)</t>
  </si>
  <si>
    <t>The Edge of Destruction (Episode 1) (Robert Sherman)</t>
  </si>
  <si>
    <t>The Edge of Destruction (Episode 2) (Carole Ann Ford and Jessica Carney)</t>
  </si>
  <si>
    <t>Marco Polo (Episode 1) (Carole Ann Ford)</t>
  </si>
  <si>
    <t>Survival (Part 1) (Lisa Bowerman and Sakuntala Ramanee)</t>
  </si>
  <si>
    <t>Survival (Part 2) (Sakuntala Ramanee, David John and Will Barton)</t>
  </si>
  <si>
    <t>Survival (Part 3) (Lisa Bowerman, David John and Will Barton)</t>
  </si>
  <si>
    <t>Survival (Part 1) (Sophie Aldred and Rona Munro)</t>
  </si>
  <si>
    <t>Survival (Part 2) (Sophie Aldred and Rona Munro)</t>
  </si>
  <si>
    <t>Survival (Part 3) (Andrew Cartmel and Joan Stribling)</t>
  </si>
  <si>
    <t>The Faceless Ones (Episode 1) (Anneke Wills and Frazer Hines)</t>
  </si>
  <si>
    <t>The Faceless Ones (Episode 3) (Frazer Hnes and Brian Hodgson)</t>
  </si>
  <si>
    <t>The Evil of the Daleks (Episode 2) (Frazer Hines, David Tilley and Brian Hodgson)</t>
  </si>
  <si>
    <t>The Web of Fear (Episode 6) (Deborah Watling and Philip Morris)</t>
  </si>
  <si>
    <t>The Krotons (Episode 4) (Frazer Hines and David Tilley)</t>
  </si>
  <si>
    <t>The Abominable Snowmen (Episode 2) (Frazer Hines and Brian Hodgson)</t>
  </si>
  <si>
    <t>The Space Pirates (Episode 2) (George Layton and Roger Bunce)</t>
  </si>
  <si>
    <t>Fury from the Deep (Bonus Interview with Deborah Watling)</t>
  </si>
  <si>
    <t>The Massacre (Episode 1) (Peter Purves and Christopher Tranchell)</t>
  </si>
  <si>
    <t>The Massacre (Episode 2) (David Weston)</t>
  </si>
  <si>
    <t>The Massacre (Episode 3) (Peter Purves)</t>
  </si>
  <si>
    <t>The Massacre (Episode 4) (Donald Tosh)</t>
  </si>
  <si>
    <t>The Daleks' Master Plan (Episode 7) (Peter Purves and Donald Tosh)</t>
  </si>
  <si>
    <t>The Myth Makers (Episode 4) (Peter Purves and Donald Tosh)</t>
  </si>
  <si>
    <t>The Savages (Episode 4) (Peter Purves)</t>
  </si>
  <si>
    <t>Revenge of the Cybermen (Part 1) (Michael E. Briant)</t>
  </si>
  <si>
    <t>Revenge of the Cybermen (Part 2) (David Collings and Christopher Robbie)</t>
  </si>
  <si>
    <t>Revenge of the Cybermen (Part 3) (Michael E Briant and David Sulkin)</t>
  </si>
  <si>
    <t>Revenge of the Cybermen (Part 3) (Phillip Hinchcliffe and Roger Murray-Leach)</t>
  </si>
  <si>
    <t>Revenge of the Cybermen (Part 4) (David Collings and Christopher Robbie)</t>
  </si>
  <si>
    <t>The Three Doctors (Episode 1) (Terrance Dicks and Bob Baker)</t>
  </si>
  <si>
    <t>The Three Doctors (Episode 2) (John Levene)</t>
  </si>
  <si>
    <t>The Three Doctors (Episode 3) (Katy Manning and Laurie Webb)</t>
  </si>
  <si>
    <t>The Three Doctors (Episode 3) (Stephen Thorne and David Tilley)</t>
  </si>
  <si>
    <t>The Three Doctors (Episode 4) (Stephen Thorne and David Tilley)</t>
  </si>
  <si>
    <t>The Ambassadors of Death (Episode 2) (Michael Fergusson and Margot Hayhoe)</t>
  </si>
  <si>
    <t>The Mind of Evil (Episode 2) (John Levene, Katy Manning and Richard Franklin)</t>
  </si>
  <si>
    <t>The Mind of Evil (Episode 5) (John Levene, Katy Manning and Richard Franklin)</t>
  </si>
  <si>
    <t>The Time Monster (Episode 4) (Katy Manning and Richard Franklin)</t>
  </si>
  <si>
    <t>Terror of the Zygons (Part 3) (John Levene)</t>
  </si>
  <si>
    <t>Terror of the Autons (Episode 1) (Katy Manning, John Levene and Richard Franklin)</t>
  </si>
  <si>
    <t>Terror of the Autons (Episode 4) (Katy Manning, John Levene and Richard Franklin)</t>
  </si>
  <si>
    <t>The Dalek Invasion of Earth (Episode 1) (Carole Ann Ford, Richard Martin and Robert Aldous)</t>
  </si>
  <si>
    <t>The Dalek Invasion of Earth (Episode 2) (Ann Davies, Richard Martin and David Graham)</t>
  </si>
  <si>
    <t>The Dalek Invasion of Earth (Episode 3) (Ann Davies, Richard Martin and Nick Evans)</t>
  </si>
  <si>
    <t>The Dalek Invasion of Earth (Episode 4) (Carole Ann Ford, Ann Davies and Nick Evans)</t>
  </si>
  <si>
    <t>The Dalek Invasion of Earth (Episode 5) (Spencer Chapman and Peter Badger)</t>
  </si>
  <si>
    <t>The Dalek Invasion of Earth (Episode 6) (Carole Ann Ford, Clive Doig and Nick Evans)</t>
  </si>
  <si>
    <t>The Dalek Invasion of Earth (Episode 3) (Bonus Commentary)</t>
  </si>
  <si>
    <t>The Stones of Blood (Part 1) (Nicholas McArdle, Darrol Blake and Carolyn Montagu)</t>
  </si>
  <si>
    <t>The Stones of Blood (Part 2) (Susan Engel, Nicholas McArdle and Darrol Blake)</t>
  </si>
  <si>
    <t>The Stones of Blood (Part 3) (John Leeson, Susan Engel &amp; Carolyn Montagu)</t>
  </si>
  <si>
    <t>The Stones of Blood (Part 3) (Shirin Taylor)</t>
  </si>
  <si>
    <t>The Stones of Blood (Part 4) (John Leeson, Susan Engel, Carolyn Montagu and Darrol Blake)</t>
  </si>
  <si>
    <t>The Ice Warriors (Episode 1) (Wendy Gifford)</t>
  </si>
  <si>
    <t>The Seeds of Death (Episode 2) (Louise Pajo)</t>
  </si>
  <si>
    <t>The Seeds of Death (Episode 5) (Louise Pajo)</t>
  </si>
  <si>
    <t>The Empress of Mars (Richard Ashton and Adele Lynch)</t>
  </si>
  <si>
    <t>Resurrection of the Daleks (Part 1) (Rula Lenska, Roger Davenport and Mike Mungarvan)</t>
  </si>
  <si>
    <t>Resurrection of the Daleks (Part 1) (Sneh Gupta, William Sleigh and Jim Findley)</t>
  </si>
  <si>
    <t>Resurrection of the Daleks (Part 2) (Rula Lenska, Mike Mungarvan and Brian Miller)</t>
  </si>
  <si>
    <t>Resurrection of the Daleks (Part 3) (Rula Lenska, Roger Davenport and Brian Miller)</t>
  </si>
  <si>
    <t>Resurrection of the Daleks (Part 4) (Jim Findley and Eric Saward)</t>
  </si>
  <si>
    <t>Resurrection of the Daleks (Part 4) (Mark Strickson)</t>
  </si>
  <si>
    <t>Frontios (Part 2) (Mark Strickson)</t>
  </si>
  <si>
    <t>The Curse of Peladon (Episode 1) (Ysanne Churchman)</t>
  </si>
  <si>
    <t>The Curse of Peladon (Episode 2) (Katy Manning and Nick Hobbs)</t>
  </si>
  <si>
    <t>The Curse of Peladon (Episode 3) (Katy Manning, Nick Hobbs and Sylvia James)</t>
  </si>
  <si>
    <t>The Curse of Peladon (Episode 4) (Katy Manning, Sylvia James and Wendy Danvers)</t>
  </si>
  <si>
    <t>The Monster of Peladon (Part 3) (Nick Hobbs and Marcia Wheeler)</t>
  </si>
  <si>
    <t>The Monster of Peladon (Part 4) (Nick Hobbs and Marcia Wheeler)</t>
  </si>
  <si>
    <t>City of Death (Part 1) (Julian Glover, David Graham and Doreen James)</t>
  </si>
  <si>
    <t>City of Death (Part 2) (Catherine Schell and James Goss)</t>
  </si>
  <si>
    <t>City of Death (Part 3) (Julian Glover, David Graham and Doreen James)</t>
  </si>
  <si>
    <t>City of Death (Part 4) (Catherine Schell and James Goss)</t>
  </si>
  <si>
    <t>Nightmare of Eden (Part 4) (Peter Craze and Robert Goodman)</t>
  </si>
  <si>
    <t>The Space Museum (Episode 1) (Spencer Chapman)</t>
  </si>
  <si>
    <t>The War Machines (Episode 4) (Margot Hayhoe and Michael Ferguson)</t>
  </si>
  <si>
    <t>The Macra Terror (Episode 4) (Maureen Lane)</t>
  </si>
  <si>
    <t>The Seeds of Death (Episode 1) (Wendy Padbury, Martin Cort and Sylvia James)</t>
  </si>
  <si>
    <t>The Space Pirates (Episode 2) (Wendy Padbury and Frazer Hines)</t>
  </si>
  <si>
    <t>Planet of Giants (Episode 3) (Carole Ann Ford and Clive Doig)</t>
  </si>
  <si>
    <t>The Wheel in Space (Episode 3) (Wendy Padbury and Frazer Hines)</t>
  </si>
  <si>
    <t>Revelation of the Daleks (Part 1) (Colin Baker, Bridget Lynch-Blosse, Trevor Cooper and Colin Spaull)</t>
  </si>
  <si>
    <t>Revelation of the Daleks (Part 2) (Colin Baker, Bridget Lynch-Blosse, Trevor Cooper and Colin Spaull)</t>
  </si>
  <si>
    <t>Revelation of the Daleks (Part 2) (William Gaunt and Graeme Harper)</t>
  </si>
  <si>
    <t>Pyramids of Mars (Part 1) (Nick Burnell, George Gallaccio and James Burge)</t>
  </si>
  <si>
    <t>Pyramids of Mars (Part 1) (Joseph Lidster and John Dorney)</t>
  </si>
  <si>
    <t>Pyramids of Mars (Part 2) (Nick Burnell, Philip Hinchcliffe and James Burge)</t>
  </si>
  <si>
    <t>Pyramids of Mars (Part 3) (Philip Hinchcliffe, George Gallaccio and James Burge)</t>
  </si>
  <si>
    <t>Pyramids of Mars (Part 4) (Philip Hinchcliffe, George Gallaccio and James Burge)</t>
  </si>
  <si>
    <t>The Pirate Planet (Part 1) (David Sibley and David Warwick)</t>
  </si>
  <si>
    <t>The Pirate Planet (Part 2) (David Warwick and Rosalind Lloyd)</t>
  </si>
  <si>
    <t>The Pirate Planet (Part 3) (David Warwick and Rosalind Lloyd)</t>
  </si>
  <si>
    <t>The Pirate Planet (Part 4) (David Sibley, David Warwick and Rosalind Lloyd)</t>
  </si>
  <si>
    <t>The Pirate Planet (Part 4) (James Goss)</t>
  </si>
  <si>
    <t>The Pirate Planet (Part 2) (John Leeson and Michael Owen Morris)</t>
  </si>
  <si>
    <t>The Pirate Planet (Part 3) (John Leeson and Michael Owen Morris)</t>
  </si>
  <si>
    <t>The Robots of Death (Part 1) (David Collings, Brian Croucher and David Tilley)</t>
  </si>
  <si>
    <t>The Robots of Death (Part 1) (Joseph Lidster and John Dorney)</t>
  </si>
  <si>
    <t>The Robots of Death (Part 2) (David Collings, Brian Croucher and Gregory de Polnay)</t>
  </si>
  <si>
    <t>The Robots of Death (Part 3) (Pamela Salem, Gregory de Polnay and David Collings)</t>
  </si>
  <si>
    <t>The Robots of Death (Part 4) (Pamela Salem, Gregory de Polnay and David Tilley)</t>
  </si>
  <si>
    <t>Attack of the Cybermen (Part 1) (David Banks, Brian Orrell and Eric Saward)</t>
  </si>
  <si>
    <t>Attack of the Cybermen (Part 2) (David Banks, Brian Orrell and Eric Saward)</t>
  </si>
  <si>
    <t>Attack of the Cybermen (Part 2) (Michael Kilgarriff, Sarah Berger and Ian Marshall-Fisher)</t>
  </si>
  <si>
    <t>Invasion of the Dinosaurs (Part 5) (John Levene)</t>
  </si>
  <si>
    <t>The Daemons (Episode 5) (Stephen Thorne)</t>
  </si>
  <si>
    <t>Day of the Daleks (Episode 1) (Katy Manning and Richard Franklin)</t>
  </si>
  <si>
    <t>The Seeds of Doom (Part 6) (Philip Hinchcliffe and George Gallaccio)</t>
  </si>
  <si>
    <t>Battlefield (Part 1) (Robert Jezek)</t>
  </si>
  <si>
    <t>The Web of Fear (Episode 4) (Frazer Hines)</t>
  </si>
  <si>
    <t>The Invasion (Episode 8) (John Levene)</t>
  </si>
  <si>
    <t>Warriors of the Deep (Part 1) (Mark Strickson, Tara Ward and Eric Saward)</t>
  </si>
  <si>
    <t>Warriors of the Deep (Part 2) (Mark Strickson and Vincent Brimble)</t>
  </si>
  <si>
    <t>Warriors of the Deep (Part 3) (Mark Strickson and Tara Ward)</t>
  </si>
  <si>
    <t>Warriors of the Deep (Part 3) (Michael Darbon)</t>
  </si>
  <si>
    <t>Warriors of the Deep (Part 4) (Mark Strickson, Vincent Brimble and Tara Ward)</t>
  </si>
  <si>
    <t>The Time Warrior (Part 1) (Marcia Wheeler)</t>
  </si>
  <si>
    <t>The Time Warrior (Part 4) (Jeremy Bulloch)</t>
  </si>
  <si>
    <t>The Invasion of Time (Part 1) (Chris Tranchell)</t>
  </si>
  <si>
    <t>A Good Man Goes to War (Dan Starkey and Frances Barber)</t>
  </si>
  <si>
    <t>The Sontaran Experiment (Part 1) (Dan Starkey)</t>
  </si>
  <si>
    <t>The Sontaran Experiment (Part 2) (Dan Starkey)</t>
  </si>
  <si>
    <t>The Sea Devils (Episode 1) (Katy Manning)</t>
  </si>
  <si>
    <t>The Daleks (Episode 1) (Brian Hodgson and Clive Doig)</t>
  </si>
  <si>
    <t>The Daleks (Episode 2) (Carole Ann Ford and David Graham)</t>
  </si>
  <si>
    <t>The Daleks (Episode 3) (David Graham, Clive Doig and Richard Martin)</t>
  </si>
  <si>
    <t>The Daleks (Episode 2) (Robert Shearman)</t>
  </si>
  <si>
    <t>The Daleks (Episode 4) (Carole Ann Ford and Virginia Wetherell)</t>
  </si>
  <si>
    <t>The Daleks (Episode 5) (Carole Ann Ford and Virginia Wetherell)</t>
  </si>
  <si>
    <t>The Daleks (Episode 6) (William Russell and Richard Martin)</t>
  </si>
  <si>
    <t>The Daleks (Episode 7) (Carole Ann Ford, Richard Martin and Clive Doig)</t>
  </si>
  <si>
    <t>Bonus Interview - Jeremy Young</t>
  </si>
  <si>
    <t>Bonus Interview - William Russell and Clive Doig</t>
  </si>
  <si>
    <t>Bonus Interview - Michael E Briant</t>
  </si>
  <si>
    <t>Bonus Interview - Christopher Benjamin and Trevor Baxter (2010 Panel)</t>
  </si>
  <si>
    <t>Bonus Interview - Anneke Wills (The Macra Terror)</t>
  </si>
  <si>
    <t>Bonus Interview - Philip Morris (Missing Episodes)</t>
  </si>
  <si>
    <t>Bonus Interview - Frances White and Delia Linden (2009 Stage Panel)</t>
  </si>
  <si>
    <t>Bonus Interview - Bernard Kay and Ann Davies (August 2011)</t>
  </si>
  <si>
    <t>Bonus Interview - Anneke Wills (The Power of the Daleks)</t>
  </si>
  <si>
    <t>Bonus Interview - Graeme Harper</t>
  </si>
  <si>
    <t>Bonus Interview - Eric Saward</t>
  </si>
  <si>
    <t>Fantom Publishing</t>
  </si>
  <si>
    <t>Toby Hadoke's Who's Round</t>
  </si>
  <si>
    <t>Self-Help</t>
  </si>
  <si>
    <t>The Clockwork Swan</t>
  </si>
  <si>
    <t>The Good Life</t>
  </si>
  <si>
    <t>349.1</t>
  </si>
  <si>
    <t>349.2</t>
  </si>
  <si>
    <t>359.1</t>
  </si>
  <si>
    <t>359.2</t>
  </si>
  <si>
    <t>359.3</t>
  </si>
  <si>
    <t>359.4</t>
  </si>
  <si>
    <t>359.5</t>
  </si>
  <si>
    <t>The Paradise of Death (Part 1)</t>
  </si>
  <si>
    <t>The Paradise of Death (Part 2)</t>
  </si>
  <si>
    <t>The Paradise of Death (Part 3)</t>
  </si>
  <si>
    <t>The Paradise of Death (Part 4)</t>
  </si>
  <si>
    <t>The Paradise of Death (Part 5)</t>
  </si>
  <si>
    <t>369.1</t>
  </si>
  <si>
    <t>369.2</t>
  </si>
  <si>
    <t>369.3</t>
  </si>
  <si>
    <t>369.4</t>
  </si>
  <si>
    <t>369.5</t>
  </si>
  <si>
    <t>369.6</t>
  </si>
  <si>
    <t>The Ghosts of N-Space (Part 1)</t>
  </si>
  <si>
    <t>The Ghosts of N-Space (Part 2)</t>
  </si>
  <si>
    <t>The Ghosts of N-Space (Part 3)</t>
  </si>
  <si>
    <t>The Ghosts of N-Space (Part 4)</t>
  </si>
  <si>
    <t>The Ghosts of N-Space (Part 5)</t>
  </si>
  <si>
    <t>The Ghosts of N-Space (Part 6)</t>
  </si>
  <si>
    <t>431.1</t>
  </si>
  <si>
    <t>647.1</t>
  </si>
  <si>
    <t>647.2</t>
  </si>
  <si>
    <t>647.3</t>
  </si>
  <si>
    <t>647.4</t>
  </si>
  <si>
    <t>647.5</t>
  </si>
  <si>
    <t>647.6</t>
  </si>
  <si>
    <t>647.7</t>
  </si>
  <si>
    <t>647.8</t>
  </si>
  <si>
    <t>647.9</t>
  </si>
  <si>
    <t>647.10</t>
  </si>
  <si>
    <t>647.11</t>
  </si>
  <si>
    <t>647.12</t>
  </si>
  <si>
    <t>647.13</t>
  </si>
  <si>
    <t>647.14</t>
  </si>
  <si>
    <t>647.15</t>
  </si>
  <si>
    <t>647.16</t>
  </si>
  <si>
    <t>647.17</t>
  </si>
  <si>
    <t>647.18</t>
  </si>
  <si>
    <t>647.19</t>
  </si>
  <si>
    <t>647.20</t>
  </si>
  <si>
    <t>647.21</t>
  </si>
  <si>
    <t>647.22</t>
  </si>
  <si>
    <t>647.23</t>
  </si>
  <si>
    <t>647.24</t>
  </si>
  <si>
    <t>647.25</t>
  </si>
  <si>
    <t>647.26</t>
  </si>
  <si>
    <t>647.27</t>
  </si>
  <si>
    <t>647.28</t>
  </si>
  <si>
    <t>647.29</t>
  </si>
  <si>
    <t>647.30</t>
  </si>
  <si>
    <t>647.31</t>
  </si>
  <si>
    <t>647.32</t>
  </si>
  <si>
    <t>The Nightmare Fair (Part 1)</t>
  </si>
  <si>
    <t>The Nightmare Fair (Part 2)</t>
  </si>
  <si>
    <t>The Nightmare Fair (Part 3)</t>
  </si>
  <si>
    <t>The Nightmare Fair (Part 4)</t>
  </si>
  <si>
    <t>Mission to Magnus (Part 1)</t>
  </si>
  <si>
    <t>Mission to Magnus (Part 2)</t>
  </si>
  <si>
    <t>Mission to Magnus (Part 3)</t>
  </si>
  <si>
    <t>Mission to Magnus (Part 4)</t>
  </si>
  <si>
    <t>The Ultimate Evil (Part 1)</t>
  </si>
  <si>
    <t>The Ultimate Evil (Part 2)</t>
  </si>
  <si>
    <t>The Ultimate Evil (Part 3)</t>
  </si>
  <si>
    <t>The Ultimate Evil (Part 4)</t>
  </si>
  <si>
    <t>The Hollows of Time (Part 1)</t>
  </si>
  <si>
    <t>The Hollows of Time (Part 2)</t>
  </si>
  <si>
    <t>The Hollows of Time (Part 3)</t>
  </si>
  <si>
    <t>The Hollows of Time (Part 4)</t>
  </si>
  <si>
    <t>Yellow Fever (Part 1)</t>
  </si>
  <si>
    <t>Yellow Fever (Part 2)</t>
  </si>
  <si>
    <t>Yellow Fever (Part 3)</t>
  </si>
  <si>
    <t>Yellow Fever (Part 4)</t>
  </si>
  <si>
    <t>Yellow Fever (Part 5)</t>
  </si>
  <si>
    <t>Yellow Fever (Part 6)</t>
  </si>
  <si>
    <t>Yellow Fever (Part 7)</t>
  </si>
  <si>
    <t>Yellow Fever (Part 8)</t>
  </si>
  <si>
    <t>Gallifrey (Part 1)</t>
  </si>
  <si>
    <t>Gallifrey (Part 2)</t>
  </si>
  <si>
    <t>Gallifrey (Part 3)</t>
  </si>
  <si>
    <t>Gallifrey (Part 4)</t>
  </si>
  <si>
    <t>Gallifrey (Part 5)</t>
  </si>
  <si>
    <t>Gallifrey (Part 6)</t>
  </si>
  <si>
    <t>Slipback (Part 1)</t>
  </si>
  <si>
    <t>Slipback (Part 2)</t>
  </si>
  <si>
    <t>Thin Ice (Part 1)</t>
  </si>
  <si>
    <t>Thin Ice (Part 2)</t>
  </si>
  <si>
    <t>Thin Ice (Part 3)</t>
  </si>
  <si>
    <t>Thin Ice (Part 4)</t>
  </si>
  <si>
    <t>Crime of the Century (Part 1)</t>
  </si>
  <si>
    <t>Crime of the Century (Part 2)</t>
  </si>
  <si>
    <t>Crime of the Century (Part 3)</t>
  </si>
  <si>
    <t>Crime of the Century (Part 4)</t>
  </si>
  <si>
    <t>Animal (Part 1)</t>
  </si>
  <si>
    <t>Animal (Part 2)</t>
  </si>
  <si>
    <t>Animal (Part 3)</t>
  </si>
  <si>
    <t>Animal (Part 4)</t>
  </si>
  <si>
    <t>Earth Aid (Part 1)</t>
  </si>
  <si>
    <t>Earth Aid (Part 2)</t>
  </si>
  <si>
    <t>Earth Aid (Part 3)</t>
  </si>
  <si>
    <t>Earth Aid (Part 4)</t>
  </si>
  <si>
    <t>Search Out Space (Extended Edit) (Part 1)</t>
  </si>
  <si>
    <t>Search Out Space (Extended Edit) (Part 2)</t>
  </si>
  <si>
    <t>Destiny of the Doctors (Extended Edit) (Part 1)</t>
  </si>
  <si>
    <t>Destiny of the Doctors (Extended Edit) (Part 2)</t>
  </si>
  <si>
    <t>Destiny of the Doctors (Extended Edit) (Part 3)</t>
  </si>
  <si>
    <t>Destiny of the Doctors (Extended Edit) (Part 4)</t>
  </si>
  <si>
    <t>Downtime (Part 1)</t>
  </si>
  <si>
    <t>Downtime (Part 2)</t>
  </si>
  <si>
    <t>Downtime (Part 3)</t>
  </si>
  <si>
    <t>Downtime (Part 4)</t>
  </si>
  <si>
    <t>Death Comes to Time (Part 6)</t>
  </si>
  <si>
    <t>Death Comes to Time (Part 7)</t>
  </si>
  <si>
    <t>Death Comes to Time (Part 8)</t>
  </si>
  <si>
    <t>Lost in the Dark Dimension (Part 1)</t>
  </si>
  <si>
    <t>Lost in the Dark Dimension (Part 2)</t>
  </si>
  <si>
    <t>Lost in the Dark Dimension (Part 3)</t>
  </si>
  <si>
    <t>Lost in the Dark Dimension (Part 4)</t>
  </si>
  <si>
    <t>Lost in the Dark Dimension (Part 5)</t>
  </si>
  <si>
    <t>Lost in the Dark Dimension (Part 6)</t>
  </si>
  <si>
    <t>703.13</t>
  </si>
  <si>
    <t>703.14</t>
  </si>
  <si>
    <t>703.15</t>
  </si>
  <si>
    <t>703.16</t>
  </si>
  <si>
    <t>703.17</t>
  </si>
  <si>
    <t>703.18</t>
  </si>
  <si>
    <t>703.19</t>
  </si>
  <si>
    <t>703.20</t>
  </si>
  <si>
    <t>703.21</t>
  </si>
  <si>
    <t>703.22</t>
  </si>
  <si>
    <t>703.23</t>
  </si>
  <si>
    <t>703.24</t>
  </si>
  <si>
    <t>703.25</t>
  </si>
  <si>
    <t>703.26</t>
  </si>
  <si>
    <t>703.27</t>
  </si>
  <si>
    <t>703.28</t>
  </si>
  <si>
    <t>703.29</t>
  </si>
  <si>
    <t>703.30</t>
  </si>
  <si>
    <t>703.31</t>
  </si>
  <si>
    <t>703.32</t>
  </si>
  <si>
    <t>703.33</t>
  </si>
  <si>
    <t>703.34</t>
  </si>
  <si>
    <t>703.35</t>
  </si>
  <si>
    <t>703.36</t>
  </si>
  <si>
    <t>703.37</t>
  </si>
  <si>
    <t>703.38</t>
  </si>
  <si>
    <t>703.39</t>
  </si>
  <si>
    <t>703.40</t>
  </si>
  <si>
    <t>703.41</t>
  </si>
  <si>
    <t>703.42</t>
  </si>
  <si>
    <t>703.43</t>
  </si>
  <si>
    <t>703.44</t>
  </si>
  <si>
    <t>703.45</t>
  </si>
  <si>
    <t>703.46</t>
  </si>
  <si>
    <t>703.47</t>
  </si>
  <si>
    <t>The Eight Doctors (Part 1)</t>
  </si>
  <si>
    <t>The Eight Doctors (Part 2)</t>
  </si>
  <si>
    <t>The Eight Doctors (Part 3)</t>
  </si>
  <si>
    <t>The Eight Doctors (Part 4)</t>
  </si>
  <si>
    <t>The Eight Doctors (Part 5)</t>
  </si>
  <si>
    <t>The Eight Doctors (Part 6)</t>
  </si>
  <si>
    <t>The Eight Doctors (Part 7)</t>
  </si>
  <si>
    <t>The Eight Doctors (Part 8)</t>
  </si>
  <si>
    <t>The Eight Doctors (Part 9)</t>
  </si>
  <si>
    <t>The Eight Doctors (Part 10)</t>
  </si>
  <si>
    <t>The Eight Doctors (Part 11)</t>
  </si>
  <si>
    <t>The Eight Doctors (Part 12)</t>
  </si>
  <si>
    <t>The Time War (Part 1)</t>
  </si>
  <si>
    <t>The Time War (Part 2)</t>
  </si>
  <si>
    <t>The Time War (Part 3)</t>
  </si>
  <si>
    <t>The Time War (Part 4)</t>
  </si>
  <si>
    <t>The Time War (Part 5)</t>
  </si>
  <si>
    <t>704.7</t>
  </si>
  <si>
    <t>704.8</t>
  </si>
  <si>
    <t>704.9</t>
  </si>
  <si>
    <t>704.10</t>
  </si>
  <si>
    <t>704.11</t>
  </si>
  <si>
    <t>704.12</t>
  </si>
  <si>
    <t>704.13</t>
  </si>
  <si>
    <t>704.14</t>
  </si>
  <si>
    <t>704.15</t>
  </si>
  <si>
    <t>704.16</t>
  </si>
  <si>
    <t>704.17</t>
  </si>
  <si>
    <t>704.18</t>
  </si>
  <si>
    <t>704.19</t>
  </si>
  <si>
    <t>704.20</t>
  </si>
  <si>
    <t>704.21</t>
  </si>
  <si>
    <t>704.22</t>
  </si>
  <si>
    <t>704.23</t>
  </si>
  <si>
    <t>718.00</t>
  </si>
  <si>
    <t>718.01</t>
  </si>
  <si>
    <t>718.02</t>
  </si>
  <si>
    <t>718.03</t>
  </si>
  <si>
    <t>718.04</t>
  </si>
  <si>
    <t>Born Again (Extended Edit) (Part 1)</t>
  </si>
  <si>
    <t>Born Again (Extended Edit) (Part 2)</t>
  </si>
  <si>
    <t>Born Again (Extended Edit) (Part 3)</t>
  </si>
  <si>
    <t>Born Again (Extended Edit) (Part 4)</t>
  </si>
  <si>
    <t>760.2</t>
  </si>
  <si>
    <t>760.3</t>
  </si>
  <si>
    <t>Music of the Spheres (Extended Edit) (Part 1)</t>
  </si>
  <si>
    <t>Music of the Spheres (Extended Edit) (Part 2)</t>
  </si>
  <si>
    <t>INNER DEMONS</t>
  </si>
  <si>
    <t>12th November 2024</t>
  </si>
  <si>
    <t>Comic Relief 2013</t>
  </si>
  <si>
    <t>Original Television Broadcast (Episodes 1 and 3)
BBC Reconstruction (Episodes 2 and 4)
Original Loose Cannon Reconstruction (Episodes 2 and 4)
New Loose Cannon Reconstruction (Episodes 2 and 4)
Mission Reconstruction (Episodes 2 and 4)
Who Recons CGI Reconstruction (Episodes 2 and 4)
Ian Levine AI Reconstruction (Episodes 2 and 4)
William Russell Linking Narration (Episodes 2 and 4) (6 minutes)</t>
  </si>
  <si>
    <t>Era of the Fifteenth Doctor</t>
  </si>
  <si>
    <t>PROBE</t>
  </si>
  <si>
    <t>SERIES TWO - DALEK WAR</t>
  </si>
  <si>
    <t>Episode 1: Susan Moore and Steve Mansfield</t>
  </si>
  <si>
    <t>Episode 2: Andrew Smith</t>
  </si>
  <si>
    <t>Episode 3: Glyn Jones</t>
  </si>
  <si>
    <t>Episode 4: Ian Cullen</t>
  </si>
  <si>
    <t>Episode 5: Kevin McNally</t>
  </si>
  <si>
    <t>Episode 6: Waris Hussein</t>
  </si>
  <si>
    <t>Episode 7: Adrienne Burgess and Martin Cochrane</t>
  </si>
  <si>
    <t>Episode 8: Robert Forknall</t>
  </si>
  <si>
    <t>Episode 9: Tony Osoba</t>
  </si>
  <si>
    <t>Episode 10: Valentine Palmer</t>
  </si>
  <si>
    <t>Episode 11: Martin Cort, Peter Stenson, John Gorrie and Michael Allaby</t>
  </si>
  <si>
    <t>Episode 12: Clive Doig and Paul Cole</t>
  </si>
  <si>
    <t>Episode 13: Saul Metzstein</t>
  </si>
  <si>
    <t>Episode 14: William Dudman</t>
  </si>
  <si>
    <t>Episode 15: Peter Thomas and Andrew Lodge</t>
  </si>
  <si>
    <t>Episode 16: Barrie Ingham</t>
  </si>
  <si>
    <t>Episode 17: William Ilkley</t>
  </si>
  <si>
    <t>Episode 18: Bernard Kay</t>
  </si>
  <si>
    <t>Episode 19: Christine Rawlins</t>
  </si>
  <si>
    <t>Episode 20: Christopher Robbie</t>
  </si>
  <si>
    <t>Episode 21: David Quilter</t>
  </si>
  <si>
    <t>Episode 22: Gordon Sterne and Colin Mapson</t>
  </si>
  <si>
    <t>Episode 23: Fiona Cumming</t>
  </si>
  <si>
    <t>Episode 24: Ian Fraser</t>
  </si>
  <si>
    <t>Episode 25: Doreen James</t>
  </si>
  <si>
    <t>Episode 26: Viktors Ritelis</t>
  </si>
  <si>
    <t>Episode 27: Tara Ward and Ray Lonnen</t>
  </si>
  <si>
    <t>Episode 28: Peter Straker</t>
  </si>
  <si>
    <t>Episode 29: Martin Clunes</t>
  </si>
  <si>
    <t>Episode 30: Zoe Wanamaker</t>
  </si>
  <si>
    <t>Episode 31: Vernon Dobtcheff</t>
  </si>
  <si>
    <t>Episode 32: Simon Fisher-Becker</t>
  </si>
  <si>
    <t>Episode 33: David Weston</t>
  </si>
  <si>
    <t>Episode 34: Ben Peyton</t>
  </si>
  <si>
    <t>Episode 35: Dan Starkey</t>
  </si>
  <si>
    <t>Episode 36: Sheenagh Wreyford</t>
  </si>
  <si>
    <t>Episode 37: Edmund Pegge</t>
  </si>
  <si>
    <t>Episode 38: Paul Shelley</t>
  </si>
  <si>
    <t>Episode 39: Nicholas Pegg</t>
  </si>
  <si>
    <t>Episode 40: John Moreno</t>
  </si>
  <si>
    <t>Episode 41: Bernard Holley</t>
  </si>
  <si>
    <t>Episode 42: Ilona Rodgers</t>
  </si>
  <si>
    <t>Episode 43: Matthew Jacobs</t>
  </si>
  <si>
    <t>Episode 44: Ian Boldsworth</t>
  </si>
  <si>
    <t>Episode 45: Rex Robinson and Patricia Prior</t>
  </si>
  <si>
    <t>Episode 46: Philip Voss</t>
  </si>
  <si>
    <t>Episode 47: Peter Niell, Bernice Newnham, Johnny Candon, Brian White and Nicola Bryant</t>
  </si>
  <si>
    <t>Episode 48: Roger Limb</t>
  </si>
  <si>
    <t>Episode 49: Sue Upton</t>
  </si>
  <si>
    <t>Episode 50: Russell T Davies</t>
  </si>
  <si>
    <t>Episode 51: Hamish Wilson</t>
  </si>
  <si>
    <t>Episode 52: Sue Upton</t>
  </si>
  <si>
    <t>Episode 53: Margot Hayhoe</t>
  </si>
  <si>
    <t>Episode 54: Russell T Davies</t>
  </si>
  <si>
    <t>Episode 55: Terrance Dicks</t>
  </si>
  <si>
    <t>Episode 56: Suranne Jones</t>
  </si>
  <si>
    <t>Episode 57: Arthur Darvill</t>
  </si>
  <si>
    <t>Episode 58: Sakuntala Ramanee, David John and Will Barton</t>
  </si>
  <si>
    <t>Episode 59: Russell T Davies</t>
  </si>
  <si>
    <t>Episode 60: David Troughton</t>
  </si>
  <si>
    <t>Episode 61: Caroline Berry</t>
  </si>
  <si>
    <t>Episode 62: John Davies</t>
  </si>
  <si>
    <t>Episode 63: Jana Carpenter</t>
  </si>
  <si>
    <t>Episode 64: Philip Martin</t>
  </si>
  <si>
    <t>Episode 65: John Kane</t>
  </si>
  <si>
    <t>Episode 66: Dominic Glynn</t>
  </si>
  <si>
    <t>Episode 67: Rio Fanning</t>
  </si>
  <si>
    <t>Episode 68: Rob Goodman</t>
  </si>
  <si>
    <t>Episode 69: Roger Bunce</t>
  </si>
  <si>
    <t>Episode 70: Philip Martin</t>
  </si>
  <si>
    <t>Episode 71: Lynda Bellingham</t>
  </si>
  <si>
    <t>Episode 72: Crawford Logan</t>
  </si>
  <si>
    <t>Episode 73: William Hurndell</t>
  </si>
  <si>
    <t>Episode 74: Terence Bayler</t>
  </si>
  <si>
    <t>Episode 75: Daniel Hill</t>
  </si>
  <si>
    <t>Episode 76: Arthur Darvill</t>
  </si>
  <si>
    <t>Episode 77: Jeremy Bulloch</t>
  </si>
  <si>
    <t>Episode 78: Malcolm Middleton</t>
  </si>
  <si>
    <t>Episode 79: Dorothy-Rose Gribble</t>
  </si>
  <si>
    <t>Episode 80: Richard Martin</t>
  </si>
  <si>
    <t>Episode 81: Robert Aldous</t>
  </si>
  <si>
    <t>Episode 82: Gillian Martell</t>
  </si>
  <si>
    <t>Episode 83: Brian Croucher</t>
  </si>
  <si>
    <t>Episode 84: Marcia Wheeler</t>
  </si>
  <si>
    <t>Episode 85: Lynda Bellingham</t>
  </si>
  <si>
    <t>Episode 86: Chris Jury</t>
  </si>
  <si>
    <t>Episode 87: Les McCallum</t>
  </si>
  <si>
    <t>Episode 88: Edward de Souza</t>
  </si>
  <si>
    <t>Episode 89: Christopher Guard</t>
  </si>
  <si>
    <t>Episode 90: John Leeson</t>
  </si>
  <si>
    <t>Episode 91: Frazer Hines</t>
  </si>
  <si>
    <t>Episode 92: Andy Goddard</t>
  </si>
  <si>
    <t>Episode 93: Brian Hodgson (1)</t>
  </si>
  <si>
    <t>Episode 94: Brian Hodgson (2)</t>
  </si>
  <si>
    <t>Episode 95: Maureen O'Brien</t>
  </si>
  <si>
    <t>Episode 96: Matthew Waterhouse</t>
  </si>
  <si>
    <t>Episode 97: Debbie Chazen</t>
  </si>
  <si>
    <t>Episode 98: Mark Gatiss</t>
  </si>
  <si>
    <t>Episode 99: Russell T Davies</t>
  </si>
  <si>
    <t>Episode 100: Steven Moffat and Dan Starkey</t>
  </si>
  <si>
    <t>Episode 101: Bernard Kay</t>
  </si>
  <si>
    <t>Episode 102: John Gorrie</t>
  </si>
  <si>
    <t>Episode 103: Waris Hussein</t>
  </si>
  <si>
    <t>Episode 104: Roger Bunce</t>
  </si>
  <si>
    <t>Episode 105: Richard Martin</t>
  </si>
  <si>
    <t>Episode 106: Colin Spaull</t>
  </si>
  <si>
    <t>Episode 107: Alex Midwood and Gareth Jenkins</t>
  </si>
  <si>
    <t>Episode 108: Marcia Wheeler</t>
  </si>
  <si>
    <t>Episode 109: Stephen Garlick and Dorota Rae</t>
  </si>
  <si>
    <t>Episode 110: Philip Bird</t>
  </si>
  <si>
    <t>Episode 111: John Challis</t>
  </si>
  <si>
    <t>Episode 112: Rodney Bennett</t>
  </si>
  <si>
    <t>Episode 113: Tony Millier</t>
  </si>
  <si>
    <t>Episode 114: Anthony Calf</t>
  </si>
  <si>
    <t>Episode 115: Derek Martin, Royston Farrell and Roy Scammell</t>
  </si>
  <si>
    <t>Episode 116: Terence Lodge</t>
  </si>
  <si>
    <t>Episode 117: Geoffrey Bayldon</t>
  </si>
  <si>
    <t>Episode 118: June Bland</t>
  </si>
  <si>
    <t>Episode 119: Bill Sellars</t>
  </si>
  <si>
    <t>Episode 120: Tim Humphries</t>
  </si>
  <si>
    <t>Episode 121: Eirlys Bellin</t>
  </si>
  <si>
    <t>Episode 122: Norman Hartley</t>
  </si>
  <si>
    <t>Episode 123: Joy Harrison</t>
  </si>
  <si>
    <t>Episode 124: Russell T Davies</t>
  </si>
  <si>
    <t>Episode 125: Johnny Dennis</t>
  </si>
  <si>
    <t>Episode 126: Chris Porter</t>
  </si>
  <si>
    <t>Episode 127: Keith Hodiak</t>
  </si>
  <si>
    <t>Episode 128: David Roden</t>
  </si>
  <si>
    <t>Episode 129: Prentis Hancock</t>
  </si>
  <si>
    <t>Episode 130: Sandra Reid</t>
  </si>
  <si>
    <t>Episode 131: George Gallaccio (1)</t>
  </si>
  <si>
    <t>Episode 132: George Gallaccio (2)</t>
  </si>
  <si>
    <t>Episode 133: Anne Faggetter</t>
  </si>
  <si>
    <t>Episode 134: Roger Murray-Leach (1)</t>
  </si>
  <si>
    <t>Episode 135: Roger Murray-Leach (2)</t>
  </si>
  <si>
    <t>Episode 136: Milton Johns (1)</t>
  </si>
  <si>
    <t>Episode 137: Milton Johns (2)</t>
  </si>
  <si>
    <t>Episode 138: Michael Pickwoad</t>
  </si>
  <si>
    <t>Episode 139: Anthony Read and Mark Ayres</t>
  </si>
  <si>
    <t>Episode 140: Michael E. Briant</t>
  </si>
  <si>
    <t>Episode 141: Mark Ayres</t>
  </si>
  <si>
    <t>Episode 142: Paul Wheeler</t>
  </si>
  <si>
    <t>Episode 143: Sneh Gupta</t>
  </si>
  <si>
    <t>Episode 144: Nick Revell</t>
  </si>
  <si>
    <t>Episode 145: June Hudson and Dorka Nieradzik (1)</t>
  </si>
  <si>
    <t>Episode 146: June Hudson and Dorka Nieradzik (2)</t>
  </si>
  <si>
    <t>Episode 147: Christopher H. Bidmead (1)</t>
  </si>
  <si>
    <t>Episode 148: Christopher H. Bidmead (2)</t>
  </si>
  <si>
    <t>Episode 149: Russell T Davies (1)</t>
  </si>
  <si>
    <t>Episode 150: Russell T Davies (2)</t>
  </si>
  <si>
    <t>Episode 151: Geoffrey Beevers</t>
  </si>
  <si>
    <t>Episode 152: Toby Whithouse and Jamie Mathieson</t>
  </si>
  <si>
    <t>Episode 153: Peter Harness</t>
  </si>
  <si>
    <t>Episode 154: Ralph Watson</t>
  </si>
  <si>
    <t>Episode 155: Henry Woolf</t>
  </si>
  <si>
    <t>Episode 156: Laurie Webb</t>
  </si>
  <si>
    <t>Episode 157: Lawry Lewin</t>
  </si>
  <si>
    <t>Episode 158: Tom Kelly</t>
  </si>
  <si>
    <t>Episode 159: Jeremy Wilkin</t>
  </si>
  <si>
    <t>Episode 160: Andrew Staines</t>
  </si>
  <si>
    <t>Episode 161: Richard Hope</t>
  </si>
  <si>
    <t>Episode 162: Giles Block</t>
  </si>
  <si>
    <t>Episode 163: Alan Curtis</t>
  </si>
  <si>
    <t>Episode 164: Ian Dow</t>
  </si>
  <si>
    <t>Episode 165: Paul Joyce</t>
  </si>
  <si>
    <t>Episode 166: Steve Gallagher</t>
  </si>
  <si>
    <t>Episode 167: Paul Joyce</t>
  </si>
  <si>
    <t>Episode 168: Steve Gallagher</t>
  </si>
  <si>
    <t>Episode 169: Paul Joyce</t>
  </si>
  <si>
    <t>Episode 170: Clive Merrison</t>
  </si>
  <si>
    <t>Episode 171: Gregory de Polnay</t>
  </si>
  <si>
    <t>Episode 172: Ben Crompton</t>
  </si>
  <si>
    <t>Episode 173: Sarah Berger</t>
  </si>
  <si>
    <t>Episode 174: Andrew Morgan</t>
  </si>
  <si>
    <t>Episode 175: Maureen Morris</t>
  </si>
  <si>
    <t>Episode 176: Marcus Gilbert</t>
  </si>
  <si>
    <t>Episode 177: Morris Perry</t>
  </si>
  <si>
    <t>Episode 178: Bernard Lodge</t>
  </si>
  <si>
    <t>Episode 179: Michael Ferguson (1)</t>
  </si>
  <si>
    <t>Episode 180: Michael Ferguson (2)</t>
  </si>
  <si>
    <t>Episode 181: Donald Pelmear</t>
  </si>
  <si>
    <t>Episode 182: Spencer Chapman</t>
  </si>
  <si>
    <t>Episode 183: Emma Campbell-Jones</t>
  </si>
  <si>
    <t>Episode 184: Andrew Cartmel (1)</t>
  </si>
  <si>
    <t>Episode 185: Andrew Cartmel (2)</t>
  </si>
  <si>
    <t>Episode 186: Andrew Cartmel (3)</t>
  </si>
  <si>
    <t>Episode 187: Rob Edwards</t>
  </si>
  <si>
    <t>Episode 188: Wendy Danvers</t>
  </si>
  <si>
    <t>Episode 189: Ricky Newby</t>
  </si>
  <si>
    <t>Episode 190: Stephen Churchett</t>
  </si>
  <si>
    <t>Episode 191: Stephen Thorne</t>
  </si>
  <si>
    <t>Episode 192: John Atterbury</t>
  </si>
  <si>
    <t>Episode 193: Tony Caunter</t>
  </si>
  <si>
    <t>Episode 194: Jeremy Young</t>
  </si>
  <si>
    <t>Episode 195: Jonjo O'Neill</t>
  </si>
  <si>
    <t>Episode 196: Darrol Blake (1)</t>
  </si>
  <si>
    <t>Episode 197: Darrol Blake (2)</t>
  </si>
  <si>
    <t>Episode 198: Jon Davey</t>
  </si>
  <si>
    <t>Episode 199: Pamela-Ann Davey</t>
  </si>
  <si>
    <t>Episode 200: Trevor Martin (1)</t>
  </si>
  <si>
    <t>Episode 201: Trevor Martin (2)</t>
  </si>
  <si>
    <t>Episode 202: Trevor Cooper</t>
  </si>
  <si>
    <t>Episode 203: John Griffiths</t>
  </si>
  <si>
    <t>Episode 204: Ian Talbot</t>
  </si>
  <si>
    <t>Episode 205: John Black</t>
  </si>
  <si>
    <t>Episode 206: John Nettleton</t>
  </si>
  <si>
    <t>Episode 207: Richard Ashton</t>
  </si>
  <si>
    <t>Episode 208: John Bloomfield</t>
  </si>
  <si>
    <t>Episode 209: David Collings</t>
  </si>
  <si>
    <t>Episode 210: Rula Lenska</t>
  </si>
  <si>
    <t>Episode 211: Pat Heigham and Michael McCarthy (1)</t>
  </si>
  <si>
    <t>Episode 212: Pat Heigham and Michael McCarthy (2)</t>
  </si>
  <si>
    <t>Episode 213: Graeme Harper (1)</t>
  </si>
  <si>
    <t>Episode 214: Graeme Harper (2)</t>
  </si>
  <si>
    <t>Episode 215: Michael Kilgarriff (1)</t>
  </si>
  <si>
    <t>Episode 216: Michael Kilgarriff (2)</t>
  </si>
  <si>
    <t>Episode 217: Sam Cox</t>
  </si>
  <si>
    <t>Episode 218: Nicholas McArdle</t>
  </si>
  <si>
    <t>Episode 219: Peter Howell (1)</t>
  </si>
  <si>
    <t>Episode 220: Peter Howell (2)</t>
  </si>
  <si>
    <t>Episode 221: Brian Miller (1)</t>
  </si>
  <si>
    <t>Episode 222: Brian Miller (2)</t>
  </si>
  <si>
    <t>Episode 223: Joseph Long</t>
  </si>
  <si>
    <t>Episode 224: Adrian Gibbs</t>
  </si>
  <si>
    <t>Episode 225: Peter Miles</t>
  </si>
  <si>
    <t>Episode 226: Bob Baker</t>
  </si>
  <si>
    <t>Episode 227: Joseph Marcell</t>
  </si>
  <si>
    <t>Episode 228: Christopher Neame</t>
  </si>
  <si>
    <t>Episode 229: Ian Hogg (1)</t>
  </si>
  <si>
    <t>Episode 230: Ian Hogg (2)</t>
  </si>
  <si>
    <t>Episode 231: Glenn Beck</t>
  </si>
  <si>
    <t>Episode 232: Steven Moffat</t>
  </si>
  <si>
    <t>Episode 233: David Graham</t>
  </si>
  <si>
    <t>Episode 234: Clinton Greyn</t>
  </si>
  <si>
    <t>Episode 235: Virginia Wetherell</t>
  </si>
  <si>
    <t>Episode 236: Joanna Monro</t>
  </si>
  <si>
    <t>Episode 237: Janet Henfrey</t>
  </si>
  <si>
    <t>Episode 238: Clifford Rose</t>
  </si>
  <si>
    <t>Episode 239: Julie Hesmondhalgh</t>
  </si>
  <si>
    <t>Episode 240: Murray Evans</t>
  </si>
  <si>
    <t>Episode 241: Linda Clark and Amanda Lawrence</t>
  </si>
  <si>
    <t>Episode 242: Geraldine Alexander</t>
  </si>
  <si>
    <t>Episode 243: Timothy Block</t>
  </si>
  <si>
    <t>Episode 244: Maureen Beattie</t>
  </si>
  <si>
    <t>Episode 245: Roger Jerome</t>
  </si>
  <si>
    <t>Episode 246: Ian Briggs (1)</t>
  </si>
  <si>
    <t>Episode 247: Ian Briggs (2)</t>
  </si>
  <si>
    <t>Episode 248: Ian Briggs (3)</t>
  </si>
  <si>
    <t>Episode 249: Donald Douglas</t>
  </si>
  <si>
    <t>Episode 250: Bethany Black (1)</t>
  </si>
  <si>
    <t>Episode 251: Bethany Black (2)</t>
  </si>
  <si>
    <t>In Conversation - Sophie Aldred (Season 25)</t>
  </si>
  <si>
    <t>In Conversation - Sophie Aldred (Season 26)</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</si>
</sst>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b/>
      <u/>
      <sz val="11"/>
      <color theme="1"/>
      <name val="Calibri"/>
      <family val="2"/>
      <scheme val="minor"/>
    </font>
    <font>
      <sz val="11"/>
      <name val="Calibri"/>
      <family val="2"/>
      <scheme val="minor"/>
    </font>
    <font>
      <u/>
      <sz val="11"/>
      <color theme="10"/>
      <name val="Calibri"/>
      <family val="2"/>
      <scheme val="minor"/>
    </font>
    <font>
      <b/>
      <u/>
      <sz val="11"/>
      <color theme="10"/>
      <name val="Calibri"/>
      <family val="2"/>
      <scheme val="minor"/>
    </font>
    <font>
      <b/>
      <sz val="9"/>
      <color indexed="81"/>
      <name val="Tahoma"/>
      <family val="2"/>
    </font>
    <font>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9"/>
      <color indexed="81"/>
      <name val="Tahoma"/>
      <family val="2"/>
    </font>
    <font>
      <b/>
      <u/>
      <sz val="11"/>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rgb="FF99FFCC"/>
        <bgColor indexed="64"/>
      </patternFill>
    </fill>
    <fill>
      <patternFill patternType="solid">
        <fgColor theme="0"/>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rgb="FFFF9999"/>
        <bgColor indexed="64"/>
      </patternFill>
    </fill>
    <fill>
      <patternFill patternType="solid">
        <fgColor theme="0" tint="-0.249977111117893"/>
        <bgColor indexed="64"/>
      </patternFill>
    </fill>
    <fill>
      <patternFill patternType="solid">
        <fgColor theme="6"/>
        <bgColor indexed="64"/>
      </patternFill>
    </fill>
    <fill>
      <patternFill patternType="solid">
        <fgColor rgb="FF996633"/>
        <bgColor indexed="64"/>
      </patternFill>
    </fill>
    <fill>
      <patternFill patternType="solid">
        <fgColor rgb="FFCC66FF"/>
        <bgColor indexed="64"/>
      </patternFill>
    </fill>
    <fill>
      <patternFill patternType="solid">
        <fgColor rgb="FF66FFC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bottom/>
      <diagonal/>
    </border>
    <border>
      <left style="thick">
        <color auto="1"/>
      </left>
      <right style="thick">
        <color auto="1"/>
      </right>
      <top style="thick">
        <color auto="1"/>
      </top>
      <bottom/>
      <diagonal/>
    </border>
  </borders>
  <cellStyleXfs count="2">
    <xf numFmtId="0" fontId="0" fillId="0" borderId="0"/>
    <xf numFmtId="0" fontId="4" fillId="0" borderId="0" applyNumberFormat="0" applyFill="0" applyBorder="0" applyAlignment="0" applyProtection="0"/>
  </cellStyleXfs>
  <cellXfs count="317">
    <xf numFmtId="0" fontId="0" fillId="0" borderId="0" xfId="0"/>
    <xf numFmtId="0" fontId="2" fillId="0" borderId="0" xfId="0" applyFont="1"/>
    <xf numFmtId="0" fontId="0" fillId="0" borderId="0" xfId="0" applyAlignment="1">
      <alignment horizontal="center"/>
    </xf>
    <xf numFmtId="0" fontId="0" fillId="0" borderId="1" xfId="0" applyBorder="1" applyAlignment="1">
      <alignment horizontal="center"/>
    </xf>
    <xf numFmtId="0" fontId="2" fillId="3" borderId="1" xfId="0" applyFont="1" applyFill="1" applyBorder="1" applyAlignment="1">
      <alignment horizontal="center"/>
    </xf>
    <xf numFmtId="0" fontId="1" fillId="0" borderId="0" xfId="0" applyFont="1"/>
    <xf numFmtId="0" fontId="0" fillId="0" borderId="1" xfId="0" applyBorder="1"/>
    <xf numFmtId="0" fontId="2" fillId="4" borderId="1" xfId="0" applyFont="1" applyFill="1" applyBorder="1" applyAlignment="1">
      <alignment horizontal="center"/>
    </xf>
    <xf numFmtId="0" fontId="0" fillId="0" borderId="0" xfId="0" applyFont="1"/>
    <xf numFmtId="0" fontId="0" fillId="0" borderId="1" xfId="0" applyFont="1"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2" borderId="5" xfId="0" applyFont="1" applyFill="1" applyBorder="1" applyAlignment="1">
      <alignment horizontal="center"/>
    </xf>
    <xf numFmtId="0" fontId="0" fillId="0" borderId="4" xfId="0" applyBorder="1"/>
    <xf numFmtId="0" fontId="2" fillId="0" borderId="7" xfId="0" applyFont="1" applyBorder="1"/>
    <xf numFmtId="0" fontId="0" fillId="0" borderId="6" xfId="0" applyBorder="1"/>
    <xf numFmtId="0" fontId="0" fillId="4" borderId="6" xfId="0" applyFill="1" applyBorder="1"/>
    <xf numFmtId="0" fontId="0" fillId="11" borderId="6" xfId="0" applyFill="1" applyBorder="1"/>
    <xf numFmtId="0" fontId="0" fillId="12" borderId="6" xfId="0" applyFill="1" applyBorder="1"/>
    <xf numFmtId="0" fontId="0" fillId="8" borderId="6" xfId="0" applyFill="1" applyBorder="1"/>
    <xf numFmtId="0" fontId="0" fillId="10" borderId="6" xfId="0" applyFill="1" applyBorder="1"/>
    <xf numFmtId="0" fontId="1" fillId="0" borderId="1" xfId="0" applyFont="1" applyBorder="1" applyAlignment="1">
      <alignment vertical="center" wrapText="1"/>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ont="1" applyFill="1" applyBorder="1" applyAlignment="1">
      <alignment horizontal="center" vertical="center"/>
    </xf>
    <xf numFmtId="0" fontId="0" fillId="9" borderId="1" xfId="0" applyFill="1" applyBorder="1" applyAlignment="1">
      <alignment horizontal="center" vertical="center"/>
    </xf>
    <xf numFmtId="0" fontId="0" fillId="0"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vertical="center"/>
    </xf>
    <xf numFmtId="0" fontId="0" fillId="4" borderId="1" xfId="0" applyFont="1" applyFill="1" applyBorder="1" applyAlignment="1">
      <alignment horizontal="center" vertical="center" wrapText="1"/>
    </xf>
    <xf numFmtId="0" fontId="0" fillId="2" borderId="1" xfId="0" applyFont="1" applyFill="1" applyBorder="1" applyAlignment="1">
      <alignment vertical="center" wrapText="1"/>
    </xf>
    <xf numFmtId="0" fontId="1" fillId="2" borderId="1" xfId="0" applyFont="1" applyFill="1" applyBorder="1" applyAlignment="1">
      <alignment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1" fillId="2" borderId="1" xfId="0" applyFont="1" applyFill="1" applyBorder="1" applyAlignment="1">
      <alignment horizontal="left" vertical="center" wrapText="1"/>
    </xf>
    <xf numFmtId="0" fontId="1" fillId="4" borderId="1" xfId="0" applyFont="1" applyFill="1" applyBorder="1" applyAlignment="1">
      <alignment vertical="center" wrapText="1"/>
    </xf>
    <xf numFmtId="0" fontId="1" fillId="0" borderId="1" xfId="0" applyFont="1" applyBorder="1" applyAlignment="1">
      <alignment vertical="center"/>
    </xf>
    <xf numFmtId="0" fontId="1" fillId="2" borderId="1" xfId="0" applyFont="1" applyFill="1" applyBorder="1" applyAlignment="1">
      <alignment vertical="center"/>
    </xf>
    <xf numFmtId="0" fontId="1" fillId="9" borderId="1" xfId="0" applyFont="1" applyFill="1" applyBorder="1" applyAlignment="1">
      <alignment vertical="center" wrapText="1"/>
    </xf>
    <xf numFmtId="0" fontId="0" fillId="0" borderId="1" xfId="0" applyBorder="1" applyAlignment="1">
      <alignment vertical="center"/>
    </xf>
    <xf numFmtId="0" fontId="0" fillId="2" borderId="1" xfId="0" applyFill="1" applyBorder="1" applyAlignment="1">
      <alignment vertical="center"/>
    </xf>
    <xf numFmtId="0" fontId="0" fillId="7" borderId="1" xfId="0" applyFill="1" applyBorder="1" applyAlignment="1">
      <alignment vertical="center"/>
    </xf>
    <xf numFmtId="0" fontId="0" fillId="9" borderId="1" xfId="0" applyFill="1" applyBorder="1" applyAlignment="1">
      <alignment vertical="center"/>
    </xf>
    <xf numFmtId="0" fontId="0" fillId="0" borderId="1" xfId="0" applyFill="1" applyBorder="1" applyAlignment="1">
      <alignment vertical="center"/>
    </xf>
    <xf numFmtId="0" fontId="0" fillId="9" borderId="1" xfId="0" applyFill="1" applyBorder="1" applyAlignment="1">
      <alignment vertical="center" wrapText="1"/>
    </xf>
    <xf numFmtId="0" fontId="4" fillId="2" borderId="1" xfId="1" applyFill="1" applyBorder="1" applyAlignment="1">
      <alignment vertical="center"/>
    </xf>
    <xf numFmtId="0" fontId="3" fillId="2" borderId="1" xfId="1" applyFont="1" applyFill="1" applyBorder="1" applyAlignment="1">
      <alignment vertical="center"/>
    </xf>
    <xf numFmtId="0" fontId="4" fillId="2" borderId="1" xfId="1" applyFill="1" applyBorder="1" applyAlignment="1">
      <alignment vertical="center" wrapText="1"/>
    </xf>
    <xf numFmtId="0" fontId="0" fillId="2" borderId="1" xfId="0" applyFont="1" applyFill="1" applyBorder="1" applyAlignment="1">
      <alignment horizontal="left" vertical="center"/>
    </xf>
    <xf numFmtId="0" fontId="0" fillId="2" borderId="1" xfId="0" applyFont="1" applyFill="1" applyBorder="1" applyAlignment="1">
      <alignment vertical="center"/>
    </xf>
    <xf numFmtId="0" fontId="0" fillId="5" borderId="1" xfId="0" applyFill="1" applyBorder="1" applyAlignment="1">
      <alignment vertical="center"/>
    </xf>
    <xf numFmtId="0" fontId="0" fillId="5" borderId="1" xfId="0" applyFill="1" applyBorder="1" applyAlignment="1">
      <alignment vertical="center" wrapText="1"/>
    </xf>
    <xf numFmtId="0" fontId="0" fillId="4" borderId="1" xfId="0" applyFont="1" applyFill="1" applyBorder="1" applyAlignment="1">
      <alignment vertical="center"/>
    </xf>
    <xf numFmtId="0" fontId="1" fillId="5" borderId="1" xfId="0" applyFont="1"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left" vertical="center"/>
    </xf>
    <xf numFmtId="0" fontId="0" fillId="0" borderId="1" xfId="0" applyFont="1" applyFill="1" applyBorder="1" applyAlignment="1">
      <alignment vertical="center"/>
    </xf>
    <xf numFmtId="0" fontId="1" fillId="0" borderId="1" xfId="0" applyFont="1" applyFill="1" applyBorder="1" applyAlignment="1">
      <alignment vertical="center" wrapText="1"/>
    </xf>
    <xf numFmtId="0" fontId="0" fillId="4" borderId="1" xfId="0" applyFill="1" applyBorder="1" applyAlignment="1">
      <alignment vertical="center" wrapText="1"/>
    </xf>
    <xf numFmtId="0" fontId="0" fillId="0" borderId="1" xfId="0" applyFont="1" applyFill="1" applyBorder="1" applyAlignment="1">
      <alignment vertical="center" wrapText="1"/>
    </xf>
    <xf numFmtId="0" fontId="4" fillId="0" borderId="1" xfId="1" applyFill="1" applyBorder="1" applyAlignment="1">
      <alignment vertical="center" wrapText="1"/>
    </xf>
    <xf numFmtId="0" fontId="4" fillId="0" borderId="1" xfId="1" applyBorder="1" applyAlignment="1">
      <alignment vertical="center" wrapText="1"/>
    </xf>
    <xf numFmtId="0" fontId="0" fillId="4" borderId="1" xfId="0" quotePrefix="1" applyFill="1" applyBorder="1" applyAlignment="1">
      <alignment vertical="center"/>
    </xf>
    <xf numFmtId="0" fontId="0" fillId="0" borderId="0" xfId="0" applyBorder="1"/>
    <xf numFmtId="0" fontId="1" fillId="0" borderId="0" xfId="0" applyFont="1" applyFill="1" applyBorder="1" applyAlignment="1">
      <alignment horizontal="center"/>
    </xf>
    <xf numFmtId="0" fontId="5" fillId="2" borderId="1" xfId="1" applyFont="1" applyFill="1" applyBorder="1" applyAlignment="1">
      <alignment vertical="center" wrapText="1"/>
    </xf>
    <xf numFmtId="0" fontId="5" fillId="0" borderId="1" xfId="1" applyFont="1" applyBorder="1"/>
    <xf numFmtId="0" fontId="0" fillId="9" borderId="1" xfId="0" applyFont="1" applyFill="1" applyBorder="1" applyAlignment="1">
      <alignment horizontal="center" vertical="center" wrapText="1"/>
    </xf>
    <xf numFmtId="0" fontId="0" fillId="11" borderId="1" xfId="0" applyFont="1" applyFill="1" applyBorder="1" applyAlignment="1">
      <alignment vertical="center"/>
    </xf>
    <xf numFmtId="0" fontId="0" fillId="11" borderId="1" xfId="0" applyFill="1" applyBorder="1" applyAlignment="1">
      <alignment horizontal="center" vertical="center"/>
    </xf>
    <xf numFmtId="0" fontId="0" fillId="11" borderId="1" xfId="0" applyFont="1" applyFill="1" applyBorder="1" applyAlignment="1">
      <alignment horizontal="center" vertical="center"/>
    </xf>
    <xf numFmtId="0" fontId="0" fillId="11" borderId="1" xfId="0" applyFill="1" applyBorder="1" applyAlignment="1">
      <alignment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0" borderId="1" xfId="0" applyBorder="1" applyAlignment="1">
      <alignment horizontal="center" vertical="center" wrapText="1"/>
    </xf>
    <xf numFmtId="0" fontId="0" fillId="5" borderId="1" xfId="0" applyFill="1" applyBorder="1" applyAlignment="1">
      <alignment horizontal="center" vertical="center" wrapText="1"/>
    </xf>
    <xf numFmtId="0" fontId="5" fillId="0" borderId="1" xfId="1" applyFont="1" applyFill="1" applyBorder="1"/>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5" borderId="0" xfId="0" applyFill="1" applyBorder="1" applyAlignment="1">
      <alignment vertical="center"/>
    </xf>
    <xf numFmtId="0" fontId="0" fillId="5" borderId="0" xfId="0" applyFill="1" applyBorder="1" applyAlignment="1">
      <alignment horizontal="center" vertical="center"/>
    </xf>
    <xf numFmtId="0" fontId="0" fillId="5" borderId="0" xfId="0" applyFont="1" applyFill="1" applyBorder="1" applyAlignment="1">
      <alignment horizontal="center" vertical="center"/>
    </xf>
    <xf numFmtId="0" fontId="0" fillId="5" borderId="0" xfId="0" applyFill="1" applyBorder="1"/>
    <xf numFmtId="0" fontId="0" fillId="0" borderId="1" xfId="0" applyFont="1" applyBorder="1" applyAlignment="1">
      <alignment horizontal="left" vertical="center"/>
    </xf>
    <xf numFmtId="0" fontId="0" fillId="0" borderId="1" xfId="0" applyFont="1" applyBorder="1"/>
    <xf numFmtId="0" fontId="0" fillId="0" borderId="1" xfId="0" applyFont="1" applyFill="1" applyBorder="1"/>
    <xf numFmtId="0" fontId="0" fillId="2" borderId="1" xfId="0" applyFill="1" applyBorder="1" applyAlignment="1">
      <alignment horizontal="center" vertical="center" wrapText="1"/>
    </xf>
    <xf numFmtId="0" fontId="0" fillId="2" borderId="1" xfId="0" applyFont="1" applyFill="1" applyBorder="1" applyAlignment="1">
      <alignment horizontal="left"/>
    </xf>
    <xf numFmtId="0" fontId="0" fillId="2" borderId="1" xfId="0" applyFont="1" applyFill="1" applyBorder="1" applyAlignment="1">
      <alignment horizontal="center"/>
    </xf>
    <xf numFmtId="0" fontId="0" fillId="2" borderId="1" xfId="0" applyFill="1" applyBorder="1" applyAlignment="1">
      <alignment horizontal="center"/>
    </xf>
    <xf numFmtId="0" fontId="4" fillId="2" borderId="1" xfId="1" applyFill="1" applyBorder="1"/>
    <xf numFmtId="0" fontId="7" fillId="0" borderId="1" xfId="0" applyFont="1" applyFill="1" applyBorder="1" applyAlignment="1">
      <alignment horizontal="center"/>
    </xf>
    <xf numFmtId="0" fontId="0" fillId="2" borderId="1" xfId="0" applyFill="1" applyBorder="1"/>
    <xf numFmtId="0" fontId="0" fillId="0" borderId="1" xfId="0" applyFill="1" applyBorder="1" applyAlignment="1">
      <alignment horizontal="center"/>
    </xf>
    <xf numFmtId="0" fontId="0" fillId="5" borderId="1" xfId="0" applyFont="1" applyFill="1" applyBorder="1" applyAlignment="1"/>
    <xf numFmtId="0" fontId="0" fillId="5" borderId="1" xfId="0" applyFont="1"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3" fillId="5" borderId="1" xfId="1" applyFont="1" applyFill="1" applyBorder="1" applyAlignment="1">
      <alignment vertical="center"/>
    </xf>
    <xf numFmtId="0" fontId="3" fillId="5" borderId="1" xfId="1" applyFont="1" applyFill="1" applyBorder="1"/>
    <xf numFmtId="0" fontId="0" fillId="5" borderId="1" xfId="0" applyFont="1" applyFill="1" applyBorder="1" applyAlignment="1">
      <alignment horizontal="left"/>
    </xf>
    <xf numFmtId="0" fontId="3" fillId="5" borderId="0" xfId="1" applyFont="1" applyFill="1" applyBorder="1"/>
    <xf numFmtId="0" fontId="3" fillId="5" borderId="1" xfId="0" applyFont="1" applyFill="1" applyBorder="1" applyAlignment="1">
      <alignment horizontal="center" vertical="center"/>
    </xf>
    <xf numFmtId="0" fontId="3" fillId="5" borderId="1" xfId="0" applyFont="1" applyFill="1" applyBorder="1" applyAlignment="1">
      <alignment horizontal="center"/>
    </xf>
    <xf numFmtId="49" fontId="0" fillId="3" borderId="1" xfId="0" applyNumberFormat="1" applyFont="1" applyFill="1" applyBorder="1" applyAlignment="1">
      <alignment horizontal="center"/>
    </xf>
    <xf numFmtId="49" fontId="0" fillId="3" borderId="1" xfId="0" applyNumberFormat="1" applyFont="1" applyFill="1" applyBorder="1" applyAlignment="1"/>
    <xf numFmtId="49" fontId="0" fillId="0" borderId="1" xfId="0" applyNumberFormat="1" applyFont="1" applyFill="1" applyBorder="1" applyAlignment="1">
      <alignment horizontal="center"/>
    </xf>
    <xf numFmtId="49" fontId="0" fillId="0" borderId="1" xfId="0" applyNumberFormat="1" applyFont="1" applyFill="1" applyBorder="1" applyAlignment="1"/>
    <xf numFmtId="49" fontId="0" fillId="0" borderId="5" xfId="0" applyNumberFormat="1" applyFont="1" applyFill="1" applyBorder="1" applyAlignment="1"/>
    <xf numFmtId="0" fontId="0" fillId="3" borderId="1" xfId="0" applyFill="1" applyBorder="1" applyAlignment="1">
      <alignment vertical="center"/>
    </xf>
    <xf numFmtId="49" fontId="0" fillId="7" borderId="1" xfId="0" applyNumberFormat="1" applyFont="1" applyFill="1" applyBorder="1" applyAlignment="1">
      <alignment horizontal="center"/>
    </xf>
    <xf numFmtId="0" fontId="0" fillId="3" borderId="1"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left" vertical="center"/>
    </xf>
    <xf numFmtId="0" fontId="0" fillId="3" borderId="1" xfId="0" quotePrefix="1" applyFill="1" applyBorder="1" applyAlignment="1">
      <alignment vertical="center"/>
    </xf>
    <xf numFmtId="0" fontId="0" fillId="0" borderId="0" xfId="0" applyFill="1"/>
    <xf numFmtId="0" fontId="1" fillId="2" borderId="1" xfId="0" applyFont="1" applyFill="1" applyBorder="1" applyAlignment="1">
      <alignment horizontal="left" wrapText="1"/>
    </xf>
    <xf numFmtId="0" fontId="0" fillId="0" borderId="1" xfId="0" applyFont="1" applyFill="1" applyBorder="1" applyAlignment="1">
      <alignment horizontal="left" vertical="center"/>
    </xf>
    <xf numFmtId="0" fontId="0" fillId="9" borderId="6" xfId="0" applyFill="1" applyBorder="1"/>
    <xf numFmtId="0" fontId="0" fillId="2" borderId="6" xfId="0" applyFill="1" applyBorder="1"/>
    <xf numFmtId="0" fontId="0" fillId="9" borderId="1" xfId="0" applyFont="1" applyFill="1" applyBorder="1" applyAlignment="1">
      <alignment vertical="center"/>
    </xf>
    <xf numFmtId="0" fontId="0" fillId="9" borderId="1" xfId="0" applyFont="1" applyFill="1" applyBorder="1" applyAlignment="1">
      <alignment horizontal="center" vertical="center"/>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0" borderId="0" xfId="0" applyFont="1" applyAlignment="1">
      <alignment horizontal="center" vertical="center"/>
    </xf>
    <xf numFmtId="0" fontId="1" fillId="4" borderId="1" xfId="0" applyFont="1" applyFill="1" applyBorder="1" applyAlignment="1">
      <alignment horizontal="center" vertical="center" wrapText="1"/>
    </xf>
    <xf numFmtId="0" fontId="0" fillId="4" borderId="1" xfId="0" applyFill="1" applyBorder="1"/>
    <xf numFmtId="0" fontId="4" fillId="5" borderId="1" xfId="1" applyFill="1" applyBorder="1"/>
    <xf numFmtId="0" fontId="4" fillId="5" borderId="1" xfId="1" applyFill="1" applyBorder="1" applyAlignment="1">
      <alignment vertical="center"/>
    </xf>
    <xf numFmtId="0" fontId="4" fillId="0" borderId="1" xfId="1" applyBorder="1"/>
    <xf numFmtId="0" fontId="8" fillId="13" borderId="1" xfId="0" applyFont="1" applyFill="1" applyBorder="1" applyAlignment="1">
      <alignment vertical="center"/>
    </xf>
    <xf numFmtId="0" fontId="8" fillId="13" borderId="1" xfId="0" applyFont="1" applyFill="1" applyBorder="1" applyAlignment="1">
      <alignment horizontal="center" vertical="center"/>
    </xf>
    <xf numFmtId="0" fontId="4" fillId="0" borderId="1" xfId="1" applyFill="1" applyBorder="1" applyAlignment="1">
      <alignment vertical="center"/>
    </xf>
    <xf numFmtId="0" fontId="8" fillId="12" borderId="1" xfId="0" applyFont="1" applyFill="1" applyBorder="1" applyAlignment="1">
      <alignment vertical="center" wrapText="1"/>
    </xf>
    <xf numFmtId="0" fontId="8" fillId="12" borderId="1" xfId="0" applyFont="1" applyFill="1" applyBorder="1" applyAlignment="1">
      <alignment horizontal="center" vertical="center"/>
    </xf>
    <xf numFmtId="0" fontId="8" fillId="12" borderId="1" xfId="0" applyFont="1" applyFill="1" applyBorder="1" applyAlignment="1">
      <alignment vertical="center"/>
    </xf>
    <xf numFmtId="0" fontId="3" fillId="9" borderId="1" xfId="0" applyFont="1" applyFill="1" applyBorder="1" applyAlignment="1">
      <alignment vertical="center"/>
    </xf>
    <xf numFmtId="0" fontId="3" fillId="9" borderId="1" xfId="0" applyFont="1" applyFill="1" applyBorder="1" applyAlignment="1">
      <alignment horizontal="center" vertical="center"/>
    </xf>
    <xf numFmtId="0" fontId="8" fillId="8" borderId="1" xfId="0" applyFont="1" applyFill="1" applyBorder="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vertical="center" wrapText="1"/>
    </xf>
    <xf numFmtId="0" fontId="8" fillId="13" borderId="1" xfId="0" applyFont="1" applyFill="1" applyBorder="1" applyAlignment="1">
      <alignment vertical="center" wrapText="1"/>
    </xf>
    <xf numFmtId="0" fontId="4" fillId="0" borderId="1" xfId="1" applyBorder="1" applyAlignment="1">
      <alignment vertical="center"/>
    </xf>
    <xf numFmtId="0" fontId="4" fillId="9" borderId="1" xfId="1" applyFill="1" applyBorder="1" applyAlignment="1">
      <alignment vertical="center" wrapText="1"/>
    </xf>
    <xf numFmtId="0" fontId="0" fillId="0" borderId="12" xfId="0" applyBorder="1"/>
    <xf numFmtId="0" fontId="0" fillId="5" borderId="12" xfId="0" applyFill="1" applyBorder="1"/>
    <xf numFmtId="0" fontId="0" fillId="0" borderId="13" xfId="0" applyBorder="1"/>
    <xf numFmtId="0" fontId="0" fillId="5" borderId="13" xfId="0" applyFill="1" applyBorder="1"/>
    <xf numFmtId="0" fontId="0" fillId="0" borderId="1" xfId="0" applyFill="1" applyBorder="1"/>
    <xf numFmtId="0" fontId="2" fillId="4" borderId="4" xfId="0" applyFont="1" applyFill="1" applyBorder="1" applyAlignment="1">
      <alignment horizontal="center"/>
    </xf>
    <xf numFmtId="0" fontId="0" fillId="4" borderId="1" xfId="0" quotePrefix="1" applyFill="1" applyBorder="1" applyAlignment="1">
      <alignment horizontal="left" vertical="center"/>
    </xf>
    <xf numFmtId="0" fontId="1" fillId="9" borderId="1" xfId="0" quotePrefix="1" applyFont="1" applyFill="1" applyBorder="1" applyAlignment="1">
      <alignment horizontal="left" vertical="center" wrapText="1"/>
    </xf>
    <xf numFmtId="0" fontId="0" fillId="9" borderId="1" xfId="0" applyFill="1" applyBorder="1" applyAlignment="1">
      <alignment horizontal="center" vertical="center" wrapText="1"/>
    </xf>
    <xf numFmtId="0" fontId="0" fillId="9" borderId="1" xfId="0" applyFill="1" applyBorder="1"/>
    <xf numFmtId="0" fontId="0" fillId="0" borderId="0" xfId="0" applyFill="1" applyAlignment="1">
      <alignment horizontal="left"/>
    </xf>
    <xf numFmtId="0" fontId="0" fillId="0" borderId="1" xfId="0" applyFont="1" applyFill="1" applyBorder="1" applyAlignment="1">
      <alignment horizontal="left"/>
    </xf>
    <xf numFmtId="0" fontId="1" fillId="2" borderId="1" xfId="0" applyFont="1" applyFill="1" applyBorder="1" applyAlignment="1">
      <alignment horizontal="center" vertical="center" wrapText="1"/>
    </xf>
    <xf numFmtId="0" fontId="0" fillId="2" borderId="1" xfId="0" applyFont="1" applyFill="1" applyBorder="1"/>
    <xf numFmtId="0" fontId="0" fillId="0" borderId="1" xfId="0" applyFill="1" applyBorder="1" applyAlignment="1">
      <alignment horizontal="left"/>
    </xf>
    <xf numFmtId="0" fontId="0" fillId="0" borderId="0" xfId="0" applyBorder="1" applyAlignment="1">
      <alignment horizontal="center"/>
    </xf>
    <xf numFmtId="0" fontId="0" fillId="0" borderId="1" xfId="0" applyFont="1" applyBorder="1" applyAlignment="1">
      <alignment vertical="center"/>
    </xf>
    <xf numFmtId="0" fontId="0" fillId="4" borderId="1" xfId="0" applyFont="1" applyFill="1" applyBorder="1" applyAlignment="1">
      <alignment horizontal="center"/>
    </xf>
    <xf numFmtId="0" fontId="0" fillId="4" borderId="1" xfId="0" applyFont="1" applyFill="1" applyBorder="1" applyAlignment="1">
      <alignment horizontal="left"/>
    </xf>
    <xf numFmtId="0" fontId="0" fillId="0" borderId="1" xfId="0" applyFont="1" applyBorder="1" applyAlignment="1">
      <alignment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9" fillId="4" borderId="1" xfId="0" applyFont="1" applyFill="1" applyBorder="1" applyAlignment="1">
      <alignment horizontal="center" vertical="center"/>
    </xf>
    <xf numFmtId="0" fontId="0" fillId="4" borderId="1" xfId="0" applyFill="1" applyBorder="1" applyAlignment="1">
      <alignment horizontal="left" vertical="center"/>
    </xf>
    <xf numFmtId="0" fontId="0" fillId="14" borderId="1" xfId="0" applyFill="1" applyBorder="1" applyAlignment="1">
      <alignment vertical="center" wrapText="1"/>
    </xf>
    <xf numFmtId="0" fontId="0" fillId="14" borderId="1" xfId="0" applyFill="1" applyBorder="1" applyAlignment="1">
      <alignment horizontal="center" vertical="center"/>
    </xf>
    <xf numFmtId="0" fontId="0" fillId="14" borderId="1" xfId="0" applyFont="1" applyFill="1" applyBorder="1" applyAlignment="1">
      <alignment horizontal="center" vertical="center"/>
    </xf>
    <xf numFmtId="0" fontId="1" fillId="1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4" borderId="1" xfId="0" applyFont="1" applyFill="1" applyBorder="1" applyAlignment="1">
      <alignment horizontal="center"/>
    </xf>
    <xf numFmtId="0" fontId="10" fillId="4" borderId="1" xfId="0" applyFont="1" applyFill="1" applyBorder="1" applyAlignment="1">
      <alignment horizontal="center" vertical="center" wrapText="1"/>
    </xf>
    <xf numFmtId="0" fontId="1" fillId="4" borderId="1" xfId="0" applyFont="1" applyFill="1" applyBorder="1" applyAlignment="1">
      <alignment horizontal="center"/>
    </xf>
    <xf numFmtId="0" fontId="0" fillId="0" borderId="1" xfId="0" applyBorder="1" applyAlignment="1">
      <alignment wrapText="1"/>
    </xf>
    <xf numFmtId="0" fontId="0" fillId="0" borderId="1" xfId="0" applyFont="1" applyFill="1" applyBorder="1" applyAlignment="1">
      <alignment horizontal="center" vertical="center" wrapText="1"/>
    </xf>
    <xf numFmtId="0" fontId="0" fillId="3" borderId="1" xfId="0" quotePrefix="1" applyFill="1" applyBorder="1" applyAlignment="1">
      <alignment horizontal="left" vertical="center"/>
    </xf>
    <xf numFmtId="0" fontId="0" fillId="3" borderId="1" xfId="0" applyFont="1" applyFill="1" applyBorder="1" applyAlignment="1">
      <alignment horizontal="left" vertical="center"/>
    </xf>
    <xf numFmtId="0" fontId="3" fillId="5" borderId="1" xfId="0" applyFont="1" applyFill="1" applyBorder="1" applyAlignment="1">
      <alignment horizontal="left"/>
    </xf>
    <xf numFmtId="0" fontId="0" fillId="0" borderId="1" xfId="0" applyFont="1" applyFill="1" applyBorder="1" applyAlignment="1">
      <alignment wrapText="1"/>
    </xf>
    <xf numFmtId="0" fontId="0" fillId="11" borderId="14" xfId="0" applyFill="1" applyBorder="1" applyAlignment="1">
      <alignment vertical="center"/>
    </xf>
    <xf numFmtId="0" fontId="0" fillId="11" borderId="14" xfId="0" applyFill="1" applyBorder="1" applyAlignment="1">
      <alignment horizontal="center" vertical="center"/>
    </xf>
    <xf numFmtId="0" fontId="1" fillId="2" borderId="4" xfId="0" applyFont="1" applyFill="1" applyBorder="1" applyAlignment="1">
      <alignment horizontal="center" vertical="center"/>
    </xf>
    <xf numFmtId="0" fontId="4" fillId="4" borderId="1" xfId="1" applyFill="1" applyBorder="1"/>
    <xf numFmtId="0" fontId="3" fillId="4" borderId="1" xfId="0" applyFont="1" applyFill="1" applyBorder="1" applyAlignment="1">
      <alignment horizontal="center" vertical="center"/>
    </xf>
    <xf numFmtId="0" fontId="2" fillId="4" borderId="7" xfId="0" applyFont="1" applyFill="1" applyBorder="1" applyAlignment="1">
      <alignment horizontal="center"/>
    </xf>
    <xf numFmtId="0" fontId="4" fillId="4" borderId="1" xfId="1" applyFill="1" applyBorder="1" applyAlignment="1">
      <alignment vertical="center"/>
    </xf>
    <xf numFmtId="0" fontId="4" fillId="4" borderId="1" xfId="1" applyFill="1" applyBorder="1" applyAlignment="1">
      <alignment vertical="center" wrapText="1"/>
    </xf>
    <xf numFmtId="0" fontId="0" fillId="4" borderId="1" xfId="0" applyFill="1" applyBorder="1" applyAlignment="1">
      <alignment horizontal="center"/>
    </xf>
    <xf numFmtId="0" fontId="0" fillId="2" borderId="1" xfId="0" applyFont="1" applyFill="1" applyBorder="1" applyAlignment="1">
      <alignment horizontal="left" vertical="center" wrapText="1"/>
    </xf>
    <xf numFmtId="0" fontId="0" fillId="2" borderId="1" xfId="0" applyFont="1" applyFill="1" applyBorder="1" applyAlignment="1">
      <alignment horizontal="left" wrapText="1"/>
    </xf>
    <xf numFmtId="0" fontId="4" fillId="2" borderId="1" xfId="1" applyFill="1" applyBorder="1" applyAlignment="1">
      <alignment horizontal="left" vertical="center" wrapText="1"/>
    </xf>
    <xf numFmtId="0" fontId="1" fillId="2" borderId="1" xfId="0" applyFont="1" applyFill="1" applyBorder="1" applyAlignment="1">
      <alignment horizontal="center"/>
    </xf>
    <xf numFmtId="0" fontId="1" fillId="9" borderId="1" xfId="0" applyFont="1" applyFill="1" applyBorder="1" applyAlignment="1">
      <alignment vertical="center"/>
    </xf>
    <xf numFmtId="0" fontId="5" fillId="4" borderId="1" xfId="1" applyFont="1" applyFill="1" applyBorder="1" applyAlignment="1">
      <alignment vertical="center" wrapText="1"/>
    </xf>
    <xf numFmtId="0" fontId="8" fillId="12"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3" fillId="2" borderId="1" xfId="1" applyFont="1" applyFill="1" applyBorder="1" applyAlignment="1">
      <alignment vertical="center" wrapText="1"/>
    </xf>
    <xf numFmtId="0" fontId="3" fillId="2" borderId="1" xfId="0" applyFont="1" applyFill="1" applyBorder="1" applyAlignment="1">
      <alignment horizontal="center" vertical="center"/>
    </xf>
    <xf numFmtId="0" fontId="5" fillId="0" borderId="0" xfId="1" applyFont="1" applyBorder="1"/>
    <xf numFmtId="49" fontId="0" fillId="0" borderId="1" xfId="0" applyNumberFormat="1" applyBorder="1" applyAlignment="1">
      <alignment horizontal="center"/>
    </xf>
    <xf numFmtId="0" fontId="0" fillId="9" borderId="1" xfId="0" applyFill="1" applyBorder="1" applyAlignment="1">
      <alignment horizontal="center"/>
    </xf>
    <xf numFmtId="0" fontId="3" fillId="9" borderId="1" xfId="1" applyFont="1" applyFill="1" applyBorder="1"/>
    <xf numFmtId="0" fontId="3" fillId="9" borderId="1" xfId="0" applyFont="1" applyFill="1" applyBorder="1" applyAlignment="1">
      <alignment horizontal="center"/>
    </xf>
    <xf numFmtId="0" fontId="3" fillId="9" borderId="1" xfId="0" applyFont="1" applyFill="1" applyBorder="1" applyAlignment="1">
      <alignment horizontal="left"/>
    </xf>
    <xf numFmtId="0" fontId="3" fillId="0" borderId="1" xfId="1" applyFont="1" applyBorder="1"/>
    <xf numFmtId="0" fontId="0" fillId="0" borderId="1" xfId="0" applyBorder="1" applyAlignment="1">
      <alignment horizontal="center" vertical="center"/>
    </xf>
    <xf numFmtId="0" fontId="3" fillId="2" borderId="1" xfId="1" applyFont="1" applyFill="1" applyBorder="1"/>
    <xf numFmtId="0" fontId="3" fillId="2" borderId="1" xfId="0" applyFont="1" applyFill="1" applyBorder="1" applyAlignment="1">
      <alignment horizontal="center"/>
    </xf>
    <xf numFmtId="0" fontId="4" fillId="9" borderId="1" xfId="1" applyFill="1" applyBorder="1"/>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Alignment="1">
      <alignment horizontal="center"/>
    </xf>
    <xf numFmtId="0" fontId="0" fillId="0" borderId="1" xfId="0" applyFont="1" applyFill="1" applyBorder="1" applyAlignment="1"/>
    <xf numFmtId="0" fontId="0" fillId="0" borderId="1" xfId="0" applyBorder="1" applyAlignment="1">
      <alignment horizontal="center" vertical="center"/>
    </xf>
    <xf numFmtId="0" fontId="13" fillId="9" borderId="1" xfId="0"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3" borderId="1" xfId="0" applyFont="1" applyFill="1" applyBorder="1" applyAlignment="1">
      <alignment vertical="center" wrapText="1"/>
    </xf>
    <xf numFmtId="0" fontId="0" fillId="3" borderId="1" xfId="0" applyFill="1" applyBorder="1" applyAlignment="1">
      <alignment horizontal="center"/>
    </xf>
    <xf numFmtId="49" fontId="0" fillId="3" borderId="1" xfId="0" applyNumberFormat="1" applyFill="1" applyBorder="1" applyAlignment="1">
      <alignment horizontal="center"/>
    </xf>
    <xf numFmtId="0" fontId="0" fillId="0" borderId="1" xfId="0"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2" fillId="4" borderId="4"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4" fillId="2" borderId="1" xfId="1" applyFill="1" applyBorder="1" applyAlignment="1">
      <alignment horizontal="left" wrapText="1"/>
    </xf>
    <xf numFmtId="0" fontId="3" fillId="2" borderId="1" xfId="1" applyFont="1" applyFill="1" applyBorder="1" applyAlignment="1">
      <alignment horizontal="left" wrapText="1"/>
    </xf>
    <xf numFmtId="0" fontId="0" fillId="15" borderId="1" xfId="0" applyFill="1" applyBorder="1" applyAlignment="1">
      <alignment horizontal="center" vertical="center"/>
    </xf>
    <xf numFmtId="0" fontId="1" fillId="15" borderId="1" xfId="0" applyFont="1" applyFill="1" applyBorder="1" applyAlignment="1">
      <alignment horizontal="center" vertical="center"/>
    </xf>
    <xf numFmtId="0" fontId="4" fillId="15" borderId="1" xfId="1" applyFill="1" applyBorder="1" applyAlignment="1">
      <alignment vertical="center"/>
    </xf>
    <xf numFmtId="0" fontId="4" fillId="15" borderId="1" xfId="1" applyFill="1" applyBorder="1" applyAlignment="1">
      <alignment vertical="center" wrapText="1"/>
    </xf>
    <xf numFmtId="0" fontId="4" fillId="9" borderId="1" xfId="1" quotePrefix="1" applyFill="1" applyBorder="1" applyAlignment="1">
      <alignment horizontal="left" vertical="center" wrapText="1"/>
    </xf>
    <xf numFmtId="0" fontId="5" fillId="9" borderId="1" xfId="1" quotePrefix="1" applyFont="1" applyFill="1" applyBorder="1" applyAlignment="1">
      <alignment horizontal="left" vertical="center" wrapText="1"/>
    </xf>
    <xf numFmtId="0" fontId="0" fillId="4" borderId="1" xfId="0" applyFont="1" applyFill="1" applyBorder="1"/>
    <xf numFmtId="0" fontId="0" fillId="9" borderId="1" xfId="0" quotePrefix="1" applyFill="1" applyBorder="1" applyAlignment="1">
      <alignment vertical="center"/>
    </xf>
    <xf numFmtId="49" fontId="0" fillId="4" borderId="1" xfId="0" applyNumberFormat="1" applyFill="1" applyBorder="1" applyAlignment="1">
      <alignment horizontal="center"/>
    </xf>
    <xf numFmtId="0" fontId="3" fillId="4" borderId="1" xfId="1" applyFont="1" applyFill="1" applyBorder="1"/>
    <xf numFmtId="0" fontId="3" fillId="4" borderId="1" xfId="1" applyFont="1" applyFill="1" applyBorder="1" applyAlignment="1">
      <alignment horizontal="left" vertical="center"/>
    </xf>
    <xf numFmtId="0" fontId="0" fillId="16" borderId="1" xfId="0" applyFill="1" applyBorder="1" applyAlignment="1">
      <alignment horizontal="center" vertical="center"/>
    </xf>
    <xf numFmtId="0" fontId="1" fillId="16" borderId="1" xfId="0" applyFont="1" applyFill="1" applyBorder="1" applyAlignment="1">
      <alignment horizontal="center" vertical="center" wrapText="1"/>
    </xf>
    <xf numFmtId="0" fontId="4" fillId="16" borderId="1" xfId="1" applyFill="1" applyBorder="1" applyAlignment="1">
      <alignment vertical="center"/>
    </xf>
    <xf numFmtId="0" fontId="8" fillId="8" borderId="1" xfId="0" applyFont="1" applyFill="1" applyBorder="1"/>
    <xf numFmtId="0" fontId="10" fillId="0" borderId="1" xfId="0" applyFont="1" applyFill="1" applyBorder="1"/>
    <xf numFmtId="0" fontId="0" fillId="16" borderId="1" xfId="0" applyFill="1" applyBorder="1" applyAlignment="1">
      <alignment vertical="center" wrapText="1"/>
    </xf>
    <xf numFmtId="0" fontId="1" fillId="15" borderId="1" xfId="0" applyFont="1" applyFill="1" applyBorder="1" applyAlignment="1">
      <alignment horizontal="center" vertical="center" wrapText="1"/>
    </xf>
    <xf numFmtId="0" fontId="0" fillId="17" borderId="1" xfId="0" applyFill="1" applyBorder="1" applyAlignment="1">
      <alignment vertical="center"/>
    </xf>
    <xf numFmtId="0" fontId="0" fillId="17" borderId="1" xfId="0" applyFill="1" applyBorder="1" applyAlignment="1">
      <alignment horizontal="center" vertical="center"/>
    </xf>
    <xf numFmtId="0" fontId="1" fillId="17" borderId="1" xfId="0" applyFont="1" applyFill="1" applyBorder="1" applyAlignment="1">
      <alignment horizontal="center" vertical="center"/>
    </xf>
    <xf numFmtId="0" fontId="0" fillId="17" borderId="1" xfId="0" applyFont="1" applyFill="1" applyBorder="1" applyAlignment="1">
      <alignment horizontal="center" vertical="center"/>
    </xf>
    <xf numFmtId="0" fontId="1" fillId="17" borderId="1" xfId="0" applyFont="1" applyFill="1" applyBorder="1" applyAlignment="1">
      <alignment horizontal="center" vertical="center" wrapText="1"/>
    </xf>
    <xf numFmtId="0" fontId="3" fillId="17" borderId="1" xfId="1"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15"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vertical="center"/>
    </xf>
    <xf numFmtId="0" fontId="0" fillId="16" borderId="1" xfId="0" applyFill="1" applyBorder="1" applyAlignment="1">
      <alignment vertical="center"/>
    </xf>
    <xf numFmtId="0" fontId="0" fillId="16" borderId="1" xfId="0" applyFill="1" applyBorder="1"/>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49" fontId="0" fillId="16" borderId="1" xfId="0" applyNumberFormat="1" applyFont="1" applyFill="1" applyBorder="1" applyAlignment="1">
      <alignment horizontal="center"/>
    </xf>
    <xf numFmtId="0" fontId="0" fillId="16" borderId="1" xfId="0" applyFont="1" applyFill="1" applyBorder="1" applyAlignment="1">
      <alignment vertical="center"/>
    </xf>
    <xf numFmtId="0" fontId="0" fillId="0" borderId="1" xfId="0" applyBorder="1" applyAlignment="1">
      <alignment horizontal="center"/>
    </xf>
    <xf numFmtId="0" fontId="0" fillId="0" borderId="1" xfId="0" applyBorder="1" applyAlignment="1">
      <alignment horizontal="center" vertical="center"/>
    </xf>
    <xf numFmtId="0" fontId="0" fillId="13" borderId="15" xfId="0" applyFill="1" applyBorder="1"/>
    <xf numFmtId="0" fontId="0" fillId="0" borderId="9" xfId="0" applyBorder="1"/>
    <xf numFmtId="0" fontId="0" fillId="16" borderId="6" xfId="0" applyFill="1" applyBorder="1"/>
    <xf numFmtId="0" fontId="0" fillId="0" borderId="4" xfId="0" applyFill="1" applyBorder="1"/>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2" xfId="0" applyFont="1" applyFill="1" applyBorder="1" applyAlignment="1">
      <alignment horizontal="center" wrapText="1"/>
    </xf>
    <xf numFmtId="0" fontId="2" fillId="6" borderId="3" xfId="0" applyFont="1" applyFill="1" applyBorder="1" applyAlignment="1">
      <alignment horizontal="center" wrapText="1"/>
    </xf>
    <xf numFmtId="0" fontId="2" fillId="6" borderId="4" xfId="0" applyFont="1" applyFill="1" applyBorder="1" applyAlignment="1">
      <alignment horizontal="center" wrapText="1"/>
    </xf>
    <xf numFmtId="0" fontId="2" fillId="6" borderId="1" xfId="0" applyFont="1" applyFill="1" applyBorder="1" applyAlignment="1">
      <alignment horizontal="center"/>
    </xf>
    <xf numFmtId="0" fontId="12" fillId="6" borderId="2" xfId="0" applyFont="1" applyFill="1" applyBorder="1" applyAlignment="1">
      <alignment horizontal="center"/>
    </xf>
    <xf numFmtId="0" fontId="12" fillId="6" borderId="3" xfId="0" applyFont="1" applyFill="1" applyBorder="1" applyAlignment="1">
      <alignment horizontal="center"/>
    </xf>
    <xf numFmtId="0" fontId="12" fillId="6" borderId="4" xfId="0" applyFont="1" applyFill="1" applyBorder="1" applyAlignment="1">
      <alignment horizontal="center"/>
    </xf>
    <xf numFmtId="0" fontId="0" fillId="0" borderId="1" xfId="0" applyBorder="1" applyAlignment="1">
      <alignment horizontal="center" wrapText="1"/>
    </xf>
    <xf numFmtId="0" fontId="0" fillId="0" borderId="1" xfId="0" applyBorder="1" applyAlignment="1">
      <alignment horizontal="center"/>
    </xf>
    <xf numFmtId="0" fontId="3" fillId="5" borderId="1" xfId="1" applyFont="1" applyFill="1" applyBorder="1" applyAlignment="1">
      <alignment horizontal="left" vertical="center"/>
    </xf>
    <xf numFmtId="0" fontId="3" fillId="5" borderId="1" xfId="0" applyFont="1" applyFill="1" applyBorder="1" applyAlignment="1">
      <alignment horizontal="center" vertical="center"/>
    </xf>
    <xf numFmtId="0" fontId="2" fillId="4" borderId="2" xfId="0" applyFont="1" applyFill="1" applyBorder="1" applyAlignment="1">
      <alignment horizontal="center"/>
    </xf>
    <xf numFmtId="0" fontId="2" fillId="4" borderId="4" xfId="0" applyFont="1" applyFill="1" applyBorder="1" applyAlignment="1">
      <alignment horizontal="center"/>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0" borderId="1" xfId="1" applyFont="1" applyBorder="1" applyAlignment="1">
      <alignment horizontal="left"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2" fillId="4"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FFCC"/>
      <color rgb="FF99FFCC"/>
      <color rgb="FFFF9999"/>
      <color rgb="FF996633"/>
      <color rgb="FFCC66FF"/>
      <color rgb="FF66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4BFA9fJoGfs"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_hlKxQYFauk" TargetMode="External"/><Relationship Id="rId1" Type="http://schemas.openxmlformats.org/officeDocument/2006/relationships/hyperlink" Target="https://www.youtube.com/watch?v=e7hO8Zx4A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lOdjUpj6i5Q" TargetMode="External"/></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2"/>
  <sheetViews>
    <sheetView tabSelected="1" zoomScaleNormal="100" workbookViewId="0">
      <selection activeCell="A123" sqref="A123"/>
    </sheetView>
  </sheetViews>
  <sheetFormatPr defaultRowHeight="14.5" x14ac:dyDescent="0.35"/>
  <cols>
    <col min="1" max="1" width="71.7265625" bestFit="1" customWidth="1"/>
    <col min="2" max="2" width="21.26953125" style="2" customWidth="1"/>
    <col min="5" max="5" width="31.81640625" bestFit="1" customWidth="1"/>
  </cols>
  <sheetData>
    <row r="2" spans="1:5" ht="15" thickBot="1" x14ac:dyDescent="0.4">
      <c r="A2" s="7" t="s">
        <v>136</v>
      </c>
      <c r="B2" s="7" t="s">
        <v>4473</v>
      </c>
      <c r="D2" s="14" t="s">
        <v>1888</v>
      </c>
      <c r="E2" s="6"/>
    </row>
    <row r="3" spans="1:5" ht="15.5" thickTop="1" thickBot="1" x14ac:dyDescent="0.4">
      <c r="A3" s="71" t="s">
        <v>4621</v>
      </c>
      <c r="B3" s="3">
        <f>SUM('Fugitive Doctor'!B4:B6,'Fugitive Doctor'!B8:B10)</f>
        <v>6</v>
      </c>
      <c r="D3" s="15"/>
      <c r="E3" s="13" t="s">
        <v>1889</v>
      </c>
    </row>
    <row r="4" spans="1:5" ht="15.5" thickTop="1" thickBot="1" x14ac:dyDescent="0.4">
      <c r="A4" s="71" t="s">
        <v>4545</v>
      </c>
      <c r="B4" s="3">
        <f>SUM('1st Doctor'!B4:B9,'1st Doctor'!B11:B13,'1st Doctor'!B15,'1st Doctor'!B17:B19,'1st Doctor'!B21:B39,'1st Doctor'!B41:B48,'1st Doctor'!B50:B62,'1st Doctor'!B64:B83,'1st Doctor'!B85:B87,'1st Doctor'!B90:B127,'1st Doctor'!B129:B137)</f>
        <v>380</v>
      </c>
      <c r="D4" s="16"/>
      <c r="E4" s="13" t="s">
        <v>1890</v>
      </c>
    </row>
    <row r="5" spans="1:5" ht="15.5" thickTop="1" thickBot="1" x14ac:dyDescent="0.4">
      <c r="A5" s="71" t="s">
        <v>4466</v>
      </c>
      <c r="B5" s="3">
        <f>SUM('2nd Doctor'!B4:B24,'2nd Doctor'!B26:B41,'2nd Doctor'!B43:B54,'2nd Doctor'!B56:B57,'2nd Doctor'!B59:B97,'2nd Doctor'!B99:B100,'2nd Doctor'!B102:B106,'2nd Doctor'!B108:B115)</f>
        <v>294</v>
      </c>
      <c r="D5" s="124"/>
      <c r="E5" s="13" t="s">
        <v>31</v>
      </c>
    </row>
    <row r="6" spans="1:5" ht="15.5" thickTop="1" thickBot="1" x14ac:dyDescent="0.4">
      <c r="A6" s="71" t="s">
        <v>1887</v>
      </c>
      <c r="B6" s="3">
        <f>SUM('3rd Doctor'!B4:B25,'3rd Doctor'!B27:B41,'3rd Doctor'!B43:B60,'3rd Doctor'!B63:B70,'3rd Doctor'!B72:B84,'3rd Doctor'!B87:B93,'3rd Doctor'!B95:B98,'3rd Doctor'!B100:B117)</f>
        <v>329</v>
      </c>
      <c r="D6" s="123"/>
      <c r="E6" s="13" t="s">
        <v>183</v>
      </c>
    </row>
    <row r="7" spans="1:5" ht="15.5" thickTop="1" thickBot="1" x14ac:dyDescent="0.4">
      <c r="A7" s="71" t="s">
        <v>1990</v>
      </c>
      <c r="B7" s="3">
        <f>SUM('3rd Doctor'!B121)</f>
        <v>2</v>
      </c>
      <c r="D7" s="17"/>
      <c r="E7" s="13" t="s">
        <v>1892</v>
      </c>
    </row>
    <row r="8" spans="1:5" ht="15.5" thickTop="1" thickBot="1" x14ac:dyDescent="0.4">
      <c r="A8" s="71" t="s">
        <v>137</v>
      </c>
      <c r="B8" s="3">
        <f>SUM('4th Doctor'!B4:B7,'4th Doctor'!B9:B14,'4th Doctor'!B17:B30,'4th Doctor'!B32:B34,'4th Doctor'!B36:B43,'4th Doctor'!B45:B51,'4th Doctor'!B53:B60,'4th Doctor'!B62:B76,'4th Doctor'!B78:B93,'4th Doctor'!B95:B100,'4th Doctor'!B102:B125,'4th Doctor'!B127:B129,'4th Doctor'!B131:B135,'4th Doctor'!B137:B141,'4th Doctor'!B143:B147,'4th Doctor'!B149:B156,'4th Doctor'!B158:B163,'4th Doctor'!B165:B171,'4th Doctor'!B174:B181,'4th Doctor'!B185,'4th Doctor'!B187:B191,'4th Doctor'!B193,'4th Doctor'!B195:B199,'4th Doctor'!B201:B211,'4th Doctor'!B213:B220,'4th Doctor'!B223:B238)</f>
        <v>580</v>
      </c>
      <c r="D8" s="18"/>
      <c r="E8" s="13" t="s">
        <v>1893</v>
      </c>
    </row>
    <row r="9" spans="1:5" ht="15.5" thickTop="1" thickBot="1" x14ac:dyDescent="0.4">
      <c r="A9" s="71" t="s">
        <v>138</v>
      </c>
      <c r="B9" s="3">
        <f>SUM('5th Doctor'!B4:B31,'5th Doctor'!B33:B67,'5th Doctor'!B69:B107,'5th Doctor'!B109:B113,'5th Doctor'!B115:B130,'5th Doctor'!B132:B137,'5th Doctor'!B139:B140,'5th Doctor'!B142:B176,'5th Doctor'!B178:B191,'5th Doctor'!B193:B195,'5th Doctor'!B197:B199,'5th Doctor'!B201:B202)</f>
        <v>539</v>
      </c>
      <c r="D9" s="19"/>
      <c r="E9" s="13" t="s">
        <v>1488</v>
      </c>
    </row>
    <row r="10" spans="1:5" ht="15.5" thickTop="1" thickBot="1" x14ac:dyDescent="0.4">
      <c r="A10" s="71" t="s">
        <v>139</v>
      </c>
      <c r="B10" s="3">
        <f>SUM('6th Doctor'!B4,'6th Doctor'!B6:B20,'6th Doctor'!B22:B36,'6th Doctor'!B38:B61,'6th Doctor'!B64:B67,'6th Doctor'!B69:B70,'6th Doctor'!B72:B92,'6th Doctor'!B94:B95,'6th Doctor'!B97:B121,'6th Doctor'!B123:B124,'6th Doctor'!B126,'6th Doctor'!B128:B134,'6th Doctor'!B136:B147,'6th Doctor'!B149:B152,'6th Doctor'!B154:B162,'6th Doctor'!B164:B170,'6th Doctor'!B173,'6th Doctor'!B175:B191,'6th Doctor'!B193:B194,'6th Doctor'!B196:B213,'6th Doctor'!B215:B227,'6th Doctor'!B229:B230)</f>
        <v>511</v>
      </c>
      <c r="D10" s="287"/>
      <c r="E10" s="288" t="s">
        <v>1468</v>
      </c>
    </row>
    <row r="11" spans="1:5" ht="15.5" thickTop="1" thickBot="1" x14ac:dyDescent="0.4">
      <c r="A11" s="71" t="s">
        <v>140</v>
      </c>
      <c r="B11" s="3">
        <f>SUM('7th Doctor'!B4:B18,'7th Doctor'!B22:B31,'7th Doctor'!B34:B46,'7th Doctor'!B48:B51,'7th Doctor'!B53,'7th Doctor'!B58:B66,'7th Doctor'!B68:B102,'7th Doctor'!B104:B116,'7th Doctor'!B118:B119,'7th Doctor'!B121:B138,'7th Doctor'!B140:B152,'7th Doctor'!B154:B160,'7th Doctor'!B162:B165,'7th Doctor'!B167:B169,'7th Doctor'!B171,'7th Doctor'!B173:B179,'7th Doctor'!B181:B184,'7th Doctor'!B186:B190,'7th Doctor'!B193:B194)</f>
        <v>485</v>
      </c>
      <c r="D11" s="20"/>
      <c r="E11" s="13" t="s">
        <v>1481</v>
      </c>
    </row>
    <row r="12" spans="1:5" ht="15.5" thickTop="1" thickBot="1" x14ac:dyDescent="0.4">
      <c r="A12" s="71" t="s">
        <v>141</v>
      </c>
      <c r="B12" s="3">
        <f>SUM('8th Doctor'!B4:B17,'8th Doctor'!B19:B22,'8th Doctor'!B24,'8th Doctor'!B26:B38,'8th Doctor'!B40:B47,'8th Doctor'!B49:B63,'8th Doctor'!B65:B80,'8th Doctor'!B82:B123,'8th Doctor'!B125:B142,'8th Doctor'!B144:B159,'8th Doctor'!B161:B174,'8th Doctor'!B176:B191,'8th Doctor'!B193:B200,'8th Doctor'!B202:B217,'8th Doctor'!B219:B242,'8th Doctor'!B244:B248)</f>
        <v>371</v>
      </c>
      <c r="D12" s="289"/>
      <c r="E12" s="290" t="s">
        <v>7541</v>
      </c>
    </row>
    <row r="13" spans="1:5" ht="15" thickTop="1" x14ac:dyDescent="0.35">
      <c r="A13" s="71" t="s">
        <v>2458</v>
      </c>
      <c r="B13" s="3">
        <f>SUM('War Doctor'!B4:B6,'War Doctor'!B8,'War Doctor'!B10:B12,'War Doctor'!B14,'War Doctor'!B16:B18,'War Doctor'!B20:B22,'War Doctor'!B24:B26,'War Doctor'!B28:B35,'War Doctor'!B37:B40,'War Doctor'!B42:B44,'War Doctor'!B46:B48,'War Doctor'!B50:B52,'War Doctor'!B54:B56)</f>
        <v>53</v>
      </c>
    </row>
    <row r="14" spans="1:5" x14ac:dyDescent="0.35">
      <c r="A14" s="71" t="s">
        <v>142</v>
      </c>
      <c r="B14" s="3">
        <f>SUM('9th Doctor'!B4:B9,'9th Doctor'!B11,'9th Doctor'!B13:B15,'9th Doctor'!B17:B19,'9th Doctor'!B21:B22,'9th Doctor'!B24:B26,'9th Doctor'!B28:B30,'9th Doctor'!B32:B34,'9th Doctor'!B36:B38,'9th Doctor'!B40:B42,'9th Doctor'!B44:B46,'9th Doctor'!B48:B50,'9th Doctor'!B52:B54,'9th Doctor'!B56:B57,'9th Doctor'!B59:B63,'9th Doctor'!B65:B76)</f>
        <v>64</v>
      </c>
      <c r="D14" s="291" t="s">
        <v>2281</v>
      </c>
      <c r="E14" s="292"/>
    </row>
    <row r="15" spans="1:5" x14ac:dyDescent="0.35">
      <c r="A15" s="71" t="s">
        <v>143</v>
      </c>
      <c r="B15" s="3">
        <f>SUM('10th Doctor'!B5,'10th Doctor'!B9,'10th Doctor'!B11,'10th Doctor'!B13,'10th Doctor'!B15,'10th Doctor'!B18,'10th Doctor'!B20,'10th Doctor'!B22:B25,'10th Doctor'!B27,'10th Doctor'!B29:B31,'10th Doctor'!B33,'10th Doctor'!B35,'10th Doctor'!B37,'10th Doctor'!B39,'10th Doctor'!B41:B44,'10th Doctor'!B46:B53,'10th Doctor'!B55:B57,'10th Doctor'!B59,'10th Doctor'!B62:B64,'10th Doctor'!B66:B67,'10th Doctor'!B69:B91,'10th Doctor'!B93:B94,'10th Doctor'!B96:B111,'10th Doctor'!B113:B128,'10th Doctor'!B132)</f>
        <v>110</v>
      </c>
      <c r="D15" s="293" t="s">
        <v>8022</v>
      </c>
      <c r="E15" s="294"/>
    </row>
    <row r="16" spans="1:5" x14ac:dyDescent="0.35">
      <c r="A16" s="71" t="s">
        <v>6369</v>
      </c>
      <c r="B16" s="3">
        <f>SUM('11th Doctor'!B5,'11th Doctor'!B9:B12,'11th Doctor'!B14:B19,'11th Doctor'!B22,'11th Doctor'!B26:B29,'11th Doctor'!B33,'11th Doctor'!B35:B37,'11th Doctor'!B41,'11th Doctor'!B44,'11th Doctor'!B46:B47,'11th Doctor'!B49:B50,'11th Doctor'!B52,'11th Doctor'!B56,'11th Doctor'!B58:B60,'11th Doctor'!B62:B69,'11th Doctor'!B71,'11th Doctor'!B73,'11th Doctor'!B78:B81,'11th Doctor'!B84,'11th Doctor'!B87:B88,'11th Doctor'!B90:B94,'11th Doctor'!B96:B98,'11th Doctor'!B105,'11th Doctor'!B108:B123,'11th Doctor'!B126:B127,'11th Doctor'!B130:B136,'11th Doctor'!B142,'11th Doctor'!B145,'11th Doctor'!B149,'11th Doctor'!B153,'11th Doctor'!B156)</f>
        <v>91</v>
      </c>
    </row>
    <row r="17" spans="1:2" x14ac:dyDescent="0.35">
      <c r="A17" s="71" t="s">
        <v>144</v>
      </c>
      <c r="B17" s="3">
        <f>SUM('12th Doctor'!B5,'12th Doctor'!B7:B9,'12th Doctor'!B11:B19,'12th Doctor'!B23:B25,'12th Doctor'!B28:B35,'12th Doctor'!B37:B39,'12th Doctor'!B41:B54,'12th Doctor'!B57:B63,'12th Doctor'!B65,'12th Doctor'!B68:B80)</f>
        <v>78</v>
      </c>
    </row>
    <row r="18" spans="1:2" x14ac:dyDescent="0.35">
      <c r="A18" s="71" t="s">
        <v>1763</v>
      </c>
      <c r="B18" s="3">
        <f>SUM('13th Doctor'!B4:B5,'13th Doctor'!B8:B15,'13th Doctor'!B17,'13th Doctor'!B20,'13th Doctor'!B22:B29,'13th Doctor'!B35,'13th Doctor'!B37:B48,'13th Doctor'!B51,'13th Doctor'!B53:B56)</f>
        <v>44</v>
      </c>
    </row>
    <row r="19" spans="1:2" x14ac:dyDescent="0.35">
      <c r="A19" s="71" t="s">
        <v>5619</v>
      </c>
      <c r="B19" s="3">
        <f>SUM('14th Doctor'!B6:B8)</f>
        <v>3</v>
      </c>
    </row>
    <row r="20" spans="1:2" x14ac:dyDescent="0.35">
      <c r="A20" s="71" t="s">
        <v>5620</v>
      </c>
      <c r="B20" s="3">
        <f>SUM('15th Doctor'!B4:B5,'15th Doctor'!B8:B16,'15th Doctor'!B18:B26)</f>
        <v>21</v>
      </c>
    </row>
    <row r="21" spans="1:2" x14ac:dyDescent="0.35">
      <c r="A21" s="10"/>
      <c r="B21" s="12">
        <f>SUM(B3:B20)</f>
        <v>3961</v>
      </c>
    </row>
    <row r="22" spans="1:2" x14ac:dyDescent="0.35">
      <c r="A22" s="10"/>
      <c r="B22" s="69"/>
    </row>
    <row r="23" spans="1:2" x14ac:dyDescent="0.35">
      <c r="A23" s="7" t="s">
        <v>2052</v>
      </c>
      <c r="B23" s="7" t="s">
        <v>4473</v>
      </c>
    </row>
    <row r="24" spans="1:2" x14ac:dyDescent="0.35">
      <c r="A24" s="71" t="s">
        <v>2053</v>
      </c>
      <c r="B24" s="9">
        <f>SUM('1st Doctor'!B14,'1st Doctor'!B16,'1st Doctor'!B20,'1st Doctor'!B40,'1st Doctor'!B63,'1st Doctor'!B88:B89)</f>
        <v>7</v>
      </c>
    </row>
    <row r="25" spans="1:2" x14ac:dyDescent="0.35">
      <c r="A25" s="81" t="s">
        <v>2054</v>
      </c>
      <c r="B25" s="9">
        <f>SUM('2nd Doctor'!B42,'2nd Doctor'!B55)</f>
        <v>2</v>
      </c>
    </row>
    <row r="26" spans="1:2" x14ac:dyDescent="0.35">
      <c r="A26" s="81" t="s">
        <v>2068</v>
      </c>
      <c r="B26" s="9">
        <f>SUM('2nd Doctor'!B119:B120)</f>
        <v>2</v>
      </c>
    </row>
    <row r="27" spans="1:2" x14ac:dyDescent="0.35">
      <c r="A27" s="81" t="s">
        <v>2055</v>
      </c>
      <c r="B27" s="9">
        <f>SUM('3rd Doctor'!B62,'3rd Doctor'!B71,'3rd Doctor'!B86)</f>
        <v>3</v>
      </c>
    </row>
    <row r="28" spans="1:2" x14ac:dyDescent="0.35">
      <c r="A28" s="81" t="s">
        <v>2056</v>
      </c>
      <c r="B28" s="9">
        <f>SUM('4th Doctor'!B8,'4th Doctor'!B16,'4th Doctor'!B172,'4th Doctor'!B183:B184,'4th Doctor'!B186,'4th Doctor'!B192,'4th Doctor'!B194,'4th Doctor'!B222)</f>
        <v>9</v>
      </c>
    </row>
    <row r="29" spans="1:2" x14ac:dyDescent="0.35">
      <c r="A29" s="81" t="s">
        <v>2057</v>
      </c>
      <c r="B29" s="9">
        <f>SUM('5th Doctor'!B108)</f>
        <v>1</v>
      </c>
    </row>
    <row r="30" spans="1:2" x14ac:dyDescent="0.35">
      <c r="A30" s="81" t="s">
        <v>2058</v>
      </c>
      <c r="B30" s="9">
        <f>SUM('6th Doctor'!B62,'6th Doctor'!B71,'6th Doctor'!B171)</f>
        <v>3</v>
      </c>
    </row>
    <row r="31" spans="1:2" x14ac:dyDescent="0.35">
      <c r="A31" s="81" t="s">
        <v>2059</v>
      </c>
      <c r="B31" s="9">
        <f>SUM('7th Doctor'!B19,'7th Doctor'!B21,'7th Doctor'!B33,'7th Doctor'!B54:B57,'7th Doctor'!B170,'7th Doctor'!B191:B192)</f>
        <v>11</v>
      </c>
    </row>
    <row r="32" spans="1:2" x14ac:dyDescent="0.35">
      <c r="A32" s="81" t="s">
        <v>2060</v>
      </c>
      <c r="B32" s="9">
        <f>SUM('8th Doctor'!B249)</f>
        <v>1</v>
      </c>
    </row>
    <row r="33" spans="1:2" x14ac:dyDescent="0.35">
      <c r="A33" s="81" t="s">
        <v>7267</v>
      </c>
      <c r="B33" s="9">
        <f>SUM('War Doctor'!B58)</f>
        <v>1</v>
      </c>
    </row>
    <row r="34" spans="1:2" x14ac:dyDescent="0.35">
      <c r="A34" s="81" t="s">
        <v>2061</v>
      </c>
      <c r="B34" s="9">
        <f>SUM('9th Doctor'!B58,'9th Doctor'!B64)</f>
        <v>2</v>
      </c>
    </row>
    <row r="35" spans="1:2" x14ac:dyDescent="0.35">
      <c r="A35" s="71" t="s">
        <v>2062</v>
      </c>
      <c r="B35" s="9">
        <f>SUM('10th Doctor'!B4,'10th Doctor'!B6:B8,'10th Doctor'!B10,'10th Doctor'!B12,'10th Doctor'!B14,'10th Doctor'!B16:B17,'10th Doctor'!B19,'10th Doctor'!B21,'10th Doctor'!B26,'10th Doctor'!B28,'10th Doctor'!B32,'10th Doctor'!B34,'10th Doctor'!B36,'10th Doctor'!B38,'10th Doctor'!B45,'10th Doctor'!B54,'10th Doctor'!B58,'10th Doctor'!B61,'10th Doctor'!B65,'10th Doctor'!B68,'10th Doctor'!B92,'10th Doctor'!B95,'10th Doctor'!B112,'10th Doctor'!B129:B131)</f>
        <v>29</v>
      </c>
    </row>
    <row r="36" spans="1:2" x14ac:dyDescent="0.35">
      <c r="A36" s="81" t="s">
        <v>2063</v>
      </c>
      <c r="B36" s="9">
        <f>SUM('11th Doctor'!B4,'11th Doctor'!B6:B8,'11th Doctor'!B13,'11th Doctor'!B20:B21,'11th Doctor'!B23:B25,'11th Doctor'!B30:B32,'11th Doctor'!B38:B40,'11th Doctor'!B42:B43,'11th Doctor'!B45,'11th Doctor'!B48,'11th Doctor'!B51,'11th Doctor'!B53:B55,'11th Doctor'!B57,'11th Doctor'!B61,'11th Doctor'!B70,'11th Doctor'!B72,'11th Doctor'!B74:B75,'11th Doctor'!B77,'11th Doctor'!B82:B83,'11th Doctor'!B85:B86,'11th Doctor'!B89,'11th Doctor'!B95,'11th Doctor'!B100:B104,'11th Doctor'!B106,'11th Doctor'!B125,'11th Doctor'!B128:B129,'11th Doctor'!B137:B141,'11th Doctor'!B143:B144,'11th Doctor'!B146:B148,'11th Doctor'!B150:B152,'11th Doctor'!B154:B155,'11th Doctor'!B157:B158)</f>
        <v>66</v>
      </c>
    </row>
    <row r="37" spans="1:2" x14ac:dyDescent="0.35">
      <c r="A37" s="81" t="s">
        <v>2064</v>
      </c>
      <c r="B37" s="9">
        <f>SUM('12th Doctor'!B4,'12th Doctor'!B6,'12th Doctor'!B10,'12th Doctor'!B20:B21,'12th Doctor'!B26:B27,'12th Doctor'!B36,'12th Doctor'!B40,'12th Doctor'!B56,'12th Doctor'!B64,'12th Doctor'!B66:B67,'12th Doctor'!B81)</f>
        <v>16</v>
      </c>
    </row>
    <row r="38" spans="1:2" x14ac:dyDescent="0.35">
      <c r="A38" s="81" t="s">
        <v>2065</v>
      </c>
      <c r="B38" s="9">
        <f>SUM('13th Doctor'!B6:B7,'13th Doctor'!B16,'13th Doctor'!B18:B19,'13th Doctor'!B30:B34,'13th Doctor'!B50,'13th Doctor'!B52,'13th Doctor'!B57)</f>
        <v>13</v>
      </c>
    </row>
    <row r="39" spans="1:2" x14ac:dyDescent="0.35">
      <c r="A39" s="81" t="s">
        <v>6738</v>
      </c>
      <c r="B39" s="9">
        <f>SUM('14th Doctor'!B4:B5)</f>
        <v>2</v>
      </c>
    </row>
    <row r="40" spans="1:2" x14ac:dyDescent="0.35">
      <c r="A40" s="81" t="s">
        <v>8025</v>
      </c>
      <c r="B40" s="9">
        <f>SUM('15th Doctor'!B6:B7)</f>
        <v>2</v>
      </c>
    </row>
    <row r="41" spans="1:2" x14ac:dyDescent="0.35">
      <c r="A41" s="81" t="s">
        <v>2275</v>
      </c>
      <c r="B41" s="9">
        <f>SUM('Sarah Jane Smith'!B38,'Sarah Jane Smith'!B64)</f>
        <v>2</v>
      </c>
    </row>
    <row r="42" spans="1:2" x14ac:dyDescent="0.35">
      <c r="A42" s="81" t="s">
        <v>4985</v>
      </c>
      <c r="B42" s="9">
        <f>SUM('Sarah Jane Smith'!B68:B69,'Sarah Jane Smith'!B71)</f>
        <v>3</v>
      </c>
    </row>
    <row r="43" spans="1:2" x14ac:dyDescent="0.35">
      <c r="A43" s="81" t="s">
        <v>1087</v>
      </c>
      <c r="B43" s="9">
        <f>SUM('Bernice Summerfield'!B133)</f>
        <v>1</v>
      </c>
    </row>
    <row r="44" spans="1:2" x14ac:dyDescent="0.35">
      <c r="A44" s="81" t="s">
        <v>2461</v>
      </c>
      <c r="B44" s="9">
        <f>SUM('Master!'!B4:B6)</f>
        <v>3</v>
      </c>
    </row>
    <row r="45" spans="1:2" x14ac:dyDescent="0.35">
      <c r="A45" s="81" t="s">
        <v>2506</v>
      </c>
      <c r="B45" s="9">
        <f>SUM('Dalek Empire &amp; I, Davros'!B4)</f>
        <v>1</v>
      </c>
    </row>
    <row r="46" spans="1:2" x14ac:dyDescent="0.35">
      <c r="A46" s="81" t="s">
        <v>6569</v>
      </c>
      <c r="B46" s="9">
        <f>SUM('Doom''s Day'!B4:B5)</f>
        <v>2</v>
      </c>
    </row>
    <row r="47" spans="1:2" x14ac:dyDescent="0.35">
      <c r="A47" s="81" t="s">
        <v>8026</v>
      </c>
      <c r="B47" s="9">
        <f>SUM('Miscellaneous Spin-Offs'!B29:B57)</f>
        <v>29</v>
      </c>
    </row>
    <row r="48" spans="1:2" x14ac:dyDescent="0.35">
      <c r="A48" s="68"/>
      <c r="B48" s="204">
        <f>SUM(B24:B47)</f>
        <v>211</v>
      </c>
    </row>
    <row r="50" spans="1:2" x14ac:dyDescent="0.35">
      <c r="A50" s="7" t="s">
        <v>1016</v>
      </c>
      <c r="B50" s="7" t="s">
        <v>4473</v>
      </c>
    </row>
    <row r="51" spans="1:2" x14ac:dyDescent="0.35">
      <c r="A51" s="71" t="s">
        <v>2226</v>
      </c>
      <c r="B51" s="9">
        <f>SUM('Miscellaneous Spin-Offs'!B4:B11)</f>
        <v>16</v>
      </c>
    </row>
    <row r="52" spans="1:2" x14ac:dyDescent="0.35">
      <c r="A52" s="71" t="s">
        <v>2227</v>
      </c>
      <c r="B52" s="9">
        <f>SUM('Miscellaneous Spin-Offs'!B15:B19)</f>
        <v>5</v>
      </c>
    </row>
    <row r="53" spans="1:2" x14ac:dyDescent="0.35">
      <c r="A53" s="71" t="s">
        <v>6622</v>
      </c>
      <c r="B53" s="9">
        <f>SUM('Miscellaneous Spin-Offs'!B23:B28,'Miscellaneous Spin-Offs'!B58:B70)</f>
        <v>19</v>
      </c>
    </row>
    <row r="54" spans="1:2" x14ac:dyDescent="0.35">
      <c r="A54" s="71" t="s">
        <v>5554</v>
      </c>
      <c r="B54" s="9">
        <f>SUM('Miscellaneous Spin-Offs'!B74:B84)</f>
        <v>11</v>
      </c>
    </row>
    <row r="55" spans="1:2" x14ac:dyDescent="0.35">
      <c r="A55" s="71" t="s">
        <v>2228</v>
      </c>
      <c r="B55" s="9">
        <f>SUM('Miscellaneous Spin-Offs'!B88)</f>
        <v>1</v>
      </c>
    </row>
    <row r="56" spans="1:2" x14ac:dyDescent="0.35">
      <c r="A56" s="71" t="s">
        <v>6739</v>
      </c>
      <c r="B56" s="9">
        <f>SUM('Miscellaneous Spin-Offs'!B92:B95)</f>
        <v>4</v>
      </c>
    </row>
    <row r="57" spans="1:2" x14ac:dyDescent="0.35">
      <c r="A57" s="71" t="s">
        <v>7226</v>
      </c>
      <c r="B57" s="9">
        <f>SUM('Miscellaneous Spin-Offs'!B99)</f>
        <v>2</v>
      </c>
    </row>
    <row r="58" spans="1:2" x14ac:dyDescent="0.35">
      <c r="A58" s="71" t="s">
        <v>4580</v>
      </c>
      <c r="B58" s="9">
        <f>SUM('Beyond the Doctor'!B4:B9)</f>
        <v>6</v>
      </c>
    </row>
    <row r="59" spans="1:2" x14ac:dyDescent="0.35">
      <c r="A59" s="71" t="s">
        <v>7090</v>
      </c>
      <c r="B59" s="9">
        <f>SUM(Redacted!B5,Redacted!B7)</f>
        <v>16</v>
      </c>
    </row>
    <row r="60" spans="1:2" x14ac:dyDescent="0.35">
      <c r="A60" s="71" t="s">
        <v>6440</v>
      </c>
      <c r="B60" s="9">
        <f>SUM('Tales of the TARDIS'!B4:B10)</f>
        <v>6</v>
      </c>
    </row>
    <row r="61" spans="1:2" x14ac:dyDescent="0.35">
      <c r="A61" s="71" t="s">
        <v>1017</v>
      </c>
      <c r="B61" s="3">
        <f>SUM('Torchwood and Captain Jack'!B5:B27,'Torchwood and Captain Jack'!B29:B55,'Torchwood and Captain Jack'!B57:B108,'Torchwood and Captain Jack'!B110:B113,'Torchwood and Captain Jack'!B115:B142,'Torchwood and Captain Jack'!B144:B158,'Torchwood and Captain Jack'!B160:B171,'Torchwood and Captain Jack'!B173:B176,'Torchwood and Captain Jack'!B178:B189,'Torchwood and Captain Jack'!B191,'Torchwood and Captain Jack'!B193:B196)</f>
        <v>197</v>
      </c>
    </row>
    <row r="62" spans="1:2" x14ac:dyDescent="0.35">
      <c r="A62" s="71" t="s">
        <v>2119</v>
      </c>
      <c r="B62" s="3">
        <f>SUM('Torchwood and Captain Jack'!B200:B211)</f>
        <v>18</v>
      </c>
    </row>
    <row r="63" spans="1:2" x14ac:dyDescent="0.35">
      <c r="A63" s="71" t="s">
        <v>1378</v>
      </c>
      <c r="B63" s="3">
        <f>SUM('Torchwood and Captain Jack'!B215:B224)</f>
        <v>10</v>
      </c>
    </row>
    <row r="64" spans="1:2" x14ac:dyDescent="0.35">
      <c r="A64" s="71" t="s">
        <v>2108</v>
      </c>
      <c r="B64" s="3">
        <f>SUM('Torchwood and Captain Jack'!B228:B231)</f>
        <v>4</v>
      </c>
    </row>
    <row r="65" spans="1:2" x14ac:dyDescent="0.35">
      <c r="A65" s="71" t="s">
        <v>2128</v>
      </c>
      <c r="B65" s="3">
        <f>SUM('Torchwood and Captain Jack'!B236:B241,'Torchwood and Captain Jack'!B243,'Torchwood and Captain Jack'!B245:B250,'Torchwood and Captain Jack'!B252:B257,'Torchwood and Captain Jack'!B259:B264)</f>
        <v>25</v>
      </c>
    </row>
    <row r="66" spans="1:2" x14ac:dyDescent="0.35">
      <c r="A66" s="71" t="s">
        <v>2274</v>
      </c>
      <c r="B66" s="3">
        <f>SUM('Sarah Jane Smith'!B4)</f>
        <v>1</v>
      </c>
    </row>
    <row r="67" spans="1:2" x14ac:dyDescent="0.35">
      <c r="A67" s="71" t="s">
        <v>1084</v>
      </c>
      <c r="B67" s="3">
        <f>SUM('Sarah Jane Smith'!B8:B16)</f>
        <v>9</v>
      </c>
    </row>
    <row r="68" spans="1:2" x14ac:dyDescent="0.35">
      <c r="A68" s="71" t="s">
        <v>2275</v>
      </c>
      <c r="B68" s="3">
        <f>SUM('Sarah Jane Smith'!B21:B28,'Sarah Jane Smith'!B30:B37,'Sarah Jane Smith'!B40:B49,'Sarah Jane Smith'!B51:B56,'Sarah Jane Smith'!B58:B62)</f>
        <v>63</v>
      </c>
    </row>
    <row r="69" spans="1:2" x14ac:dyDescent="0.35">
      <c r="A69" s="71" t="s">
        <v>4985</v>
      </c>
      <c r="B69" s="3">
        <f>SUM('Sarah Jane Smith'!B70)</f>
        <v>1</v>
      </c>
    </row>
    <row r="70" spans="1:2" x14ac:dyDescent="0.35">
      <c r="A70" s="71" t="s">
        <v>6545</v>
      </c>
      <c r="B70" s="3">
        <f>SUM('Sarah Jane Smith'!B75:B80)</f>
        <v>6</v>
      </c>
    </row>
    <row r="71" spans="1:2" x14ac:dyDescent="0.35">
      <c r="A71" s="71" t="s">
        <v>1085</v>
      </c>
      <c r="B71" s="3">
        <f>SUM('K-9'!B4:B29)</f>
        <v>26</v>
      </c>
    </row>
    <row r="72" spans="1:2" x14ac:dyDescent="0.35">
      <c r="A72" s="71" t="s">
        <v>1134</v>
      </c>
      <c r="B72" s="3">
        <f>SUM(Class!B4:B24)</f>
        <v>21</v>
      </c>
    </row>
    <row r="73" spans="1:2" x14ac:dyDescent="0.35">
      <c r="A73" s="71" t="s">
        <v>7197</v>
      </c>
      <c r="B73" s="241">
        <f>SUM('The War Between'!B4:B8)</f>
        <v>5</v>
      </c>
    </row>
    <row r="74" spans="1:2" x14ac:dyDescent="0.35">
      <c r="A74" s="71" t="s">
        <v>1175</v>
      </c>
      <c r="B74" s="3">
        <f>SUM('The Diary of River Song'!B5:B8,'The Diary of River Song'!B10:B13,'The Diary of River Song'!B15:B18,'The Diary of River Song'!B20:B23,'The Diary of River Song'!B25:B28,'The Diary of River Song'!B30,'The Diary of River Song'!B32:B35,'The Diary of River Song'!B37:B40,'The Diary of River Song'!B42:B45,'The Diary of River Song'!B47:B50,'The Diary of River Song'!B52,'The Diary of River Song'!B54:B57,'The Diary of River Song'!B59,'The Diary of River Song'!B61:B64)</f>
        <v>50</v>
      </c>
    </row>
    <row r="75" spans="1:2" x14ac:dyDescent="0.35">
      <c r="A75" s="71" t="s">
        <v>6985</v>
      </c>
      <c r="B75" s="241">
        <f>SUM('The Diary of River Song'!B68:B79)</f>
        <v>12</v>
      </c>
    </row>
    <row r="76" spans="1:2" x14ac:dyDescent="0.35">
      <c r="A76" s="71" t="s">
        <v>1086</v>
      </c>
      <c r="B76" s="3">
        <f>SUM(Gallifrey!B5:B8,Gallifrey!B10:B14,Gallifrey!B16:B20,Gallifrey!B22:B25,Gallifrey!B27:B29,Gallifrey!B31:B33,Gallifrey!B35,Gallifrey!B37,Gallifrey!B39:B54,Gallifrey!B56:B71)</f>
        <v>66</v>
      </c>
    </row>
    <row r="77" spans="1:2" x14ac:dyDescent="0.35">
      <c r="A77" s="71" t="s">
        <v>6943</v>
      </c>
      <c r="B77" s="241">
        <f>SUM('Dark Gallifrey'!B4:B11)</f>
        <v>24</v>
      </c>
    </row>
    <row r="78" spans="1:2" x14ac:dyDescent="0.35">
      <c r="A78" s="71" t="s">
        <v>2190</v>
      </c>
      <c r="B78" s="3">
        <f>SUM('Susan''s War'!B5:B9,'Susan''s War'!B11:B12)</f>
        <v>5</v>
      </c>
    </row>
    <row r="79" spans="1:2" x14ac:dyDescent="0.35">
      <c r="A79" s="71" t="s">
        <v>1087</v>
      </c>
      <c r="B79" s="3">
        <f>SUM('Bernice Summerfield'!B5:B10,'Bernice Summerfield'!B12:B13,'Bernice Summerfield'!B15:B18,'Bernice Summerfield'!B20:B24,'Bernice Summerfield'!B26:B29,'Bernice Summerfield'!B31,'Bernice Summerfield'!B33:B36,'Bernice Summerfield'!B38:B42,'Bernice Summerfield'!B44:B49,'Bernice Summerfield'!B51:B56,'Bernice Summerfield'!B58:B61,'Bernice Summerfield'!B63:B66,'Bernice Summerfield'!B68,'Bernice Summerfield'!B70:B73,'Bernice Summerfield'!B75:B78,'Bernice Summerfield'!B80:B82,'Bernice Summerfield'!B84:B86,'Bernice Summerfield'!B88,'Bernice Summerfield'!B90:B92,'Bernice Summerfield'!B94:B98,'Bernice Summerfield'!B100:B105,'Bernice Summerfield'!B107:B112,'Bernice Summerfield'!B114:B121,'Bernice Summerfield'!B123:B132)</f>
        <v>112</v>
      </c>
    </row>
    <row r="80" spans="1:2" x14ac:dyDescent="0.35">
      <c r="A80" s="71" t="s">
        <v>1294</v>
      </c>
      <c r="B80" s="3">
        <f>SUM('Bernice Summerfield'!B138:B140,'Bernice Summerfield'!B143:B146,'Bernice Summerfield'!B148:B151,'Bernice Summerfield'!B153:B156,'Bernice Summerfield'!B158:B161,'Bernice Summerfield'!B163:B166,'Bernice Summerfield'!B168:B171,'Bernice Summerfield'!B173,'Bernice Summerfield'!B175:B182)</f>
        <v>28</v>
      </c>
    </row>
    <row r="81" spans="1:2" x14ac:dyDescent="0.35">
      <c r="A81" s="71" t="s">
        <v>1164</v>
      </c>
      <c r="B81" s="3">
        <f>SUM('Jago and Litefoot'!B5,'Jago and Litefoot'!B7:B10,'Jago and Litefoot'!B12:B15,'Jago and Litefoot'!B17:B20,'Jago and Litefoot'!B22:B25,'Jago and Litefoot'!B27:B28,'Jago and Litefoot'!B30:B33,'Jago and Litefoot'!B35:B38,'Jago and Litefoot'!B40,'Jago and Litefoot'!B42:B45,'Jago and Litefoot'!B47:B50,'Jago and Litefoot'!B52:B55,'Jago and Litefoot'!B57:B60,'Jago and Litefoot'!B62,'Jago and Litefoot'!B64:B67,'Jago and Litefoot'!B69:B72,'Jago and Litefoot'!B74:B77,'Jago and Litefoot'!B79:B82,'Jago and Litefoot'!B84:B85)</f>
        <v>65</v>
      </c>
    </row>
    <row r="82" spans="1:2" x14ac:dyDescent="0.35">
      <c r="A82" s="71" t="s">
        <v>2165</v>
      </c>
      <c r="B82" s="3">
        <f>SUM('The Paternoster Gang'!B5,'The Paternoster Gang'!B7:B19,'The Paternoster Gang'!B21:B32)</f>
        <v>26</v>
      </c>
    </row>
    <row r="83" spans="1:2" x14ac:dyDescent="0.35">
      <c r="A83" s="71" t="s">
        <v>1165</v>
      </c>
      <c r="B83" s="3">
        <f>SUM(UNIT!B5:B9,UNIT!B11)</f>
        <v>6</v>
      </c>
    </row>
    <row r="84" spans="1:2" x14ac:dyDescent="0.35">
      <c r="A84" s="71" t="s">
        <v>4462</v>
      </c>
      <c r="B84" s="3">
        <f>SUM(UNIT!B15:B20)</f>
        <v>6</v>
      </c>
    </row>
    <row r="85" spans="1:2" x14ac:dyDescent="0.35">
      <c r="A85" s="71" t="s">
        <v>1346</v>
      </c>
      <c r="B85" s="3">
        <f>SUM(UNIT!B24:B25)</f>
        <v>4</v>
      </c>
    </row>
    <row r="86" spans="1:2" x14ac:dyDescent="0.35">
      <c r="A86" s="71" t="s">
        <v>1166</v>
      </c>
      <c r="B86" s="3">
        <f>SUM(UNIT!B29:B32,UNIT!B34:B38,UNIT!B40:B42,UNIT!B44:B46,UNIT!B48,UNIT!B50:B64)</f>
        <v>49</v>
      </c>
    </row>
    <row r="87" spans="1:2" x14ac:dyDescent="0.35">
      <c r="A87" s="71" t="s">
        <v>1167</v>
      </c>
      <c r="B87" s="3">
        <f>SUM('Counter-Measures'!B5:B8,'Counter-Measures'!B10:B13,'Counter-Measures'!B15:B18,'Counter-Measures'!B20,'Counter-Measures'!B22:B25)</f>
        <v>17</v>
      </c>
    </row>
    <row r="88" spans="1:2" x14ac:dyDescent="0.35">
      <c r="A88" s="71" t="s">
        <v>1168</v>
      </c>
      <c r="B88" s="3">
        <f>SUM('Counter-Measures'!B30:B31,'Counter-Measures'!B33:B36,'Counter-Measures'!B38:B41,'Counter-Measures'!B43:B45)</f>
        <v>13</v>
      </c>
    </row>
    <row r="89" spans="1:2" x14ac:dyDescent="0.35">
      <c r="A89" s="71" t="s">
        <v>1169</v>
      </c>
      <c r="B89" s="3">
        <f>SUM('Charlotte Pollard'!B5:B8,'Charlotte Pollard'!B10:B13,'Charlotte Pollard'!B15:B18)</f>
        <v>12</v>
      </c>
    </row>
    <row r="90" spans="1:2" x14ac:dyDescent="0.35">
      <c r="A90" s="71" t="s">
        <v>6569</v>
      </c>
      <c r="B90" s="3">
        <f>SUM('Doom''s Day'!B6:B13)</f>
        <v>8</v>
      </c>
    </row>
    <row r="91" spans="1:2" x14ac:dyDescent="0.35">
      <c r="A91" s="81" t="s">
        <v>1827</v>
      </c>
      <c r="B91" s="3">
        <f>SUM('Tales from New Earth'!B5:B8)</f>
        <v>4</v>
      </c>
    </row>
    <row r="92" spans="1:2" x14ac:dyDescent="0.35">
      <c r="A92" s="81" t="s">
        <v>1868</v>
      </c>
      <c r="B92" s="3">
        <f>SUM('Jenny - The Doctor''s Daughter'!B5:B8,'Jenny - The Doctor''s Daughter'!B10:B13,'Jenny - The Doctor''s Daughter'!B15,'Jenny - The Doctor''s Daughter'!B17:B20)</f>
        <v>12</v>
      </c>
    </row>
    <row r="93" spans="1:2" x14ac:dyDescent="0.35">
      <c r="A93" s="81" t="s">
        <v>1875</v>
      </c>
      <c r="B93" s="3">
        <f>SUM('Lady Christina'!B5:B8,'Lady Christina'!B10:B12,'Lady Christina'!B14)</f>
        <v>8</v>
      </c>
    </row>
    <row r="94" spans="1:2" x14ac:dyDescent="0.35">
      <c r="A94" s="81" t="s">
        <v>2464</v>
      </c>
      <c r="B94" s="96">
        <f>SUM('The Lone Centurion'!B5:B7,'The Lone Centurion'!B9:B11)</f>
        <v>6</v>
      </c>
    </row>
    <row r="95" spans="1:2" x14ac:dyDescent="0.35">
      <c r="A95" s="81" t="s">
        <v>2471</v>
      </c>
      <c r="B95" s="96">
        <f>SUM('The Master'!B4:B5)</f>
        <v>2</v>
      </c>
    </row>
    <row r="96" spans="1:2" x14ac:dyDescent="0.35">
      <c r="A96" s="81" t="s">
        <v>2460</v>
      </c>
      <c r="B96" s="96">
        <f>SUM('The Master'!B9)</f>
        <v>3</v>
      </c>
    </row>
    <row r="97" spans="1:2" x14ac:dyDescent="0.35">
      <c r="A97" s="81" t="s">
        <v>2461</v>
      </c>
      <c r="B97" s="96">
        <f>SUM('Master!'!B7:B9,'Master!'!B11:B13,'Master!'!B15:B17)</f>
        <v>9</v>
      </c>
    </row>
    <row r="98" spans="1:2" x14ac:dyDescent="0.35">
      <c r="A98" s="71" t="s">
        <v>1711</v>
      </c>
      <c r="B98" s="96">
        <f>SUM('The War Master'!B5:B8,'The War Master'!B10:B13,'The War Master'!B15:B18,'The War Master'!B20:B23,'The War Master'!B25:B28,'The War Master'!B30:B33,'The War Master'!B35:B38,'The War Master'!B40:B43,'The War Master'!B45:B48,'The War Master'!B50:B53,'The War Master'!B55:B58)</f>
        <v>44</v>
      </c>
    </row>
    <row r="99" spans="1:2" x14ac:dyDescent="0.35">
      <c r="A99" s="81" t="s">
        <v>2154</v>
      </c>
      <c r="B99" s="3">
        <f>SUM(Missy!B5:B8,Missy!B10:B13,Missy!B15:B17,Missy!B19,Missy!B21:B23)</f>
        <v>15</v>
      </c>
    </row>
    <row r="100" spans="1:2" x14ac:dyDescent="0.35">
      <c r="A100" s="81" t="s">
        <v>4622</v>
      </c>
      <c r="B100" s="98">
        <f>SUM('Call Me Master'!B5:B7,'Call Me Master'!B9:B11)</f>
        <v>6</v>
      </c>
    </row>
    <row r="101" spans="1:2" x14ac:dyDescent="0.35">
      <c r="A101" s="81" t="s">
        <v>2178</v>
      </c>
      <c r="B101" s="3">
        <f>SUM('Rose Tyler'!B4:B7,'Rose Tyler'!B9:B11,'Rose Tyler'!B13:B15)</f>
        <v>10</v>
      </c>
    </row>
    <row r="102" spans="1:2" x14ac:dyDescent="0.35">
      <c r="A102" s="81" t="s">
        <v>2179</v>
      </c>
      <c r="B102" s="3">
        <f>SUM('Rose Tyler'!B19:B20)</f>
        <v>2</v>
      </c>
    </row>
    <row r="103" spans="1:2" x14ac:dyDescent="0.35">
      <c r="A103" s="81" t="s">
        <v>2195</v>
      </c>
      <c r="B103" s="3">
        <f>SUM('Donna Noble'!B4:B7)</f>
        <v>4</v>
      </c>
    </row>
    <row r="104" spans="1:2" x14ac:dyDescent="0.35">
      <c r="A104" s="81" t="s">
        <v>4447</v>
      </c>
      <c r="B104" s="3">
        <f>SUM('The Year of Martha Jones'!B4:B6)</f>
        <v>3</v>
      </c>
    </row>
    <row r="105" spans="1:2" x14ac:dyDescent="0.35">
      <c r="A105" s="81" t="s">
        <v>2186</v>
      </c>
      <c r="B105" s="3">
        <f>SUM('The Robots'!B4:B22)</f>
        <v>19</v>
      </c>
    </row>
    <row r="106" spans="1:2" x14ac:dyDescent="0.35">
      <c r="A106" s="71" t="s">
        <v>1170</v>
      </c>
      <c r="B106" s="3">
        <f>SUM(Cybermen!B5:B8,Cybermen!B10:B13)</f>
        <v>8</v>
      </c>
    </row>
    <row r="107" spans="1:2" x14ac:dyDescent="0.35">
      <c r="A107" s="71" t="s">
        <v>2506</v>
      </c>
      <c r="B107" s="3">
        <f>SUM('Dalek Empire &amp; I, Davros'!B5:B9)</f>
        <v>5</v>
      </c>
    </row>
    <row r="108" spans="1:2" x14ac:dyDescent="0.35">
      <c r="A108" s="71" t="s">
        <v>2201</v>
      </c>
      <c r="B108" s="3">
        <f>SUM('Dalek Empire &amp; I, Davros'!B13:B14)</f>
        <v>4</v>
      </c>
    </row>
    <row r="109" spans="1:2" x14ac:dyDescent="0.35">
      <c r="A109" s="71" t="s">
        <v>1171</v>
      </c>
      <c r="B109" s="3">
        <f>SUM('Dalek Empire &amp; I, Davros'!B19:B22,'Dalek Empire &amp; I, Davros'!B24:B27,'Dalek Empire &amp; I, Davros'!B29:B34,'Dalek Empire &amp; I, Davros'!B36:B39)</f>
        <v>18</v>
      </c>
    </row>
    <row r="110" spans="1:2" x14ac:dyDescent="0.35">
      <c r="A110" s="71" t="s">
        <v>1172</v>
      </c>
      <c r="B110" s="3">
        <f>SUM('Dalek Empire &amp; I, Davros'!B44:B47,'Dalek Empire &amp; I, Davros'!B49)</f>
        <v>5</v>
      </c>
    </row>
    <row r="111" spans="1:2" x14ac:dyDescent="0.35">
      <c r="A111" s="71" t="s">
        <v>7194</v>
      </c>
      <c r="B111" s="241">
        <f>SUM('Dalek Empire &amp; I, Davros'!B53)</f>
        <v>1</v>
      </c>
    </row>
    <row r="112" spans="1:2" x14ac:dyDescent="0.35">
      <c r="A112" s="71" t="s">
        <v>7046</v>
      </c>
      <c r="B112" s="241">
        <f>SUM('Zygon Century'!B4:B9)</f>
        <v>6</v>
      </c>
    </row>
    <row r="113" spans="1:2" x14ac:dyDescent="0.35">
      <c r="A113" s="71" t="s">
        <v>7055</v>
      </c>
      <c r="B113" s="241">
        <f>SUM('Planet Krynoid'!B5,'Planet Krynoid'!B7:B9)</f>
        <v>6</v>
      </c>
    </row>
    <row r="114" spans="1:2" x14ac:dyDescent="0.35">
      <c r="A114" s="71" t="s">
        <v>1173</v>
      </c>
      <c r="B114" s="3">
        <f>SUM(Graceless!B5:B7,Graceless!B9:B11,Graceless!B13:B15,Graceless!B17:B20)</f>
        <v>13</v>
      </c>
    </row>
    <row r="115" spans="1:2" x14ac:dyDescent="0.35">
      <c r="A115" s="71" t="s">
        <v>1194</v>
      </c>
      <c r="B115" s="3">
        <f>SUM(Vienna!B5,Vienna!B7:B9,Vienna!B11:B13,Vienna!B15:B17,Vienna!B19)</f>
        <v>13</v>
      </c>
    </row>
    <row r="116" spans="1:2" x14ac:dyDescent="0.35">
      <c r="A116" s="71" t="s">
        <v>1174</v>
      </c>
      <c r="B116" s="3">
        <f>SUM('Iris Wildthyme'!B5:B6,'Iris Wildthyme'!B8:B11,'Iris Wildthyme'!B13,'Iris Wildthyme'!B15:B17,'Iris Wildthyme'!B19:B21,'Iris Wildthyme'!B23:B30)</f>
        <v>21</v>
      </c>
    </row>
    <row r="117" spans="1:2" x14ac:dyDescent="0.35">
      <c r="A117" s="71" t="s">
        <v>1488</v>
      </c>
      <c r="B117" s="3">
        <f>SUM('BBV Audio Adventures'!B4:B37)</f>
        <v>35</v>
      </c>
    </row>
    <row r="118" spans="1:2" x14ac:dyDescent="0.35">
      <c r="A118" s="71" t="s">
        <v>6616</v>
      </c>
      <c r="B118" s="3">
        <f>SUM('BBV Audio Adventures'!B41:B43)</f>
        <v>3</v>
      </c>
    </row>
    <row r="119" spans="1:2" x14ac:dyDescent="0.35">
      <c r="A119" s="71" t="s">
        <v>7417</v>
      </c>
      <c r="B119" s="244">
        <f>SUM('BBV Audio Adventures'!B47:B52)</f>
        <v>6</v>
      </c>
    </row>
    <row r="120" spans="1:2" x14ac:dyDescent="0.35">
      <c r="A120" s="71" t="s">
        <v>1456</v>
      </c>
      <c r="B120" s="3">
        <f>SUM('Kaldor City'!B4:B11)</f>
        <v>8</v>
      </c>
    </row>
    <row r="121" spans="1:2" x14ac:dyDescent="0.35">
      <c r="A121" s="71" t="s">
        <v>1457</v>
      </c>
      <c r="B121" s="273">
        <f>SUM('Faction Paradox'!B5:B16,'Faction Paradox'!B18:B21,'Faction Paradox'!B23:B26,'Faction Paradox'!B28:B33,'Faction Paradox'!B35)</f>
        <v>32</v>
      </c>
    </row>
    <row r="122" spans="1:2" x14ac:dyDescent="0.35">
      <c r="A122" s="71" t="s">
        <v>1458</v>
      </c>
      <c r="B122" s="273">
        <f>SUM('The Minister of Chance'!B4:B9)</f>
        <v>6</v>
      </c>
    </row>
    <row r="123" spans="1:2" x14ac:dyDescent="0.35">
      <c r="A123" s="71" t="s">
        <v>7536</v>
      </c>
      <c r="B123" s="273">
        <f>SUM('Brenda and Effie'!B4:B9)</f>
        <v>8</v>
      </c>
    </row>
    <row r="124" spans="1:2" x14ac:dyDescent="0.35">
      <c r="A124" s="71" t="s">
        <v>7542</v>
      </c>
      <c r="B124" s="273">
        <f>SUM('Brenda and Effie'!B13:B16)</f>
        <v>4</v>
      </c>
    </row>
    <row r="125" spans="1:2" x14ac:dyDescent="0.35">
      <c r="A125" s="71" t="s">
        <v>7548</v>
      </c>
      <c r="B125" s="273">
        <f>SUM('Brenda and Effie'!B20:B27)</f>
        <v>8</v>
      </c>
    </row>
    <row r="126" spans="1:2" x14ac:dyDescent="0.35">
      <c r="B126" s="204">
        <f>SUM(B51:B125)</f>
        <v>1332</v>
      </c>
    </row>
    <row r="127" spans="1:2" x14ac:dyDescent="0.35">
      <c r="B127" s="11"/>
    </row>
    <row r="128" spans="1:2" x14ac:dyDescent="0.35">
      <c r="A128" s="7" t="s">
        <v>2478</v>
      </c>
      <c r="B128" s="11"/>
    </row>
    <row r="129" spans="1:2" x14ac:dyDescent="0.35">
      <c r="A129" s="71" t="s">
        <v>2478</v>
      </c>
      <c r="B129" s="11"/>
    </row>
    <row r="130" spans="1:2" x14ac:dyDescent="0.35">
      <c r="A130" s="211"/>
      <c r="B130" s="11"/>
    </row>
    <row r="131" spans="1:2" x14ac:dyDescent="0.35">
      <c r="A131" s="7" t="s">
        <v>6575</v>
      </c>
      <c r="B131" s="11"/>
    </row>
    <row r="132" spans="1:2" x14ac:dyDescent="0.35">
      <c r="A132" s="71" t="s">
        <v>6575</v>
      </c>
      <c r="B132" s="11"/>
    </row>
    <row r="133" spans="1:2" x14ac:dyDescent="0.35">
      <c r="B133" s="11"/>
    </row>
    <row r="134" spans="1:2" x14ac:dyDescent="0.35">
      <c r="A134" s="7" t="s">
        <v>6289</v>
      </c>
      <c r="B134" s="11"/>
    </row>
    <row r="135" spans="1:2" x14ac:dyDescent="0.35">
      <c r="A135" s="71" t="s">
        <v>6289</v>
      </c>
      <c r="B135" s="11"/>
    </row>
    <row r="136" spans="1:2" x14ac:dyDescent="0.35">
      <c r="B136" s="11"/>
    </row>
    <row r="137" spans="1:2" x14ac:dyDescent="0.35">
      <c r="A137" s="7" t="s">
        <v>2277</v>
      </c>
      <c r="B137" s="7" t="s">
        <v>4473</v>
      </c>
    </row>
    <row r="138" spans="1:2" x14ac:dyDescent="0.35">
      <c r="A138" s="71" t="s">
        <v>2278</v>
      </c>
      <c r="B138" s="3">
        <f>SUM('The Unbound Doctors'!B4:B5)</f>
        <v>2</v>
      </c>
    </row>
    <row r="139" spans="1:2" x14ac:dyDescent="0.35">
      <c r="A139" s="71" t="s">
        <v>2279</v>
      </c>
      <c r="B139" s="3">
        <f>SUM('The Unbound Doctors'!B9:B19)</f>
        <v>20</v>
      </c>
    </row>
    <row r="140" spans="1:2" x14ac:dyDescent="0.35">
      <c r="A140" s="71" t="s">
        <v>4574</v>
      </c>
      <c r="B140" s="3">
        <f>SUM('The Unbound Doctors'!B23:B28)</f>
        <v>6</v>
      </c>
    </row>
    <row r="141" spans="1:2" x14ac:dyDescent="0.35">
      <c r="A141" s="71" t="s">
        <v>5276</v>
      </c>
      <c r="B141" s="102">
        <f>SUM(Documentaries!B4:B1036)</f>
        <v>1076</v>
      </c>
    </row>
    <row r="142" spans="1:2" x14ac:dyDescent="0.35">
      <c r="A142" s="71" t="s">
        <v>7390</v>
      </c>
      <c r="B142" s="102">
        <f>SUM(Documentaries!B1041:B1045,Documentaries!B1047:B1056)</f>
        <v>15</v>
      </c>
    </row>
    <row r="143" spans="1:2" x14ac:dyDescent="0.35">
      <c r="A143" s="71" t="s">
        <v>6797</v>
      </c>
      <c r="B143" s="102">
        <f>SUM(Documentaries!B1060:B1121)</f>
        <v>78</v>
      </c>
    </row>
    <row r="144" spans="1:2" x14ac:dyDescent="0.35">
      <c r="A144" s="71" t="s">
        <v>7319</v>
      </c>
      <c r="B144" s="102">
        <f>SUM(Documentaries!B1126:B1129,Documentaries!B1131:B1138)</f>
        <v>12</v>
      </c>
    </row>
    <row r="145" spans="1:2" x14ac:dyDescent="0.35">
      <c r="A145" s="71" t="s">
        <v>5305</v>
      </c>
      <c r="B145" s="102">
        <f>SUM(Documentaries!B1142:B1143)</f>
        <v>2</v>
      </c>
    </row>
    <row r="146" spans="1:2" x14ac:dyDescent="0.35">
      <c r="A146" s="71" t="s">
        <v>5309</v>
      </c>
      <c r="B146" s="102">
        <f>SUM(Documentaries!B1147:B1148)</f>
        <v>2</v>
      </c>
    </row>
    <row r="147" spans="1:2" x14ac:dyDescent="0.35">
      <c r="A147" s="71" t="s">
        <v>5274</v>
      </c>
      <c r="B147" s="102">
        <f>SUM(Documentaries!B1152:B1175)</f>
        <v>24</v>
      </c>
    </row>
    <row r="148" spans="1:2" x14ac:dyDescent="0.35">
      <c r="A148" s="71" t="s">
        <v>5273</v>
      </c>
      <c r="B148" s="102">
        <f>SUM(Documentaries!B1179:B1182)</f>
        <v>5</v>
      </c>
    </row>
    <row r="149" spans="1:2" x14ac:dyDescent="0.35">
      <c r="A149" s="71" t="s">
        <v>5272</v>
      </c>
      <c r="B149" s="102">
        <f>SUM(Documentaries!B1186)</f>
        <v>1</v>
      </c>
    </row>
    <row r="150" spans="1:2" x14ac:dyDescent="0.35">
      <c r="A150" s="71" t="s">
        <v>5271</v>
      </c>
      <c r="B150" s="102">
        <f>SUM(Documentaries!B1190:B1191)</f>
        <v>2</v>
      </c>
    </row>
    <row r="151" spans="1:2" x14ac:dyDescent="0.35">
      <c r="A151" s="71" t="s">
        <v>5313</v>
      </c>
      <c r="B151" s="102">
        <f>SUM(Documentaries!B1195:B1277)</f>
        <v>83</v>
      </c>
    </row>
    <row r="152" spans="1:2" x14ac:dyDescent="0.35">
      <c r="A152" s="71" t="s">
        <v>5028</v>
      </c>
      <c r="B152" s="102">
        <f>SUM(Documentaries!B1281:B1459)</f>
        <v>179</v>
      </c>
    </row>
    <row r="153" spans="1:2" x14ac:dyDescent="0.35">
      <c r="A153" s="71" t="s">
        <v>5361</v>
      </c>
      <c r="B153" s="102">
        <f>SUM(Documentaries!B1463:B1501)</f>
        <v>43</v>
      </c>
    </row>
    <row r="154" spans="1:2" x14ac:dyDescent="0.35">
      <c r="A154" s="71" t="s">
        <v>7451</v>
      </c>
      <c r="B154" s="102">
        <f>SUM(Documentaries!B1505:B1508)</f>
        <v>4</v>
      </c>
    </row>
    <row r="155" spans="1:2" x14ac:dyDescent="0.35">
      <c r="A155" s="71" t="s">
        <v>5535</v>
      </c>
      <c r="B155" s="102">
        <f>SUM(Documentaries!B1512:B1535)</f>
        <v>25</v>
      </c>
    </row>
    <row r="156" spans="1:2" x14ac:dyDescent="0.35">
      <c r="A156" s="71" t="s">
        <v>5623</v>
      </c>
      <c r="B156" s="102">
        <f>SUM(Documentaries!B1539:B1589)</f>
        <v>52</v>
      </c>
    </row>
    <row r="157" spans="1:2" x14ac:dyDescent="0.35">
      <c r="A157" s="71" t="s">
        <v>7570</v>
      </c>
      <c r="B157" s="102">
        <f>SUM(Documentaries!B1593:B1599)</f>
        <v>7</v>
      </c>
    </row>
    <row r="158" spans="1:2" x14ac:dyDescent="0.35">
      <c r="A158" s="71" t="s">
        <v>7578</v>
      </c>
      <c r="B158" s="102">
        <f>SUM(Documentaries!B1603:B1604)</f>
        <v>2</v>
      </c>
    </row>
    <row r="159" spans="1:2" x14ac:dyDescent="0.35">
      <c r="A159" s="71" t="s">
        <v>4851</v>
      </c>
      <c r="B159" s="3">
        <f>SUM('Doctor Who Confidential'!B5:B19,'Doctor Who Confidential'!B21:B36,'Doctor Who Confidential'!B38:B52,'Doctor Who Confidential'!B54:B69,'Doctor Who Confidential'!B71:B76,'Doctor Who Confidential'!B78:B90,'Doctor Who Confidential'!B92:B94,'Doctor Who Confidential'!B96:B108,'Doctor Who Confidential'!B110,'Doctor Who Confidential'!B112:B127,'Doctor Who Confidential'!B129:B131)</f>
        <v>117</v>
      </c>
    </row>
    <row r="160" spans="1:2" x14ac:dyDescent="0.35">
      <c r="A160" s="71" t="s">
        <v>6669</v>
      </c>
      <c r="B160" s="3">
        <f>SUM('Doctor Who Confidential'!B135:B139)</f>
        <v>5</v>
      </c>
    </row>
    <row r="161" spans="1:2" x14ac:dyDescent="0.35">
      <c r="A161" s="71" t="s">
        <v>6666</v>
      </c>
      <c r="B161" s="3">
        <f>SUM('Doctor Who Confidential'!B144:B147,'Doctor Who Confidential'!B149:B158,'Doctor Who Confidential'!B160:B168)</f>
        <v>23</v>
      </c>
    </row>
    <row r="162" spans="1:2" x14ac:dyDescent="0.35">
      <c r="A162" s="71" t="s">
        <v>4958</v>
      </c>
      <c r="B162" s="3">
        <f>SUM('Doctor Who Confidential'!B172:B201)</f>
        <v>30</v>
      </c>
    </row>
    <row r="163" spans="1:2" x14ac:dyDescent="0.35">
      <c r="A163" s="71" t="s">
        <v>4971</v>
      </c>
      <c r="B163" s="3">
        <f>SUM('Doctor Who Confidential'!B206:B235,'Doctor Who Confidential'!B237:B299)</f>
        <v>93</v>
      </c>
    </row>
    <row r="164" spans="1:2" x14ac:dyDescent="0.35">
      <c r="A164" s="71" t="s">
        <v>7184</v>
      </c>
      <c r="B164" s="241">
        <f>SUM('Doctor Who Confidential'!B304:B317,'Doctor Who Confidential'!B319:B324)</f>
        <v>22</v>
      </c>
    </row>
    <row r="165" spans="1:2" x14ac:dyDescent="0.35">
      <c r="A165" s="71" t="s">
        <v>4980</v>
      </c>
      <c r="B165" s="3">
        <f>SUM('Doctor Who Confidential'!B328:B339)</f>
        <v>12</v>
      </c>
    </row>
    <row r="166" spans="1:2" x14ac:dyDescent="0.35">
      <c r="A166" s="71" t="s">
        <v>4981</v>
      </c>
      <c r="B166" s="3">
        <f>SUM('Doctor Who Confidential'!B343:B363)</f>
        <v>21</v>
      </c>
    </row>
    <row r="167" spans="1:2" x14ac:dyDescent="0.35">
      <c r="A167" s="71" t="s">
        <v>5050</v>
      </c>
      <c r="B167" s="98">
        <f>SUM('Doctor Who Confidential'!B367:B373)</f>
        <v>7</v>
      </c>
    </row>
    <row r="168" spans="1:2" x14ac:dyDescent="0.35">
      <c r="A168" s="71" t="s">
        <v>5204</v>
      </c>
      <c r="B168" s="98">
        <f>SUM('Doctor Who Confidential'!B377:B391)</f>
        <v>15</v>
      </c>
    </row>
    <row r="169" spans="1:2" x14ac:dyDescent="0.35">
      <c r="A169" s="71" t="s">
        <v>5207</v>
      </c>
      <c r="B169" s="98">
        <f>SUM('Doctor Who Confidential'!B395:B397)</f>
        <v>3</v>
      </c>
    </row>
    <row r="170" spans="1:2" x14ac:dyDescent="0.35">
      <c r="A170" s="71" t="s">
        <v>5208</v>
      </c>
      <c r="B170" s="98">
        <f>SUM('Doctor Who Confidential'!B401:B411)</f>
        <v>11</v>
      </c>
    </row>
    <row r="171" spans="1:2" x14ac:dyDescent="0.35">
      <c r="A171" s="71" t="s">
        <v>5220</v>
      </c>
      <c r="B171" s="98">
        <f>SUM('Doctor Who Confidential'!B415:B425)</f>
        <v>11</v>
      </c>
    </row>
    <row r="172" spans="1:2" x14ac:dyDescent="0.35">
      <c r="A172" s="71" t="s">
        <v>4995</v>
      </c>
      <c r="B172" s="3">
        <f>SUM('Doctor Who Confidential'!B429:B458)</f>
        <v>30</v>
      </c>
    </row>
    <row r="173" spans="1:2" x14ac:dyDescent="0.35">
      <c r="A173" s="71" t="s">
        <v>5029</v>
      </c>
      <c r="B173" s="3">
        <f>SUM('Doctor Who Confidential'!B462:B467)</f>
        <v>6</v>
      </c>
    </row>
    <row r="174" spans="1:2" x14ac:dyDescent="0.35">
      <c r="A174" s="71" t="s">
        <v>5030</v>
      </c>
      <c r="B174" s="3">
        <f>SUM('Doctor Who Confidential'!B472:B484,'Doctor Who Confidential'!B486:B497)</f>
        <v>25</v>
      </c>
    </row>
    <row r="175" spans="1:2" x14ac:dyDescent="0.35">
      <c r="A175" s="71" t="s">
        <v>7524</v>
      </c>
      <c r="B175" s="273">
        <f>SUM('Doctor Who Confidential'!B502:B514,'Doctor Who Confidential'!B516:B525,'Doctor Who Confidential'!B527:B535)</f>
        <v>32</v>
      </c>
    </row>
    <row r="176" spans="1:2" x14ac:dyDescent="0.35">
      <c r="A176" s="71" t="s">
        <v>7811</v>
      </c>
      <c r="B176" s="282">
        <f>SUM('Doctor Who Confidential'!B539:B789)</f>
        <v>251</v>
      </c>
    </row>
    <row r="177" spans="1:2" x14ac:dyDescent="0.35">
      <c r="A177" s="71" t="s">
        <v>7582</v>
      </c>
      <c r="B177" s="282">
        <f>SUM('Doctor Who Confidential'!B793:B1019)</f>
        <v>227</v>
      </c>
    </row>
    <row r="178" spans="1:2" x14ac:dyDescent="0.35">
      <c r="A178" s="71" t="s">
        <v>5241</v>
      </c>
      <c r="B178" s="3">
        <f>SUM('Sketches, Parodies and Inserts'!C4:C30)</f>
        <v>35</v>
      </c>
    </row>
    <row r="179" spans="1:2" x14ac:dyDescent="0.35">
      <c r="A179" s="71" t="s">
        <v>2280</v>
      </c>
      <c r="B179" s="3">
        <f>SUM('Tributes and Docudramas'!B4:B6)</f>
        <v>3</v>
      </c>
    </row>
    <row r="181" spans="1:2" x14ac:dyDescent="0.35">
      <c r="A181" s="7" t="s">
        <v>4406</v>
      </c>
    </row>
    <row r="182" spans="1:2" x14ac:dyDescent="0.35">
      <c r="A182" s="71" t="s">
        <v>4406</v>
      </c>
    </row>
  </sheetData>
  <mergeCells count="2">
    <mergeCell ref="D14:E14"/>
    <mergeCell ref="D15:E15"/>
  </mergeCells>
  <hyperlinks>
    <hyperlink ref="A18" location="'13th Doctor'!A2" display="Thirteenth Doctor (Jodie Whittaker)"/>
    <hyperlink ref="A24" location="'1st Doctor'!A2" display="Era of the First Doctor"/>
    <hyperlink ref="A25" location="'2nd Doctor'!A2" display="Era of the Second Doctor"/>
    <hyperlink ref="A26" location="'2nd Doctor'!A117" display="The &quot;Second and a Half&quot; Doctor"/>
    <hyperlink ref="A27" location="'3rd Doctor'!A2" display="Era of the Third Doctor"/>
    <hyperlink ref="A28" location="'4th Doctor'!A2" display="Era of the Fourth Doctor"/>
    <hyperlink ref="A29" location="'5th Doctor'!A2" display="Era of the Fifth Doctor"/>
    <hyperlink ref="A30" location="'6th Doctor'!A2" display="Era of the Sixth Doctor"/>
    <hyperlink ref="A31" location="'7th Doctor'!A2" display="Era of the Seventh Doctor"/>
    <hyperlink ref="A32" location="'8th Doctor'!A2" display="Era of the Eighth Doctor"/>
    <hyperlink ref="A34" location="'9th Doctor'!A2" display="Era of the Ninth Doctor"/>
    <hyperlink ref="A35" location="'10th Doctor'!A2" display="Era of the Tenth Doctor"/>
    <hyperlink ref="A36" location="'11th Doctor'!A2" display="Era of the Eleventh Doctor"/>
    <hyperlink ref="A37" location="'12th Doctor'!A2" display="Era of the Twelfth Doctor"/>
    <hyperlink ref="A38" location="'13th Doctor'!A2" display="Era of the Thirteenth Doctor"/>
    <hyperlink ref="A41" location="'Sarah Jane Smith'!A18" display="The Sarah Jane Adventures"/>
    <hyperlink ref="A51" location="'Miscellaneous Spin-Offs'!A2" display="Miscellaneous Spin-Offs (Reeltime Productions)"/>
    <hyperlink ref="A52" location="'Miscellaneous Spin-Offs'!A13" display="Miscellaneous Spin-Offs (BBV Productions)"/>
    <hyperlink ref="A55" location="'Miscellaneous Spin-Offs'!A86" display="Miscellaneous Spin-Offs (Dreamwatch Media)"/>
    <hyperlink ref="A61" location="'Torchwood and Captain Jack'!A2" display="Torchwood"/>
    <hyperlink ref="A62" location="'Torchwood and Captain Jack'!A198" display="Torchwood One"/>
    <hyperlink ref="A63" location="'Torchwood and Captain Jack'!A213" display="The Lives of Captain Jack"/>
    <hyperlink ref="A64" location="'Torchwood and Captain Jack'!A226" display="The Sins of Captain John"/>
    <hyperlink ref="A65" location="'Torchwood and Captain Jack'!A233" display="Torchwood Soho"/>
    <hyperlink ref="A74" location="'The Diary of River Song'!A2" display="The Diary of River Song"/>
    <hyperlink ref="A76" location="Gallifrey!A2" display="Gallifrey"/>
    <hyperlink ref="A78" location="'Susan''s War'!A2" display="Susan's War"/>
    <hyperlink ref="A79" location="'Bernice Summerfield'!A2" display="Bernice Summerfield"/>
    <hyperlink ref="A80" location="'Bernice Summerfield'!A135" display="The New Adventures of Bernice Summerfield"/>
    <hyperlink ref="A81" location="'Jago and Litefoot'!A2" display="Jago and Litefoot"/>
    <hyperlink ref="A82" location="'The Paternoster Gang'!A2" display="The Paternoster Gang"/>
    <hyperlink ref="A83" location="UNIT!A2" display="UNIT"/>
    <hyperlink ref="A85" location="UNIT!A22" display="UNIT: The Vault"/>
    <hyperlink ref="A86" location="UNIT!A27" display="UNIT: The New Series"/>
    <hyperlink ref="A87" location="'Counter-Measures'!A2" display="Counter-Measures"/>
    <hyperlink ref="A88" location="'Counter-Measures'!A27" display="The New Counter-Measures"/>
    <hyperlink ref="A89" location="'Charlotte Pollard'!A2" display="Charlotte Pollard"/>
    <hyperlink ref="A91" location="'Tales from New Earth'!A2" display="Tales from New Earth"/>
    <hyperlink ref="A92" location="'Jenny - The Doctor''s Daughter'!A2" display="Jenny - The Doctor's Daughter"/>
    <hyperlink ref="A93" location="'Lady Christina'!A2" display="Lady Christina"/>
    <hyperlink ref="A99" location="Missy!A2" display="Missy"/>
    <hyperlink ref="A101" location="'Rose Tyler'!A2" display="Rose Tyler: The Dimension Cannon"/>
    <hyperlink ref="A102" location="'Rose Tyler'!A17" display="The Meta-Crisis Doctor"/>
    <hyperlink ref="A103" location="'Donna Noble'!A2" display="Donna Noble: Kidnapped"/>
    <hyperlink ref="A105" location="'The Robots'!A2" display="The Robots"/>
    <hyperlink ref="A106" location="Cybermen!A2" display="Cybermen"/>
    <hyperlink ref="A108" location="'Dalek Empire &amp; I, Davros'!A11" display="The Daleks"/>
    <hyperlink ref="A109" location="'Dalek Empire &amp; I, Davros'!A16" display="Dalek Empire"/>
    <hyperlink ref="A110" location="'Dalek Empire &amp; I, Davros'!A41" display="I, Davros"/>
    <hyperlink ref="A114" location="Graceless!A2" display="Graceless"/>
    <hyperlink ref="A115" location="Vienna!A2" display="Vienna"/>
    <hyperlink ref="A116" location="'Iris Wildthyme'!A2" display="Iris Wildthyme"/>
    <hyperlink ref="A117" location="'BBV Audio Adventures'!A2" display="BBV Audio Adventures"/>
    <hyperlink ref="A120" location="'Kaldor City'!A2" display="Kaldor City"/>
    <hyperlink ref="A121" location="'Faction Paradox'!A2" display="Faction Paradox"/>
    <hyperlink ref="A122" location="'The Minister of Chance'!A2" display="The Minister of Chance"/>
    <hyperlink ref="A4" location="'1st Doctor'!A2" display="First Doctor (William Hartnell / David Bradley / Richard Hurndall)"/>
    <hyperlink ref="A5" location="'2nd Doctor'!A2" display="Second Doctor (Patrick Troughton / Michael Troughton)"/>
    <hyperlink ref="A6" location="'3rd Doctor'!A2" display="Third Doctor (Jon Pertwee / Tim Treloar)"/>
    <hyperlink ref="A7" location="'3rd Doctor'!A119" display="The Alternate Fourth Doctor (Trevor Martin)"/>
    <hyperlink ref="A8" location="'4th Doctor'!A2" display="Fourth Doctor (Tom Baker)"/>
    <hyperlink ref="A9" location="'5th Doctor'!A2" display="Fifth Doctor (Peter Davison)"/>
    <hyperlink ref="A10" location="'6th Doctor'!A2" display="Sixth Doctor (Colin Baker)"/>
    <hyperlink ref="A11" location="'7th Doctor'!A2" display="Seventh Doctor (Sylvester McCoy)"/>
    <hyperlink ref="A12" location="'8th Doctor'!A2" display="Eighth Doctor (Paul McGann)"/>
    <hyperlink ref="A13" location="'War Doctor'!A2" display="War Doctor (John Hurt / Jonathon Carley)"/>
    <hyperlink ref="A14" location="'9th Doctor'!A2" display="Ninth Doctor (Christopher Eccleston)"/>
    <hyperlink ref="A15" location="'10th Doctor'!A2" display="Tenth Doctor (David Tennant)"/>
    <hyperlink ref="A16" location="'11th Doctor'!A2" display="Eleventh Doctor (Matt Smith)"/>
    <hyperlink ref="A17" location="'12th Doctor'!A2" display="Twelfth Doctor (Peter Capaldi)"/>
    <hyperlink ref="A138" location="'The Unbound Doctors'!A2" display="The Cushing Doctor"/>
    <hyperlink ref="A139" location="'The Unbound Doctors'!A7" display="Unbound and Apocryphal Doctors"/>
    <hyperlink ref="A141" location="Documentaries!A2" display="Documentaries"/>
    <hyperlink ref="A178" location="'Sketches, Parodies and Inserts'!A2" display="Sketches, Parodies and Inserts"/>
    <hyperlink ref="A179" location="'Tributes and Docudramas'!A2" display="Tributes and Docudramas"/>
    <hyperlink ref="A94" location="'The Lone Centurion'!A2" display="The Lone Centurion"/>
    <hyperlink ref="A129" location="'Time Lord Victorious Chronology'!A2" display="Time Lord Victorious Chronology"/>
    <hyperlink ref="A182" location="'Television Episodes Checklist'!A2" display="Television Episode Checklist"/>
    <hyperlink ref="A104" location="'The Year of Martha Jones'!A2" display="The Year of Martha Jones"/>
    <hyperlink ref="A84" location="UNIT!A13" display="UNIT: Brave New World"/>
    <hyperlink ref="A20" location="'15th Doctor'!A2" display="Fifteenth Doctor (Ncuti Gatwa)"/>
    <hyperlink ref="A107" location="'Dalek Empire &amp; I, Davros'!A2" display="Daleks!"/>
    <hyperlink ref="A66" location="'Sarah Jane Smith'!A2" display="K9 and Company"/>
    <hyperlink ref="A67" location="'Sarah Jane Smith'!A6" display="Sarah Jane Smith"/>
    <hyperlink ref="A68" location="'Sarah Jane Smith'!A18" display="The Sarah Jane Adventures"/>
    <hyperlink ref="A71" location="'K-9'!A2" display="K9"/>
    <hyperlink ref="A72" location="Class!A2" display="Class"/>
    <hyperlink ref="A95" location="'The Master'!A2" display="The Master"/>
    <hyperlink ref="A96" location="'The Master'!A7" display="Masterful"/>
    <hyperlink ref="A97" location="'Master!'!A2" display="Master!"/>
    <hyperlink ref="A98" location="'The War Master'!A2" display="The War Master"/>
    <hyperlink ref="A140" location="'The Unbound Doctors'!A21" display="Unbound: Doctor of War"/>
    <hyperlink ref="A100" location="'Call Me Master'!A2" display="Call Me Master"/>
    <hyperlink ref="A58" location="'Beyond the Doctor'!A2" display="Beyond the Doctor"/>
    <hyperlink ref="A159" location="'Doctor Who Confidential'!A2" display="Doctor Who Confidential"/>
    <hyperlink ref="A162" location="'Doctor Who Confidential'!A170" display="Doctor Who Extra"/>
    <hyperlink ref="A163" location="'Doctor Who Confidential'!A203" display="Doctor Who: The Fan Show"/>
    <hyperlink ref="A165" location="'Doctor Who Confidential'!A326" display="Doctor Who: Inside Look"/>
    <hyperlink ref="A166" location="'Doctor Who Confidential'!A341" display="Doctor Who: Closer Look"/>
    <hyperlink ref="A42" location="'Sarah Jane Smith'!A66" display="The Adventures of Jo Jones"/>
    <hyperlink ref="A69" location="'Sarah Jane Smith'!A66" display="The Adventures of Jo Jones"/>
    <hyperlink ref="A172" location="'Doctor Who Confidential'!A427" display="Torchwood Declassified"/>
    <hyperlink ref="A3" location="'Fugitive Doctor'!A2" display="The Fugitive Doctor (Jo Martin)"/>
    <hyperlink ref="A19" location="'14th Doctor'!A2" display="Fourteenth Doctor (David Tennant)"/>
    <hyperlink ref="A167" location="'Doctor Who Confidential'!A365" display="Doctor Who: The Making Of…"/>
    <hyperlink ref="A168" location="'Doctor Who Confidential'!A375" display="Captain Jack's Monster Files"/>
    <hyperlink ref="A169" location="'Doctor Who Confidential'!A393" display="River Song's Monster Files"/>
    <hyperlink ref="A170" location="'Doctor Who Confidential'!A399" display="TARDIS Index Files"/>
    <hyperlink ref="A171" location="'Doctor Who Confidential'!A413" display="Yaz Khan's Case Files"/>
    <hyperlink ref="A173" location="'Doctor Who Confidential'!A460" display="Sarah Jane's Alien Files"/>
    <hyperlink ref="A174" location="'Doctor Who Confidential'!A469" display="Totally Doctor Who"/>
    <hyperlink ref="A145" location="Documentaries!A1140" display="Doctor Who Live"/>
    <hyperlink ref="A146" location="Documentaries!A1145" display="Live Lessons"/>
    <hyperlink ref="A147" location="Documentaries!A1150" display="Torchwood Documentaries and Featurettes"/>
    <hyperlink ref="A148" location="Documentaries!A1177" display="The Sarah Jane Adventures Documentaries and Featurettes"/>
    <hyperlink ref="A149" location="Documentaries!A1184" display="Class Documentaries and Featurettes"/>
    <hyperlink ref="A150" location="Documentaries!A1188" display="K9 Documentaries and Featurettes"/>
    <hyperlink ref="A151" location="Documentaries!A1193" display="Reeltime Documentaries and Featurettes"/>
    <hyperlink ref="A152" location="Documentaries!A1279" display="Myth Makers"/>
    <hyperlink ref="A153" location="Documentaries!A1461" display="BBV Documentaries and Featurettes"/>
    <hyperlink ref="A155" location="Documentaries!A1510" display="The Wine and Dine Interview Series"/>
    <hyperlink ref="A54" location="'Miscellaneous Spin-Offs'!A72" display="Miscellaneous Spin-Offs (The Stranger)"/>
    <hyperlink ref="A70" location="'Sarah Jane Smith'!A73" display="Rani Takes on the World"/>
    <hyperlink ref="A43" location="'Bernice Summerfield'!A2" display="Bernice Summerfield"/>
    <hyperlink ref="A44" location="'Master!'!A2" display="Master!"/>
    <hyperlink ref="A45" location="'Dalek Empire &amp; I, Davros'!A2" display="Daleks!"/>
    <hyperlink ref="A156" location="Documentaries!A1537" display="Loose Cannon Documentaries and Featurettes"/>
    <hyperlink ref="A60" location="'Tales of the TARDIS'!A2" display="Tales of the TARDIS"/>
    <hyperlink ref="A90" location="'Doom''s Day'!A2" display="Doom's Day"/>
    <hyperlink ref="A132" location="'Doom''s Day Chronology'!A2" display="Doom's Day Chronology"/>
    <hyperlink ref="A118" location="'BBV Audio Adventures'!A39" display="Erimem"/>
    <hyperlink ref="A39" location="'14th Doctor'!A2" display="Era of the Fourteenth Doctor"/>
    <hyperlink ref="A53" location="'Miscellaneous Spin-Offs'!A21" display="Miscellaneous Spin-Offs (PROBE)"/>
    <hyperlink ref="A56" location="'Miscellaneous Spin-Offs'!A90" display="Miscellaneous Spin-Offs (Cutaway Comics)"/>
    <hyperlink ref="A143" location="Documentaries!A1058" display="BBC Audio Documentaries and Radio Broadcasts"/>
    <hyperlink ref="A160" location="'Doctor Who Confidential'!A133" display="Doctor Who at the Proms"/>
    <hyperlink ref="A161" location="'Doctor Who Confidential'!A141" display="Doctor Who Unleashed"/>
    <hyperlink ref="A77" location="'Dark Gallifrey'!A2" display="Dark Gallifrey"/>
    <hyperlink ref="A75" location="'The Diary of River Song'!A66" display="The Death and Life of River Song"/>
    <hyperlink ref="A112" location="'Zygon Century'!A2" display="Zygon Century"/>
    <hyperlink ref="A113" location="'Planet Krynoid'!A2" display="Planet Krynoid"/>
    <hyperlink ref="A135" location="'The Diary of River Song'!E2" display="River Song Timeline"/>
    <hyperlink ref="A59" location="Redacted!A2" display="Redacted"/>
    <hyperlink ref="A164" location="'Doctor Who Confidential'!A301" display="Doctor Who: The Fan Show - The Aftershow"/>
    <hyperlink ref="A111" location="'Dalek Empire &amp; I, Davros'!A51" display="Vworp! Vworp!"/>
    <hyperlink ref="A73" location="'The War Between'!A2" display="The War Between the Land and the Sea"/>
    <hyperlink ref="A57" location="'Miscellaneous Spin-Offs'!A97" display="Miscellaneous Spin-Offs (AUK Studios)"/>
    <hyperlink ref="A46" location="'Doom''s Day'!A2" display="Doom's Day"/>
    <hyperlink ref="A33" location="'War Doctor'!A2" display="Era of the War Doctor"/>
    <hyperlink ref="A142" location="Documentaries!A1038" display="New to Who"/>
    <hyperlink ref="A144" location="Documentaries!A1123" display="The Official Doctor Who Podcast"/>
    <hyperlink ref="A119" location="'BBV Audio Adventures'!A45" display="The Brigadier"/>
    <hyperlink ref="A154" location="Documentaries!A1503" display="BBV Audio Documentaries and Featurettes"/>
    <hyperlink ref="A175" location="'Doctor Who Confidential'!A499" display="Whovians"/>
    <hyperlink ref="A123" location="'Brenda and Effie'!A2" display="Brenda and Effie"/>
    <hyperlink ref="A124" location="'Brenda and Effie'!A11" display="The Brenda and Effie Mysteries"/>
    <hyperlink ref="A125" location="'Brenda and Effie'!A18" display="Grandma Guignol Podcast"/>
    <hyperlink ref="A157" location="Documentaries!A1591" display="Mission Reconstruction Documentaries and Featurettes"/>
    <hyperlink ref="A158" location="Documentaries!A1601" display="Miscellaneous Documentaries"/>
    <hyperlink ref="A176" location="'Doctor Who Confidential'!A537" display="Toby Hadoke's Who's Round"/>
    <hyperlink ref="A177" location="'Doctor Who Confidential'!A791" display="WhoTalk Commentaries"/>
    <hyperlink ref="A40" location="'15th Doctor'!A2" display="Era of the Fifteenth Doctor"/>
    <hyperlink ref="A47" location="'Miscellaneous Spin-Offs'!A21" display="PROBE"/>
  </hyperlinks>
  <pageMargins left="0.7" right="0.7" top="0.75" bottom="0.75" header="0.3" footer="0.3"/>
  <pageSetup paperSize="9" orientation="portrait" horizontalDpi="300" verticalDpi="300" r:id="rId1"/>
  <ignoredErrors>
    <ignoredError sqref="B10 B19 B24 B31 B39:B40 B44 B46:B47 B68 B79 B90 B97 B107"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49"/>
  <sheetViews>
    <sheetView workbookViewId="0">
      <selection activeCell="A58" sqref="A58"/>
    </sheetView>
  </sheetViews>
  <sheetFormatPr defaultRowHeight="14.5" x14ac:dyDescent="0.35"/>
  <cols>
    <col min="1" max="1" width="31.1796875" bestFit="1" customWidth="1"/>
    <col min="2" max="2" width="20.36328125" style="2" bestFit="1" customWidth="1"/>
    <col min="3" max="3" width="41.26953125" style="2" customWidth="1"/>
    <col min="4" max="4" width="36" style="134" customWidth="1"/>
  </cols>
  <sheetData>
    <row r="2" spans="1:4" x14ac:dyDescent="0.35">
      <c r="A2" s="4" t="s">
        <v>0</v>
      </c>
      <c r="B2" s="4" t="s">
        <v>4473</v>
      </c>
      <c r="C2" s="4" t="s">
        <v>2</v>
      </c>
      <c r="D2" s="128" t="s">
        <v>4475</v>
      </c>
    </row>
    <row r="3" spans="1:4" x14ac:dyDescent="0.35">
      <c r="A3" s="301" t="s">
        <v>2273</v>
      </c>
      <c r="B3" s="301"/>
      <c r="C3" s="301"/>
      <c r="D3" s="301"/>
    </row>
    <row r="4" spans="1:4" ht="58" x14ac:dyDescent="0.35">
      <c r="A4" s="44" t="s">
        <v>686</v>
      </c>
      <c r="B4" s="22">
        <v>1</v>
      </c>
      <c r="C4" s="22" t="s">
        <v>29</v>
      </c>
      <c r="D4" s="127" t="s">
        <v>7483</v>
      </c>
    </row>
    <row r="5" spans="1:4" x14ac:dyDescent="0.35">
      <c r="A5" s="266" t="s">
        <v>7482</v>
      </c>
      <c r="B5" s="267">
        <v>12</v>
      </c>
      <c r="C5" s="267" t="s">
        <v>7479</v>
      </c>
      <c r="D5" s="270"/>
    </row>
    <row r="6" spans="1:4" x14ac:dyDescent="0.35">
      <c r="A6" s="47" t="s">
        <v>687</v>
      </c>
      <c r="B6" s="28">
        <v>1</v>
      </c>
      <c r="C6" s="28" t="s">
        <v>183</v>
      </c>
      <c r="D6" s="133"/>
    </row>
    <row r="7" spans="1:4" x14ac:dyDescent="0.35">
      <c r="A7" s="47" t="s">
        <v>2246</v>
      </c>
      <c r="B7" s="28">
        <v>1</v>
      </c>
      <c r="C7" s="28" t="s">
        <v>183</v>
      </c>
      <c r="D7" s="133"/>
    </row>
    <row r="8" spans="1:4" x14ac:dyDescent="0.35">
      <c r="A8" s="45" t="s">
        <v>690</v>
      </c>
      <c r="B8" s="25">
        <v>2</v>
      </c>
      <c r="C8" s="25" t="s">
        <v>31</v>
      </c>
      <c r="D8" s="130"/>
    </row>
    <row r="9" spans="1:4" x14ac:dyDescent="0.35">
      <c r="A9" s="45" t="s">
        <v>808</v>
      </c>
      <c r="B9" s="25">
        <v>2</v>
      </c>
      <c r="C9" s="25" t="s">
        <v>31</v>
      </c>
      <c r="D9" s="130"/>
    </row>
    <row r="10" spans="1:4" x14ac:dyDescent="0.35">
      <c r="A10" s="47" t="s">
        <v>6432</v>
      </c>
      <c r="B10" s="28">
        <v>1</v>
      </c>
      <c r="C10" s="28" t="s">
        <v>183</v>
      </c>
      <c r="D10" s="133"/>
    </row>
    <row r="11" spans="1:4" x14ac:dyDescent="0.35">
      <c r="A11" s="45" t="s">
        <v>688</v>
      </c>
      <c r="B11" s="25">
        <v>1</v>
      </c>
      <c r="C11" s="25" t="s">
        <v>31</v>
      </c>
      <c r="D11" s="130"/>
    </row>
    <row r="12" spans="1:4" x14ac:dyDescent="0.35">
      <c r="A12" s="47" t="s">
        <v>689</v>
      </c>
      <c r="B12" s="28">
        <v>1</v>
      </c>
      <c r="C12" s="28" t="s">
        <v>183</v>
      </c>
      <c r="D12" s="133"/>
    </row>
    <row r="13" spans="1:4" x14ac:dyDescent="0.35">
      <c r="A13" s="45" t="s">
        <v>1809</v>
      </c>
      <c r="B13" s="25">
        <v>1</v>
      </c>
      <c r="C13" s="25" t="s">
        <v>31</v>
      </c>
      <c r="D13" s="130"/>
    </row>
    <row r="14" spans="1:4" x14ac:dyDescent="0.35">
      <c r="A14" s="45" t="s">
        <v>692</v>
      </c>
      <c r="B14" s="25">
        <v>1</v>
      </c>
      <c r="C14" s="25" t="s">
        <v>31</v>
      </c>
      <c r="D14" s="130"/>
    </row>
    <row r="15" spans="1:4" x14ac:dyDescent="0.35">
      <c r="A15" s="47" t="s">
        <v>6433</v>
      </c>
      <c r="B15" s="28">
        <v>1</v>
      </c>
      <c r="C15" s="28" t="s">
        <v>183</v>
      </c>
      <c r="D15" s="133"/>
    </row>
    <row r="16" spans="1:4" x14ac:dyDescent="0.35">
      <c r="A16" s="45" t="s">
        <v>691</v>
      </c>
      <c r="B16" s="25">
        <v>1</v>
      </c>
      <c r="C16" s="25" t="s">
        <v>31</v>
      </c>
      <c r="D16" s="130"/>
    </row>
    <row r="17" spans="1:4" x14ac:dyDescent="0.35">
      <c r="A17" s="45" t="s">
        <v>1953</v>
      </c>
      <c r="B17" s="25">
        <v>1</v>
      </c>
      <c r="C17" s="25" t="s">
        <v>31</v>
      </c>
      <c r="D17" s="130"/>
    </row>
    <row r="18" spans="1:4" x14ac:dyDescent="0.35">
      <c r="A18" s="301" t="s">
        <v>6732</v>
      </c>
      <c r="B18" s="301"/>
      <c r="C18" s="301"/>
      <c r="D18" s="301"/>
    </row>
    <row r="19" spans="1:4" x14ac:dyDescent="0.35">
      <c r="A19" s="45" t="s">
        <v>794</v>
      </c>
      <c r="B19" s="25">
        <v>1</v>
      </c>
      <c r="C19" s="25" t="s">
        <v>31</v>
      </c>
      <c r="D19" s="130"/>
    </row>
    <row r="20" spans="1:4" x14ac:dyDescent="0.35">
      <c r="A20" s="45" t="s">
        <v>693</v>
      </c>
      <c r="B20" s="25">
        <v>4</v>
      </c>
      <c r="C20" s="25" t="s">
        <v>31</v>
      </c>
      <c r="D20" s="130"/>
    </row>
    <row r="21" spans="1:4" x14ac:dyDescent="0.35">
      <c r="A21" s="45" t="s">
        <v>694</v>
      </c>
      <c r="B21" s="25">
        <v>4</v>
      </c>
      <c r="C21" s="25" t="s">
        <v>31</v>
      </c>
      <c r="D21" s="130"/>
    </row>
    <row r="22" spans="1:4" x14ac:dyDescent="0.35">
      <c r="A22" s="45" t="s">
        <v>695</v>
      </c>
      <c r="B22" s="25">
        <v>4</v>
      </c>
      <c r="C22" s="25" t="s">
        <v>31</v>
      </c>
      <c r="D22" s="130"/>
    </row>
    <row r="23" spans="1:4" x14ac:dyDescent="0.35">
      <c r="A23" s="301" t="s">
        <v>1694</v>
      </c>
      <c r="B23" s="301"/>
      <c r="C23" s="301"/>
      <c r="D23" s="301"/>
    </row>
    <row r="24" spans="1:4" ht="29" x14ac:dyDescent="0.35">
      <c r="A24" s="55" t="s">
        <v>1891</v>
      </c>
      <c r="B24" s="30">
        <v>6</v>
      </c>
      <c r="C24" s="30" t="s">
        <v>797</v>
      </c>
      <c r="D24" s="127" t="s">
        <v>6900</v>
      </c>
    </row>
    <row r="25" spans="1:4" x14ac:dyDescent="0.35">
      <c r="A25" s="301" t="s">
        <v>6733</v>
      </c>
      <c r="B25" s="301"/>
      <c r="C25" s="301"/>
      <c r="D25" s="301"/>
    </row>
    <row r="26" spans="1:4" x14ac:dyDescent="0.35">
      <c r="A26" s="45" t="s">
        <v>697</v>
      </c>
      <c r="B26" s="25">
        <v>4</v>
      </c>
      <c r="C26" s="25" t="s">
        <v>31</v>
      </c>
      <c r="D26" s="130"/>
    </row>
    <row r="27" spans="1:4" x14ac:dyDescent="0.35">
      <c r="A27" s="45" t="s">
        <v>698</v>
      </c>
      <c r="B27" s="25">
        <v>4</v>
      </c>
      <c r="C27" s="25" t="s">
        <v>31</v>
      </c>
      <c r="D27" s="130"/>
    </row>
    <row r="28" spans="1:4" x14ac:dyDescent="0.35">
      <c r="A28" s="45" t="s">
        <v>700</v>
      </c>
      <c r="B28" s="25">
        <v>4</v>
      </c>
      <c r="C28" s="25" t="s">
        <v>31</v>
      </c>
      <c r="D28" s="130"/>
    </row>
    <row r="29" spans="1:4" x14ac:dyDescent="0.35">
      <c r="A29" s="45" t="s">
        <v>701</v>
      </c>
      <c r="B29" s="25">
        <v>4</v>
      </c>
      <c r="C29" s="25" t="s">
        <v>31</v>
      </c>
      <c r="D29" s="130"/>
    </row>
    <row r="30" spans="1:4" x14ac:dyDescent="0.35">
      <c r="A30" s="45" t="s">
        <v>699</v>
      </c>
      <c r="B30" s="25">
        <v>1</v>
      </c>
      <c r="C30" s="25" t="s">
        <v>31</v>
      </c>
      <c r="D30" s="130"/>
    </row>
    <row r="31" spans="1:4" x14ac:dyDescent="0.35">
      <c r="A31" s="45" t="s">
        <v>1546</v>
      </c>
      <c r="B31" s="25">
        <v>1</v>
      </c>
      <c r="C31" s="25" t="s">
        <v>31</v>
      </c>
      <c r="D31" s="130"/>
    </row>
    <row r="32" spans="1:4" x14ac:dyDescent="0.35">
      <c r="A32" s="45" t="s">
        <v>702</v>
      </c>
      <c r="B32" s="25">
        <v>1</v>
      </c>
      <c r="C32" s="24" t="s">
        <v>1001</v>
      </c>
      <c r="D32" s="130"/>
    </row>
    <row r="33" spans="1:4" x14ac:dyDescent="0.35">
      <c r="A33" s="45" t="s">
        <v>4540</v>
      </c>
      <c r="B33" s="25">
        <v>2</v>
      </c>
      <c r="C33" s="25" t="s">
        <v>31</v>
      </c>
      <c r="D33" s="130"/>
    </row>
    <row r="34" spans="1:4" x14ac:dyDescent="0.35">
      <c r="A34" s="45" t="s">
        <v>4541</v>
      </c>
      <c r="B34" s="25">
        <v>2</v>
      </c>
      <c r="C34" s="25" t="s">
        <v>31</v>
      </c>
      <c r="D34" s="130"/>
    </row>
    <row r="35" spans="1:4" x14ac:dyDescent="0.35">
      <c r="A35" s="45" t="s">
        <v>4542</v>
      </c>
      <c r="B35" s="25">
        <v>2</v>
      </c>
      <c r="C35" s="25" t="s">
        <v>31</v>
      </c>
      <c r="D35" s="130"/>
    </row>
    <row r="36" spans="1:4" x14ac:dyDescent="0.35">
      <c r="A36" s="45" t="s">
        <v>4543</v>
      </c>
      <c r="B36" s="25">
        <v>2</v>
      </c>
      <c r="C36" s="25" t="s">
        <v>31</v>
      </c>
      <c r="D36" s="130"/>
    </row>
    <row r="37" spans="1:4" ht="29" x14ac:dyDescent="0.35">
      <c r="A37" s="45" t="s">
        <v>7219</v>
      </c>
      <c r="B37" s="25">
        <v>2</v>
      </c>
      <c r="C37" s="25" t="s">
        <v>31</v>
      </c>
      <c r="D37" s="166" t="s">
        <v>7220</v>
      </c>
    </row>
    <row r="38" spans="1:4" x14ac:dyDescent="0.35">
      <c r="A38" s="45" t="s">
        <v>5564</v>
      </c>
      <c r="B38" s="25">
        <v>1</v>
      </c>
      <c r="C38" s="25" t="s">
        <v>31</v>
      </c>
      <c r="D38" s="130"/>
    </row>
    <row r="39" spans="1:4" x14ac:dyDescent="0.35">
      <c r="A39" s="301" t="s">
        <v>6901</v>
      </c>
      <c r="B39" s="301"/>
      <c r="C39" s="301"/>
      <c r="D39" s="301"/>
    </row>
    <row r="40" spans="1:4" x14ac:dyDescent="0.35">
      <c r="A40" s="45" t="s">
        <v>6435</v>
      </c>
      <c r="B40" s="25">
        <v>1</v>
      </c>
      <c r="C40" s="25" t="s">
        <v>31</v>
      </c>
      <c r="D40" s="130"/>
    </row>
    <row r="41" spans="1:4" x14ac:dyDescent="0.35">
      <c r="A41" s="45" t="s">
        <v>6436</v>
      </c>
      <c r="B41" s="25">
        <v>2</v>
      </c>
      <c r="C41" s="25" t="s">
        <v>31</v>
      </c>
      <c r="D41" s="130"/>
    </row>
    <row r="42" spans="1:4" x14ac:dyDescent="0.35">
      <c r="A42" s="45" t="s">
        <v>6437</v>
      </c>
      <c r="B42" s="25">
        <v>1</v>
      </c>
      <c r="C42" s="25" t="s">
        <v>31</v>
      </c>
      <c r="D42" s="130"/>
    </row>
    <row r="43" spans="1:4" x14ac:dyDescent="0.35">
      <c r="A43" s="45" t="s">
        <v>6438</v>
      </c>
      <c r="B43" s="25">
        <v>1</v>
      </c>
      <c r="C43" s="25" t="s">
        <v>31</v>
      </c>
      <c r="D43" s="130"/>
    </row>
    <row r="44" spans="1:4" x14ac:dyDescent="0.35">
      <c r="A44" s="45" t="s">
        <v>6439</v>
      </c>
      <c r="B44" s="25">
        <v>1</v>
      </c>
      <c r="C44" s="25" t="s">
        <v>31</v>
      </c>
      <c r="D44" s="130"/>
    </row>
    <row r="45" spans="1:4" x14ac:dyDescent="0.35">
      <c r="A45" s="45" t="s">
        <v>7038</v>
      </c>
      <c r="B45" s="25">
        <v>1</v>
      </c>
      <c r="C45" s="25" t="s">
        <v>31</v>
      </c>
      <c r="D45" s="130"/>
    </row>
    <row r="46" spans="1:4" x14ac:dyDescent="0.35">
      <c r="A46" s="45" t="s">
        <v>7039</v>
      </c>
      <c r="B46" s="25">
        <v>1</v>
      </c>
      <c r="C46" s="25" t="s">
        <v>31</v>
      </c>
      <c r="D46" s="130"/>
    </row>
    <row r="47" spans="1:4" x14ac:dyDescent="0.35">
      <c r="A47" s="45" t="s">
        <v>7040</v>
      </c>
      <c r="B47" s="25">
        <v>1</v>
      </c>
      <c r="C47" s="25" t="s">
        <v>31</v>
      </c>
      <c r="D47" s="130"/>
    </row>
    <row r="48" spans="1:4" x14ac:dyDescent="0.35">
      <c r="A48" s="301" t="s">
        <v>6733</v>
      </c>
      <c r="B48" s="301"/>
      <c r="C48" s="301"/>
      <c r="D48" s="301"/>
    </row>
    <row r="49" spans="1:4" x14ac:dyDescent="0.35">
      <c r="A49" s="45" t="s">
        <v>703</v>
      </c>
      <c r="B49" s="25">
        <v>4</v>
      </c>
      <c r="C49" s="25" t="s">
        <v>31</v>
      </c>
      <c r="D49" s="130"/>
    </row>
    <row r="50" spans="1:4" ht="29" x14ac:dyDescent="0.35">
      <c r="A50" s="45" t="s">
        <v>704</v>
      </c>
      <c r="B50" s="25">
        <v>4</v>
      </c>
      <c r="C50" s="25" t="s">
        <v>31</v>
      </c>
      <c r="D50" s="166" t="s">
        <v>7528</v>
      </c>
    </row>
    <row r="51" spans="1:4" x14ac:dyDescent="0.35">
      <c r="A51" s="45" t="s">
        <v>795</v>
      </c>
      <c r="B51" s="25">
        <v>2</v>
      </c>
      <c r="C51" s="25" t="s">
        <v>31</v>
      </c>
      <c r="D51" s="130"/>
    </row>
    <row r="52" spans="1:4" x14ac:dyDescent="0.35">
      <c r="A52" s="45" t="s">
        <v>705</v>
      </c>
      <c r="B52" s="25">
        <v>4</v>
      </c>
      <c r="C52" s="25" t="s">
        <v>31</v>
      </c>
      <c r="D52" s="130"/>
    </row>
    <row r="53" spans="1:4" x14ac:dyDescent="0.35">
      <c r="A53" s="45" t="s">
        <v>706</v>
      </c>
      <c r="B53" s="25">
        <v>4</v>
      </c>
      <c r="C53" s="25" t="s">
        <v>31</v>
      </c>
      <c r="D53" s="130"/>
    </row>
    <row r="54" spans="1:4" x14ac:dyDescent="0.35">
      <c r="A54" s="45" t="s">
        <v>707</v>
      </c>
      <c r="B54" s="25">
        <v>2</v>
      </c>
      <c r="C54" s="25" t="s">
        <v>31</v>
      </c>
      <c r="D54" s="130"/>
    </row>
    <row r="55" spans="1:4" x14ac:dyDescent="0.35">
      <c r="A55" s="45" t="s">
        <v>709</v>
      </c>
      <c r="B55" s="25">
        <v>1</v>
      </c>
      <c r="C55" s="25" t="s">
        <v>31</v>
      </c>
      <c r="D55" s="130"/>
    </row>
    <row r="56" spans="1:4" x14ac:dyDescent="0.35">
      <c r="A56" s="45" t="s">
        <v>1973</v>
      </c>
      <c r="B56" s="25">
        <v>1</v>
      </c>
      <c r="C56" s="25" t="s">
        <v>31</v>
      </c>
      <c r="D56" s="130"/>
    </row>
    <row r="57" spans="1:4" ht="72.5" x14ac:dyDescent="0.35">
      <c r="A57" s="36" t="s">
        <v>2566</v>
      </c>
      <c r="B57" s="25">
        <v>4</v>
      </c>
      <c r="C57" s="25" t="s">
        <v>31</v>
      </c>
      <c r="D57" s="130"/>
    </row>
    <row r="58" spans="1:4" x14ac:dyDescent="0.35">
      <c r="A58" s="52" t="s">
        <v>6573</v>
      </c>
      <c r="B58" s="25" t="s">
        <v>2071</v>
      </c>
      <c r="C58" s="25" t="s">
        <v>6574</v>
      </c>
      <c r="D58" s="130"/>
    </row>
    <row r="59" spans="1:4" x14ac:dyDescent="0.35">
      <c r="A59" s="45" t="s">
        <v>708</v>
      </c>
      <c r="B59" s="25">
        <v>1</v>
      </c>
      <c r="C59" s="25" t="s">
        <v>31</v>
      </c>
      <c r="D59" s="130"/>
    </row>
    <row r="60" spans="1:4" x14ac:dyDescent="0.35">
      <c r="A60" s="45" t="s">
        <v>710</v>
      </c>
      <c r="B60" s="25">
        <v>4</v>
      </c>
      <c r="C60" s="25" t="s">
        <v>31</v>
      </c>
      <c r="D60" s="130"/>
    </row>
    <row r="61" spans="1:4" x14ac:dyDescent="0.35">
      <c r="A61" s="45" t="s">
        <v>711</v>
      </c>
      <c r="B61" s="25">
        <v>2</v>
      </c>
      <c r="C61" s="25" t="s">
        <v>31</v>
      </c>
      <c r="D61" s="130"/>
    </row>
    <row r="62" spans="1:4" ht="58" x14ac:dyDescent="0.35">
      <c r="A62" s="38" t="s">
        <v>788</v>
      </c>
      <c r="B62" s="25">
        <v>3</v>
      </c>
      <c r="C62" s="25" t="s">
        <v>31</v>
      </c>
      <c r="D62" s="130"/>
    </row>
    <row r="63" spans="1:4" x14ac:dyDescent="0.35">
      <c r="A63" s="45" t="s">
        <v>712</v>
      </c>
      <c r="B63" s="25">
        <v>4</v>
      </c>
      <c r="C63" s="25" t="s">
        <v>31</v>
      </c>
      <c r="D63" s="130"/>
    </row>
    <row r="64" spans="1:4" x14ac:dyDescent="0.35">
      <c r="A64" s="301" t="s">
        <v>7075</v>
      </c>
      <c r="B64" s="301"/>
      <c r="C64" s="301"/>
      <c r="D64" s="301"/>
    </row>
    <row r="65" spans="1:4" x14ac:dyDescent="0.35">
      <c r="A65" s="45" t="s">
        <v>713</v>
      </c>
      <c r="B65" s="25">
        <v>4</v>
      </c>
      <c r="C65" s="25" t="s">
        <v>31</v>
      </c>
      <c r="D65" s="130"/>
    </row>
    <row r="66" spans="1:4" x14ac:dyDescent="0.35">
      <c r="A66" s="45" t="s">
        <v>714</v>
      </c>
      <c r="B66" s="25">
        <v>4</v>
      </c>
      <c r="C66" s="25" t="s">
        <v>31</v>
      </c>
      <c r="D66" s="130"/>
    </row>
    <row r="67" spans="1:4" x14ac:dyDescent="0.35">
      <c r="A67" s="45" t="s">
        <v>715</v>
      </c>
      <c r="B67" s="25">
        <v>4</v>
      </c>
      <c r="C67" s="25" t="s">
        <v>31</v>
      </c>
      <c r="D67" s="130"/>
    </row>
    <row r="68" spans="1:4" x14ac:dyDescent="0.35">
      <c r="A68" s="45" t="s">
        <v>716</v>
      </c>
      <c r="B68" s="25">
        <v>4</v>
      </c>
      <c r="C68" s="25" t="s">
        <v>31</v>
      </c>
      <c r="D68" s="130"/>
    </row>
    <row r="69" spans="1:4" x14ac:dyDescent="0.35">
      <c r="A69" s="45" t="s">
        <v>717</v>
      </c>
      <c r="B69" s="25">
        <v>4</v>
      </c>
      <c r="C69" s="25" t="s">
        <v>31</v>
      </c>
      <c r="D69" s="130"/>
    </row>
    <row r="70" spans="1:4" x14ac:dyDescent="0.35">
      <c r="A70" s="45" t="s">
        <v>718</v>
      </c>
      <c r="B70" s="25">
        <v>4</v>
      </c>
      <c r="C70" s="25" t="s">
        <v>31</v>
      </c>
      <c r="D70" s="130"/>
    </row>
    <row r="71" spans="1:4" x14ac:dyDescent="0.35">
      <c r="A71" s="45" t="s">
        <v>719</v>
      </c>
      <c r="B71" s="25">
        <v>6</v>
      </c>
      <c r="C71" s="25" t="s">
        <v>31</v>
      </c>
      <c r="D71" s="130"/>
    </row>
    <row r="72" spans="1:4" x14ac:dyDescent="0.35">
      <c r="A72" s="45" t="s">
        <v>720</v>
      </c>
      <c r="B72" s="25">
        <v>4</v>
      </c>
      <c r="C72" s="25" t="s">
        <v>31</v>
      </c>
      <c r="D72" s="130"/>
    </row>
    <row r="73" spans="1:4" x14ac:dyDescent="0.35">
      <c r="A73" s="45" t="s">
        <v>721</v>
      </c>
      <c r="B73" s="25">
        <v>4</v>
      </c>
      <c r="C73" s="25" t="s">
        <v>31</v>
      </c>
      <c r="D73" s="130"/>
    </row>
    <row r="74" spans="1:4" x14ac:dyDescent="0.35">
      <c r="A74" s="45" t="s">
        <v>722</v>
      </c>
      <c r="B74" s="25">
        <v>4</v>
      </c>
      <c r="C74" s="25" t="s">
        <v>31</v>
      </c>
      <c r="D74" s="130"/>
    </row>
    <row r="75" spans="1:4" x14ac:dyDescent="0.35">
      <c r="A75" s="45" t="s">
        <v>723</v>
      </c>
      <c r="B75" s="25">
        <v>4</v>
      </c>
      <c r="C75" s="25" t="s">
        <v>31</v>
      </c>
      <c r="D75" s="130"/>
    </row>
    <row r="76" spans="1:4" x14ac:dyDescent="0.35">
      <c r="A76" s="45" t="s">
        <v>724</v>
      </c>
      <c r="B76" s="25">
        <v>4</v>
      </c>
      <c r="C76" s="25" t="s">
        <v>31</v>
      </c>
      <c r="D76" s="130"/>
    </row>
    <row r="77" spans="1:4" x14ac:dyDescent="0.35">
      <c r="A77" s="45" t="s">
        <v>725</v>
      </c>
      <c r="B77" s="25">
        <v>4</v>
      </c>
      <c r="C77" s="25" t="s">
        <v>31</v>
      </c>
      <c r="D77" s="130"/>
    </row>
    <row r="78" spans="1:4" x14ac:dyDescent="0.35">
      <c r="A78" s="45" t="s">
        <v>6916</v>
      </c>
      <c r="B78" s="25">
        <v>1</v>
      </c>
      <c r="C78" s="25" t="s">
        <v>31</v>
      </c>
      <c r="D78" s="130"/>
    </row>
    <row r="79" spans="1:4" x14ac:dyDescent="0.35">
      <c r="A79" s="45" t="s">
        <v>726</v>
      </c>
      <c r="B79" s="25">
        <v>4</v>
      </c>
      <c r="C79" s="25" t="s">
        <v>31</v>
      </c>
      <c r="D79" s="130"/>
    </row>
    <row r="80" spans="1:4" x14ac:dyDescent="0.35">
      <c r="A80" s="45" t="s">
        <v>727</v>
      </c>
      <c r="B80" s="25">
        <v>4</v>
      </c>
      <c r="C80" s="25" t="s">
        <v>31</v>
      </c>
      <c r="D80" s="130"/>
    </row>
    <row r="81" spans="1:4" x14ac:dyDescent="0.35">
      <c r="A81" s="295" t="s">
        <v>6734</v>
      </c>
      <c r="B81" s="296"/>
      <c r="C81" s="296"/>
      <c r="D81" s="297"/>
    </row>
    <row r="82" spans="1:4" x14ac:dyDescent="0.35">
      <c r="A82" s="45" t="s">
        <v>728</v>
      </c>
      <c r="B82" s="25">
        <v>1</v>
      </c>
      <c r="C82" s="25" t="s">
        <v>31</v>
      </c>
      <c r="D82" s="130"/>
    </row>
    <row r="83" spans="1:4" x14ac:dyDescent="0.35">
      <c r="A83" s="45" t="s">
        <v>729</v>
      </c>
      <c r="B83" s="25">
        <v>2</v>
      </c>
      <c r="C83" s="25" t="s">
        <v>789</v>
      </c>
      <c r="D83" s="130"/>
    </row>
    <row r="84" spans="1:4" x14ac:dyDescent="0.35">
      <c r="A84" s="45" t="s">
        <v>730</v>
      </c>
      <c r="B84" s="25">
        <v>1</v>
      </c>
      <c r="C84" s="25" t="s">
        <v>789</v>
      </c>
      <c r="D84" s="130"/>
    </row>
    <row r="85" spans="1:4" x14ac:dyDescent="0.35">
      <c r="A85" s="45" t="s">
        <v>731</v>
      </c>
      <c r="B85" s="25">
        <v>1</v>
      </c>
      <c r="C85" s="25" t="s">
        <v>789</v>
      </c>
      <c r="D85" s="130"/>
    </row>
    <row r="86" spans="1:4" x14ac:dyDescent="0.35">
      <c r="A86" s="45" t="s">
        <v>732</v>
      </c>
      <c r="B86" s="25">
        <v>1</v>
      </c>
      <c r="C86" s="25" t="s">
        <v>789</v>
      </c>
      <c r="D86" s="130"/>
    </row>
    <row r="87" spans="1:4" x14ac:dyDescent="0.35">
      <c r="A87" s="45" t="s">
        <v>733</v>
      </c>
      <c r="B87" s="25">
        <v>1</v>
      </c>
      <c r="C87" s="25" t="s">
        <v>789</v>
      </c>
      <c r="D87" s="130"/>
    </row>
    <row r="88" spans="1:4" x14ac:dyDescent="0.35">
      <c r="A88" s="45" t="s">
        <v>734</v>
      </c>
      <c r="B88" s="25">
        <v>2</v>
      </c>
      <c r="C88" s="25" t="s">
        <v>789</v>
      </c>
      <c r="D88" s="130"/>
    </row>
    <row r="89" spans="1:4" x14ac:dyDescent="0.35">
      <c r="A89" s="45" t="s">
        <v>1943</v>
      </c>
      <c r="B89" s="25">
        <v>1</v>
      </c>
      <c r="C89" s="25" t="s">
        <v>31</v>
      </c>
      <c r="D89" s="130"/>
    </row>
    <row r="90" spans="1:4" ht="29" x14ac:dyDescent="0.35">
      <c r="A90" s="45" t="s">
        <v>1944</v>
      </c>
      <c r="B90" s="25">
        <v>1</v>
      </c>
      <c r="C90" s="25" t="s">
        <v>31</v>
      </c>
      <c r="D90" s="166" t="s">
        <v>7215</v>
      </c>
    </row>
    <row r="91" spans="1:4" x14ac:dyDescent="0.35">
      <c r="A91" s="45" t="s">
        <v>1945</v>
      </c>
      <c r="B91" s="25">
        <v>1</v>
      </c>
      <c r="C91" s="25" t="s">
        <v>31</v>
      </c>
      <c r="D91" s="130"/>
    </row>
    <row r="92" spans="1:4" x14ac:dyDescent="0.35">
      <c r="A92" s="45" t="s">
        <v>1946</v>
      </c>
      <c r="B92" s="25">
        <v>1</v>
      </c>
      <c r="C92" s="25" t="s">
        <v>31</v>
      </c>
      <c r="D92" s="130"/>
    </row>
    <row r="93" spans="1:4" x14ac:dyDescent="0.35">
      <c r="A93" s="45" t="s">
        <v>735</v>
      </c>
      <c r="B93" s="25">
        <v>1</v>
      </c>
      <c r="C93" s="25" t="s">
        <v>789</v>
      </c>
      <c r="D93" s="130"/>
    </row>
    <row r="94" spans="1:4" x14ac:dyDescent="0.35">
      <c r="A94" s="45" t="s">
        <v>736</v>
      </c>
      <c r="B94" s="25">
        <v>1</v>
      </c>
      <c r="C94" s="25" t="s">
        <v>789</v>
      </c>
      <c r="D94" s="130"/>
    </row>
    <row r="95" spans="1:4" x14ac:dyDescent="0.35">
      <c r="A95" s="45" t="s">
        <v>737</v>
      </c>
      <c r="B95" s="25">
        <v>1</v>
      </c>
      <c r="C95" s="25" t="s">
        <v>789</v>
      </c>
      <c r="D95" s="130"/>
    </row>
    <row r="96" spans="1:4" x14ac:dyDescent="0.35">
      <c r="A96" s="45" t="s">
        <v>738</v>
      </c>
      <c r="B96" s="25">
        <v>1</v>
      </c>
      <c r="C96" s="25" t="s">
        <v>789</v>
      </c>
      <c r="D96" s="130"/>
    </row>
    <row r="97" spans="1:4" x14ac:dyDescent="0.35">
      <c r="A97" s="45" t="s">
        <v>1547</v>
      </c>
      <c r="B97" s="25">
        <v>1</v>
      </c>
      <c r="C97" s="25" t="s">
        <v>31</v>
      </c>
      <c r="D97" s="130"/>
    </row>
    <row r="98" spans="1:4" x14ac:dyDescent="0.35">
      <c r="A98" s="45" t="s">
        <v>739</v>
      </c>
      <c r="B98" s="25">
        <v>1</v>
      </c>
      <c r="C98" s="25" t="s">
        <v>31</v>
      </c>
      <c r="D98" s="130"/>
    </row>
    <row r="99" spans="1:4" x14ac:dyDescent="0.35">
      <c r="A99" s="45" t="s">
        <v>740</v>
      </c>
      <c r="B99" s="25">
        <v>1</v>
      </c>
      <c r="C99" s="25" t="s">
        <v>31</v>
      </c>
      <c r="D99" s="130"/>
    </row>
    <row r="100" spans="1:4" x14ac:dyDescent="0.35">
      <c r="A100" s="45" t="s">
        <v>741</v>
      </c>
      <c r="B100" s="25">
        <v>1</v>
      </c>
      <c r="C100" s="25" t="s">
        <v>789</v>
      </c>
      <c r="D100" s="130"/>
    </row>
    <row r="101" spans="1:4" x14ac:dyDescent="0.35">
      <c r="A101" s="45" t="s">
        <v>742</v>
      </c>
      <c r="B101" s="25">
        <v>1</v>
      </c>
      <c r="C101" s="25" t="s">
        <v>789</v>
      </c>
      <c r="D101" s="130"/>
    </row>
    <row r="102" spans="1:4" ht="43.5" x14ac:dyDescent="0.35">
      <c r="A102" s="38" t="s">
        <v>790</v>
      </c>
      <c r="B102" s="25">
        <v>2</v>
      </c>
      <c r="C102" s="25" t="s">
        <v>789</v>
      </c>
      <c r="D102" s="130"/>
    </row>
    <row r="103" spans="1:4" x14ac:dyDescent="0.35">
      <c r="A103" s="45" t="s">
        <v>743</v>
      </c>
      <c r="B103" s="25">
        <v>2</v>
      </c>
      <c r="C103" s="25" t="s">
        <v>31</v>
      </c>
      <c r="D103" s="130"/>
    </row>
    <row r="104" spans="1:4" x14ac:dyDescent="0.35">
      <c r="A104" s="45" t="s">
        <v>744</v>
      </c>
      <c r="B104" s="25">
        <v>2</v>
      </c>
      <c r="C104" s="25" t="s">
        <v>31</v>
      </c>
      <c r="D104" s="130"/>
    </row>
    <row r="105" spans="1:4" x14ac:dyDescent="0.35">
      <c r="A105" s="45" t="s">
        <v>745</v>
      </c>
      <c r="B105" s="25">
        <v>1</v>
      </c>
      <c r="C105" s="25" t="s">
        <v>31</v>
      </c>
      <c r="D105" s="130"/>
    </row>
    <row r="106" spans="1:4" x14ac:dyDescent="0.35">
      <c r="A106" s="45" t="s">
        <v>746</v>
      </c>
      <c r="B106" s="25">
        <v>2</v>
      </c>
      <c r="C106" s="25" t="s">
        <v>31</v>
      </c>
      <c r="D106" s="130"/>
    </row>
    <row r="107" spans="1:4" x14ac:dyDescent="0.35">
      <c r="A107" s="45" t="s">
        <v>747</v>
      </c>
      <c r="B107" s="25">
        <v>2</v>
      </c>
      <c r="C107" s="25" t="s">
        <v>31</v>
      </c>
      <c r="D107" s="130"/>
    </row>
    <row r="108" spans="1:4" x14ac:dyDescent="0.35">
      <c r="A108" s="45" t="s">
        <v>748</v>
      </c>
      <c r="B108" s="25">
        <v>2</v>
      </c>
      <c r="C108" s="25" t="s">
        <v>31</v>
      </c>
      <c r="D108" s="130"/>
    </row>
    <row r="109" spans="1:4" x14ac:dyDescent="0.35">
      <c r="A109" s="45" t="s">
        <v>749</v>
      </c>
      <c r="B109" s="25">
        <v>2</v>
      </c>
      <c r="C109" s="25" t="s">
        <v>31</v>
      </c>
      <c r="D109" s="130"/>
    </row>
    <row r="110" spans="1:4" x14ac:dyDescent="0.35">
      <c r="A110" s="45" t="s">
        <v>750</v>
      </c>
      <c r="B110" s="25">
        <v>1</v>
      </c>
      <c r="C110" s="25" t="s">
        <v>31</v>
      </c>
      <c r="D110" s="130"/>
    </row>
    <row r="111" spans="1:4" x14ac:dyDescent="0.35">
      <c r="A111" s="45" t="s">
        <v>751</v>
      </c>
      <c r="B111" s="25">
        <v>1</v>
      </c>
      <c r="C111" s="25" t="s">
        <v>31</v>
      </c>
      <c r="D111" s="130"/>
    </row>
    <row r="112" spans="1:4" ht="43.5" x14ac:dyDescent="0.35">
      <c r="A112" s="38" t="s">
        <v>791</v>
      </c>
      <c r="B112" s="25">
        <v>4</v>
      </c>
      <c r="C112" s="25" t="s">
        <v>31</v>
      </c>
      <c r="D112" s="130"/>
    </row>
    <row r="113" spans="1:4" x14ac:dyDescent="0.35">
      <c r="A113" s="45" t="s">
        <v>752</v>
      </c>
      <c r="B113" s="25">
        <v>1</v>
      </c>
      <c r="C113" s="25" t="s">
        <v>31</v>
      </c>
      <c r="D113" s="130"/>
    </row>
    <row r="114" spans="1:4" x14ac:dyDescent="0.35">
      <c r="A114" s="45" t="s">
        <v>753</v>
      </c>
      <c r="B114" s="25">
        <v>1</v>
      </c>
      <c r="C114" s="25" t="s">
        <v>31</v>
      </c>
      <c r="D114" s="130"/>
    </row>
    <row r="115" spans="1:4" x14ac:dyDescent="0.35">
      <c r="A115" s="45" t="s">
        <v>754</v>
      </c>
      <c r="B115" s="25">
        <v>1</v>
      </c>
      <c r="C115" s="25" t="s">
        <v>31</v>
      </c>
      <c r="D115" s="130"/>
    </row>
    <row r="116" spans="1:4" x14ac:dyDescent="0.35">
      <c r="A116" s="45" t="s">
        <v>755</v>
      </c>
      <c r="B116" s="25">
        <v>2</v>
      </c>
      <c r="C116" s="25" t="s">
        <v>31</v>
      </c>
      <c r="D116" s="130"/>
    </row>
    <row r="117" spans="1:4" x14ac:dyDescent="0.35">
      <c r="A117" s="45" t="s">
        <v>756</v>
      </c>
      <c r="B117" s="25">
        <v>2</v>
      </c>
      <c r="C117" s="25" t="s">
        <v>31</v>
      </c>
      <c r="D117" s="130"/>
    </row>
    <row r="118" spans="1:4" x14ac:dyDescent="0.35">
      <c r="A118" s="45" t="s">
        <v>757</v>
      </c>
      <c r="B118" s="25">
        <v>2</v>
      </c>
      <c r="C118" s="25" t="s">
        <v>31</v>
      </c>
      <c r="D118" s="130"/>
    </row>
    <row r="119" spans="1:4" ht="43.5" x14ac:dyDescent="0.35">
      <c r="A119" s="38" t="s">
        <v>792</v>
      </c>
      <c r="B119" s="25">
        <v>4</v>
      </c>
      <c r="C119" s="25" t="s">
        <v>31</v>
      </c>
      <c r="D119" s="130"/>
    </row>
    <row r="120" spans="1:4" x14ac:dyDescent="0.35">
      <c r="A120" s="45" t="s">
        <v>758</v>
      </c>
      <c r="B120" s="25">
        <v>1</v>
      </c>
      <c r="C120" s="25" t="s">
        <v>31</v>
      </c>
      <c r="D120" s="130"/>
    </row>
    <row r="121" spans="1:4" x14ac:dyDescent="0.35">
      <c r="A121" s="45" t="s">
        <v>759</v>
      </c>
      <c r="B121" s="25">
        <v>1</v>
      </c>
      <c r="C121" s="25" t="s">
        <v>31</v>
      </c>
      <c r="D121" s="130"/>
    </row>
    <row r="122" spans="1:4" x14ac:dyDescent="0.35">
      <c r="A122" s="45" t="s">
        <v>760</v>
      </c>
      <c r="B122" s="25">
        <v>2</v>
      </c>
      <c r="C122" s="25" t="s">
        <v>31</v>
      </c>
      <c r="D122" s="130"/>
    </row>
    <row r="123" spans="1:4" ht="43.5" x14ac:dyDescent="0.35">
      <c r="A123" s="38" t="s">
        <v>793</v>
      </c>
      <c r="B123" s="25">
        <v>4</v>
      </c>
      <c r="C123" s="25" t="s">
        <v>31</v>
      </c>
      <c r="D123" s="130"/>
    </row>
    <row r="124" spans="1:4" x14ac:dyDescent="0.35">
      <c r="A124" s="295" t="s">
        <v>1621</v>
      </c>
      <c r="B124" s="296"/>
      <c r="C124" s="296"/>
      <c r="D124" s="297"/>
    </row>
    <row r="125" spans="1:4" x14ac:dyDescent="0.35">
      <c r="A125" s="45" t="s">
        <v>761</v>
      </c>
      <c r="B125" s="25">
        <v>1</v>
      </c>
      <c r="C125" s="25" t="s">
        <v>31</v>
      </c>
      <c r="D125" s="130"/>
    </row>
    <row r="126" spans="1:4" x14ac:dyDescent="0.35">
      <c r="A126" s="45" t="s">
        <v>762</v>
      </c>
      <c r="B126" s="25">
        <v>1</v>
      </c>
      <c r="C126" s="25" t="s">
        <v>31</v>
      </c>
      <c r="D126" s="130"/>
    </row>
    <row r="127" spans="1:4" x14ac:dyDescent="0.35">
      <c r="A127" s="45" t="s">
        <v>763</v>
      </c>
      <c r="B127" s="25">
        <v>1</v>
      </c>
      <c r="C127" s="25" t="s">
        <v>31</v>
      </c>
      <c r="D127" s="130"/>
    </row>
    <row r="128" spans="1:4" x14ac:dyDescent="0.35">
      <c r="A128" s="45" t="s">
        <v>764</v>
      </c>
      <c r="B128" s="25">
        <v>1</v>
      </c>
      <c r="C128" s="25" t="s">
        <v>31</v>
      </c>
      <c r="D128" s="130"/>
    </row>
    <row r="129" spans="1:4" x14ac:dyDescent="0.35">
      <c r="A129" s="50" t="s">
        <v>6530</v>
      </c>
      <c r="B129" s="25" t="s">
        <v>2071</v>
      </c>
      <c r="C129" s="25" t="s">
        <v>6531</v>
      </c>
      <c r="D129" s="130"/>
    </row>
    <row r="130" spans="1:4" x14ac:dyDescent="0.35">
      <c r="A130" s="45" t="s">
        <v>765</v>
      </c>
      <c r="B130" s="25">
        <v>1</v>
      </c>
      <c r="C130" s="25" t="s">
        <v>31</v>
      </c>
      <c r="D130" s="130"/>
    </row>
    <row r="131" spans="1:4" x14ac:dyDescent="0.35">
      <c r="A131" s="45" t="s">
        <v>766</v>
      </c>
      <c r="B131" s="25">
        <v>1</v>
      </c>
      <c r="C131" s="25" t="s">
        <v>31</v>
      </c>
      <c r="D131" s="130"/>
    </row>
    <row r="132" spans="1:4" x14ac:dyDescent="0.35">
      <c r="A132" s="45" t="s">
        <v>767</v>
      </c>
      <c r="B132" s="25">
        <v>1</v>
      </c>
      <c r="C132" s="25" t="s">
        <v>31</v>
      </c>
      <c r="D132" s="130"/>
    </row>
    <row r="133" spans="1:4" x14ac:dyDescent="0.35">
      <c r="A133" s="45" t="s">
        <v>768</v>
      </c>
      <c r="B133" s="25">
        <v>1</v>
      </c>
      <c r="C133" s="25" t="s">
        <v>31</v>
      </c>
      <c r="D133" s="130"/>
    </row>
    <row r="134" spans="1:4" x14ac:dyDescent="0.35">
      <c r="A134" s="45" t="s">
        <v>1548</v>
      </c>
      <c r="B134" s="25">
        <v>1</v>
      </c>
      <c r="C134" s="25" t="s">
        <v>31</v>
      </c>
      <c r="D134" s="130"/>
    </row>
    <row r="135" spans="1:4" x14ac:dyDescent="0.35">
      <c r="A135" s="45" t="s">
        <v>769</v>
      </c>
      <c r="B135" s="25">
        <v>1</v>
      </c>
      <c r="C135" s="25" t="s">
        <v>31</v>
      </c>
      <c r="D135" s="130"/>
    </row>
    <row r="136" spans="1:4" x14ac:dyDescent="0.35">
      <c r="A136" s="45" t="s">
        <v>770</v>
      </c>
      <c r="B136" s="25">
        <v>1</v>
      </c>
      <c r="C136" s="25" t="s">
        <v>31</v>
      </c>
      <c r="D136" s="130"/>
    </row>
    <row r="137" spans="1:4" x14ac:dyDescent="0.35">
      <c r="A137" s="45" t="s">
        <v>771</v>
      </c>
      <c r="B137" s="25">
        <v>1</v>
      </c>
      <c r="C137" s="25" t="s">
        <v>31</v>
      </c>
      <c r="D137" s="130"/>
    </row>
    <row r="138" spans="1:4" x14ac:dyDescent="0.35">
      <c r="A138" s="45" t="s">
        <v>772</v>
      </c>
      <c r="B138" s="25">
        <v>1</v>
      </c>
      <c r="C138" s="25" t="s">
        <v>31</v>
      </c>
      <c r="D138" s="130"/>
    </row>
    <row r="139" spans="1:4" x14ac:dyDescent="0.35">
      <c r="A139" s="45" t="s">
        <v>773</v>
      </c>
      <c r="B139" s="25">
        <v>1</v>
      </c>
      <c r="C139" s="25" t="s">
        <v>31</v>
      </c>
      <c r="D139" s="130"/>
    </row>
    <row r="140" spans="1:4" x14ac:dyDescent="0.35">
      <c r="A140" s="45" t="s">
        <v>774</v>
      </c>
      <c r="B140" s="25">
        <v>1</v>
      </c>
      <c r="C140" s="25" t="s">
        <v>31</v>
      </c>
      <c r="D140" s="130"/>
    </row>
    <row r="141" spans="1:4" x14ac:dyDescent="0.35">
      <c r="A141" s="45" t="s">
        <v>775</v>
      </c>
      <c r="B141" s="25">
        <v>1</v>
      </c>
      <c r="C141" s="25" t="s">
        <v>31</v>
      </c>
      <c r="D141" s="130"/>
    </row>
    <row r="142" spans="1:4" x14ac:dyDescent="0.35">
      <c r="A142" s="45" t="s">
        <v>776</v>
      </c>
      <c r="B142" s="25">
        <v>1</v>
      </c>
      <c r="C142" s="25" t="s">
        <v>31</v>
      </c>
      <c r="D142" s="130"/>
    </row>
    <row r="143" spans="1:4" x14ac:dyDescent="0.35">
      <c r="A143" s="295" t="s">
        <v>1622</v>
      </c>
      <c r="B143" s="296"/>
      <c r="C143" s="296"/>
      <c r="D143" s="297"/>
    </row>
    <row r="144" spans="1:4" x14ac:dyDescent="0.35">
      <c r="A144" s="45" t="s">
        <v>777</v>
      </c>
      <c r="B144" s="25">
        <v>1</v>
      </c>
      <c r="C144" s="25" t="s">
        <v>31</v>
      </c>
      <c r="D144" s="130"/>
    </row>
    <row r="145" spans="1:4" x14ac:dyDescent="0.35">
      <c r="A145" s="45" t="s">
        <v>778</v>
      </c>
      <c r="B145" s="25">
        <v>1</v>
      </c>
      <c r="C145" s="25" t="s">
        <v>31</v>
      </c>
      <c r="D145" s="130"/>
    </row>
    <row r="146" spans="1:4" x14ac:dyDescent="0.35">
      <c r="A146" s="45" t="s">
        <v>779</v>
      </c>
      <c r="B146" s="25">
        <v>1</v>
      </c>
      <c r="C146" s="25" t="s">
        <v>31</v>
      </c>
      <c r="D146" s="130"/>
    </row>
    <row r="147" spans="1:4" x14ac:dyDescent="0.35">
      <c r="A147" s="45" t="s">
        <v>780</v>
      </c>
      <c r="B147" s="25">
        <v>1</v>
      </c>
      <c r="C147" s="25" t="s">
        <v>31</v>
      </c>
      <c r="D147" s="130"/>
    </row>
    <row r="148" spans="1:4" x14ac:dyDescent="0.35">
      <c r="A148" s="45" t="s">
        <v>781</v>
      </c>
      <c r="B148" s="25">
        <v>1</v>
      </c>
      <c r="C148" s="25" t="s">
        <v>31</v>
      </c>
      <c r="D148" s="130"/>
    </row>
    <row r="149" spans="1:4" x14ac:dyDescent="0.35">
      <c r="A149" s="45" t="s">
        <v>782</v>
      </c>
      <c r="B149" s="25">
        <v>1</v>
      </c>
      <c r="C149" s="25" t="s">
        <v>31</v>
      </c>
      <c r="D149" s="130"/>
    </row>
    <row r="150" spans="1:4" x14ac:dyDescent="0.35">
      <c r="A150" s="45" t="s">
        <v>783</v>
      </c>
      <c r="B150" s="25">
        <v>1</v>
      </c>
      <c r="C150" s="25" t="s">
        <v>31</v>
      </c>
      <c r="D150" s="130"/>
    </row>
    <row r="151" spans="1:4" x14ac:dyDescent="0.35">
      <c r="A151" s="50" t="s">
        <v>784</v>
      </c>
      <c r="B151" s="25">
        <v>1</v>
      </c>
      <c r="C151" s="25" t="s">
        <v>31</v>
      </c>
      <c r="D151" s="130"/>
    </row>
    <row r="152" spans="1:4" x14ac:dyDescent="0.35">
      <c r="A152" s="45" t="s">
        <v>809</v>
      </c>
      <c r="B152" s="25">
        <v>1</v>
      </c>
      <c r="C152" s="25" t="s">
        <v>31</v>
      </c>
      <c r="D152" s="130"/>
    </row>
    <row r="153" spans="1:4" x14ac:dyDescent="0.35">
      <c r="A153" s="50" t="s">
        <v>1549</v>
      </c>
      <c r="B153" s="25">
        <v>1</v>
      </c>
      <c r="C153" s="25" t="s">
        <v>31</v>
      </c>
      <c r="D153" s="130"/>
    </row>
    <row r="154" spans="1:4" x14ac:dyDescent="0.35">
      <c r="A154" s="50" t="s">
        <v>810</v>
      </c>
      <c r="B154" s="25">
        <v>1</v>
      </c>
      <c r="C154" s="25" t="s">
        <v>31</v>
      </c>
      <c r="D154" s="130"/>
    </row>
    <row r="155" spans="1:4" x14ac:dyDescent="0.35">
      <c r="A155" s="50" t="s">
        <v>811</v>
      </c>
      <c r="B155" s="25">
        <v>1</v>
      </c>
      <c r="C155" s="25" t="s">
        <v>31</v>
      </c>
      <c r="D155" s="130"/>
    </row>
    <row r="156" spans="1:4" x14ac:dyDescent="0.35">
      <c r="A156" s="45" t="s">
        <v>1550</v>
      </c>
      <c r="B156" s="25">
        <v>1</v>
      </c>
      <c r="C156" s="25" t="s">
        <v>31</v>
      </c>
      <c r="D156" s="130"/>
    </row>
    <row r="157" spans="1:4" x14ac:dyDescent="0.35">
      <c r="A157" s="50" t="s">
        <v>1551</v>
      </c>
      <c r="B157" s="25">
        <v>1</v>
      </c>
      <c r="C157" s="25" t="s">
        <v>31</v>
      </c>
      <c r="D157" s="130"/>
    </row>
    <row r="158" spans="1:4" x14ac:dyDescent="0.35">
      <c r="A158" s="45" t="s">
        <v>1552</v>
      </c>
      <c r="B158" s="25">
        <v>1</v>
      </c>
      <c r="C158" s="25" t="s">
        <v>31</v>
      </c>
      <c r="D158" s="130"/>
    </row>
    <row r="159" spans="1:4" x14ac:dyDescent="0.35">
      <c r="A159" s="45" t="s">
        <v>1553</v>
      </c>
      <c r="B159" s="25">
        <v>1</v>
      </c>
      <c r="C159" s="25" t="s">
        <v>31</v>
      </c>
      <c r="D159" s="130"/>
    </row>
    <row r="160" spans="1:4" x14ac:dyDescent="0.35">
      <c r="A160" s="295" t="s">
        <v>1784</v>
      </c>
      <c r="B160" s="296"/>
      <c r="C160" s="296"/>
      <c r="D160" s="297"/>
    </row>
    <row r="161" spans="1:4" x14ac:dyDescent="0.35">
      <c r="A161" s="45" t="s">
        <v>1785</v>
      </c>
      <c r="B161" s="25">
        <v>1</v>
      </c>
      <c r="C161" s="25" t="s">
        <v>31</v>
      </c>
      <c r="D161" s="130"/>
    </row>
    <row r="162" spans="1:4" x14ac:dyDescent="0.35">
      <c r="A162" s="45" t="s">
        <v>1786</v>
      </c>
      <c r="B162" s="25">
        <v>1</v>
      </c>
      <c r="C162" s="25" t="s">
        <v>31</v>
      </c>
      <c r="D162" s="130"/>
    </row>
    <row r="163" spans="1:4" ht="43.5" x14ac:dyDescent="0.35">
      <c r="A163" s="36" t="s">
        <v>2032</v>
      </c>
      <c r="B163" s="25">
        <v>2</v>
      </c>
      <c r="C163" s="25" t="s">
        <v>31</v>
      </c>
      <c r="D163" s="130"/>
    </row>
    <row r="164" spans="1:4" x14ac:dyDescent="0.35">
      <c r="A164" s="45" t="s">
        <v>1787</v>
      </c>
      <c r="B164" s="25">
        <v>1</v>
      </c>
      <c r="C164" s="25" t="s">
        <v>31</v>
      </c>
      <c r="D164" s="130"/>
    </row>
    <row r="165" spans="1:4" x14ac:dyDescent="0.35">
      <c r="A165" s="50" t="s">
        <v>6482</v>
      </c>
      <c r="B165" s="25" t="s">
        <v>2071</v>
      </c>
      <c r="C165" s="25" t="s">
        <v>6483</v>
      </c>
      <c r="D165" s="130"/>
    </row>
    <row r="166" spans="1:4" ht="43.5" x14ac:dyDescent="0.35">
      <c r="A166" s="36" t="s">
        <v>2033</v>
      </c>
      <c r="B166" s="25">
        <v>2</v>
      </c>
      <c r="C166" s="25" t="s">
        <v>31</v>
      </c>
      <c r="D166" s="130"/>
    </row>
    <row r="167" spans="1:4" x14ac:dyDescent="0.35">
      <c r="A167" s="45" t="s">
        <v>1788</v>
      </c>
      <c r="B167" s="25">
        <v>1</v>
      </c>
      <c r="C167" s="25" t="s">
        <v>31</v>
      </c>
      <c r="D167" s="130"/>
    </row>
    <row r="168" spans="1:4" x14ac:dyDescent="0.35">
      <c r="A168" s="45" t="s">
        <v>2034</v>
      </c>
      <c r="B168" s="25">
        <v>1</v>
      </c>
      <c r="C168" s="25" t="s">
        <v>31</v>
      </c>
      <c r="D168" s="130"/>
    </row>
    <row r="169" spans="1:4" x14ac:dyDescent="0.35">
      <c r="A169" s="50" t="s">
        <v>2035</v>
      </c>
      <c r="B169" s="25">
        <v>1</v>
      </c>
      <c r="C169" s="25" t="s">
        <v>31</v>
      </c>
      <c r="D169" s="130"/>
    </row>
    <row r="170" spans="1:4" x14ac:dyDescent="0.35">
      <c r="A170" s="45" t="s">
        <v>2036</v>
      </c>
      <c r="B170" s="25">
        <v>1</v>
      </c>
      <c r="C170" s="25" t="s">
        <v>31</v>
      </c>
      <c r="D170" s="130"/>
    </row>
    <row r="171" spans="1:4" x14ac:dyDescent="0.35">
      <c r="A171" s="45" t="s">
        <v>2037</v>
      </c>
      <c r="B171" s="25">
        <v>1</v>
      </c>
      <c r="C171" s="25" t="s">
        <v>31</v>
      </c>
      <c r="D171" s="130"/>
    </row>
    <row r="172" spans="1:4" x14ac:dyDescent="0.35">
      <c r="A172" s="45" t="s">
        <v>2038</v>
      </c>
      <c r="B172" s="25">
        <v>1</v>
      </c>
      <c r="C172" s="25" t="s">
        <v>31</v>
      </c>
      <c r="D172" s="130"/>
    </row>
    <row r="173" spans="1:4" x14ac:dyDescent="0.35">
      <c r="A173" s="45" t="s">
        <v>2039</v>
      </c>
      <c r="B173" s="25">
        <v>1</v>
      </c>
      <c r="C173" s="25" t="s">
        <v>31</v>
      </c>
      <c r="D173" s="130"/>
    </row>
    <row r="174" spans="1:4" x14ac:dyDescent="0.35">
      <c r="A174" s="45" t="s">
        <v>2040</v>
      </c>
      <c r="B174" s="25">
        <v>2</v>
      </c>
      <c r="C174" s="25" t="s">
        <v>31</v>
      </c>
      <c r="D174" s="130"/>
    </row>
    <row r="175" spans="1:4" x14ac:dyDescent="0.35">
      <c r="A175" s="295" t="s">
        <v>2020</v>
      </c>
      <c r="B175" s="296"/>
      <c r="C175" s="296"/>
      <c r="D175" s="297"/>
    </row>
    <row r="176" spans="1:4" x14ac:dyDescent="0.35">
      <c r="A176" s="45" t="s">
        <v>2024</v>
      </c>
      <c r="B176" s="25">
        <v>1</v>
      </c>
      <c r="C176" s="25" t="s">
        <v>31</v>
      </c>
      <c r="D176" s="130"/>
    </row>
    <row r="177" spans="1:4" x14ac:dyDescent="0.35">
      <c r="A177" s="45" t="s">
        <v>2025</v>
      </c>
      <c r="B177" s="25">
        <v>1</v>
      </c>
      <c r="C177" s="25" t="s">
        <v>31</v>
      </c>
      <c r="D177" s="130"/>
    </row>
    <row r="178" spans="1:4" x14ac:dyDescent="0.35">
      <c r="A178" s="45" t="s">
        <v>2026</v>
      </c>
      <c r="B178" s="25">
        <v>1</v>
      </c>
      <c r="C178" s="25" t="s">
        <v>31</v>
      </c>
      <c r="D178" s="130"/>
    </row>
    <row r="179" spans="1:4" x14ac:dyDescent="0.35">
      <c r="A179" s="45" t="s">
        <v>2027</v>
      </c>
      <c r="B179" s="25">
        <v>1</v>
      </c>
      <c r="C179" s="25" t="s">
        <v>31</v>
      </c>
      <c r="D179" s="130"/>
    </row>
    <row r="180" spans="1:4" x14ac:dyDescent="0.35">
      <c r="A180" s="45" t="s">
        <v>689</v>
      </c>
      <c r="B180" s="25">
        <v>1</v>
      </c>
      <c r="C180" s="25" t="s">
        <v>31</v>
      </c>
      <c r="D180" s="130"/>
    </row>
    <row r="181" spans="1:4" x14ac:dyDescent="0.35">
      <c r="A181" s="45" t="s">
        <v>2528</v>
      </c>
      <c r="B181" s="25">
        <v>1</v>
      </c>
      <c r="C181" s="25" t="s">
        <v>31</v>
      </c>
      <c r="D181" s="130"/>
    </row>
    <row r="182" spans="1:4" x14ac:dyDescent="0.35">
      <c r="A182" s="45" t="s">
        <v>2529</v>
      </c>
      <c r="B182" s="25">
        <v>1</v>
      </c>
      <c r="C182" s="25" t="s">
        <v>31</v>
      </c>
      <c r="D182" s="130"/>
    </row>
    <row r="183" spans="1:4" x14ac:dyDescent="0.35">
      <c r="A183" s="45" t="s">
        <v>2530</v>
      </c>
      <c r="B183" s="25">
        <v>1</v>
      </c>
      <c r="C183" s="25" t="s">
        <v>31</v>
      </c>
      <c r="D183" s="130"/>
    </row>
    <row r="184" spans="1:4" x14ac:dyDescent="0.35">
      <c r="A184" s="45" t="s">
        <v>4442</v>
      </c>
      <c r="B184" s="25">
        <v>1</v>
      </c>
      <c r="C184" s="25" t="s">
        <v>31</v>
      </c>
      <c r="D184" s="130"/>
    </row>
    <row r="185" spans="1:4" x14ac:dyDescent="0.35">
      <c r="A185" s="45" t="s">
        <v>4443</v>
      </c>
      <c r="B185" s="25">
        <v>1</v>
      </c>
      <c r="C185" s="25" t="s">
        <v>31</v>
      </c>
      <c r="D185" s="130"/>
    </row>
    <row r="186" spans="1:4" x14ac:dyDescent="0.35">
      <c r="A186" s="45" t="s">
        <v>4444</v>
      </c>
      <c r="B186" s="25">
        <v>1</v>
      </c>
      <c r="C186" s="25" t="s">
        <v>31</v>
      </c>
      <c r="D186" s="130"/>
    </row>
    <row r="187" spans="1:4" x14ac:dyDescent="0.35">
      <c r="A187" s="45" t="s">
        <v>4445</v>
      </c>
      <c r="B187" s="25">
        <v>1</v>
      </c>
      <c r="C187" s="25" t="s">
        <v>31</v>
      </c>
      <c r="D187" s="130"/>
    </row>
    <row r="188" spans="1:4" x14ac:dyDescent="0.35">
      <c r="A188" s="45" t="s">
        <v>4554</v>
      </c>
      <c r="B188" s="25">
        <v>1</v>
      </c>
      <c r="C188" s="25" t="s">
        <v>31</v>
      </c>
      <c r="D188" s="130"/>
    </row>
    <row r="189" spans="1:4" x14ac:dyDescent="0.35">
      <c r="A189" s="45" t="s">
        <v>4555</v>
      </c>
      <c r="B189" s="25">
        <v>1</v>
      </c>
      <c r="C189" s="25" t="s">
        <v>31</v>
      </c>
      <c r="D189" s="130"/>
    </row>
    <row r="190" spans="1:4" x14ac:dyDescent="0.35">
      <c r="A190" s="45" t="s">
        <v>4556</v>
      </c>
      <c r="B190" s="25">
        <v>1</v>
      </c>
      <c r="C190" s="25" t="s">
        <v>31</v>
      </c>
      <c r="D190" s="130"/>
    </row>
    <row r="191" spans="1:4" x14ac:dyDescent="0.35">
      <c r="A191" s="45" t="s">
        <v>4557</v>
      </c>
      <c r="B191" s="25">
        <v>1</v>
      </c>
      <c r="C191" s="25" t="s">
        <v>31</v>
      </c>
      <c r="D191" s="130"/>
    </row>
    <row r="192" spans="1:4" x14ac:dyDescent="0.35">
      <c r="A192" s="295" t="s">
        <v>6735</v>
      </c>
      <c r="B192" s="296"/>
      <c r="C192" s="296"/>
      <c r="D192" s="297"/>
    </row>
    <row r="193" spans="1:4" x14ac:dyDescent="0.35">
      <c r="A193" s="45" t="s">
        <v>5584</v>
      </c>
      <c r="B193" s="25">
        <v>2</v>
      </c>
      <c r="C193" s="25" t="s">
        <v>31</v>
      </c>
      <c r="D193" s="130"/>
    </row>
    <row r="194" spans="1:4" x14ac:dyDescent="0.35">
      <c r="A194" s="45" t="s">
        <v>5585</v>
      </c>
      <c r="B194" s="25">
        <v>1</v>
      </c>
      <c r="C194" s="25" t="s">
        <v>31</v>
      </c>
      <c r="D194" s="130"/>
    </row>
    <row r="195" spans="1:4" x14ac:dyDescent="0.35">
      <c r="A195" s="45" t="s">
        <v>5592</v>
      </c>
      <c r="B195" s="25">
        <v>1</v>
      </c>
      <c r="C195" s="25" t="s">
        <v>31</v>
      </c>
      <c r="D195" s="130"/>
    </row>
    <row r="196" spans="1:4" x14ac:dyDescent="0.35">
      <c r="A196" s="45" t="s">
        <v>5593</v>
      </c>
      <c r="B196" s="25">
        <v>1</v>
      </c>
      <c r="C196" s="25" t="s">
        <v>31</v>
      </c>
      <c r="D196" s="130"/>
    </row>
    <row r="197" spans="1:4" x14ac:dyDescent="0.35">
      <c r="A197" s="45" t="s">
        <v>5594</v>
      </c>
      <c r="B197" s="25">
        <v>1</v>
      </c>
      <c r="C197" s="25" t="s">
        <v>31</v>
      </c>
      <c r="D197" s="130"/>
    </row>
    <row r="198" spans="1:4" x14ac:dyDescent="0.35">
      <c r="A198" s="45" t="s">
        <v>6964</v>
      </c>
      <c r="B198" s="25">
        <v>1</v>
      </c>
      <c r="C198" s="25" t="s">
        <v>31</v>
      </c>
      <c r="D198" s="130"/>
    </row>
    <row r="199" spans="1:4" x14ac:dyDescent="0.35">
      <c r="A199" s="45" t="s">
        <v>6965</v>
      </c>
      <c r="B199" s="25">
        <v>1</v>
      </c>
      <c r="C199" s="25" t="s">
        <v>31</v>
      </c>
      <c r="D199" s="130"/>
    </row>
    <row r="200" spans="1:4" x14ac:dyDescent="0.35">
      <c r="A200" s="45" t="s">
        <v>6966</v>
      </c>
      <c r="B200" s="25">
        <v>1</v>
      </c>
      <c r="C200" s="25" t="s">
        <v>31</v>
      </c>
      <c r="D200" s="130"/>
    </row>
    <row r="201" spans="1:4" x14ac:dyDescent="0.35">
      <c r="A201" s="295" t="s">
        <v>6935</v>
      </c>
      <c r="B201" s="296"/>
      <c r="C201" s="296"/>
      <c r="D201" s="297"/>
    </row>
    <row r="202" spans="1:4" x14ac:dyDescent="0.35">
      <c r="A202" s="51" t="s">
        <v>1956</v>
      </c>
      <c r="B202" s="25">
        <v>1</v>
      </c>
      <c r="C202" s="25" t="s">
        <v>31</v>
      </c>
      <c r="D202" s="130"/>
    </row>
    <row r="203" spans="1:4" x14ac:dyDescent="0.35">
      <c r="A203" s="51" t="s">
        <v>4549</v>
      </c>
      <c r="B203" s="25">
        <v>1</v>
      </c>
      <c r="C203" s="25" t="s">
        <v>31</v>
      </c>
      <c r="D203" s="130"/>
    </row>
    <row r="204" spans="1:4" x14ac:dyDescent="0.35">
      <c r="A204" s="50" t="s">
        <v>2433</v>
      </c>
      <c r="B204" s="25">
        <v>1</v>
      </c>
      <c r="C204" s="25" t="s">
        <v>31</v>
      </c>
      <c r="D204" s="130"/>
    </row>
    <row r="205" spans="1:4" x14ac:dyDescent="0.35">
      <c r="A205" s="50" t="s">
        <v>2401</v>
      </c>
      <c r="B205" s="25">
        <v>1</v>
      </c>
      <c r="C205" s="25" t="s">
        <v>31</v>
      </c>
      <c r="D205" s="130"/>
    </row>
    <row r="206" spans="1:4" x14ac:dyDescent="0.35">
      <c r="A206" s="50" t="s">
        <v>2414</v>
      </c>
      <c r="B206" s="25">
        <v>1</v>
      </c>
      <c r="C206" s="25" t="s">
        <v>31</v>
      </c>
      <c r="D206" s="130"/>
    </row>
    <row r="207" spans="1:4" x14ac:dyDescent="0.35">
      <c r="A207" s="50" t="s">
        <v>2432</v>
      </c>
      <c r="B207" s="25">
        <v>1</v>
      </c>
      <c r="C207" s="25" t="s">
        <v>31</v>
      </c>
      <c r="D207" s="130"/>
    </row>
    <row r="208" spans="1:4" x14ac:dyDescent="0.35">
      <c r="A208" s="50" t="s">
        <v>6552</v>
      </c>
      <c r="B208" s="25" t="s">
        <v>2071</v>
      </c>
      <c r="C208" s="25" t="s">
        <v>6928</v>
      </c>
      <c r="D208" s="130"/>
    </row>
    <row r="209" spans="1:4" x14ac:dyDescent="0.35">
      <c r="A209" s="50" t="s">
        <v>785</v>
      </c>
      <c r="B209" s="25" t="s">
        <v>2071</v>
      </c>
      <c r="C209" s="25" t="s">
        <v>2129</v>
      </c>
      <c r="D209" s="130"/>
    </row>
    <row r="210" spans="1:4" x14ac:dyDescent="0.35">
      <c r="A210" s="47" t="s">
        <v>7212</v>
      </c>
      <c r="B210" s="28">
        <v>1</v>
      </c>
      <c r="C210" s="28" t="s">
        <v>183</v>
      </c>
      <c r="D210" s="133"/>
    </row>
    <row r="211" spans="1:4" ht="58" x14ac:dyDescent="0.35">
      <c r="A211" s="52" t="s">
        <v>2565</v>
      </c>
      <c r="B211" s="25" t="s">
        <v>2071</v>
      </c>
      <c r="C211" s="25" t="s">
        <v>2219</v>
      </c>
      <c r="D211" s="130"/>
    </row>
    <row r="212" spans="1:4" x14ac:dyDescent="0.35">
      <c r="A212" s="45" t="s">
        <v>786</v>
      </c>
      <c r="B212" s="25">
        <v>1</v>
      </c>
      <c r="C212" s="25" t="s">
        <v>31</v>
      </c>
      <c r="D212" s="130"/>
    </row>
    <row r="213" spans="1:4" x14ac:dyDescent="0.35">
      <c r="A213" s="45" t="s">
        <v>1722</v>
      </c>
      <c r="B213" s="25">
        <v>1</v>
      </c>
      <c r="C213" s="25" t="s">
        <v>31</v>
      </c>
      <c r="D213" s="130"/>
    </row>
    <row r="214" spans="1:4" ht="29" x14ac:dyDescent="0.35">
      <c r="A214" s="52" t="s">
        <v>2218</v>
      </c>
      <c r="B214" s="25" t="s">
        <v>2071</v>
      </c>
      <c r="C214" s="25" t="s">
        <v>2219</v>
      </c>
      <c r="D214" s="130"/>
    </row>
    <row r="215" spans="1:4" x14ac:dyDescent="0.35">
      <c r="A215" s="51" t="s">
        <v>1739</v>
      </c>
      <c r="B215" s="25">
        <v>1</v>
      </c>
      <c r="C215" s="25" t="s">
        <v>31</v>
      </c>
      <c r="D215" s="130"/>
    </row>
    <row r="216" spans="1:4" x14ac:dyDescent="0.35">
      <c r="A216" s="45" t="s">
        <v>796</v>
      </c>
      <c r="B216" s="25">
        <v>1</v>
      </c>
      <c r="C216" s="25" t="s">
        <v>31</v>
      </c>
      <c r="D216" s="130"/>
    </row>
    <row r="217" spans="1:4" x14ac:dyDescent="0.35">
      <c r="A217" s="51" t="s">
        <v>1762</v>
      </c>
      <c r="B217" s="25">
        <v>1</v>
      </c>
      <c r="C217" s="25" t="s">
        <v>31</v>
      </c>
      <c r="D217" s="130"/>
    </row>
    <row r="218" spans="1:4" x14ac:dyDescent="0.35">
      <c r="A218" s="295" t="s">
        <v>1623</v>
      </c>
      <c r="B218" s="296"/>
      <c r="C218" s="296"/>
      <c r="D218" s="297"/>
    </row>
    <row r="219" spans="1:4" x14ac:dyDescent="0.35">
      <c r="A219" s="45" t="s">
        <v>1725</v>
      </c>
      <c r="B219" s="25">
        <v>1</v>
      </c>
      <c r="C219" s="25" t="s">
        <v>31</v>
      </c>
      <c r="D219" s="130"/>
    </row>
    <row r="220" spans="1:4" x14ac:dyDescent="0.35">
      <c r="A220" s="45" t="s">
        <v>1726</v>
      </c>
      <c r="B220" s="25">
        <v>1</v>
      </c>
      <c r="C220" s="25" t="s">
        <v>31</v>
      </c>
      <c r="D220" s="130"/>
    </row>
    <row r="221" spans="1:4" x14ac:dyDescent="0.35">
      <c r="A221" s="45" t="s">
        <v>1727</v>
      </c>
      <c r="B221" s="25">
        <v>1</v>
      </c>
      <c r="C221" s="25" t="s">
        <v>31</v>
      </c>
      <c r="D221" s="130"/>
    </row>
    <row r="222" spans="1:4" x14ac:dyDescent="0.35">
      <c r="A222" s="45" t="s">
        <v>1728</v>
      </c>
      <c r="B222" s="25">
        <v>1</v>
      </c>
      <c r="C222" s="25" t="s">
        <v>31</v>
      </c>
      <c r="D222" s="130"/>
    </row>
    <row r="223" spans="1:4" x14ac:dyDescent="0.35">
      <c r="A223" s="45" t="s">
        <v>2004</v>
      </c>
      <c r="B223" s="25">
        <v>1</v>
      </c>
      <c r="C223" s="25" t="s">
        <v>31</v>
      </c>
      <c r="D223" s="130"/>
    </row>
    <row r="224" spans="1:4" x14ac:dyDescent="0.35">
      <c r="A224" s="45" t="s">
        <v>6455</v>
      </c>
      <c r="B224" s="25">
        <v>1</v>
      </c>
      <c r="C224" s="25" t="s">
        <v>31</v>
      </c>
      <c r="D224" s="130"/>
    </row>
    <row r="225" spans="1:4" x14ac:dyDescent="0.35">
      <c r="A225" s="45" t="s">
        <v>1796</v>
      </c>
      <c r="B225" s="25">
        <v>1</v>
      </c>
      <c r="C225" s="25" t="s">
        <v>31</v>
      </c>
      <c r="D225" s="130"/>
    </row>
    <row r="226" spans="1:4" x14ac:dyDescent="0.35">
      <c r="A226" s="45" t="s">
        <v>1797</v>
      </c>
      <c r="B226" s="25">
        <v>1</v>
      </c>
      <c r="C226" s="25" t="s">
        <v>31</v>
      </c>
      <c r="D226" s="130"/>
    </row>
    <row r="227" spans="1:4" x14ac:dyDescent="0.35">
      <c r="A227" s="45" t="s">
        <v>1798</v>
      </c>
      <c r="B227" s="25">
        <v>1</v>
      </c>
      <c r="C227" s="25" t="s">
        <v>31</v>
      </c>
      <c r="D227" s="130"/>
    </row>
    <row r="228" spans="1:4" x14ac:dyDescent="0.35">
      <c r="A228" s="45" t="s">
        <v>2005</v>
      </c>
      <c r="B228" s="25">
        <v>1</v>
      </c>
      <c r="C228" s="25" t="s">
        <v>31</v>
      </c>
      <c r="D228" s="130"/>
    </row>
    <row r="229" spans="1:4" x14ac:dyDescent="0.35">
      <c r="A229" s="45" t="s">
        <v>2006</v>
      </c>
      <c r="B229" s="25">
        <v>1</v>
      </c>
      <c r="C229" s="25" t="s">
        <v>31</v>
      </c>
      <c r="D229" s="130"/>
    </row>
    <row r="230" spans="1:4" x14ac:dyDescent="0.35">
      <c r="A230" s="50" t="s">
        <v>2505</v>
      </c>
      <c r="B230" s="25" t="s">
        <v>2071</v>
      </c>
      <c r="C230" s="25" t="s">
        <v>6908</v>
      </c>
      <c r="D230" s="130"/>
    </row>
    <row r="231" spans="1:4" x14ac:dyDescent="0.35">
      <c r="A231" s="45" t="s">
        <v>2007</v>
      </c>
      <c r="B231" s="25">
        <v>1</v>
      </c>
      <c r="C231" s="25" t="s">
        <v>31</v>
      </c>
      <c r="D231" s="130"/>
    </row>
    <row r="232" spans="1:4" x14ac:dyDescent="0.35">
      <c r="A232" s="45" t="s">
        <v>2008</v>
      </c>
      <c r="B232" s="25">
        <v>1</v>
      </c>
      <c r="C232" s="25" t="s">
        <v>31</v>
      </c>
      <c r="D232" s="130"/>
    </row>
    <row r="233" spans="1:4" x14ac:dyDescent="0.35">
      <c r="A233" s="45" t="s">
        <v>2009</v>
      </c>
      <c r="B233" s="25">
        <v>2</v>
      </c>
      <c r="C233" s="25" t="s">
        <v>31</v>
      </c>
      <c r="D233" s="130"/>
    </row>
    <row r="234" spans="1:4" x14ac:dyDescent="0.35">
      <c r="A234" s="45" t="s">
        <v>2347</v>
      </c>
      <c r="B234" s="25">
        <v>1</v>
      </c>
      <c r="C234" s="25" t="s">
        <v>31</v>
      </c>
      <c r="D234" s="130"/>
    </row>
    <row r="235" spans="1:4" x14ac:dyDescent="0.35">
      <c r="A235" s="45" t="s">
        <v>2348</v>
      </c>
      <c r="B235" s="25">
        <v>1</v>
      </c>
      <c r="C235" s="25" t="s">
        <v>31</v>
      </c>
      <c r="D235" s="130"/>
    </row>
    <row r="236" spans="1:4" x14ac:dyDescent="0.35">
      <c r="A236" s="45" t="s">
        <v>6452</v>
      </c>
      <c r="B236" s="25">
        <v>1</v>
      </c>
      <c r="C236" s="25" t="s">
        <v>31</v>
      </c>
      <c r="D236" s="130"/>
    </row>
    <row r="237" spans="1:4" x14ac:dyDescent="0.35">
      <c r="A237" s="45" t="s">
        <v>6453</v>
      </c>
      <c r="B237" s="25">
        <v>1</v>
      </c>
      <c r="C237" s="25" t="s">
        <v>31</v>
      </c>
      <c r="D237" s="130"/>
    </row>
    <row r="238" spans="1:4" x14ac:dyDescent="0.35">
      <c r="A238" s="45" t="s">
        <v>6454</v>
      </c>
      <c r="B238" s="25">
        <v>2</v>
      </c>
      <c r="C238" s="25" t="s">
        <v>31</v>
      </c>
      <c r="D238" s="130"/>
    </row>
    <row r="239" spans="1:4" x14ac:dyDescent="0.35">
      <c r="A239" s="45" t="s">
        <v>7015</v>
      </c>
      <c r="B239" s="25">
        <v>1</v>
      </c>
      <c r="C239" s="25" t="s">
        <v>31</v>
      </c>
      <c r="D239" s="130"/>
    </row>
    <row r="240" spans="1:4" x14ac:dyDescent="0.35">
      <c r="A240" s="45" t="s">
        <v>7016</v>
      </c>
      <c r="B240" s="25">
        <v>1</v>
      </c>
      <c r="C240" s="25" t="s">
        <v>31</v>
      </c>
      <c r="D240" s="130"/>
    </row>
    <row r="241" spans="1:4" x14ac:dyDescent="0.35">
      <c r="A241" s="45" t="s">
        <v>7017</v>
      </c>
      <c r="B241" s="25">
        <v>1</v>
      </c>
      <c r="C241" s="25" t="s">
        <v>31</v>
      </c>
      <c r="D241" s="130"/>
    </row>
    <row r="242" spans="1:4" x14ac:dyDescent="0.35">
      <c r="A242" s="45" t="s">
        <v>7018</v>
      </c>
      <c r="B242" s="25">
        <v>1</v>
      </c>
      <c r="C242" s="25" t="s">
        <v>31</v>
      </c>
      <c r="D242" s="130"/>
    </row>
    <row r="243" spans="1:4" x14ac:dyDescent="0.35">
      <c r="A243" s="295" t="s">
        <v>6936</v>
      </c>
      <c r="B243" s="296"/>
      <c r="C243" s="296"/>
      <c r="D243" s="297"/>
    </row>
    <row r="244" spans="1:4" x14ac:dyDescent="0.35">
      <c r="A244" s="45" t="s">
        <v>4561</v>
      </c>
      <c r="B244" s="25">
        <v>1</v>
      </c>
      <c r="C244" s="25" t="s">
        <v>31</v>
      </c>
      <c r="D244" s="130"/>
    </row>
    <row r="245" spans="1:4" x14ac:dyDescent="0.35">
      <c r="A245" s="45" t="s">
        <v>6934</v>
      </c>
      <c r="B245" s="25">
        <v>1</v>
      </c>
      <c r="C245" s="25" t="s">
        <v>31</v>
      </c>
      <c r="D245" s="130"/>
    </row>
    <row r="246" spans="1:4" x14ac:dyDescent="0.35">
      <c r="A246" s="50" t="s">
        <v>2194</v>
      </c>
      <c r="B246" s="25" t="s">
        <v>2071</v>
      </c>
      <c r="C246" s="25" t="s">
        <v>2474</v>
      </c>
      <c r="D246" s="130"/>
    </row>
    <row r="247" spans="1:4" x14ac:dyDescent="0.35">
      <c r="A247" s="50" t="s">
        <v>1937</v>
      </c>
      <c r="B247" s="25">
        <v>1</v>
      </c>
      <c r="C247" s="25" t="s">
        <v>31</v>
      </c>
      <c r="D247" s="130"/>
    </row>
    <row r="248" spans="1:4" x14ac:dyDescent="0.35">
      <c r="A248" s="271" t="s">
        <v>7486</v>
      </c>
      <c r="B248" s="267">
        <v>5</v>
      </c>
      <c r="C248" s="267" t="s">
        <v>7479</v>
      </c>
      <c r="D248" s="268"/>
    </row>
    <row r="249" spans="1:4" x14ac:dyDescent="0.35">
      <c r="A249" s="33" t="s">
        <v>787</v>
      </c>
      <c r="B249" s="26">
        <v>1</v>
      </c>
      <c r="C249" s="32" t="s">
        <v>5105</v>
      </c>
      <c r="D249" s="132"/>
    </row>
  </sheetData>
  <mergeCells count="16">
    <mergeCell ref="A218:D218"/>
    <mergeCell ref="A243:D243"/>
    <mergeCell ref="A64:D64"/>
    <mergeCell ref="A143:D143"/>
    <mergeCell ref="A160:D160"/>
    <mergeCell ref="A175:D175"/>
    <mergeCell ref="A201:D201"/>
    <mergeCell ref="A124:D124"/>
    <mergeCell ref="A192:D192"/>
    <mergeCell ref="A3:D3"/>
    <mergeCell ref="A18:D18"/>
    <mergeCell ref="A23:D23"/>
    <mergeCell ref="A25:D25"/>
    <mergeCell ref="A81:D81"/>
    <mergeCell ref="A39:D39"/>
    <mergeCell ref="A48:D48"/>
  </mergeCells>
  <hyperlinks>
    <hyperlink ref="A209" location="'The Diary of River Song'!A8" display="The Rulers of the Universe"/>
    <hyperlink ref="A214" location="'The War Master'!A17" display="'The War Master'!A17"/>
    <hyperlink ref="A246" location="'Susan''s War'!A9" display="The Shoreditch Intervention"/>
    <hyperlink ref="A211" location="'The War Master'!A24" display="'The War Master'!A24"/>
    <hyperlink ref="A204" location="'Time Lord Victorious Chronology'!A44" display="Echoes of Extinction"/>
    <hyperlink ref="A205" location="'Time Lord Victorious Chronology'!A45" display="He Kills Me, He Kills Me Not"/>
    <hyperlink ref="A206" location="'Time Lord Victorious Chronology'!A46" display="The Enemy of My Enemy"/>
    <hyperlink ref="A207" location="'Time Lord Victorious Chronology'!A47" display="Mutually Assured Destruction"/>
    <hyperlink ref="A247" location="'The Diary of River Song'!E63" display="Lies in Ruins"/>
    <hyperlink ref="A151" location="'The Diary of River Song'!E99" display="The Sonomancer"/>
    <hyperlink ref="A153" location="'The Diary of River Song'!E100" display="The Eighth Piece"/>
    <hyperlink ref="A154" location="'The Diary of River Song'!E101" display="The Doomsday Chronometer"/>
    <hyperlink ref="A155" location="'The Diary of River Song'!E102" display="The Crucible of Souls"/>
    <hyperlink ref="A157" location="'The Diary of River Song'!E103" display="Songs of Love"/>
    <hyperlink ref="A169" location="'The Diary of River Song'!E104" display="Companion Piece"/>
    <hyperlink ref="A165" location="'The Robots'!A22" display="The Final Hour"/>
    <hyperlink ref="A129" location="'The Paternoster Gang'!A23" display="Till Death Us Do Part"/>
    <hyperlink ref="A58" location="'Doom''s Day'!A13" display="The Crowd"/>
    <hyperlink ref="A230" location="'War Doctor'!A22" display="Exit Strategy"/>
    <hyperlink ref="A208" location="'Master!'!A17" display="Hellbound"/>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workbookViewId="0">
      <selection activeCell="A26" sqref="A26"/>
    </sheetView>
  </sheetViews>
  <sheetFormatPr defaultRowHeight="14.5" x14ac:dyDescent="0.35"/>
  <cols>
    <col min="1" max="1" width="32.1796875" customWidth="1"/>
    <col min="2" max="2" width="22.90625" style="2" customWidth="1"/>
    <col min="3" max="3" width="32.1796875" customWidth="1"/>
    <col min="4" max="4" width="33.6328125" customWidth="1"/>
  </cols>
  <sheetData>
    <row r="2" spans="1:4" x14ac:dyDescent="0.35">
      <c r="A2" s="4" t="s">
        <v>0</v>
      </c>
      <c r="B2" s="4" t="s">
        <v>4473</v>
      </c>
      <c r="C2" s="4" t="s">
        <v>2</v>
      </c>
      <c r="D2" s="4" t="s">
        <v>4475</v>
      </c>
    </row>
    <row r="3" spans="1:4" x14ac:dyDescent="0.35">
      <c r="A3" s="301" t="s">
        <v>2454</v>
      </c>
      <c r="B3" s="301"/>
      <c r="C3" s="301"/>
      <c r="D3" s="301"/>
    </row>
    <row r="4" spans="1:4" x14ac:dyDescent="0.35">
      <c r="A4" s="53" t="s">
        <v>2575</v>
      </c>
      <c r="B4" s="93">
        <v>1</v>
      </c>
      <c r="C4" s="25" t="s">
        <v>31</v>
      </c>
      <c r="D4" s="97"/>
    </row>
    <row r="5" spans="1:4" x14ac:dyDescent="0.35">
      <c r="A5" s="53" t="s">
        <v>2576</v>
      </c>
      <c r="B5" s="93">
        <v>1</v>
      </c>
      <c r="C5" s="25" t="s">
        <v>31</v>
      </c>
      <c r="D5" s="97"/>
    </row>
    <row r="6" spans="1:4" x14ac:dyDescent="0.35">
      <c r="A6" s="53" t="s">
        <v>2577</v>
      </c>
      <c r="B6" s="93">
        <v>1</v>
      </c>
      <c r="C6" s="25" t="s">
        <v>31</v>
      </c>
      <c r="D6" s="97"/>
    </row>
    <row r="7" spans="1:4" x14ac:dyDescent="0.35">
      <c r="A7" s="301" t="s">
        <v>2603</v>
      </c>
      <c r="B7" s="301"/>
      <c r="C7" s="301"/>
      <c r="D7" s="301"/>
    </row>
    <row r="8" spans="1:4" ht="58" x14ac:dyDescent="0.35">
      <c r="A8" s="121" t="s">
        <v>4421</v>
      </c>
      <c r="B8" s="24">
        <v>3</v>
      </c>
      <c r="C8" s="25" t="s">
        <v>31</v>
      </c>
      <c r="D8" s="97"/>
    </row>
    <row r="9" spans="1:4" x14ac:dyDescent="0.35">
      <c r="A9" s="301" t="s">
        <v>4458</v>
      </c>
      <c r="B9" s="301"/>
      <c r="C9" s="301"/>
      <c r="D9" s="301"/>
    </row>
    <row r="10" spans="1:4" x14ac:dyDescent="0.35">
      <c r="A10" s="53" t="s">
        <v>4459</v>
      </c>
      <c r="B10" s="93">
        <v>1</v>
      </c>
      <c r="C10" s="25" t="s">
        <v>31</v>
      </c>
      <c r="D10" s="97"/>
    </row>
    <row r="11" spans="1:4" x14ac:dyDescent="0.35">
      <c r="A11" s="53" t="s">
        <v>4460</v>
      </c>
      <c r="B11" s="93">
        <v>1</v>
      </c>
      <c r="C11" s="25" t="s">
        <v>31</v>
      </c>
      <c r="D11" s="97"/>
    </row>
    <row r="12" spans="1:4" x14ac:dyDescent="0.35">
      <c r="A12" s="53" t="s">
        <v>4461</v>
      </c>
      <c r="B12" s="93">
        <v>1</v>
      </c>
      <c r="C12" s="25" t="s">
        <v>31</v>
      </c>
      <c r="D12" s="97"/>
    </row>
    <row r="13" spans="1:4" x14ac:dyDescent="0.35">
      <c r="A13" s="301" t="s">
        <v>5590</v>
      </c>
      <c r="B13" s="301"/>
      <c r="C13" s="301"/>
      <c r="D13" s="301"/>
    </row>
    <row r="14" spans="1:4" ht="58" x14ac:dyDescent="0.35">
      <c r="A14" s="121" t="s">
        <v>5591</v>
      </c>
      <c r="B14" s="24">
        <v>3</v>
      </c>
      <c r="C14" s="25" t="s">
        <v>31</v>
      </c>
      <c r="D14" s="97"/>
    </row>
    <row r="15" spans="1:4" x14ac:dyDescent="0.35">
      <c r="A15" s="301" t="s">
        <v>6489</v>
      </c>
      <c r="B15" s="301"/>
      <c r="C15" s="301"/>
      <c r="D15" s="301"/>
    </row>
    <row r="16" spans="1:4" x14ac:dyDescent="0.35">
      <c r="A16" s="201" t="s">
        <v>6490</v>
      </c>
      <c r="B16" s="25">
        <v>1</v>
      </c>
      <c r="C16" s="25" t="s">
        <v>31</v>
      </c>
      <c r="D16" s="97"/>
    </row>
    <row r="17" spans="1:4" x14ac:dyDescent="0.35">
      <c r="A17" s="201" t="s">
        <v>6491</v>
      </c>
      <c r="B17" s="25">
        <v>1</v>
      </c>
      <c r="C17" s="25" t="s">
        <v>31</v>
      </c>
      <c r="D17" s="97"/>
    </row>
    <row r="18" spans="1:4" x14ac:dyDescent="0.35">
      <c r="A18" s="201" t="s">
        <v>6492</v>
      </c>
      <c r="B18" s="25">
        <v>1</v>
      </c>
      <c r="C18" s="25" t="s">
        <v>31</v>
      </c>
      <c r="D18" s="97"/>
    </row>
    <row r="19" spans="1:4" x14ac:dyDescent="0.35">
      <c r="A19" s="301" t="s">
        <v>6542</v>
      </c>
      <c r="B19" s="301"/>
      <c r="C19" s="301"/>
      <c r="D19" s="301"/>
    </row>
    <row r="20" spans="1:4" x14ac:dyDescent="0.35">
      <c r="A20" s="202" t="s">
        <v>6543</v>
      </c>
      <c r="B20" s="25">
        <v>1</v>
      </c>
      <c r="C20" s="25" t="s">
        <v>31</v>
      </c>
      <c r="D20" s="97"/>
    </row>
    <row r="21" spans="1:4" x14ac:dyDescent="0.35">
      <c r="A21" s="202" t="s">
        <v>6544</v>
      </c>
      <c r="B21" s="25">
        <v>1</v>
      </c>
      <c r="C21" s="25" t="s">
        <v>31</v>
      </c>
      <c r="D21" s="97"/>
    </row>
    <row r="22" spans="1:4" x14ac:dyDescent="0.35">
      <c r="A22" s="246" t="s">
        <v>2505</v>
      </c>
      <c r="B22" s="25">
        <v>1</v>
      </c>
      <c r="C22" s="25" t="s">
        <v>31</v>
      </c>
      <c r="D22" s="97"/>
    </row>
    <row r="23" spans="1:4" x14ac:dyDescent="0.35">
      <c r="A23" s="301"/>
      <c r="B23" s="301"/>
      <c r="C23" s="301"/>
      <c r="D23" s="301"/>
    </row>
    <row r="24" spans="1:4" x14ac:dyDescent="0.35">
      <c r="A24" s="247" t="s">
        <v>6956</v>
      </c>
      <c r="B24" s="25">
        <v>1</v>
      </c>
      <c r="C24" s="25" t="s">
        <v>31</v>
      </c>
      <c r="D24" s="97"/>
    </row>
    <row r="25" spans="1:4" x14ac:dyDescent="0.35">
      <c r="A25" s="246" t="s">
        <v>7002</v>
      </c>
      <c r="B25" s="25">
        <v>1</v>
      </c>
      <c r="C25" s="25" t="s">
        <v>2474</v>
      </c>
      <c r="D25" s="97"/>
    </row>
    <row r="26" spans="1:4" x14ac:dyDescent="0.35">
      <c r="A26" s="246" t="s">
        <v>7003</v>
      </c>
      <c r="B26" s="25">
        <v>1</v>
      </c>
      <c r="C26" s="25" t="s">
        <v>2474</v>
      </c>
      <c r="D26" s="97"/>
    </row>
    <row r="27" spans="1:4" x14ac:dyDescent="0.35">
      <c r="A27" s="301" t="s">
        <v>6673</v>
      </c>
      <c r="B27" s="301"/>
      <c r="C27" s="301"/>
      <c r="D27" s="301"/>
    </row>
    <row r="28" spans="1:4" x14ac:dyDescent="0.35">
      <c r="A28" s="201" t="s">
        <v>6674</v>
      </c>
      <c r="B28" s="25">
        <v>1</v>
      </c>
      <c r="C28" s="25" t="s">
        <v>31</v>
      </c>
      <c r="D28" s="97"/>
    </row>
    <row r="29" spans="1:4" x14ac:dyDescent="0.35">
      <c r="A29" s="201" t="s">
        <v>6675</v>
      </c>
      <c r="B29" s="25">
        <v>1</v>
      </c>
      <c r="C29" s="25" t="s">
        <v>31</v>
      </c>
      <c r="D29" s="97"/>
    </row>
    <row r="30" spans="1:4" x14ac:dyDescent="0.35">
      <c r="A30" s="201" t="s">
        <v>6676</v>
      </c>
      <c r="B30" s="25">
        <v>1</v>
      </c>
      <c r="C30" s="25" t="s">
        <v>31</v>
      </c>
      <c r="D30" s="97"/>
    </row>
    <row r="31" spans="1:4" x14ac:dyDescent="0.35">
      <c r="A31" s="201" t="s">
        <v>6677</v>
      </c>
      <c r="B31" s="25">
        <v>1</v>
      </c>
      <c r="C31" s="25" t="s">
        <v>31</v>
      </c>
      <c r="D31" s="97"/>
    </row>
    <row r="32" spans="1:4" x14ac:dyDescent="0.35">
      <c r="A32" s="201" t="s">
        <v>6678</v>
      </c>
      <c r="B32" s="25">
        <v>1</v>
      </c>
      <c r="C32" s="25" t="s">
        <v>31</v>
      </c>
      <c r="D32" s="97"/>
    </row>
    <row r="33" spans="1:4" x14ac:dyDescent="0.35">
      <c r="A33" s="201" t="s">
        <v>6679</v>
      </c>
      <c r="B33" s="25">
        <v>1</v>
      </c>
      <c r="C33" s="25" t="s">
        <v>31</v>
      </c>
      <c r="D33" s="97"/>
    </row>
    <row r="34" spans="1:4" x14ac:dyDescent="0.35">
      <c r="A34" s="202" t="s">
        <v>6680</v>
      </c>
      <c r="B34" s="25">
        <v>1</v>
      </c>
      <c r="C34" s="25" t="s">
        <v>31</v>
      </c>
      <c r="D34" s="97"/>
    </row>
    <row r="35" spans="1:4" x14ac:dyDescent="0.35">
      <c r="A35" s="202" t="s">
        <v>7037</v>
      </c>
      <c r="B35" s="25">
        <v>1</v>
      </c>
      <c r="C35" s="25" t="s">
        <v>31</v>
      </c>
      <c r="D35" s="97"/>
    </row>
    <row r="36" spans="1:4" x14ac:dyDescent="0.35">
      <c r="A36" s="301" t="s">
        <v>6999</v>
      </c>
      <c r="B36" s="301"/>
      <c r="C36" s="301"/>
      <c r="D36" s="301"/>
    </row>
    <row r="37" spans="1:4" x14ac:dyDescent="0.35">
      <c r="A37" s="202" t="s">
        <v>7000</v>
      </c>
      <c r="B37" s="25">
        <v>3</v>
      </c>
      <c r="C37" s="25" t="s">
        <v>31</v>
      </c>
      <c r="D37" s="97"/>
    </row>
    <row r="38" spans="1:4" x14ac:dyDescent="0.35">
      <c r="A38" s="202" t="s">
        <v>7001</v>
      </c>
      <c r="B38" s="25">
        <v>3</v>
      </c>
      <c r="C38" s="25" t="s">
        <v>31</v>
      </c>
      <c r="D38" s="97"/>
    </row>
    <row r="39" spans="1:4" x14ac:dyDescent="0.35">
      <c r="A39" s="202" t="s">
        <v>6945</v>
      </c>
      <c r="B39" s="25">
        <v>3</v>
      </c>
      <c r="C39" s="25" t="s">
        <v>31</v>
      </c>
      <c r="D39" s="97"/>
    </row>
    <row r="40" spans="1:4" x14ac:dyDescent="0.35">
      <c r="A40" s="202" t="s">
        <v>6946</v>
      </c>
      <c r="B40" s="25">
        <v>3</v>
      </c>
      <c r="C40" s="25" t="s">
        <v>31</v>
      </c>
      <c r="D40" s="97"/>
    </row>
    <row r="41" spans="1:4" x14ac:dyDescent="0.35">
      <c r="A41" s="301" t="s">
        <v>2453</v>
      </c>
      <c r="B41" s="301"/>
      <c r="C41" s="301"/>
      <c r="D41" s="301"/>
    </row>
    <row r="42" spans="1:4" ht="29" x14ac:dyDescent="0.35">
      <c r="A42" s="45" t="s">
        <v>799</v>
      </c>
      <c r="B42" s="25">
        <v>1</v>
      </c>
      <c r="C42" s="25" t="s">
        <v>31</v>
      </c>
      <c r="D42" s="166" t="s">
        <v>6422</v>
      </c>
    </row>
    <row r="43" spans="1:4" ht="29" x14ac:dyDescent="0.35">
      <c r="A43" s="45" t="s">
        <v>800</v>
      </c>
      <c r="B43" s="25">
        <v>1</v>
      </c>
      <c r="C43" s="25" t="s">
        <v>31</v>
      </c>
      <c r="D43" s="166" t="s">
        <v>6422</v>
      </c>
    </row>
    <row r="44" spans="1:4" ht="29" x14ac:dyDescent="0.35">
      <c r="A44" s="45" t="s">
        <v>801</v>
      </c>
      <c r="B44" s="25">
        <v>1</v>
      </c>
      <c r="C44" s="25" t="s">
        <v>31</v>
      </c>
      <c r="D44" s="166" t="s">
        <v>6422</v>
      </c>
    </row>
    <row r="45" spans="1:4" x14ac:dyDescent="0.35">
      <c r="A45" s="301" t="s">
        <v>2455</v>
      </c>
      <c r="B45" s="301"/>
      <c r="C45" s="301"/>
      <c r="D45" s="301"/>
    </row>
    <row r="46" spans="1:4" ht="29" x14ac:dyDescent="0.35">
      <c r="A46" s="45" t="s">
        <v>802</v>
      </c>
      <c r="B46" s="25">
        <v>1</v>
      </c>
      <c r="C46" s="25" t="s">
        <v>31</v>
      </c>
      <c r="D46" s="166" t="s">
        <v>6422</v>
      </c>
    </row>
    <row r="47" spans="1:4" ht="29" x14ac:dyDescent="0.35">
      <c r="A47" s="45" t="s">
        <v>803</v>
      </c>
      <c r="B47" s="25">
        <v>1</v>
      </c>
      <c r="C47" s="25" t="s">
        <v>31</v>
      </c>
      <c r="D47" s="166" t="s">
        <v>6422</v>
      </c>
    </row>
    <row r="48" spans="1:4" ht="29" x14ac:dyDescent="0.35">
      <c r="A48" s="45" t="s">
        <v>804</v>
      </c>
      <c r="B48" s="25">
        <v>1</v>
      </c>
      <c r="C48" s="25" t="s">
        <v>31</v>
      </c>
      <c r="D48" s="166" t="s">
        <v>6422</v>
      </c>
    </row>
    <row r="49" spans="1:4" x14ac:dyDescent="0.35">
      <c r="A49" s="301" t="s">
        <v>2456</v>
      </c>
      <c r="B49" s="301"/>
      <c r="C49" s="301"/>
      <c r="D49" s="301"/>
    </row>
    <row r="50" spans="1:4" ht="29" x14ac:dyDescent="0.35">
      <c r="A50" s="45" t="s">
        <v>805</v>
      </c>
      <c r="B50" s="25">
        <v>1</v>
      </c>
      <c r="C50" s="25" t="s">
        <v>31</v>
      </c>
      <c r="D50" s="166" t="s">
        <v>6422</v>
      </c>
    </row>
    <row r="51" spans="1:4" ht="29" x14ac:dyDescent="0.35">
      <c r="A51" s="45" t="s">
        <v>806</v>
      </c>
      <c r="B51" s="25">
        <v>1</v>
      </c>
      <c r="C51" s="25" t="s">
        <v>31</v>
      </c>
      <c r="D51" s="166" t="s">
        <v>6422</v>
      </c>
    </row>
    <row r="52" spans="1:4" ht="29" x14ac:dyDescent="0.35">
      <c r="A52" s="45" t="s">
        <v>807</v>
      </c>
      <c r="B52" s="25">
        <v>1</v>
      </c>
      <c r="C52" s="25" t="s">
        <v>31</v>
      </c>
      <c r="D52" s="166" t="s">
        <v>6422</v>
      </c>
    </row>
    <row r="53" spans="1:4" x14ac:dyDescent="0.35">
      <c r="A53" s="301" t="s">
        <v>2457</v>
      </c>
      <c r="B53" s="301"/>
      <c r="C53" s="301"/>
      <c r="D53" s="301"/>
    </row>
    <row r="54" spans="1:4" x14ac:dyDescent="0.35">
      <c r="A54" s="45" t="s">
        <v>1544</v>
      </c>
      <c r="B54" s="25">
        <v>1</v>
      </c>
      <c r="C54" s="25" t="s">
        <v>31</v>
      </c>
      <c r="D54" s="97"/>
    </row>
    <row r="55" spans="1:4" ht="29" x14ac:dyDescent="0.35">
      <c r="A55" s="45" t="s">
        <v>1545</v>
      </c>
      <c r="B55" s="25">
        <v>1</v>
      </c>
      <c r="C55" s="25" t="s">
        <v>31</v>
      </c>
      <c r="D55" s="166" t="s">
        <v>6422</v>
      </c>
    </row>
    <row r="56" spans="1:4" ht="29" x14ac:dyDescent="0.35">
      <c r="A56" s="45" t="s">
        <v>812</v>
      </c>
      <c r="B56" s="25">
        <v>1</v>
      </c>
      <c r="C56" s="25" t="s">
        <v>31</v>
      </c>
      <c r="D56" s="166" t="s">
        <v>6422</v>
      </c>
    </row>
    <row r="57" spans="1:4" x14ac:dyDescent="0.35">
      <c r="A57" s="301" t="s">
        <v>6910</v>
      </c>
      <c r="B57" s="301"/>
      <c r="C57" s="301"/>
      <c r="D57" s="301"/>
    </row>
    <row r="58" spans="1:4" x14ac:dyDescent="0.35">
      <c r="A58" s="67" t="s">
        <v>6911</v>
      </c>
      <c r="B58" s="26">
        <v>1</v>
      </c>
      <c r="C58" s="32" t="s">
        <v>2561</v>
      </c>
      <c r="D58" s="132"/>
    </row>
  </sheetData>
  <mergeCells count="14">
    <mergeCell ref="A57:D57"/>
    <mergeCell ref="A23:D23"/>
    <mergeCell ref="A36:D36"/>
    <mergeCell ref="A45:D45"/>
    <mergeCell ref="A49:D49"/>
    <mergeCell ref="A53:D53"/>
    <mergeCell ref="A41:D41"/>
    <mergeCell ref="A15:D15"/>
    <mergeCell ref="A19:D19"/>
    <mergeCell ref="A27:D27"/>
    <mergeCell ref="A3:D3"/>
    <mergeCell ref="A7:D7"/>
    <mergeCell ref="A9:D9"/>
    <mergeCell ref="A13:D13"/>
  </mergeCells>
  <hyperlinks>
    <hyperlink ref="A22" location="'8th Doctor'!A230" display="Exit Strategy"/>
    <hyperlink ref="A25" location="'Susan''s War'!A11" display="The Lost Son"/>
    <hyperlink ref="A26" location="'Susan''s War'!A12" display="The Golden Chil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6"/>
  <sheetViews>
    <sheetView workbookViewId="0">
      <selection activeCell="A6" sqref="A6"/>
    </sheetView>
  </sheetViews>
  <sheetFormatPr defaultRowHeight="14.5" x14ac:dyDescent="0.35"/>
  <cols>
    <col min="1" max="1" width="27.81640625" customWidth="1"/>
    <col min="2" max="2" width="20.36328125" style="2" bestFit="1" customWidth="1"/>
    <col min="3" max="3" width="29.7265625" bestFit="1" customWidth="1"/>
    <col min="4" max="4" width="35.90625" style="134" bestFit="1" customWidth="1"/>
  </cols>
  <sheetData>
    <row r="2" spans="1:4" x14ac:dyDescent="0.35">
      <c r="A2" s="4" t="s">
        <v>0</v>
      </c>
      <c r="B2" s="4" t="s">
        <v>4473</v>
      </c>
      <c r="C2" s="4" t="s">
        <v>2</v>
      </c>
      <c r="D2" s="128" t="s">
        <v>4475</v>
      </c>
    </row>
    <row r="3" spans="1:4" x14ac:dyDescent="0.35">
      <c r="A3" s="295" t="s">
        <v>6736</v>
      </c>
      <c r="B3" s="296"/>
      <c r="C3" s="296"/>
      <c r="D3" s="297"/>
    </row>
    <row r="4" spans="1:4" x14ac:dyDescent="0.35">
      <c r="A4" s="54" t="s">
        <v>1969</v>
      </c>
      <c r="B4" s="24">
        <v>1</v>
      </c>
      <c r="C4" s="24" t="s">
        <v>31</v>
      </c>
      <c r="D4" s="130"/>
    </row>
    <row r="5" spans="1:4" x14ac:dyDescent="0.35">
      <c r="A5" s="54" t="s">
        <v>1540</v>
      </c>
      <c r="B5" s="24">
        <v>1</v>
      </c>
      <c r="C5" s="24" t="s">
        <v>31</v>
      </c>
      <c r="D5" s="130"/>
    </row>
    <row r="6" spans="1:4" s="8" customFormat="1" x14ac:dyDescent="0.35">
      <c r="A6" s="54" t="s">
        <v>823</v>
      </c>
      <c r="B6" s="24">
        <v>1</v>
      </c>
      <c r="C6" s="24" t="s">
        <v>31</v>
      </c>
      <c r="D6" s="130"/>
    </row>
    <row r="7" spans="1:4" s="8" customFormat="1" x14ac:dyDescent="0.35">
      <c r="A7" s="54" t="s">
        <v>1858</v>
      </c>
      <c r="B7" s="24">
        <v>1</v>
      </c>
      <c r="C7" s="24" t="s">
        <v>31</v>
      </c>
      <c r="D7" s="130"/>
    </row>
    <row r="8" spans="1:4" s="8" customFormat="1" x14ac:dyDescent="0.35">
      <c r="A8" s="54" t="s">
        <v>2399</v>
      </c>
      <c r="B8" s="24">
        <v>1</v>
      </c>
      <c r="C8" s="24" t="s">
        <v>31</v>
      </c>
      <c r="D8" s="130"/>
    </row>
    <row r="9" spans="1:4" s="8" customFormat="1" x14ac:dyDescent="0.35">
      <c r="A9" s="54" t="s">
        <v>1857</v>
      </c>
      <c r="B9" s="24">
        <v>1</v>
      </c>
      <c r="C9" s="24" t="s">
        <v>31</v>
      </c>
      <c r="D9" s="130"/>
    </row>
    <row r="10" spans="1:4" s="8" customFormat="1" x14ac:dyDescent="0.35">
      <c r="A10" s="295" t="s">
        <v>2571</v>
      </c>
      <c r="B10" s="296"/>
      <c r="C10" s="296"/>
      <c r="D10" s="297"/>
    </row>
    <row r="11" spans="1:4" s="8" customFormat="1" ht="58" x14ac:dyDescent="0.35">
      <c r="A11" s="36" t="s">
        <v>4420</v>
      </c>
      <c r="B11" s="24">
        <v>3</v>
      </c>
      <c r="C11" s="24" t="s">
        <v>31</v>
      </c>
      <c r="D11" s="166" t="s">
        <v>5024</v>
      </c>
    </row>
    <row r="12" spans="1:4" s="8" customFormat="1" x14ac:dyDescent="0.35">
      <c r="A12" s="295" t="s">
        <v>2581</v>
      </c>
      <c r="B12" s="296"/>
      <c r="C12" s="296"/>
      <c r="D12" s="297"/>
    </row>
    <row r="13" spans="1:4" s="8" customFormat="1" ht="29" x14ac:dyDescent="0.35">
      <c r="A13" s="54" t="s">
        <v>2582</v>
      </c>
      <c r="B13" s="24">
        <v>1</v>
      </c>
      <c r="C13" s="24" t="s">
        <v>31</v>
      </c>
      <c r="D13" s="166" t="s">
        <v>5025</v>
      </c>
    </row>
    <row r="14" spans="1:4" s="8" customFormat="1" ht="29" x14ac:dyDescent="0.35">
      <c r="A14" s="54" t="s">
        <v>2583</v>
      </c>
      <c r="B14" s="24">
        <v>1</v>
      </c>
      <c r="C14" s="24" t="s">
        <v>31</v>
      </c>
      <c r="D14" s="166" t="s">
        <v>5025</v>
      </c>
    </row>
    <row r="15" spans="1:4" s="8" customFormat="1" ht="29" x14ac:dyDescent="0.35">
      <c r="A15" s="54" t="s">
        <v>2584</v>
      </c>
      <c r="B15" s="24">
        <v>1</v>
      </c>
      <c r="C15" s="24" t="s">
        <v>31</v>
      </c>
      <c r="D15" s="166" t="s">
        <v>5025</v>
      </c>
    </row>
    <row r="16" spans="1:4" s="8" customFormat="1" x14ac:dyDescent="0.35">
      <c r="A16" s="295" t="s">
        <v>4414</v>
      </c>
      <c r="B16" s="296"/>
      <c r="C16" s="296"/>
      <c r="D16" s="297"/>
    </row>
    <row r="17" spans="1:4" s="8" customFormat="1" ht="29" x14ac:dyDescent="0.35">
      <c r="A17" s="54" t="s">
        <v>4415</v>
      </c>
      <c r="B17" s="24">
        <v>1</v>
      </c>
      <c r="C17" s="24" t="s">
        <v>31</v>
      </c>
      <c r="D17" s="166" t="s">
        <v>5025</v>
      </c>
    </row>
    <row r="18" spans="1:4" s="8" customFormat="1" ht="29" x14ac:dyDescent="0.35">
      <c r="A18" s="54" t="s">
        <v>4416</v>
      </c>
      <c r="B18" s="24">
        <v>1</v>
      </c>
      <c r="C18" s="24" t="s">
        <v>31</v>
      </c>
      <c r="D18" s="166" t="s">
        <v>5025</v>
      </c>
    </row>
    <row r="19" spans="1:4" s="8" customFormat="1" ht="29" x14ac:dyDescent="0.35">
      <c r="A19" s="54" t="s">
        <v>4417</v>
      </c>
      <c r="B19" s="24">
        <v>1</v>
      </c>
      <c r="C19" s="24" t="s">
        <v>31</v>
      </c>
      <c r="D19" s="166" t="s">
        <v>5025</v>
      </c>
    </row>
    <row r="20" spans="1:4" s="8" customFormat="1" x14ac:dyDescent="0.35">
      <c r="A20" s="295" t="s">
        <v>4413</v>
      </c>
      <c r="B20" s="296"/>
      <c r="C20" s="296"/>
      <c r="D20" s="297"/>
    </row>
    <row r="21" spans="1:4" s="8" customFormat="1" ht="29" x14ac:dyDescent="0.35">
      <c r="A21" s="54" t="s">
        <v>4452</v>
      </c>
      <c r="B21" s="24">
        <v>1</v>
      </c>
      <c r="C21" s="24" t="s">
        <v>31</v>
      </c>
      <c r="D21" s="166" t="s">
        <v>5025</v>
      </c>
    </row>
    <row r="22" spans="1:4" s="8" customFormat="1" ht="43.5" x14ac:dyDescent="0.35">
      <c r="A22" s="36" t="s">
        <v>4453</v>
      </c>
      <c r="B22" s="24">
        <v>2</v>
      </c>
      <c r="C22" s="24" t="s">
        <v>31</v>
      </c>
      <c r="D22" s="166" t="s">
        <v>5026</v>
      </c>
    </row>
    <row r="23" spans="1:4" s="8" customFormat="1" x14ac:dyDescent="0.35">
      <c r="A23" s="295" t="s">
        <v>4593</v>
      </c>
      <c r="B23" s="296"/>
      <c r="C23" s="296"/>
      <c r="D23" s="297"/>
    </row>
    <row r="24" spans="1:4" s="8" customFormat="1" ht="29" x14ac:dyDescent="0.35">
      <c r="A24" s="54" t="s">
        <v>4594</v>
      </c>
      <c r="B24" s="24">
        <v>1</v>
      </c>
      <c r="C24" s="24" t="s">
        <v>31</v>
      </c>
      <c r="D24" s="166" t="s">
        <v>5025</v>
      </c>
    </row>
    <row r="25" spans="1:4" s="8" customFormat="1" ht="29" x14ac:dyDescent="0.35">
      <c r="A25" s="54" t="s">
        <v>4595</v>
      </c>
      <c r="B25" s="24">
        <v>1</v>
      </c>
      <c r="C25" s="24" t="s">
        <v>31</v>
      </c>
      <c r="D25" s="166" t="s">
        <v>5025</v>
      </c>
    </row>
    <row r="26" spans="1:4" s="8" customFormat="1" ht="29" x14ac:dyDescent="0.35">
      <c r="A26" s="54" t="s">
        <v>4596</v>
      </c>
      <c r="B26" s="24">
        <v>1</v>
      </c>
      <c r="C26" s="24" t="s">
        <v>31</v>
      </c>
      <c r="D26" s="166" t="s">
        <v>5025</v>
      </c>
    </row>
    <row r="27" spans="1:4" s="8" customFormat="1" x14ac:dyDescent="0.35">
      <c r="A27" s="295" t="s">
        <v>5036</v>
      </c>
      <c r="B27" s="296"/>
      <c r="C27" s="296"/>
      <c r="D27" s="297"/>
    </row>
    <row r="28" spans="1:4" s="8" customFormat="1" ht="29" x14ac:dyDescent="0.35">
      <c r="A28" s="54" t="s">
        <v>5037</v>
      </c>
      <c r="B28" s="24">
        <v>1</v>
      </c>
      <c r="C28" s="24" t="s">
        <v>31</v>
      </c>
      <c r="D28" s="166" t="s">
        <v>5025</v>
      </c>
    </row>
    <row r="29" spans="1:4" s="8" customFormat="1" ht="29" x14ac:dyDescent="0.35">
      <c r="A29" s="54" t="s">
        <v>5038</v>
      </c>
      <c r="B29" s="24">
        <v>1</v>
      </c>
      <c r="C29" s="24" t="s">
        <v>31</v>
      </c>
      <c r="D29" s="166" t="s">
        <v>5025</v>
      </c>
    </row>
    <row r="30" spans="1:4" s="8" customFormat="1" ht="29" x14ac:dyDescent="0.35">
      <c r="A30" s="54" t="s">
        <v>5039</v>
      </c>
      <c r="B30" s="24">
        <v>1</v>
      </c>
      <c r="C30" s="24" t="s">
        <v>31</v>
      </c>
      <c r="D30" s="166" t="s">
        <v>5025</v>
      </c>
    </row>
    <row r="31" spans="1:4" s="8" customFormat="1" x14ac:dyDescent="0.35">
      <c r="A31" s="295" t="s">
        <v>5586</v>
      </c>
      <c r="B31" s="296"/>
      <c r="C31" s="296"/>
      <c r="D31" s="297"/>
    </row>
    <row r="32" spans="1:4" s="8" customFormat="1" ht="29" x14ac:dyDescent="0.35">
      <c r="A32" s="54" t="s">
        <v>5587</v>
      </c>
      <c r="B32" s="24">
        <v>1</v>
      </c>
      <c r="C32" s="24" t="s">
        <v>31</v>
      </c>
      <c r="D32" s="166" t="s">
        <v>5025</v>
      </c>
    </row>
    <row r="33" spans="1:4" s="8" customFormat="1" ht="29" x14ac:dyDescent="0.35">
      <c r="A33" s="54" t="s">
        <v>5588</v>
      </c>
      <c r="B33" s="24">
        <v>1</v>
      </c>
      <c r="C33" s="24" t="s">
        <v>31</v>
      </c>
      <c r="D33" s="166" t="s">
        <v>5025</v>
      </c>
    </row>
    <row r="34" spans="1:4" s="8" customFormat="1" ht="29" x14ac:dyDescent="0.35">
      <c r="A34" s="54" t="s">
        <v>5589</v>
      </c>
      <c r="B34" s="24">
        <v>1</v>
      </c>
      <c r="C34" s="24" t="s">
        <v>31</v>
      </c>
      <c r="D34" s="166" t="s">
        <v>5025</v>
      </c>
    </row>
    <row r="35" spans="1:4" s="8" customFormat="1" x14ac:dyDescent="0.35">
      <c r="A35" s="295" t="s">
        <v>6461</v>
      </c>
      <c r="B35" s="296"/>
      <c r="C35" s="296"/>
      <c r="D35" s="297"/>
    </row>
    <row r="36" spans="1:4" s="8" customFormat="1" ht="29" x14ac:dyDescent="0.35">
      <c r="A36" s="54" t="s">
        <v>6462</v>
      </c>
      <c r="B36" s="24">
        <v>1</v>
      </c>
      <c r="C36" s="24" t="s">
        <v>31</v>
      </c>
      <c r="D36" s="166" t="s">
        <v>5025</v>
      </c>
    </row>
    <row r="37" spans="1:4" s="8" customFormat="1" ht="29" x14ac:dyDescent="0.35">
      <c r="A37" s="54" t="s">
        <v>6463</v>
      </c>
      <c r="B37" s="24">
        <v>1</v>
      </c>
      <c r="C37" s="24" t="s">
        <v>31</v>
      </c>
      <c r="D37" s="166" t="s">
        <v>5025</v>
      </c>
    </row>
    <row r="38" spans="1:4" s="8" customFormat="1" ht="29" x14ac:dyDescent="0.35">
      <c r="A38" s="54" t="s">
        <v>6464</v>
      </c>
      <c r="B38" s="24">
        <v>1</v>
      </c>
      <c r="C38" s="24" t="s">
        <v>31</v>
      </c>
      <c r="D38" s="166" t="s">
        <v>5025</v>
      </c>
    </row>
    <row r="39" spans="1:4" s="8" customFormat="1" x14ac:dyDescent="0.35">
      <c r="A39" s="295" t="s">
        <v>6485</v>
      </c>
      <c r="B39" s="296"/>
      <c r="C39" s="296"/>
      <c r="D39" s="297"/>
    </row>
    <row r="40" spans="1:4" s="8" customFormat="1" x14ac:dyDescent="0.35">
      <c r="A40" s="54" t="s">
        <v>6486</v>
      </c>
      <c r="B40" s="24">
        <v>1</v>
      </c>
      <c r="C40" s="24" t="s">
        <v>31</v>
      </c>
      <c r="D40" s="166"/>
    </row>
    <row r="41" spans="1:4" s="8" customFormat="1" x14ac:dyDescent="0.35">
      <c r="A41" s="54" t="s">
        <v>6487</v>
      </c>
      <c r="B41" s="24">
        <v>1</v>
      </c>
      <c r="C41" s="24" t="s">
        <v>31</v>
      </c>
      <c r="D41" s="166"/>
    </row>
    <row r="42" spans="1:4" s="8" customFormat="1" x14ac:dyDescent="0.35">
      <c r="A42" s="54" t="s">
        <v>6488</v>
      </c>
      <c r="B42" s="24">
        <v>1</v>
      </c>
      <c r="C42" s="24" t="s">
        <v>31</v>
      </c>
      <c r="D42" s="166"/>
    </row>
    <row r="43" spans="1:4" s="8" customFormat="1" x14ac:dyDescent="0.35">
      <c r="A43" s="295" t="s">
        <v>6508</v>
      </c>
      <c r="B43" s="296"/>
      <c r="C43" s="296"/>
      <c r="D43" s="297"/>
    </row>
    <row r="44" spans="1:4" s="8" customFormat="1" x14ac:dyDescent="0.35">
      <c r="A44" s="54" t="s">
        <v>6509</v>
      </c>
      <c r="B44" s="24">
        <v>1</v>
      </c>
      <c r="C44" s="24" t="s">
        <v>31</v>
      </c>
      <c r="D44" s="166"/>
    </row>
    <row r="45" spans="1:4" s="8" customFormat="1" x14ac:dyDescent="0.35">
      <c r="A45" s="54" t="s">
        <v>6510</v>
      </c>
      <c r="B45" s="24">
        <v>1</v>
      </c>
      <c r="C45" s="24" t="s">
        <v>31</v>
      </c>
      <c r="D45" s="166"/>
    </row>
    <row r="46" spans="1:4" s="8" customFormat="1" x14ac:dyDescent="0.35">
      <c r="A46" s="54" t="s">
        <v>6511</v>
      </c>
      <c r="B46" s="24">
        <v>1</v>
      </c>
      <c r="C46" s="24" t="s">
        <v>31</v>
      </c>
      <c r="D46" s="166"/>
    </row>
    <row r="47" spans="1:4" s="8" customFormat="1" x14ac:dyDescent="0.35">
      <c r="A47" s="295" t="s">
        <v>6924</v>
      </c>
      <c r="B47" s="296"/>
      <c r="C47" s="296"/>
      <c r="D47" s="297"/>
    </row>
    <row r="48" spans="1:4" s="8" customFormat="1" x14ac:dyDescent="0.35">
      <c r="A48" s="54" t="s">
        <v>6925</v>
      </c>
      <c r="B48" s="24">
        <v>1</v>
      </c>
      <c r="C48" s="24" t="s">
        <v>31</v>
      </c>
      <c r="D48" s="166"/>
    </row>
    <row r="49" spans="1:4" s="8" customFormat="1" x14ac:dyDescent="0.35">
      <c r="A49" s="54" t="s">
        <v>6926</v>
      </c>
      <c r="B49" s="24">
        <v>1</v>
      </c>
      <c r="C49" s="24" t="s">
        <v>31</v>
      </c>
      <c r="D49" s="166"/>
    </row>
    <row r="50" spans="1:4" s="8" customFormat="1" x14ac:dyDescent="0.35">
      <c r="A50" s="54" t="s">
        <v>6927</v>
      </c>
      <c r="B50" s="24">
        <v>1</v>
      </c>
      <c r="C50" s="24" t="s">
        <v>31</v>
      </c>
      <c r="D50" s="166"/>
    </row>
    <row r="51" spans="1:4" s="8" customFormat="1" x14ac:dyDescent="0.35">
      <c r="A51" s="295" t="s">
        <v>6967</v>
      </c>
      <c r="B51" s="296"/>
      <c r="C51" s="296"/>
      <c r="D51" s="297"/>
    </row>
    <row r="52" spans="1:4" s="8" customFormat="1" x14ac:dyDescent="0.35">
      <c r="A52" s="54" t="s">
        <v>6968</v>
      </c>
      <c r="B52" s="24">
        <v>1</v>
      </c>
      <c r="C52" s="24" t="s">
        <v>31</v>
      </c>
      <c r="D52" s="166"/>
    </row>
    <row r="53" spans="1:4" s="8" customFormat="1" x14ac:dyDescent="0.35">
      <c r="A53" s="54" t="s">
        <v>6969</v>
      </c>
      <c r="B53" s="24">
        <v>1</v>
      </c>
      <c r="C53" s="24" t="s">
        <v>31</v>
      </c>
      <c r="D53" s="166"/>
    </row>
    <row r="54" spans="1:4" s="8" customFormat="1" x14ac:dyDescent="0.35">
      <c r="A54" s="54" t="s">
        <v>6970</v>
      </c>
      <c r="B54" s="24">
        <v>1</v>
      </c>
      <c r="C54" s="24" t="s">
        <v>31</v>
      </c>
      <c r="D54" s="166"/>
    </row>
    <row r="55" spans="1:4" s="8" customFormat="1" x14ac:dyDescent="0.35">
      <c r="A55" s="295" t="s">
        <v>1624</v>
      </c>
      <c r="B55" s="296"/>
      <c r="C55" s="296"/>
      <c r="D55" s="297"/>
    </row>
    <row r="56" spans="1:4" x14ac:dyDescent="0.35">
      <c r="A56" s="55" t="s">
        <v>813</v>
      </c>
      <c r="B56" s="30">
        <v>1</v>
      </c>
      <c r="C56" s="30" t="s">
        <v>29</v>
      </c>
      <c r="D56" s="131"/>
    </row>
    <row r="57" spans="1:4" x14ac:dyDescent="0.35">
      <c r="A57" s="54" t="s">
        <v>2340</v>
      </c>
      <c r="B57" s="24">
        <v>1</v>
      </c>
      <c r="C57" s="24" t="s">
        <v>2545</v>
      </c>
      <c r="D57" s="130"/>
    </row>
    <row r="58" spans="1:4" x14ac:dyDescent="0.35">
      <c r="A58" s="33" t="s">
        <v>2256</v>
      </c>
      <c r="B58" s="26">
        <v>1</v>
      </c>
      <c r="C58" s="32" t="s">
        <v>5112</v>
      </c>
      <c r="D58" s="132"/>
    </row>
    <row r="59" spans="1:4" x14ac:dyDescent="0.35">
      <c r="A59" s="55" t="s">
        <v>814</v>
      </c>
      <c r="B59" s="30">
        <v>1</v>
      </c>
      <c r="C59" s="30" t="s">
        <v>29</v>
      </c>
      <c r="D59" s="131"/>
    </row>
    <row r="60" spans="1:4" x14ac:dyDescent="0.35">
      <c r="A60" s="55" t="s">
        <v>815</v>
      </c>
      <c r="B60" s="30">
        <v>1</v>
      </c>
      <c r="C60" s="30" t="s">
        <v>29</v>
      </c>
      <c r="D60" s="131"/>
    </row>
    <row r="61" spans="1:4" ht="43.5" x14ac:dyDescent="0.35">
      <c r="A61" s="56" t="s">
        <v>816</v>
      </c>
      <c r="B61" s="30">
        <v>2</v>
      </c>
      <c r="C61" s="30" t="s">
        <v>29</v>
      </c>
      <c r="D61" s="131"/>
    </row>
    <row r="62" spans="1:4" x14ac:dyDescent="0.35">
      <c r="A62" s="54" t="s">
        <v>1541</v>
      </c>
      <c r="B62" s="24">
        <v>1</v>
      </c>
      <c r="C62" s="24" t="s">
        <v>31</v>
      </c>
      <c r="D62" s="130"/>
    </row>
    <row r="63" spans="1:4" x14ac:dyDescent="0.35">
      <c r="A63" s="49" t="s">
        <v>4464</v>
      </c>
      <c r="B63" s="28">
        <v>1</v>
      </c>
      <c r="C63" s="72" t="s">
        <v>183</v>
      </c>
      <c r="D63" s="133"/>
    </row>
    <row r="64" spans="1:4" x14ac:dyDescent="0.35">
      <c r="A64" s="33" t="s">
        <v>2355</v>
      </c>
      <c r="B64" s="26">
        <v>1</v>
      </c>
      <c r="C64" s="32" t="s">
        <v>2544</v>
      </c>
      <c r="D64" s="132"/>
    </row>
    <row r="65" spans="1:4" x14ac:dyDescent="0.35">
      <c r="A65" s="55" t="s">
        <v>817</v>
      </c>
      <c r="B65" s="30">
        <v>1</v>
      </c>
      <c r="C65" s="30" t="s">
        <v>29</v>
      </c>
      <c r="D65" s="131"/>
    </row>
    <row r="66" spans="1:4" x14ac:dyDescent="0.35">
      <c r="A66" s="54" t="s">
        <v>1542</v>
      </c>
      <c r="B66" s="24">
        <v>1</v>
      </c>
      <c r="C66" s="24" t="s">
        <v>31</v>
      </c>
      <c r="D66" s="130"/>
    </row>
    <row r="67" spans="1:4" x14ac:dyDescent="0.35">
      <c r="A67" s="55" t="s">
        <v>818</v>
      </c>
      <c r="B67" s="22">
        <v>1</v>
      </c>
      <c r="C67" s="30" t="s">
        <v>29</v>
      </c>
      <c r="D67" s="131"/>
    </row>
    <row r="68" spans="1:4" x14ac:dyDescent="0.35">
      <c r="A68" s="54" t="s">
        <v>6458</v>
      </c>
      <c r="B68" s="24">
        <v>1</v>
      </c>
      <c r="C68" s="24" t="s">
        <v>31</v>
      </c>
      <c r="D68" s="130"/>
    </row>
    <row r="69" spans="1:4" x14ac:dyDescent="0.35">
      <c r="A69" s="54" t="s">
        <v>4451</v>
      </c>
      <c r="B69" s="24">
        <v>1</v>
      </c>
      <c r="C69" s="24" t="s">
        <v>31</v>
      </c>
      <c r="D69" s="130"/>
    </row>
    <row r="70" spans="1:4" x14ac:dyDescent="0.35">
      <c r="A70" s="49" t="s">
        <v>6429</v>
      </c>
      <c r="B70" s="28">
        <v>1</v>
      </c>
      <c r="C70" s="72" t="s">
        <v>183</v>
      </c>
      <c r="D70" s="133"/>
    </row>
    <row r="71" spans="1:4" x14ac:dyDescent="0.35">
      <c r="A71" s="55" t="s">
        <v>819</v>
      </c>
      <c r="B71" s="22">
        <v>1</v>
      </c>
      <c r="C71" s="30" t="s">
        <v>29</v>
      </c>
      <c r="D71" s="131"/>
    </row>
    <row r="72" spans="1:4" x14ac:dyDescent="0.35">
      <c r="A72" s="54" t="s">
        <v>1543</v>
      </c>
      <c r="B72" s="24">
        <v>1</v>
      </c>
      <c r="C72" s="24" t="s">
        <v>31</v>
      </c>
      <c r="D72" s="130"/>
    </row>
    <row r="73" spans="1:4" ht="43.5" x14ac:dyDescent="0.35">
      <c r="A73" s="37" t="s">
        <v>820</v>
      </c>
      <c r="B73" s="22">
        <v>2</v>
      </c>
      <c r="C73" s="30" t="s">
        <v>29</v>
      </c>
      <c r="D73" s="131"/>
    </row>
    <row r="74" spans="1:4" x14ac:dyDescent="0.35">
      <c r="A74" s="38" t="s">
        <v>824</v>
      </c>
      <c r="B74" s="25">
        <v>1</v>
      </c>
      <c r="C74" s="24" t="s">
        <v>1001</v>
      </c>
      <c r="D74" s="130"/>
    </row>
    <row r="75" spans="1:4" x14ac:dyDescent="0.35">
      <c r="A75" s="55" t="s">
        <v>821</v>
      </c>
      <c r="B75" s="22">
        <v>1</v>
      </c>
      <c r="C75" s="30" t="s">
        <v>29</v>
      </c>
      <c r="D75" s="131"/>
    </row>
    <row r="76" spans="1:4" ht="43.5" x14ac:dyDescent="0.35">
      <c r="A76" s="37" t="s">
        <v>822</v>
      </c>
      <c r="B76" s="22">
        <v>2</v>
      </c>
      <c r="C76" s="30" t="s">
        <v>29</v>
      </c>
      <c r="D76" s="127" t="s">
        <v>4515</v>
      </c>
    </row>
  </sheetData>
  <mergeCells count="14">
    <mergeCell ref="A3:D3"/>
    <mergeCell ref="A10:D10"/>
    <mergeCell ref="A12:D12"/>
    <mergeCell ref="A16:D16"/>
    <mergeCell ref="A20:D20"/>
    <mergeCell ref="A55:D55"/>
    <mergeCell ref="A23:D23"/>
    <mergeCell ref="A27:D27"/>
    <mergeCell ref="A31:D31"/>
    <mergeCell ref="A35:D35"/>
    <mergeCell ref="A39:D39"/>
    <mergeCell ref="A43:D43"/>
    <mergeCell ref="A47:D47"/>
    <mergeCell ref="A51:D5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selection activeCell="A31" sqref="A31"/>
    </sheetView>
  </sheetViews>
  <sheetFormatPr defaultRowHeight="14.5" x14ac:dyDescent="0.35"/>
  <cols>
    <col min="1" max="1" width="31.90625" customWidth="1"/>
    <col min="2" max="2" width="20.36328125" style="2" bestFit="1" customWidth="1"/>
    <col min="3" max="3" width="42.81640625" style="2" bestFit="1" customWidth="1"/>
    <col min="4" max="4" width="45.54296875" style="134" customWidth="1"/>
  </cols>
  <sheetData>
    <row r="2" spans="1:4" x14ac:dyDescent="0.35">
      <c r="A2" s="4" t="s">
        <v>0</v>
      </c>
      <c r="B2" s="4" t="s">
        <v>4473</v>
      </c>
      <c r="C2" s="4" t="s">
        <v>2</v>
      </c>
      <c r="D2" s="128" t="s">
        <v>4475</v>
      </c>
    </row>
    <row r="3" spans="1:4" x14ac:dyDescent="0.35">
      <c r="A3" s="301" t="s">
        <v>1625</v>
      </c>
      <c r="B3" s="301"/>
      <c r="C3" s="301"/>
      <c r="D3" s="301"/>
    </row>
    <row r="4" spans="1:4" s="8" customFormat="1" ht="43.5" x14ac:dyDescent="0.35">
      <c r="A4" s="57" t="s">
        <v>825</v>
      </c>
      <c r="B4" s="27">
        <v>1</v>
      </c>
      <c r="C4" s="34" t="s">
        <v>2550</v>
      </c>
      <c r="D4" s="135" t="s">
        <v>7468</v>
      </c>
    </row>
    <row r="5" spans="1:4" ht="43.5" x14ac:dyDescent="0.35">
      <c r="A5" s="55" t="s">
        <v>826</v>
      </c>
      <c r="B5" s="30">
        <v>1</v>
      </c>
      <c r="C5" s="30" t="s">
        <v>29</v>
      </c>
      <c r="D5" s="127" t="s">
        <v>7405</v>
      </c>
    </row>
    <row r="6" spans="1:4" ht="43.5" x14ac:dyDescent="0.35">
      <c r="A6" s="33" t="s">
        <v>827</v>
      </c>
      <c r="B6" s="26">
        <v>1</v>
      </c>
      <c r="C6" s="32" t="s">
        <v>2551</v>
      </c>
      <c r="D6" s="135" t="s">
        <v>7469</v>
      </c>
    </row>
    <row r="7" spans="1:4" x14ac:dyDescent="0.35">
      <c r="A7" s="33" t="s">
        <v>5113</v>
      </c>
      <c r="B7" s="26">
        <v>1</v>
      </c>
      <c r="C7" s="32" t="s">
        <v>5112</v>
      </c>
      <c r="D7" s="135"/>
    </row>
    <row r="8" spans="1:4" x14ac:dyDescent="0.35">
      <c r="A8" s="33" t="s">
        <v>971</v>
      </c>
      <c r="B8" s="26">
        <v>1</v>
      </c>
      <c r="C8" s="32" t="s">
        <v>2552</v>
      </c>
      <c r="D8" s="132"/>
    </row>
    <row r="9" spans="1:4" ht="29" x14ac:dyDescent="0.35">
      <c r="A9" s="55" t="s">
        <v>828</v>
      </c>
      <c r="B9" s="30">
        <v>1</v>
      </c>
      <c r="C9" s="30" t="s">
        <v>29</v>
      </c>
      <c r="D9" s="127" t="s">
        <v>7242</v>
      </c>
    </row>
    <row r="10" spans="1:4" x14ac:dyDescent="0.35">
      <c r="A10" s="33" t="s">
        <v>972</v>
      </c>
      <c r="B10" s="26">
        <v>1</v>
      </c>
      <c r="C10" s="32" t="s">
        <v>2552</v>
      </c>
      <c r="D10" s="132"/>
    </row>
    <row r="11" spans="1:4" ht="43.5" x14ac:dyDescent="0.35">
      <c r="A11" s="56" t="s">
        <v>829</v>
      </c>
      <c r="B11" s="30">
        <v>1</v>
      </c>
      <c r="C11" s="30" t="s">
        <v>29</v>
      </c>
      <c r="D11" s="127" t="s">
        <v>7406</v>
      </c>
    </row>
    <row r="12" spans="1:4" x14ac:dyDescent="0.35">
      <c r="A12" s="33" t="s">
        <v>973</v>
      </c>
      <c r="B12" s="26">
        <v>1</v>
      </c>
      <c r="C12" s="32" t="s">
        <v>2552</v>
      </c>
      <c r="D12" s="132"/>
    </row>
    <row r="13" spans="1:4" x14ac:dyDescent="0.35">
      <c r="A13" s="55" t="s">
        <v>830</v>
      </c>
      <c r="B13" s="30">
        <v>1</v>
      </c>
      <c r="C13" s="30" t="s">
        <v>29</v>
      </c>
      <c r="D13" s="131" t="s">
        <v>6847</v>
      </c>
    </row>
    <row r="14" spans="1:4" x14ac:dyDescent="0.35">
      <c r="A14" s="33" t="s">
        <v>974</v>
      </c>
      <c r="B14" s="26">
        <v>1</v>
      </c>
      <c r="C14" s="32" t="s">
        <v>2552</v>
      </c>
      <c r="D14" s="132"/>
    </row>
    <row r="15" spans="1:4" ht="43.5" x14ac:dyDescent="0.35">
      <c r="A15" s="55" t="s">
        <v>831</v>
      </c>
      <c r="B15" s="22">
        <v>1</v>
      </c>
      <c r="C15" s="30" t="s">
        <v>29</v>
      </c>
      <c r="D15" s="127" t="s">
        <v>7407</v>
      </c>
    </row>
    <row r="16" spans="1:4" x14ac:dyDescent="0.35">
      <c r="A16" s="63" t="s">
        <v>2356</v>
      </c>
      <c r="B16" s="26">
        <v>1</v>
      </c>
      <c r="C16" s="32" t="s">
        <v>2544</v>
      </c>
      <c r="D16" s="132"/>
    </row>
    <row r="17" spans="1:4" x14ac:dyDescent="0.35">
      <c r="A17" s="33" t="s">
        <v>975</v>
      </c>
      <c r="B17" s="26">
        <v>1</v>
      </c>
      <c r="C17" s="32" t="s">
        <v>2552</v>
      </c>
      <c r="D17" s="132"/>
    </row>
    <row r="18" spans="1:4" ht="29" x14ac:dyDescent="0.35">
      <c r="A18" s="58" t="s">
        <v>6840</v>
      </c>
      <c r="B18" s="22">
        <v>1</v>
      </c>
      <c r="C18" s="30" t="s">
        <v>29</v>
      </c>
      <c r="D18" s="131" t="s">
        <v>6846</v>
      </c>
    </row>
    <row r="19" spans="1:4" x14ac:dyDescent="0.35">
      <c r="A19" s="33" t="s">
        <v>976</v>
      </c>
      <c r="B19" s="26">
        <v>1</v>
      </c>
      <c r="C19" s="32" t="s">
        <v>2552</v>
      </c>
      <c r="D19" s="132"/>
    </row>
    <row r="20" spans="1:4" ht="43.5" x14ac:dyDescent="0.35">
      <c r="A20" s="58" t="s">
        <v>6841</v>
      </c>
      <c r="B20" s="231">
        <v>1</v>
      </c>
      <c r="C20" s="232" t="s">
        <v>29</v>
      </c>
      <c r="D20" s="127" t="s">
        <v>7408</v>
      </c>
    </row>
    <row r="21" spans="1:4" x14ac:dyDescent="0.35">
      <c r="A21" s="33" t="s">
        <v>977</v>
      </c>
      <c r="B21" s="26">
        <v>1</v>
      </c>
      <c r="C21" s="32" t="s">
        <v>2552</v>
      </c>
      <c r="D21" s="132"/>
    </row>
    <row r="22" spans="1:4" x14ac:dyDescent="0.35">
      <c r="A22" s="37" t="s">
        <v>832</v>
      </c>
      <c r="B22" s="22">
        <v>1</v>
      </c>
      <c r="C22" s="30" t="s">
        <v>29</v>
      </c>
      <c r="D22" s="131" t="s">
        <v>6848</v>
      </c>
    </row>
    <row r="23" spans="1:4" ht="29" x14ac:dyDescent="0.35">
      <c r="A23" s="38" t="s">
        <v>1747</v>
      </c>
      <c r="B23" s="25">
        <v>1</v>
      </c>
      <c r="C23" s="25" t="s">
        <v>31</v>
      </c>
      <c r="D23" s="166" t="s">
        <v>6422</v>
      </c>
    </row>
    <row r="24" spans="1:4" ht="29" x14ac:dyDescent="0.35">
      <c r="A24" s="38" t="s">
        <v>1748</v>
      </c>
      <c r="B24" s="25">
        <v>1</v>
      </c>
      <c r="C24" s="25" t="s">
        <v>31</v>
      </c>
      <c r="D24" s="166" t="s">
        <v>6422</v>
      </c>
    </row>
    <row r="25" spans="1:4" ht="29" x14ac:dyDescent="0.35">
      <c r="A25" s="38" t="s">
        <v>1749</v>
      </c>
      <c r="B25" s="25">
        <v>1</v>
      </c>
      <c r="C25" s="25" t="s">
        <v>31</v>
      </c>
      <c r="D25" s="166" t="s">
        <v>6422</v>
      </c>
    </row>
    <row r="26" spans="1:4" x14ac:dyDescent="0.35">
      <c r="A26" s="33" t="s">
        <v>978</v>
      </c>
      <c r="B26" s="26">
        <v>1</v>
      </c>
      <c r="C26" s="32" t="s">
        <v>2552</v>
      </c>
      <c r="D26" s="132"/>
    </row>
    <row r="27" spans="1:4" ht="43.5" x14ac:dyDescent="0.35">
      <c r="A27" s="37" t="s">
        <v>6842</v>
      </c>
      <c r="B27" s="22">
        <v>1</v>
      </c>
      <c r="C27" s="30" t="s">
        <v>29</v>
      </c>
      <c r="D27" s="127" t="s">
        <v>7409</v>
      </c>
    </row>
    <row r="28" spans="1:4" x14ac:dyDescent="0.35">
      <c r="A28" s="33" t="s">
        <v>979</v>
      </c>
      <c r="B28" s="26">
        <v>1</v>
      </c>
      <c r="C28" s="32" t="s">
        <v>2552</v>
      </c>
      <c r="D28" s="132"/>
    </row>
    <row r="29" spans="1:4" ht="29" x14ac:dyDescent="0.35">
      <c r="A29" s="37" t="s">
        <v>6843</v>
      </c>
      <c r="B29" s="231">
        <v>1</v>
      </c>
      <c r="C29" s="232" t="s">
        <v>29</v>
      </c>
      <c r="D29" s="131" t="s">
        <v>6850</v>
      </c>
    </row>
    <row r="30" spans="1:4" x14ac:dyDescent="0.35">
      <c r="A30" s="38" t="s">
        <v>1799</v>
      </c>
      <c r="B30" s="25">
        <v>1</v>
      </c>
      <c r="C30" s="25" t="s">
        <v>31</v>
      </c>
      <c r="D30" s="130"/>
    </row>
    <row r="31" spans="1:4" x14ac:dyDescent="0.35">
      <c r="A31" s="52" t="s">
        <v>6571</v>
      </c>
      <c r="B31" s="25" t="s">
        <v>2071</v>
      </c>
      <c r="C31" s="25" t="s">
        <v>6574</v>
      </c>
      <c r="D31" s="130"/>
    </row>
    <row r="32" spans="1:4" x14ac:dyDescent="0.35">
      <c r="A32" s="33" t="s">
        <v>980</v>
      </c>
      <c r="B32" s="26">
        <v>1</v>
      </c>
      <c r="C32" s="32" t="s">
        <v>2552</v>
      </c>
      <c r="D32" s="132"/>
    </row>
    <row r="33" spans="1:4" x14ac:dyDescent="0.35">
      <c r="A33" s="44" t="s">
        <v>833</v>
      </c>
      <c r="B33" s="22">
        <v>1</v>
      </c>
      <c r="C33" s="30" t="s">
        <v>29</v>
      </c>
      <c r="D33" s="131" t="s">
        <v>6847</v>
      </c>
    </row>
    <row r="34" spans="1:4" x14ac:dyDescent="0.35">
      <c r="A34" s="33" t="s">
        <v>981</v>
      </c>
      <c r="B34" s="26">
        <v>1</v>
      </c>
      <c r="C34" s="32" t="s">
        <v>2552</v>
      </c>
      <c r="D34" s="132"/>
    </row>
    <row r="35" spans="1:4" x14ac:dyDescent="0.35">
      <c r="A35" s="44" t="s">
        <v>834</v>
      </c>
      <c r="B35" s="22">
        <v>1</v>
      </c>
      <c r="C35" s="30" t="s">
        <v>29</v>
      </c>
      <c r="D35" s="131" t="s">
        <v>6847</v>
      </c>
    </row>
    <row r="36" spans="1:4" x14ac:dyDescent="0.35">
      <c r="A36" s="33" t="s">
        <v>982</v>
      </c>
      <c r="B36" s="26">
        <v>1</v>
      </c>
      <c r="C36" s="32" t="s">
        <v>2552</v>
      </c>
      <c r="D36" s="132"/>
    </row>
    <row r="37" spans="1:4" ht="29" x14ac:dyDescent="0.35">
      <c r="A37" s="37" t="s">
        <v>6844</v>
      </c>
      <c r="B37" s="22">
        <v>1</v>
      </c>
      <c r="C37" s="30" t="s">
        <v>29</v>
      </c>
      <c r="D37" s="127" t="s">
        <v>6849</v>
      </c>
    </row>
    <row r="38" spans="1:4" x14ac:dyDescent="0.35">
      <c r="A38" s="33" t="s">
        <v>983</v>
      </c>
      <c r="B38" s="26">
        <v>1</v>
      </c>
      <c r="C38" s="32" t="s">
        <v>2552</v>
      </c>
      <c r="D38" s="132"/>
    </row>
    <row r="39" spans="1:4" ht="43.5" x14ac:dyDescent="0.35">
      <c r="A39" s="37" t="s">
        <v>6845</v>
      </c>
      <c r="B39" s="231">
        <v>1</v>
      </c>
      <c r="C39" s="232" t="s">
        <v>29</v>
      </c>
      <c r="D39" s="127" t="s">
        <v>7405</v>
      </c>
    </row>
    <row r="40" spans="1:4" x14ac:dyDescent="0.35">
      <c r="A40" s="301" t="s">
        <v>1626</v>
      </c>
      <c r="B40" s="301"/>
      <c r="C40" s="301"/>
      <c r="D40" s="301"/>
    </row>
    <row r="41" spans="1:4" x14ac:dyDescent="0.35">
      <c r="A41" s="65" t="s">
        <v>835</v>
      </c>
      <c r="B41" s="22">
        <v>1</v>
      </c>
      <c r="C41" s="30" t="s">
        <v>29</v>
      </c>
      <c r="D41" s="131" t="s">
        <v>6847</v>
      </c>
    </row>
    <row r="42" spans="1:4" x14ac:dyDescent="0.35">
      <c r="A42" s="38" t="s">
        <v>7234</v>
      </c>
      <c r="B42" s="25">
        <v>1</v>
      </c>
      <c r="C42" s="25" t="s">
        <v>31</v>
      </c>
      <c r="D42" s="130"/>
    </row>
    <row r="43" spans="1:4" x14ac:dyDescent="0.35">
      <c r="A43" s="38" t="s">
        <v>2542</v>
      </c>
      <c r="B43" s="25">
        <v>1</v>
      </c>
      <c r="C43" s="25" t="s">
        <v>31</v>
      </c>
      <c r="D43" s="130"/>
    </row>
    <row r="44" spans="1:4" x14ac:dyDescent="0.35">
      <c r="A44" s="59" t="s">
        <v>836</v>
      </c>
      <c r="B44" s="22">
        <v>1</v>
      </c>
      <c r="C44" s="30" t="s">
        <v>29</v>
      </c>
      <c r="D44" s="131"/>
    </row>
    <row r="45" spans="1:4" x14ac:dyDescent="0.35">
      <c r="A45" s="33" t="s">
        <v>5114</v>
      </c>
      <c r="B45" s="26">
        <v>1</v>
      </c>
      <c r="C45" s="32" t="s">
        <v>5112</v>
      </c>
      <c r="D45" s="135"/>
    </row>
    <row r="46" spans="1:4" x14ac:dyDescent="0.35">
      <c r="A46" s="59" t="s">
        <v>837</v>
      </c>
      <c r="B46" s="22">
        <v>1</v>
      </c>
      <c r="C46" s="30" t="s">
        <v>29</v>
      </c>
      <c r="D46" s="131" t="s">
        <v>6846</v>
      </c>
    </row>
    <row r="47" spans="1:4" ht="29" x14ac:dyDescent="0.35">
      <c r="A47" s="59" t="s">
        <v>838</v>
      </c>
      <c r="B47" s="22">
        <v>1</v>
      </c>
      <c r="C47" s="30" t="s">
        <v>29</v>
      </c>
      <c r="D47" s="127" t="s">
        <v>7242</v>
      </c>
    </row>
    <row r="48" spans="1:4" x14ac:dyDescent="0.35">
      <c r="A48" s="38" t="s">
        <v>1800</v>
      </c>
      <c r="B48" s="25">
        <v>1</v>
      </c>
      <c r="C48" s="25" t="s">
        <v>31</v>
      </c>
      <c r="D48" s="130"/>
    </row>
    <row r="49" spans="1:4" ht="43.5" x14ac:dyDescent="0.35">
      <c r="A49" s="37" t="s">
        <v>839</v>
      </c>
      <c r="B49" s="22">
        <v>2</v>
      </c>
      <c r="C49" s="30" t="s">
        <v>29</v>
      </c>
      <c r="D49" s="131" t="s">
        <v>6851</v>
      </c>
    </row>
    <row r="50" spans="1:4" x14ac:dyDescent="0.35">
      <c r="A50" s="37" t="s">
        <v>840</v>
      </c>
      <c r="B50" s="22">
        <v>1</v>
      </c>
      <c r="C50" s="30" t="s">
        <v>29</v>
      </c>
      <c r="D50" s="131" t="s">
        <v>6846</v>
      </c>
    </row>
    <row r="51" spans="1:4" x14ac:dyDescent="0.35">
      <c r="A51" s="56" t="s">
        <v>841</v>
      </c>
      <c r="B51" s="30">
        <v>1</v>
      </c>
      <c r="C51" s="30" t="s">
        <v>842</v>
      </c>
      <c r="D51" s="131"/>
    </row>
    <row r="52" spans="1:4" x14ac:dyDescent="0.35">
      <c r="A52" s="60">
        <v>42</v>
      </c>
      <c r="B52" s="22">
        <v>1</v>
      </c>
      <c r="C52" s="30" t="s">
        <v>29</v>
      </c>
      <c r="D52" s="131"/>
    </row>
    <row r="53" spans="1:4" x14ac:dyDescent="0.35">
      <c r="A53" s="49" t="s">
        <v>6430</v>
      </c>
      <c r="B53" s="28">
        <v>1</v>
      </c>
      <c r="C53" s="28" t="s">
        <v>183</v>
      </c>
      <c r="D53" s="133"/>
    </row>
    <row r="54" spans="1:4" x14ac:dyDescent="0.35">
      <c r="A54" s="63" t="s">
        <v>2353</v>
      </c>
      <c r="B54" s="26">
        <v>1</v>
      </c>
      <c r="C54" s="32" t="s">
        <v>2544</v>
      </c>
      <c r="D54" s="132"/>
    </row>
    <row r="55" spans="1:4" ht="43.5" x14ac:dyDescent="0.35">
      <c r="A55" s="37" t="s">
        <v>843</v>
      </c>
      <c r="B55" s="22">
        <v>2</v>
      </c>
      <c r="C55" s="30" t="s">
        <v>29</v>
      </c>
      <c r="D55" s="131" t="s">
        <v>6852</v>
      </c>
    </row>
    <row r="56" spans="1:4" x14ac:dyDescent="0.35">
      <c r="A56" s="49" t="s">
        <v>7208</v>
      </c>
      <c r="B56" s="28">
        <v>1</v>
      </c>
      <c r="C56" s="28" t="s">
        <v>183</v>
      </c>
      <c r="D56" s="133"/>
    </row>
    <row r="57" spans="1:4" x14ac:dyDescent="0.35">
      <c r="A57" s="37" t="s">
        <v>844</v>
      </c>
      <c r="B57" s="22">
        <v>1</v>
      </c>
      <c r="C57" s="30" t="s">
        <v>29</v>
      </c>
      <c r="D57" s="131" t="s">
        <v>6854</v>
      </c>
    </row>
    <row r="58" spans="1:4" x14ac:dyDescent="0.35">
      <c r="A58" s="63" t="s">
        <v>2258</v>
      </c>
      <c r="B58" s="26">
        <v>1</v>
      </c>
      <c r="C58" s="32" t="s">
        <v>2547</v>
      </c>
      <c r="D58" s="132"/>
    </row>
    <row r="59" spans="1:4" ht="58" x14ac:dyDescent="0.35">
      <c r="A59" s="37" t="s">
        <v>845</v>
      </c>
      <c r="B59" s="22">
        <v>3</v>
      </c>
      <c r="C59" s="30" t="s">
        <v>29</v>
      </c>
      <c r="D59" s="127" t="s">
        <v>7410</v>
      </c>
    </row>
    <row r="60" spans="1:4" x14ac:dyDescent="0.35">
      <c r="A60" s="301" t="s">
        <v>1627</v>
      </c>
      <c r="B60" s="301"/>
      <c r="C60" s="301"/>
      <c r="D60" s="301"/>
    </row>
    <row r="61" spans="1:4" x14ac:dyDescent="0.35">
      <c r="A61" s="33" t="s">
        <v>846</v>
      </c>
      <c r="B61" s="26">
        <v>1</v>
      </c>
      <c r="C61" s="32" t="s">
        <v>2550</v>
      </c>
      <c r="D61" s="132" t="s">
        <v>5148</v>
      </c>
    </row>
    <row r="62" spans="1:4" x14ac:dyDescent="0.35">
      <c r="A62" s="37" t="s">
        <v>847</v>
      </c>
      <c r="B62" s="22">
        <v>1</v>
      </c>
      <c r="C62" s="30" t="s">
        <v>29</v>
      </c>
      <c r="D62" s="127" t="s">
        <v>6847</v>
      </c>
    </row>
    <row r="63" spans="1:4" x14ac:dyDescent="0.35">
      <c r="A63" s="38" t="s">
        <v>848</v>
      </c>
      <c r="B63" s="25">
        <v>1</v>
      </c>
      <c r="C63" s="25" t="s">
        <v>31</v>
      </c>
      <c r="D63" s="130"/>
    </row>
    <row r="64" spans="1:4" x14ac:dyDescent="0.35">
      <c r="A64" s="52" t="s">
        <v>4412</v>
      </c>
      <c r="B64" s="25" t="s">
        <v>2071</v>
      </c>
      <c r="C64" s="25" t="s">
        <v>2219</v>
      </c>
      <c r="D64" s="130"/>
    </row>
    <row r="65" spans="1:4" x14ac:dyDescent="0.35">
      <c r="A65" s="33" t="s">
        <v>5115</v>
      </c>
      <c r="B65" s="26">
        <v>1</v>
      </c>
      <c r="C65" s="32" t="s">
        <v>5112</v>
      </c>
      <c r="D65" s="135"/>
    </row>
    <row r="66" spans="1:4" x14ac:dyDescent="0.35">
      <c r="A66" s="37" t="s">
        <v>849</v>
      </c>
      <c r="B66" s="22">
        <v>1</v>
      </c>
      <c r="C66" s="30" t="s">
        <v>29</v>
      </c>
      <c r="D66" s="127" t="s">
        <v>6853</v>
      </c>
    </row>
    <row r="67" spans="1:4" x14ac:dyDescent="0.35">
      <c r="A67" s="37" t="s">
        <v>850</v>
      </c>
      <c r="B67" s="22">
        <v>1</v>
      </c>
      <c r="C67" s="30" t="s">
        <v>29</v>
      </c>
      <c r="D67" s="131" t="s">
        <v>6846</v>
      </c>
    </row>
    <row r="68" spans="1:4" x14ac:dyDescent="0.35">
      <c r="A68" s="67" t="s">
        <v>2360</v>
      </c>
      <c r="B68" s="26">
        <v>1</v>
      </c>
      <c r="C68" s="32" t="s">
        <v>2544</v>
      </c>
      <c r="D68" s="132"/>
    </row>
    <row r="69" spans="1:4" x14ac:dyDescent="0.35">
      <c r="A69" s="37" t="s">
        <v>851</v>
      </c>
      <c r="B69" s="22">
        <v>1</v>
      </c>
      <c r="C69" s="30" t="s">
        <v>29</v>
      </c>
      <c r="D69" s="127" t="s">
        <v>6855</v>
      </c>
    </row>
    <row r="70" spans="1:4" ht="43.5" x14ac:dyDescent="0.35">
      <c r="A70" s="37" t="s">
        <v>852</v>
      </c>
      <c r="B70" s="22">
        <v>2</v>
      </c>
      <c r="C70" s="30" t="s">
        <v>29</v>
      </c>
      <c r="D70" s="131"/>
    </row>
    <row r="71" spans="1:4" x14ac:dyDescent="0.35">
      <c r="A71" s="37" t="s">
        <v>853</v>
      </c>
      <c r="B71" s="22">
        <v>1</v>
      </c>
      <c r="C71" s="30" t="s">
        <v>29</v>
      </c>
      <c r="D71" s="131" t="s">
        <v>6852</v>
      </c>
    </row>
    <row r="72" spans="1:4" x14ac:dyDescent="0.35">
      <c r="A72" s="49" t="s">
        <v>854</v>
      </c>
      <c r="B72" s="28">
        <v>2</v>
      </c>
      <c r="C72" s="28" t="s">
        <v>183</v>
      </c>
      <c r="D72" s="133"/>
    </row>
    <row r="73" spans="1:4" x14ac:dyDescent="0.35">
      <c r="A73" s="38" t="s">
        <v>1801</v>
      </c>
      <c r="B73" s="25">
        <v>1</v>
      </c>
      <c r="C73" s="25" t="s">
        <v>31</v>
      </c>
      <c r="D73" s="130"/>
    </row>
    <row r="74" spans="1:4" x14ac:dyDescent="0.35">
      <c r="A74" s="37" t="s">
        <v>855</v>
      </c>
      <c r="B74" s="22">
        <v>1</v>
      </c>
      <c r="C74" s="30" t="s">
        <v>29</v>
      </c>
      <c r="D74" s="127" t="s">
        <v>6852</v>
      </c>
    </row>
    <row r="75" spans="1:4" x14ac:dyDescent="0.35">
      <c r="A75" s="49" t="s">
        <v>856</v>
      </c>
      <c r="B75" s="28">
        <v>2</v>
      </c>
      <c r="C75" s="28" t="s">
        <v>183</v>
      </c>
      <c r="D75" s="133"/>
    </row>
    <row r="76" spans="1:4" ht="29" x14ac:dyDescent="0.35">
      <c r="A76" s="38" t="s">
        <v>857</v>
      </c>
      <c r="B76" s="25">
        <v>1</v>
      </c>
      <c r="C76" s="25" t="s">
        <v>31</v>
      </c>
      <c r="D76" s="166" t="s">
        <v>6422</v>
      </c>
    </row>
    <row r="77" spans="1:4" ht="29" x14ac:dyDescent="0.35">
      <c r="A77" s="38" t="s">
        <v>858</v>
      </c>
      <c r="B77" s="25">
        <v>1</v>
      </c>
      <c r="C77" s="25" t="s">
        <v>31</v>
      </c>
      <c r="D77" s="166" t="s">
        <v>6422</v>
      </c>
    </row>
    <row r="78" spans="1:4" ht="29" x14ac:dyDescent="0.35">
      <c r="A78" s="38" t="s">
        <v>859</v>
      </c>
      <c r="B78" s="25">
        <v>1</v>
      </c>
      <c r="C78" s="25" t="s">
        <v>31</v>
      </c>
      <c r="D78" s="166" t="s">
        <v>7214</v>
      </c>
    </row>
    <row r="79" spans="1:4" x14ac:dyDescent="0.35">
      <c r="A79" s="38" t="s">
        <v>860</v>
      </c>
      <c r="B79" s="25">
        <v>1</v>
      </c>
      <c r="C79" s="24" t="s">
        <v>1001</v>
      </c>
      <c r="D79" s="130"/>
    </row>
    <row r="80" spans="1:4" x14ac:dyDescent="0.35">
      <c r="A80" s="38" t="s">
        <v>1993</v>
      </c>
      <c r="B80" s="25">
        <v>1</v>
      </c>
      <c r="C80" s="25" t="s">
        <v>31</v>
      </c>
      <c r="D80" s="130"/>
    </row>
    <row r="81" spans="1:4" x14ac:dyDescent="0.35">
      <c r="A81" s="38" t="s">
        <v>1994</v>
      </c>
      <c r="B81" s="25">
        <v>1</v>
      </c>
      <c r="C81" s="25" t="s">
        <v>31</v>
      </c>
      <c r="D81" s="130"/>
    </row>
    <row r="82" spans="1:4" x14ac:dyDescent="0.35">
      <c r="A82" s="38" t="s">
        <v>1995</v>
      </c>
      <c r="B82" s="25">
        <v>1</v>
      </c>
      <c r="C82" s="25" t="s">
        <v>31</v>
      </c>
      <c r="D82" s="130"/>
    </row>
    <row r="83" spans="1:4" ht="43.5" x14ac:dyDescent="0.35">
      <c r="A83" s="66" t="s">
        <v>6331</v>
      </c>
      <c r="B83" s="22">
        <v>2</v>
      </c>
      <c r="C83" s="30" t="s">
        <v>29</v>
      </c>
      <c r="D83" s="127" t="s">
        <v>6849</v>
      </c>
    </row>
    <row r="84" spans="1:4" x14ac:dyDescent="0.35">
      <c r="A84" s="52" t="s">
        <v>2197</v>
      </c>
      <c r="B84" s="25" t="s">
        <v>2071</v>
      </c>
      <c r="C84" s="25" t="s">
        <v>2475</v>
      </c>
      <c r="D84" s="130"/>
    </row>
    <row r="85" spans="1:4" x14ac:dyDescent="0.35">
      <c r="A85" s="52" t="s">
        <v>2198</v>
      </c>
      <c r="B85" s="25" t="s">
        <v>2071</v>
      </c>
      <c r="C85" s="25" t="s">
        <v>2475</v>
      </c>
      <c r="D85" s="130"/>
    </row>
    <row r="86" spans="1:4" x14ac:dyDescent="0.35">
      <c r="A86" s="52" t="s">
        <v>2476</v>
      </c>
      <c r="B86" s="25" t="s">
        <v>2071</v>
      </c>
      <c r="C86" s="25" t="s">
        <v>2475</v>
      </c>
      <c r="D86" s="130"/>
    </row>
    <row r="87" spans="1:4" x14ac:dyDescent="0.35">
      <c r="A87" s="52" t="s">
        <v>2200</v>
      </c>
      <c r="B87" s="25" t="s">
        <v>2071</v>
      </c>
      <c r="C87" s="25" t="s">
        <v>2475</v>
      </c>
      <c r="D87" s="130"/>
    </row>
    <row r="88" spans="1:4" x14ac:dyDescent="0.35">
      <c r="A88" s="37" t="s">
        <v>861</v>
      </c>
      <c r="B88" s="22">
        <v>1</v>
      </c>
      <c r="C88" s="30" t="s">
        <v>29</v>
      </c>
      <c r="D88" s="131"/>
    </row>
    <row r="89" spans="1:4" x14ac:dyDescent="0.35">
      <c r="A89" s="49" t="s">
        <v>862</v>
      </c>
      <c r="B89" s="28">
        <v>2</v>
      </c>
      <c r="C89" s="28" t="s">
        <v>183</v>
      </c>
      <c r="D89" s="133"/>
    </row>
    <row r="90" spans="1:4" ht="58" x14ac:dyDescent="0.35">
      <c r="A90" s="37" t="s">
        <v>863</v>
      </c>
      <c r="B90" s="22">
        <v>3</v>
      </c>
      <c r="C90" s="30" t="s">
        <v>29</v>
      </c>
      <c r="D90" s="127" t="s">
        <v>4538</v>
      </c>
    </row>
    <row r="91" spans="1:4" x14ac:dyDescent="0.35">
      <c r="A91" s="38" t="s">
        <v>6459</v>
      </c>
      <c r="B91" s="25">
        <v>1</v>
      </c>
      <c r="C91" s="25" t="s">
        <v>31</v>
      </c>
      <c r="D91" s="130"/>
    </row>
    <row r="92" spans="1:4" ht="29" x14ac:dyDescent="0.35">
      <c r="A92" s="33" t="s">
        <v>864</v>
      </c>
      <c r="B92" s="26">
        <v>1</v>
      </c>
      <c r="C92" s="32" t="s">
        <v>2553</v>
      </c>
      <c r="D92" s="135" t="s">
        <v>7470</v>
      </c>
    </row>
    <row r="93" spans="1:4" x14ac:dyDescent="0.35">
      <c r="A93" s="49" t="s">
        <v>865</v>
      </c>
      <c r="B93" s="28">
        <v>2</v>
      </c>
      <c r="C93" s="28" t="s">
        <v>183</v>
      </c>
      <c r="D93" s="133"/>
    </row>
    <row r="94" spans="1:4" x14ac:dyDescent="0.35">
      <c r="A94" s="37" t="s">
        <v>866</v>
      </c>
      <c r="B94" s="22">
        <v>1</v>
      </c>
      <c r="C94" s="30" t="s">
        <v>29</v>
      </c>
      <c r="D94" s="131" t="s">
        <v>6846</v>
      </c>
    </row>
    <row r="95" spans="1:4" x14ac:dyDescent="0.35">
      <c r="A95" s="33" t="s">
        <v>2259</v>
      </c>
      <c r="B95" s="26">
        <v>1</v>
      </c>
      <c r="C95" s="32" t="s">
        <v>2554</v>
      </c>
      <c r="D95" s="176" t="s">
        <v>5149</v>
      </c>
    </row>
    <row r="96" spans="1:4" x14ac:dyDescent="0.35">
      <c r="A96" s="52" t="s">
        <v>2415</v>
      </c>
      <c r="B96" s="25">
        <v>1</v>
      </c>
      <c r="C96" s="25" t="s">
        <v>31</v>
      </c>
      <c r="D96" s="130"/>
    </row>
    <row r="97" spans="1:4" x14ac:dyDescent="0.35">
      <c r="A97" s="209" t="s">
        <v>6902</v>
      </c>
      <c r="B97" s="25">
        <v>1</v>
      </c>
      <c r="C97" s="25" t="s">
        <v>31</v>
      </c>
      <c r="D97" s="130"/>
    </row>
    <row r="98" spans="1:4" x14ac:dyDescent="0.35">
      <c r="A98" s="52" t="s">
        <v>1860</v>
      </c>
      <c r="B98" s="25" t="s">
        <v>2071</v>
      </c>
      <c r="C98" s="25" t="s">
        <v>1863</v>
      </c>
      <c r="D98" s="130"/>
    </row>
    <row r="99" spans="1:4" x14ac:dyDescent="0.35">
      <c r="A99" s="52" t="s">
        <v>1830</v>
      </c>
      <c r="B99" s="25" t="s">
        <v>2071</v>
      </c>
      <c r="C99" s="25" t="s">
        <v>1862</v>
      </c>
      <c r="D99" s="130"/>
    </row>
    <row r="100" spans="1:4" x14ac:dyDescent="0.35">
      <c r="A100" s="52" t="s">
        <v>2416</v>
      </c>
      <c r="B100" s="25">
        <v>1</v>
      </c>
      <c r="C100" s="25" t="s">
        <v>31</v>
      </c>
      <c r="D100" s="130"/>
    </row>
    <row r="101" spans="1:4" x14ac:dyDescent="0.35">
      <c r="A101" s="209" t="s">
        <v>6903</v>
      </c>
      <c r="B101" s="25">
        <v>1</v>
      </c>
      <c r="C101" s="25" t="s">
        <v>31</v>
      </c>
      <c r="D101" s="130"/>
    </row>
    <row r="102" spans="1:4" x14ac:dyDescent="0.35">
      <c r="A102" s="38" t="s">
        <v>1861</v>
      </c>
      <c r="B102" s="25">
        <v>1</v>
      </c>
      <c r="C102" s="25" t="s">
        <v>31</v>
      </c>
      <c r="D102" s="130"/>
    </row>
    <row r="103" spans="1:4" x14ac:dyDescent="0.35">
      <c r="A103" s="52" t="s">
        <v>2236</v>
      </c>
      <c r="B103" s="25">
        <v>1</v>
      </c>
      <c r="C103" s="25" t="s">
        <v>31</v>
      </c>
      <c r="D103" s="130"/>
    </row>
    <row r="104" spans="1:4" x14ac:dyDescent="0.35">
      <c r="A104" s="49" t="s">
        <v>867</v>
      </c>
      <c r="B104" s="28">
        <v>2</v>
      </c>
      <c r="C104" s="28" t="s">
        <v>183</v>
      </c>
      <c r="D104" s="133"/>
    </row>
    <row r="105" spans="1:4" x14ac:dyDescent="0.35">
      <c r="A105" s="37" t="s">
        <v>868</v>
      </c>
      <c r="B105" s="22">
        <v>1</v>
      </c>
      <c r="C105" s="30" t="s">
        <v>29</v>
      </c>
      <c r="D105" s="131" t="s">
        <v>6847</v>
      </c>
    </row>
    <row r="106" spans="1:4" x14ac:dyDescent="0.35">
      <c r="A106" s="52" t="s">
        <v>1831</v>
      </c>
      <c r="B106" s="25" t="s">
        <v>2071</v>
      </c>
      <c r="C106" s="25" t="s">
        <v>1862</v>
      </c>
      <c r="D106" s="130"/>
    </row>
    <row r="107" spans="1:4" x14ac:dyDescent="0.35">
      <c r="A107" s="209" t="s">
        <v>6904</v>
      </c>
      <c r="B107" s="25">
        <v>1</v>
      </c>
      <c r="C107" s="25" t="s">
        <v>31</v>
      </c>
      <c r="D107" s="130"/>
    </row>
    <row r="108" spans="1:4" x14ac:dyDescent="0.35">
      <c r="A108" s="52" t="s">
        <v>2440</v>
      </c>
      <c r="B108" s="25" t="s">
        <v>2071</v>
      </c>
      <c r="C108" s="25" t="s">
        <v>2129</v>
      </c>
      <c r="D108" s="130"/>
    </row>
    <row r="109" spans="1:4" x14ac:dyDescent="0.35">
      <c r="A109" s="38" t="s">
        <v>5570</v>
      </c>
      <c r="B109" s="25">
        <v>1</v>
      </c>
      <c r="C109" s="25" t="s">
        <v>31</v>
      </c>
      <c r="D109" s="130"/>
    </row>
    <row r="110" spans="1:4" x14ac:dyDescent="0.35">
      <c r="A110" s="38" t="s">
        <v>5571</v>
      </c>
      <c r="B110" s="25">
        <v>1</v>
      </c>
      <c r="C110" s="25" t="s">
        <v>31</v>
      </c>
      <c r="D110" s="130"/>
    </row>
    <row r="111" spans="1:4" x14ac:dyDescent="0.35">
      <c r="A111" s="38" t="s">
        <v>5572</v>
      </c>
      <c r="B111" s="25">
        <v>1</v>
      </c>
      <c r="C111" s="25" t="s">
        <v>31</v>
      </c>
      <c r="D111" s="130"/>
    </row>
    <row r="112" spans="1:4" x14ac:dyDescent="0.35">
      <c r="A112" s="33" t="s">
        <v>2543</v>
      </c>
      <c r="B112" s="26">
        <v>1</v>
      </c>
      <c r="C112" s="26" t="s">
        <v>2544</v>
      </c>
      <c r="D112" s="132"/>
    </row>
    <row r="113" spans="1:4" x14ac:dyDescent="0.35">
      <c r="A113" s="38" t="s">
        <v>6905</v>
      </c>
      <c r="B113" s="25">
        <v>1</v>
      </c>
      <c r="C113" s="25" t="s">
        <v>31</v>
      </c>
      <c r="D113" s="130"/>
    </row>
    <row r="114" spans="1:4" x14ac:dyDescent="0.35">
      <c r="A114" s="49" t="s">
        <v>869</v>
      </c>
      <c r="B114" s="28">
        <v>2</v>
      </c>
      <c r="C114" s="28" t="s">
        <v>183</v>
      </c>
      <c r="D114" s="133"/>
    </row>
    <row r="115" spans="1:4" x14ac:dyDescent="0.35">
      <c r="A115" s="65" t="s">
        <v>1112</v>
      </c>
      <c r="B115" s="31" t="s">
        <v>2071</v>
      </c>
      <c r="C115" s="29" t="s">
        <v>1660</v>
      </c>
      <c r="D115" s="131"/>
    </row>
    <row r="116" spans="1:4" ht="145" x14ac:dyDescent="0.35">
      <c r="A116" s="52" t="s">
        <v>6330</v>
      </c>
      <c r="B116" s="25">
        <v>9</v>
      </c>
      <c r="C116" s="25" t="s">
        <v>31</v>
      </c>
      <c r="D116" s="166" t="s">
        <v>5027</v>
      </c>
    </row>
    <row r="117" spans="1:4" x14ac:dyDescent="0.35">
      <c r="A117" s="66" t="s">
        <v>870</v>
      </c>
      <c r="B117" s="22">
        <v>1</v>
      </c>
      <c r="C117" s="30" t="s">
        <v>29</v>
      </c>
      <c r="D117" s="131" t="s">
        <v>6851</v>
      </c>
    </row>
    <row r="118" spans="1:4" x14ac:dyDescent="0.35">
      <c r="A118" s="153" t="s">
        <v>2434</v>
      </c>
      <c r="B118" s="28">
        <v>1</v>
      </c>
      <c r="C118" s="28" t="s">
        <v>183</v>
      </c>
      <c r="D118" s="133"/>
    </row>
    <row r="119" spans="1:4" x14ac:dyDescent="0.35">
      <c r="A119" s="38" t="s">
        <v>2418</v>
      </c>
      <c r="B119" s="25">
        <v>1</v>
      </c>
      <c r="C119" s="25" t="s">
        <v>31</v>
      </c>
      <c r="D119" s="130"/>
    </row>
    <row r="120" spans="1:4" ht="29" x14ac:dyDescent="0.35">
      <c r="A120" s="38" t="s">
        <v>1030</v>
      </c>
      <c r="B120" s="25">
        <v>1</v>
      </c>
      <c r="C120" s="25" t="s">
        <v>31</v>
      </c>
      <c r="D120" s="166" t="s">
        <v>7527</v>
      </c>
    </row>
    <row r="121" spans="1:4" x14ac:dyDescent="0.35">
      <c r="A121" s="38" t="s">
        <v>4562</v>
      </c>
      <c r="B121" s="25">
        <v>1</v>
      </c>
      <c r="C121" s="25" t="s">
        <v>31</v>
      </c>
      <c r="D121" s="130"/>
    </row>
    <row r="122" spans="1:4" x14ac:dyDescent="0.35">
      <c r="A122" s="56" t="s">
        <v>871</v>
      </c>
      <c r="B122" s="30">
        <v>1</v>
      </c>
      <c r="C122" s="30" t="s">
        <v>842</v>
      </c>
      <c r="D122" s="131"/>
    </row>
    <row r="123" spans="1:4" x14ac:dyDescent="0.35">
      <c r="A123" s="52" t="s">
        <v>2433</v>
      </c>
      <c r="B123" s="25">
        <v>1</v>
      </c>
      <c r="C123" s="25" t="s">
        <v>31</v>
      </c>
      <c r="D123" s="130"/>
    </row>
    <row r="124" spans="1:4" x14ac:dyDescent="0.35">
      <c r="A124" s="38" t="s">
        <v>2452</v>
      </c>
      <c r="B124" s="25">
        <v>1</v>
      </c>
      <c r="C124" s="25" t="s">
        <v>31</v>
      </c>
      <c r="D124" s="130"/>
    </row>
    <row r="125" spans="1:4" x14ac:dyDescent="0.35">
      <c r="A125" s="38" t="s">
        <v>4550</v>
      </c>
      <c r="B125" s="25">
        <v>1</v>
      </c>
      <c r="C125" s="25" t="s">
        <v>31</v>
      </c>
      <c r="D125" s="130"/>
    </row>
    <row r="126" spans="1:4" x14ac:dyDescent="0.35">
      <c r="A126" s="38" t="s">
        <v>2477</v>
      </c>
      <c r="B126" s="25">
        <v>1</v>
      </c>
      <c r="C126" s="25" t="s">
        <v>31</v>
      </c>
      <c r="D126" s="130"/>
    </row>
    <row r="127" spans="1:4" x14ac:dyDescent="0.35">
      <c r="A127" s="49" t="s">
        <v>872</v>
      </c>
      <c r="B127" s="28">
        <v>1</v>
      </c>
      <c r="C127" s="28" t="s">
        <v>183</v>
      </c>
      <c r="D127" s="133"/>
    </row>
    <row r="128" spans="1:4" x14ac:dyDescent="0.35">
      <c r="A128" s="38" t="s">
        <v>1802</v>
      </c>
      <c r="B128" s="25">
        <v>1</v>
      </c>
      <c r="C128" s="25" t="s">
        <v>31</v>
      </c>
      <c r="D128" s="130"/>
    </row>
    <row r="129" spans="1:4" x14ac:dyDescent="0.35">
      <c r="A129" s="67" t="s">
        <v>2363</v>
      </c>
      <c r="B129" s="26">
        <v>1</v>
      </c>
      <c r="C129" s="32" t="s">
        <v>2544</v>
      </c>
      <c r="D129" s="132"/>
    </row>
    <row r="130" spans="1:4" x14ac:dyDescent="0.35">
      <c r="A130" s="63" t="s">
        <v>5068</v>
      </c>
      <c r="B130" s="26">
        <v>1</v>
      </c>
      <c r="C130" s="26" t="s">
        <v>5075</v>
      </c>
      <c r="D130" s="132"/>
    </row>
    <row r="131" spans="1:4" x14ac:dyDescent="0.35">
      <c r="A131" s="63" t="s">
        <v>5116</v>
      </c>
      <c r="B131" s="26">
        <v>1</v>
      </c>
      <c r="C131" s="26" t="s">
        <v>5117</v>
      </c>
      <c r="D131" s="132"/>
    </row>
    <row r="132" spans="1:4" x14ac:dyDescent="0.35">
      <c r="A132" s="37" t="s">
        <v>873</v>
      </c>
      <c r="B132" s="22">
        <v>2</v>
      </c>
      <c r="C132" s="30" t="s">
        <v>29</v>
      </c>
      <c r="D132" s="127" t="s">
        <v>6847</v>
      </c>
    </row>
  </sheetData>
  <mergeCells count="3">
    <mergeCell ref="A40:D40"/>
    <mergeCell ref="A3:D3"/>
    <mergeCell ref="A60:D60"/>
  </mergeCells>
  <hyperlinks>
    <hyperlink ref="A84" location="'Donna Noble'!A4" display="Out of This World"/>
    <hyperlink ref="A85" location="'Donna Noble'!A5" display="Spinvasion"/>
    <hyperlink ref="A86" location="'Donna Noble'!A6" display="The Sorceror of Albion"/>
    <hyperlink ref="A87" location="'Donna Noble'!A7" display="The Chiswick Cuckoos"/>
    <hyperlink ref="A99" location="'Tales from New Earth'!A7" display="The Skies of New Earth"/>
    <hyperlink ref="A98" location="'Jenny - The Doctor''s Daughter'!A8" display="Zero Space"/>
    <hyperlink ref="A106" location="'Tales from New Earth'!A8" display="The Cats of New Cairo"/>
    <hyperlink ref="A108" location="'The Diary of River Song'!A43" display="A Brave New World"/>
    <hyperlink ref="A115" location="'Sarah Jane Smith'!A44" display="The Wedding of Sarah Jane Smith"/>
    <hyperlink ref="A41" location="'Time Lord Victorious Chronology'!A9" display="The Runaway Bride"/>
    <hyperlink ref="A117" location="'Time Lord Victorious Chronology'!A10" display="The Waters of Mars"/>
    <hyperlink ref="A118" location="'Time Lord Victorious Chronology'!A58" display="The Minds of Magnox"/>
    <hyperlink ref="A123" location="'Time Lord Victorious Chronology'!A59" display="Echoes of Extinction"/>
    <hyperlink ref="A64" location="'The War Master'!A38" display="The Last Line"/>
    <hyperlink ref="A96" location="'The Diary of River Song'!E29" display="Expiry Dating"/>
    <hyperlink ref="A100" location="'The Diary of River Song'!E34" display="Precious Annihilation"/>
    <hyperlink ref="A103" location="'The Diary of River Song'!E35" display="Ghosts"/>
    <hyperlink ref="A116" location="'The Diary of River Song'!E73" display="'The Diary of River Song'!E73"/>
    <hyperlink ref="A83" location="'The Diary of River Song'!E109" display="'The Diary of River Song'!E109"/>
    <hyperlink ref="A31" location="'Doom''s Day'!A11" display="A Date with Destiny"/>
  </hyperlink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8"/>
  <sheetViews>
    <sheetView workbookViewId="0">
      <selection activeCell="A68" sqref="A68"/>
    </sheetView>
  </sheetViews>
  <sheetFormatPr defaultRowHeight="14.5" x14ac:dyDescent="0.35"/>
  <cols>
    <col min="1" max="1" width="44.6328125" bestFit="1" customWidth="1"/>
    <col min="2" max="2" width="20.36328125" style="2" bestFit="1" customWidth="1"/>
    <col min="3" max="3" width="37.6328125" style="2" bestFit="1" customWidth="1"/>
    <col min="4" max="4" width="38.26953125" style="134" bestFit="1" customWidth="1"/>
  </cols>
  <sheetData>
    <row r="2" spans="1:4" x14ac:dyDescent="0.35">
      <c r="A2" s="4" t="s">
        <v>0</v>
      </c>
      <c r="B2" s="4" t="s">
        <v>4473</v>
      </c>
      <c r="C2" s="4" t="s">
        <v>2</v>
      </c>
      <c r="D2" s="128" t="s">
        <v>4475</v>
      </c>
    </row>
    <row r="3" spans="1:4" x14ac:dyDescent="0.35">
      <c r="A3" s="301" t="s">
        <v>1628</v>
      </c>
      <c r="B3" s="301"/>
      <c r="C3" s="301"/>
      <c r="D3" s="301"/>
    </row>
    <row r="4" spans="1:4" x14ac:dyDescent="0.35">
      <c r="A4" s="57" t="s">
        <v>2350</v>
      </c>
      <c r="B4" s="27">
        <v>1</v>
      </c>
      <c r="C4" s="34" t="s">
        <v>2544</v>
      </c>
      <c r="D4" s="132"/>
    </row>
    <row r="5" spans="1:4" s="8" customFormat="1" ht="29" x14ac:dyDescent="0.35">
      <c r="A5" s="61" t="s">
        <v>874</v>
      </c>
      <c r="B5" s="23">
        <v>1</v>
      </c>
      <c r="C5" s="23" t="s">
        <v>29</v>
      </c>
      <c r="D5" s="127" t="s">
        <v>7242</v>
      </c>
    </row>
    <row r="6" spans="1:4" s="8" customFormat="1" x14ac:dyDescent="0.35">
      <c r="A6" s="57" t="s">
        <v>5118</v>
      </c>
      <c r="B6" s="27">
        <v>1</v>
      </c>
      <c r="C6" s="34" t="s">
        <v>5112</v>
      </c>
      <c r="D6" s="132"/>
    </row>
    <row r="7" spans="1:4" s="8" customFormat="1" x14ac:dyDescent="0.35">
      <c r="A7" s="57" t="s">
        <v>5119</v>
      </c>
      <c r="B7" s="27">
        <v>1</v>
      </c>
      <c r="C7" s="34" t="s">
        <v>5120</v>
      </c>
      <c r="D7" s="132"/>
    </row>
    <row r="8" spans="1:4" s="8" customFormat="1" x14ac:dyDescent="0.35">
      <c r="A8" s="57" t="s">
        <v>984</v>
      </c>
      <c r="B8" s="27">
        <v>1</v>
      </c>
      <c r="C8" s="34" t="s">
        <v>2547</v>
      </c>
      <c r="D8" s="132"/>
    </row>
    <row r="9" spans="1:4" x14ac:dyDescent="0.35">
      <c r="A9" s="48" t="s">
        <v>875</v>
      </c>
      <c r="B9" s="29">
        <v>1</v>
      </c>
      <c r="C9" s="23" t="s">
        <v>29</v>
      </c>
      <c r="D9" s="131"/>
    </row>
    <row r="10" spans="1:4" ht="29" x14ac:dyDescent="0.35">
      <c r="A10" s="61" t="s">
        <v>876</v>
      </c>
      <c r="B10" s="29">
        <v>1</v>
      </c>
      <c r="C10" s="23" t="s">
        <v>29</v>
      </c>
      <c r="D10" s="127" t="s">
        <v>7242</v>
      </c>
    </row>
    <row r="11" spans="1:4" x14ac:dyDescent="0.35">
      <c r="A11" s="125" t="s">
        <v>909</v>
      </c>
      <c r="B11" s="28">
        <v>1</v>
      </c>
      <c r="C11" s="126" t="s">
        <v>183</v>
      </c>
      <c r="D11" s="133"/>
    </row>
    <row r="12" spans="1:4" ht="43.5" x14ac:dyDescent="0.35">
      <c r="A12" s="65" t="s">
        <v>6329</v>
      </c>
      <c r="B12" s="29">
        <v>2</v>
      </c>
      <c r="C12" s="23" t="s">
        <v>29</v>
      </c>
      <c r="D12" s="127" t="s">
        <v>7411</v>
      </c>
    </row>
    <row r="13" spans="1:4" x14ac:dyDescent="0.35">
      <c r="A13" s="57" t="s">
        <v>985</v>
      </c>
      <c r="B13" s="27">
        <v>1</v>
      </c>
      <c r="C13" s="34" t="s">
        <v>2547</v>
      </c>
      <c r="D13" s="132"/>
    </row>
    <row r="14" spans="1:4" ht="29" x14ac:dyDescent="0.35">
      <c r="A14" s="59" t="s">
        <v>877</v>
      </c>
      <c r="B14" s="29">
        <v>1</v>
      </c>
      <c r="C14" s="23" t="s">
        <v>29</v>
      </c>
      <c r="D14" s="127" t="s">
        <v>7242</v>
      </c>
    </row>
    <row r="15" spans="1:4" x14ac:dyDescent="0.35">
      <c r="A15" s="48" t="s">
        <v>878</v>
      </c>
      <c r="B15" s="29">
        <v>1</v>
      </c>
      <c r="C15" s="23" t="s">
        <v>29</v>
      </c>
      <c r="D15" s="131"/>
    </row>
    <row r="16" spans="1:4" ht="43.5" x14ac:dyDescent="0.35">
      <c r="A16" s="59" t="s">
        <v>879</v>
      </c>
      <c r="B16" s="29">
        <v>2</v>
      </c>
      <c r="C16" s="23" t="s">
        <v>29</v>
      </c>
      <c r="D16" s="127" t="s">
        <v>7331</v>
      </c>
    </row>
    <row r="17" spans="1:4" x14ac:dyDescent="0.35">
      <c r="A17" s="38" t="s">
        <v>1996</v>
      </c>
      <c r="B17" s="25">
        <v>1</v>
      </c>
      <c r="C17" s="24" t="s">
        <v>31</v>
      </c>
      <c r="D17" s="130"/>
    </row>
    <row r="18" spans="1:4" x14ac:dyDescent="0.35">
      <c r="A18" s="49" t="s">
        <v>910</v>
      </c>
      <c r="B18" s="28">
        <v>1</v>
      </c>
      <c r="C18" s="126" t="s">
        <v>183</v>
      </c>
      <c r="D18" s="133"/>
    </row>
    <row r="19" spans="1:4" x14ac:dyDescent="0.35">
      <c r="A19" s="49" t="s">
        <v>912</v>
      </c>
      <c r="B19" s="28">
        <v>1</v>
      </c>
      <c r="C19" s="126" t="s">
        <v>183</v>
      </c>
      <c r="D19" s="133"/>
    </row>
    <row r="20" spans="1:4" x14ac:dyDescent="0.35">
      <c r="A20" s="63" t="s">
        <v>913</v>
      </c>
      <c r="B20" s="26">
        <v>1</v>
      </c>
      <c r="C20" s="27" t="s">
        <v>914</v>
      </c>
      <c r="D20" s="132"/>
    </row>
    <row r="21" spans="1:4" x14ac:dyDescent="0.35">
      <c r="A21" s="63" t="s">
        <v>911</v>
      </c>
      <c r="B21" s="26">
        <v>1</v>
      </c>
      <c r="C21" s="34" t="s">
        <v>2558</v>
      </c>
      <c r="D21" s="176" t="s">
        <v>5154</v>
      </c>
    </row>
    <row r="22" spans="1:4" x14ac:dyDescent="0.35">
      <c r="A22" s="64" t="s">
        <v>880</v>
      </c>
      <c r="B22" s="29">
        <v>1</v>
      </c>
      <c r="C22" s="23" t="s">
        <v>29</v>
      </c>
      <c r="D22" s="131"/>
    </row>
    <row r="23" spans="1:4" x14ac:dyDescent="0.35">
      <c r="A23" s="63" t="s">
        <v>915</v>
      </c>
      <c r="B23" s="26">
        <v>1</v>
      </c>
      <c r="C23" s="27" t="s">
        <v>914</v>
      </c>
      <c r="D23" s="132"/>
    </row>
    <row r="24" spans="1:4" x14ac:dyDescent="0.35">
      <c r="A24" s="63" t="s">
        <v>916</v>
      </c>
      <c r="B24" s="26">
        <v>1</v>
      </c>
      <c r="C24" s="27" t="s">
        <v>914</v>
      </c>
      <c r="D24" s="132"/>
    </row>
    <row r="25" spans="1:4" x14ac:dyDescent="0.35">
      <c r="A25" s="63" t="s">
        <v>917</v>
      </c>
      <c r="B25" s="26">
        <v>1</v>
      </c>
      <c r="C25" s="27" t="s">
        <v>914</v>
      </c>
      <c r="D25" s="132"/>
    </row>
    <row r="26" spans="1:4" x14ac:dyDescent="0.35">
      <c r="A26" s="49" t="s">
        <v>918</v>
      </c>
      <c r="B26" s="28">
        <v>1</v>
      </c>
      <c r="C26" s="126" t="s">
        <v>183</v>
      </c>
      <c r="D26" s="133"/>
    </row>
    <row r="27" spans="1:4" x14ac:dyDescent="0.35">
      <c r="A27" s="49" t="s">
        <v>919</v>
      </c>
      <c r="B27" s="28">
        <v>1</v>
      </c>
      <c r="C27" s="126" t="s">
        <v>183</v>
      </c>
      <c r="D27" s="133"/>
    </row>
    <row r="28" spans="1:4" x14ac:dyDescent="0.35">
      <c r="A28" s="59" t="s">
        <v>881</v>
      </c>
      <c r="B28" s="29">
        <v>1</v>
      </c>
      <c r="C28" s="23" t="s">
        <v>29</v>
      </c>
      <c r="D28" s="131"/>
    </row>
    <row r="29" spans="1:4" ht="43.5" x14ac:dyDescent="0.35">
      <c r="A29" s="66" t="s">
        <v>6328</v>
      </c>
      <c r="B29" s="22">
        <v>2</v>
      </c>
      <c r="C29" s="23" t="s">
        <v>29</v>
      </c>
      <c r="D29" s="127" t="s">
        <v>7331</v>
      </c>
    </row>
    <row r="30" spans="1:4" x14ac:dyDescent="0.35">
      <c r="A30" s="63" t="s">
        <v>2260</v>
      </c>
      <c r="B30" s="26">
        <v>1</v>
      </c>
      <c r="C30" s="27" t="s">
        <v>2555</v>
      </c>
      <c r="D30" s="132"/>
    </row>
    <row r="31" spans="1:4" x14ac:dyDescent="0.35">
      <c r="A31" s="63" t="s">
        <v>920</v>
      </c>
      <c r="B31" s="26">
        <v>1</v>
      </c>
      <c r="C31" s="34" t="s">
        <v>2553</v>
      </c>
      <c r="D31" s="176" t="s">
        <v>5150</v>
      </c>
    </row>
    <row r="32" spans="1:4" x14ac:dyDescent="0.35">
      <c r="A32" s="63" t="s">
        <v>6370</v>
      </c>
      <c r="B32" s="26">
        <v>1</v>
      </c>
      <c r="C32" s="27" t="s">
        <v>2555</v>
      </c>
      <c r="D32" s="132"/>
    </row>
    <row r="33" spans="1:4" x14ac:dyDescent="0.35">
      <c r="A33" s="65" t="s">
        <v>1117</v>
      </c>
      <c r="B33" s="29" t="s">
        <v>2071</v>
      </c>
      <c r="C33" s="23" t="s">
        <v>1660</v>
      </c>
      <c r="D33" s="131"/>
    </row>
    <row r="34" spans="1:4" x14ac:dyDescent="0.35">
      <c r="A34" s="295" t="s">
        <v>1629</v>
      </c>
      <c r="B34" s="296"/>
      <c r="C34" s="296"/>
      <c r="D34" s="297"/>
    </row>
    <row r="35" spans="1:4" x14ac:dyDescent="0.35">
      <c r="A35" s="59" t="s">
        <v>882</v>
      </c>
      <c r="B35" s="22">
        <v>1</v>
      </c>
      <c r="C35" s="23" t="s">
        <v>29</v>
      </c>
      <c r="D35" s="131"/>
    </row>
    <row r="36" spans="1:4" x14ac:dyDescent="0.35">
      <c r="A36" s="38" t="s">
        <v>921</v>
      </c>
      <c r="B36" s="25">
        <v>1</v>
      </c>
      <c r="C36" s="24" t="s">
        <v>31</v>
      </c>
      <c r="D36" s="130"/>
    </row>
    <row r="37" spans="1:4" x14ac:dyDescent="0.35">
      <c r="A37" s="38" t="s">
        <v>1997</v>
      </c>
      <c r="B37" s="25">
        <v>1</v>
      </c>
      <c r="C37" s="24" t="s">
        <v>31</v>
      </c>
      <c r="D37" s="130"/>
    </row>
    <row r="38" spans="1:4" x14ac:dyDescent="0.35">
      <c r="A38" s="63" t="s">
        <v>922</v>
      </c>
      <c r="B38" s="26">
        <v>1</v>
      </c>
      <c r="C38" s="34" t="s">
        <v>2556</v>
      </c>
      <c r="D38" s="132"/>
    </row>
    <row r="39" spans="1:4" ht="29" x14ac:dyDescent="0.35">
      <c r="A39" s="63" t="s">
        <v>923</v>
      </c>
      <c r="B39" s="26">
        <v>2</v>
      </c>
      <c r="C39" s="34" t="s">
        <v>2557</v>
      </c>
      <c r="D39" s="132" t="s">
        <v>5151</v>
      </c>
    </row>
    <row r="40" spans="1:4" x14ac:dyDescent="0.35">
      <c r="A40" s="63" t="s">
        <v>924</v>
      </c>
      <c r="B40" s="26">
        <v>1</v>
      </c>
      <c r="C40" s="34" t="s">
        <v>2556</v>
      </c>
      <c r="D40" s="132"/>
    </row>
    <row r="41" spans="1:4" x14ac:dyDescent="0.35">
      <c r="A41" s="38" t="s">
        <v>1998</v>
      </c>
      <c r="B41" s="25">
        <v>1</v>
      </c>
      <c r="C41" s="24" t="s">
        <v>31</v>
      </c>
      <c r="D41" s="130"/>
    </row>
    <row r="42" spans="1:4" x14ac:dyDescent="0.35">
      <c r="A42" s="63" t="s">
        <v>5079</v>
      </c>
      <c r="B42" s="26">
        <v>1</v>
      </c>
      <c r="C42" s="34" t="s">
        <v>5080</v>
      </c>
      <c r="D42" s="176" t="s">
        <v>5152</v>
      </c>
    </row>
    <row r="43" spans="1:4" x14ac:dyDescent="0.35">
      <c r="A43" s="199" t="s">
        <v>986</v>
      </c>
      <c r="B43" s="26">
        <v>1</v>
      </c>
      <c r="C43" s="34" t="s">
        <v>5105</v>
      </c>
      <c r="D43" s="132"/>
    </row>
    <row r="44" spans="1:4" ht="43.5" x14ac:dyDescent="0.35">
      <c r="A44" s="66" t="s">
        <v>6327</v>
      </c>
      <c r="B44" s="22">
        <v>2</v>
      </c>
      <c r="C44" s="23" t="s">
        <v>29</v>
      </c>
      <c r="D44" s="127" t="s">
        <v>4516</v>
      </c>
    </row>
    <row r="45" spans="1:4" x14ac:dyDescent="0.35">
      <c r="A45" s="63" t="s">
        <v>994</v>
      </c>
      <c r="B45" s="26">
        <v>1</v>
      </c>
      <c r="C45" s="34" t="s">
        <v>5105</v>
      </c>
      <c r="D45" s="132"/>
    </row>
    <row r="46" spans="1:4" x14ac:dyDescent="0.35">
      <c r="A46" s="59" t="s">
        <v>883</v>
      </c>
      <c r="B46" s="22">
        <v>1</v>
      </c>
      <c r="C46" s="23" t="s">
        <v>29</v>
      </c>
      <c r="D46" s="131"/>
    </row>
    <row r="47" spans="1:4" x14ac:dyDescent="0.35">
      <c r="A47" s="49" t="s">
        <v>925</v>
      </c>
      <c r="B47" s="28">
        <v>2</v>
      </c>
      <c r="C47" s="126" t="s">
        <v>183</v>
      </c>
      <c r="D47" s="133"/>
    </row>
    <row r="48" spans="1:4" x14ac:dyDescent="0.35">
      <c r="A48" s="63" t="s">
        <v>2351</v>
      </c>
      <c r="B48" s="26">
        <v>1</v>
      </c>
      <c r="C48" s="34" t="s">
        <v>2544</v>
      </c>
      <c r="D48" s="132"/>
    </row>
    <row r="49" spans="1:4" x14ac:dyDescent="0.35">
      <c r="A49" s="59" t="s">
        <v>884</v>
      </c>
      <c r="B49" s="22">
        <v>1</v>
      </c>
      <c r="C49" s="23" t="s">
        <v>29</v>
      </c>
      <c r="D49" s="131"/>
    </row>
    <row r="50" spans="1:4" ht="43.5" x14ac:dyDescent="0.35">
      <c r="A50" s="66" t="s">
        <v>6326</v>
      </c>
      <c r="B50" s="22">
        <v>2</v>
      </c>
      <c r="C50" s="23" t="s">
        <v>29</v>
      </c>
      <c r="D50" s="131"/>
    </row>
    <row r="51" spans="1:4" x14ac:dyDescent="0.35">
      <c r="A51" s="63" t="s">
        <v>2049</v>
      </c>
      <c r="B51" s="26">
        <v>1</v>
      </c>
      <c r="C51" s="34" t="s">
        <v>5105</v>
      </c>
      <c r="D51" s="132"/>
    </row>
    <row r="52" spans="1:4" x14ac:dyDescent="0.35">
      <c r="A52" s="65" t="s">
        <v>885</v>
      </c>
      <c r="B52" s="22">
        <v>1</v>
      </c>
      <c r="C52" s="23" t="s">
        <v>29</v>
      </c>
      <c r="D52" s="131"/>
    </row>
    <row r="53" spans="1:4" x14ac:dyDescent="0.35">
      <c r="A53" s="63" t="s">
        <v>997</v>
      </c>
      <c r="B53" s="26">
        <v>1</v>
      </c>
      <c r="C53" s="34" t="s">
        <v>5105</v>
      </c>
      <c r="D53" s="132"/>
    </row>
    <row r="54" spans="1:4" x14ac:dyDescent="0.35">
      <c r="A54" s="63" t="s">
        <v>5100</v>
      </c>
      <c r="B54" s="26">
        <v>1</v>
      </c>
      <c r="C54" s="34" t="s">
        <v>2557</v>
      </c>
      <c r="D54" s="132" t="s">
        <v>5151</v>
      </c>
    </row>
    <row r="55" spans="1:4" x14ac:dyDescent="0.35">
      <c r="A55" s="63" t="s">
        <v>987</v>
      </c>
      <c r="B55" s="26">
        <v>1</v>
      </c>
      <c r="C55" s="34" t="s">
        <v>5105</v>
      </c>
      <c r="D55" s="132"/>
    </row>
    <row r="56" spans="1:4" x14ac:dyDescent="0.35">
      <c r="A56" s="65" t="s">
        <v>886</v>
      </c>
      <c r="B56" s="22">
        <v>1</v>
      </c>
      <c r="C56" s="23" t="s">
        <v>29</v>
      </c>
      <c r="D56" s="131"/>
    </row>
    <row r="57" spans="1:4" ht="29" x14ac:dyDescent="0.35">
      <c r="A57" s="199" t="s">
        <v>926</v>
      </c>
      <c r="B57" s="26">
        <v>2</v>
      </c>
      <c r="C57" s="34" t="s">
        <v>2547</v>
      </c>
      <c r="D57" s="132"/>
    </row>
    <row r="58" spans="1:4" x14ac:dyDescent="0.35">
      <c r="A58" s="59" t="s">
        <v>887</v>
      </c>
      <c r="B58" s="22">
        <v>1</v>
      </c>
      <c r="C58" s="23" t="s">
        <v>29</v>
      </c>
      <c r="D58" s="131"/>
    </row>
    <row r="59" spans="1:4" x14ac:dyDescent="0.35">
      <c r="A59" s="49" t="s">
        <v>927</v>
      </c>
      <c r="B59" s="28">
        <v>1</v>
      </c>
      <c r="C59" s="126" t="s">
        <v>183</v>
      </c>
      <c r="D59" s="133"/>
    </row>
    <row r="60" spans="1:4" x14ac:dyDescent="0.35">
      <c r="A60" s="59" t="s">
        <v>888</v>
      </c>
      <c r="B60" s="22">
        <v>1</v>
      </c>
      <c r="C60" s="23" t="s">
        <v>29</v>
      </c>
      <c r="D60" s="131"/>
    </row>
    <row r="61" spans="1:4" x14ac:dyDescent="0.35">
      <c r="A61" s="63" t="s">
        <v>928</v>
      </c>
      <c r="B61" s="26">
        <v>1</v>
      </c>
      <c r="C61" s="27" t="s">
        <v>914</v>
      </c>
      <c r="D61" s="132"/>
    </row>
    <row r="62" spans="1:4" x14ac:dyDescent="0.35">
      <c r="A62" s="49" t="s">
        <v>929</v>
      </c>
      <c r="B62" s="28">
        <v>1</v>
      </c>
      <c r="C62" s="126" t="s">
        <v>183</v>
      </c>
      <c r="D62" s="133"/>
    </row>
    <row r="63" spans="1:4" x14ac:dyDescent="0.35">
      <c r="A63" s="49" t="s">
        <v>930</v>
      </c>
      <c r="B63" s="28">
        <v>1</v>
      </c>
      <c r="C63" s="126" t="s">
        <v>183</v>
      </c>
      <c r="D63" s="133"/>
    </row>
    <row r="64" spans="1:4" x14ac:dyDescent="0.35">
      <c r="A64" s="49" t="s">
        <v>931</v>
      </c>
      <c r="B64" s="28">
        <v>1</v>
      </c>
      <c r="C64" s="126" t="s">
        <v>183</v>
      </c>
      <c r="D64" s="133"/>
    </row>
    <row r="65" spans="1:4" x14ac:dyDescent="0.35">
      <c r="A65" s="49" t="s">
        <v>932</v>
      </c>
      <c r="B65" s="28">
        <v>1</v>
      </c>
      <c r="C65" s="126" t="s">
        <v>183</v>
      </c>
      <c r="D65" s="133"/>
    </row>
    <row r="66" spans="1:4" x14ac:dyDescent="0.35">
      <c r="A66" s="49" t="s">
        <v>933</v>
      </c>
      <c r="B66" s="28">
        <v>1</v>
      </c>
      <c r="C66" s="126" t="s">
        <v>183</v>
      </c>
      <c r="D66" s="133"/>
    </row>
    <row r="67" spans="1:4" x14ac:dyDescent="0.35">
      <c r="A67" s="59" t="s">
        <v>889</v>
      </c>
      <c r="B67" s="22">
        <v>1</v>
      </c>
      <c r="C67" s="23" t="s">
        <v>29</v>
      </c>
      <c r="D67" s="131"/>
    </row>
    <row r="68" spans="1:4" x14ac:dyDescent="0.35">
      <c r="A68" s="52" t="s">
        <v>1539</v>
      </c>
      <c r="B68" s="25" t="s">
        <v>2071</v>
      </c>
      <c r="C68" s="24" t="s">
        <v>1691</v>
      </c>
      <c r="D68" s="130"/>
    </row>
    <row r="69" spans="1:4" x14ac:dyDescent="0.35">
      <c r="A69" s="209" t="s">
        <v>6450</v>
      </c>
      <c r="B69" s="210">
        <v>1</v>
      </c>
      <c r="C69" s="210" t="s">
        <v>31</v>
      </c>
      <c r="D69" s="130"/>
    </row>
    <row r="70" spans="1:4" x14ac:dyDescent="0.35">
      <c r="A70" s="63" t="s">
        <v>989</v>
      </c>
      <c r="B70" s="26">
        <v>1</v>
      </c>
      <c r="C70" s="34" t="s">
        <v>2547</v>
      </c>
      <c r="D70" s="132"/>
    </row>
    <row r="71" spans="1:4" x14ac:dyDescent="0.35">
      <c r="A71" s="65" t="s">
        <v>890</v>
      </c>
      <c r="B71" s="22">
        <v>1</v>
      </c>
      <c r="C71" s="23" t="s">
        <v>29</v>
      </c>
      <c r="D71" s="131"/>
    </row>
    <row r="72" spans="1:4" x14ac:dyDescent="0.35">
      <c r="A72" s="199" t="s">
        <v>988</v>
      </c>
      <c r="B72" s="26">
        <v>1</v>
      </c>
      <c r="C72" s="34" t="s">
        <v>5105</v>
      </c>
      <c r="D72" s="132"/>
    </row>
    <row r="73" spans="1:4" x14ac:dyDescent="0.35">
      <c r="A73" s="65" t="s">
        <v>891</v>
      </c>
      <c r="B73" s="22">
        <v>1</v>
      </c>
      <c r="C73" s="23" t="s">
        <v>29</v>
      </c>
      <c r="D73" s="131"/>
    </row>
    <row r="74" spans="1:4" x14ac:dyDescent="0.35">
      <c r="A74" s="63" t="s">
        <v>2261</v>
      </c>
      <c r="B74" s="26">
        <v>1</v>
      </c>
      <c r="C74" s="34" t="s">
        <v>5105</v>
      </c>
      <c r="D74" s="132"/>
    </row>
    <row r="75" spans="1:4" x14ac:dyDescent="0.35">
      <c r="A75" s="63" t="s">
        <v>934</v>
      </c>
      <c r="B75" s="26">
        <v>1</v>
      </c>
      <c r="C75" s="34" t="s">
        <v>2549</v>
      </c>
      <c r="D75" s="132"/>
    </row>
    <row r="76" spans="1:4" x14ac:dyDescent="0.35">
      <c r="A76" s="295" t="s">
        <v>1630</v>
      </c>
      <c r="B76" s="296"/>
      <c r="C76" s="296"/>
      <c r="D76" s="297"/>
    </row>
    <row r="77" spans="1:4" x14ac:dyDescent="0.35">
      <c r="A77" s="63" t="s">
        <v>935</v>
      </c>
      <c r="B77" s="26">
        <v>1</v>
      </c>
      <c r="C77" s="34" t="s">
        <v>2547</v>
      </c>
      <c r="D77" s="132"/>
    </row>
    <row r="78" spans="1:4" x14ac:dyDescent="0.35">
      <c r="A78" s="38" t="s">
        <v>4426</v>
      </c>
      <c r="B78" s="25">
        <v>1</v>
      </c>
      <c r="C78" s="24" t="s">
        <v>31</v>
      </c>
      <c r="D78" s="130"/>
    </row>
    <row r="79" spans="1:4" x14ac:dyDescent="0.35">
      <c r="A79" s="38" t="s">
        <v>4427</v>
      </c>
      <c r="B79" s="25">
        <v>1</v>
      </c>
      <c r="C79" s="24" t="s">
        <v>31</v>
      </c>
      <c r="D79" s="130"/>
    </row>
    <row r="80" spans="1:4" x14ac:dyDescent="0.35">
      <c r="A80" s="38" t="s">
        <v>4428</v>
      </c>
      <c r="B80" s="25">
        <v>1</v>
      </c>
      <c r="C80" s="24" t="s">
        <v>31</v>
      </c>
      <c r="D80" s="130"/>
    </row>
    <row r="81" spans="1:4" x14ac:dyDescent="0.35">
      <c r="A81" s="38" t="s">
        <v>4429</v>
      </c>
      <c r="B81" s="25">
        <v>1</v>
      </c>
      <c r="C81" s="24" t="s">
        <v>31</v>
      </c>
      <c r="D81" s="130"/>
    </row>
    <row r="82" spans="1:4" x14ac:dyDescent="0.35">
      <c r="A82" s="63" t="s">
        <v>5101</v>
      </c>
      <c r="B82" s="26">
        <v>1</v>
      </c>
      <c r="C82" s="34" t="s">
        <v>2560</v>
      </c>
      <c r="D82" s="132" t="s">
        <v>5153</v>
      </c>
    </row>
    <row r="83" spans="1:4" x14ac:dyDescent="0.35">
      <c r="A83" s="33" t="s">
        <v>991</v>
      </c>
      <c r="B83" s="26">
        <v>1</v>
      </c>
      <c r="C83" s="34" t="s">
        <v>5105</v>
      </c>
      <c r="D83" s="132"/>
    </row>
    <row r="84" spans="1:4" x14ac:dyDescent="0.35">
      <c r="A84" s="59" t="s">
        <v>892</v>
      </c>
      <c r="B84" s="22">
        <v>1</v>
      </c>
      <c r="C84" s="23" t="s">
        <v>29</v>
      </c>
      <c r="D84" s="131"/>
    </row>
    <row r="85" spans="1:4" x14ac:dyDescent="0.35">
      <c r="A85" s="63" t="s">
        <v>936</v>
      </c>
      <c r="B85" s="26">
        <v>1</v>
      </c>
      <c r="C85" s="34" t="s">
        <v>5105</v>
      </c>
      <c r="D85" s="132"/>
    </row>
    <row r="86" spans="1:4" x14ac:dyDescent="0.35">
      <c r="A86" s="63" t="s">
        <v>992</v>
      </c>
      <c r="B86" s="26">
        <v>1</v>
      </c>
      <c r="C86" s="34" t="s">
        <v>5105</v>
      </c>
      <c r="D86" s="132"/>
    </row>
    <row r="87" spans="1:4" x14ac:dyDescent="0.35">
      <c r="A87" s="59" t="s">
        <v>893</v>
      </c>
      <c r="B87" s="22">
        <v>1</v>
      </c>
      <c r="C87" s="23" t="s">
        <v>29</v>
      </c>
      <c r="D87" s="131"/>
    </row>
    <row r="88" spans="1:4" x14ac:dyDescent="0.35">
      <c r="A88" s="59" t="s">
        <v>894</v>
      </c>
      <c r="B88" s="22">
        <v>1</v>
      </c>
      <c r="C88" s="23" t="s">
        <v>29</v>
      </c>
      <c r="D88" s="131"/>
    </row>
    <row r="89" spans="1:4" x14ac:dyDescent="0.35">
      <c r="A89" s="63" t="s">
        <v>993</v>
      </c>
      <c r="B89" s="26">
        <v>1</v>
      </c>
      <c r="C89" s="34" t="s">
        <v>5105</v>
      </c>
      <c r="D89" s="132"/>
    </row>
    <row r="90" spans="1:4" x14ac:dyDescent="0.35">
      <c r="A90" s="59" t="s">
        <v>895</v>
      </c>
      <c r="B90" s="22">
        <v>1</v>
      </c>
      <c r="C90" s="23" t="s">
        <v>29</v>
      </c>
      <c r="D90" s="131"/>
    </row>
    <row r="91" spans="1:4" x14ac:dyDescent="0.35">
      <c r="A91" s="59" t="s">
        <v>896</v>
      </c>
      <c r="B91" s="22">
        <v>1</v>
      </c>
      <c r="C91" s="23" t="s">
        <v>29</v>
      </c>
      <c r="D91" s="131"/>
    </row>
    <row r="92" spans="1:4" x14ac:dyDescent="0.35">
      <c r="A92" s="49" t="s">
        <v>937</v>
      </c>
      <c r="B92" s="28">
        <v>1</v>
      </c>
      <c r="C92" s="126" t="s">
        <v>183</v>
      </c>
      <c r="D92" s="133"/>
    </row>
    <row r="93" spans="1:4" x14ac:dyDescent="0.35">
      <c r="A93" s="49" t="s">
        <v>938</v>
      </c>
      <c r="B93" s="28">
        <v>1</v>
      </c>
      <c r="C93" s="126" t="s">
        <v>183</v>
      </c>
      <c r="D93" s="133"/>
    </row>
    <row r="94" spans="1:4" x14ac:dyDescent="0.35">
      <c r="A94" s="65" t="s">
        <v>897</v>
      </c>
      <c r="B94" s="22">
        <v>1</v>
      </c>
      <c r="C94" s="23" t="s">
        <v>29</v>
      </c>
      <c r="D94" s="131"/>
    </row>
    <row r="95" spans="1:4" x14ac:dyDescent="0.35">
      <c r="A95" s="63" t="s">
        <v>990</v>
      </c>
      <c r="B95" s="26">
        <v>1</v>
      </c>
      <c r="C95" s="34" t="s">
        <v>5075</v>
      </c>
      <c r="D95" s="132"/>
    </row>
    <row r="96" spans="1:4" x14ac:dyDescent="0.35">
      <c r="A96" s="38" t="s">
        <v>939</v>
      </c>
      <c r="B96" s="25">
        <v>1</v>
      </c>
      <c r="C96" s="24" t="s">
        <v>1001</v>
      </c>
      <c r="D96" s="130"/>
    </row>
    <row r="97" spans="1:4" x14ac:dyDescent="0.35">
      <c r="A97" s="38" t="s">
        <v>1976</v>
      </c>
      <c r="B97" s="25">
        <v>1</v>
      </c>
      <c r="C97" s="24" t="s">
        <v>31</v>
      </c>
      <c r="D97" s="130"/>
    </row>
    <row r="98" spans="1:4" x14ac:dyDescent="0.35">
      <c r="A98" s="38" t="s">
        <v>940</v>
      </c>
      <c r="B98" s="25">
        <v>1</v>
      </c>
      <c r="C98" s="24" t="s">
        <v>31</v>
      </c>
      <c r="D98" s="130"/>
    </row>
    <row r="99" spans="1:4" x14ac:dyDescent="0.35">
      <c r="A99" s="295" t="s">
        <v>1631</v>
      </c>
      <c r="B99" s="296"/>
      <c r="C99" s="296"/>
      <c r="D99" s="297"/>
    </row>
    <row r="100" spans="1:4" x14ac:dyDescent="0.35">
      <c r="A100" s="63" t="s">
        <v>5102</v>
      </c>
      <c r="B100" s="26">
        <v>1</v>
      </c>
      <c r="C100" s="34" t="s">
        <v>5103</v>
      </c>
      <c r="D100" s="132" t="s">
        <v>5155</v>
      </c>
    </row>
    <row r="101" spans="1:4" x14ac:dyDescent="0.35">
      <c r="A101" s="199" t="s">
        <v>941</v>
      </c>
      <c r="B101" s="26">
        <v>1</v>
      </c>
      <c r="C101" s="34" t="s">
        <v>2547</v>
      </c>
      <c r="D101" s="132"/>
    </row>
    <row r="102" spans="1:4" x14ac:dyDescent="0.35">
      <c r="A102" s="63" t="s">
        <v>5121</v>
      </c>
      <c r="B102" s="26">
        <v>2</v>
      </c>
      <c r="C102" s="34" t="s">
        <v>5112</v>
      </c>
      <c r="D102" s="132"/>
    </row>
    <row r="103" spans="1:4" x14ac:dyDescent="0.35">
      <c r="A103" s="63" t="s">
        <v>942</v>
      </c>
      <c r="B103" s="26">
        <v>1</v>
      </c>
      <c r="C103" s="34" t="s">
        <v>2550</v>
      </c>
      <c r="D103" s="132" t="s">
        <v>5156</v>
      </c>
    </row>
    <row r="104" spans="1:4" x14ac:dyDescent="0.35">
      <c r="A104" s="63" t="s">
        <v>995</v>
      </c>
      <c r="B104" s="26">
        <v>1</v>
      </c>
      <c r="C104" s="34" t="s">
        <v>5105</v>
      </c>
      <c r="D104" s="132"/>
    </row>
    <row r="105" spans="1:4" x14ac:dyDescent="0.35">
      <c r="A105" s="59" t="s">
        <v>898</v>
      </c>
      <c r="B105" s="22">
        <v>1</v>
      </c>
      <c r="C105" s="23" t="s">
        <v>29</v>
      </c>
      <c r="D105" s="131"/>
    </row>
    <row r="106" spans="1:4" x14ac:dyDescent="0.35">
      <c r="A106" s="63" t="s">
        <v>5122</v>
      </c>
      <c r="B106" s="26">
        <v>1</v>
      </c>
      <c r="C106" s="34" t="s">
        <v>5123</v>
      </c>
      <c r="D106" s="132"/>
    </row>
    <row r="107" spans="1:4" x14ac:dyDescent="0.35">
      <c r="A107" s="295" t="s">
        <v>6892</v>
      </c>
      <c r="B107" s="296"/>
      <c r="C107" s="296"/>
      <c r="D107" s="297"/>
    </row>
    <row r="108" spans="1:4" x14ac:dyDescent="0.35">
      <c r="A108" s="38" t="s">
        <v>7213</v>
      </c>
      <c r="B108" s="25">
        <v>1</v>
      </c>
      <c r="C108" s="24" t="s">
        <v>31</v>
      </c>
      <c r="D108" s="130"/>
    </row>
    <row r="109" spans="1:4" x14ac:dyDescent="0.35">
      <c r="A109" s="38" t="s">
        <v>5574</v>
      </c>
      <c r="B109" s="25">
        <v>1</v>
      </c>
      <c r="C109" s="24" t="s">
        <v>31</v>
      </c>
      <c r="D109" s="130"/>
    </row>
    <row r="110" spans="1:4" x14ac:dyDescent="0.35">
      <c r="A110" s="38" t="s">
        <v>5575</v>
      </c>
      <c r="B110" s="25">
        <v>1</v>
      </c>
      <c r="C110" s="24" t="s">
        <v>31</v>
      </c>
      <c r="D110" s="130"/>
    </row>
    <row r="111" spans="1:4" x14ac:dyDescent="0.35">
      <c r="A111" s="38" t="s">
        <v>1413</v>
      </c>
      <c r="B111" s="25">
        <v>1</v>
      </c>
      <c r="C111" s="24" t="s">
        <v>31</v>
      </c>
      <c r="D111" s="130"/>
    </row>
    <row r="112" spans="1:4" x14ac:dyDescent="0.35">
      <c r="A112" s="38" t="s">
        <v>5604</v>
      </c>
      <c r="B112" s="25">
        <v>1</v>
      </c>
      <c r="C112" s="24" t="s">
        <v>31</v>
      </c>
      <c r="D112" s="130"/>
    </row>
    <row r="113" spans="1:4" x14ac:dyDescent="0.35">
      <c r="A113" s="38" t="s">
        <v>6460</v>
      </c>
      <c r="B113" s="25">
        <v>1</v>
      </c>
      <c r="C113" s="24" t="s">
        <v>31</v>
      </c>
      <c r="D113" s="130"/>
    </row>
    <row r="114" spans="1:4" x14ac:dyDescent="0.35">
      <c r="A114" s="38" t="s">
        <v>5605</v>
      </c>
      <c r="B114" s="25">
        <v>1</v>
      </c>
      <c r="C114" s="24" t="s">
        <v>31</v>
      </c>
      <c r="D114" s="130"/>
    </row>
    <row r="115" spans="1:4" x14ac:dyDescent="0.35">
      <c r="A115" s="38" t="s">
        <v>5606</v>
      </c>
      <c r="B115" s="25">
        <v>1</v>
      </c>
      <c r="C115" s="24" t="s">
        <v>31</v>
      </c>
      <c r="D115" s="130"/>
    </row>
    <row r="116" spans="1:4" x14ac:dyDescent="0.35">
      <c r="A116" s="38" t="s">
        <v>6907</v>
      </c>
      <c r="B116" s="25">
        <v>1</v>
      </c>
      <c r="C116" s="24" t="s">
        <v>31</v>
      </c>
      <c r="D116" s="130"/>
    </row>
    <row r="117" spans="1:4" x14ac:dyDescent="0.35">
      <c r="A117" s="38" t="s">
        <v>6539</v>
      </c>
      <c r="B117" s="25">
        <v>1</v>
      </c>
      <c r="C117" s="24" t="s">
        <v>31</v>
      </c>
      <c r="D117" s="130"/>
    </row>
    <row r="118" spans="1:4" x14ac:dyDescent="0.35">
      <c r="A118" s="38" t="s">
        <v>6540</v>
      </c>
      <c r="B118" s="25">
        <v>1</v>
      </c>
      <c r="C118" s="24" t="s">
        <v>31</v>
      </c>
      <c r="D118" s="130"/>
    </row>
    <row r="119" spans="1:4" x14ac:dyDescent="0.35">
      <c r="A119" s="38" t="s">
        <v>6541</v>
      </c>
      <c r="B119" s="25">
        <v>1</v>
      </c>
      <c r="C119" s="24" t="s">
        <v>31</v>
      </c>
      <c r="D119" s="130"/>
    </row>
    <row r="120" spans="1:4" x14ac:dyDescent="0.35">
      <c r="A120" s="38" t="s">
        <v>6918</v>
      </c>
      <c r="B120" s="25">
        <v>1</v>
      </c>
      <c r="C120" s="24" t="s">
        <v>31</v>
      </c>
      <c r="D120" s="130"/>
    </row>
    <row r="121" spans="1:4" x14ac:dyDescent="0.35">
      <c r="A121" s="38" t="s">
        <v>6919</v>
      </c>
      <c r="B121" s="25">
        <v>1</v>
      </c>
      <c r="C121" s="24" t="s">
        <v>31</v>
      </c>
      <c r="D121" s="130"/>
    </row>
    <row r="122" spans="1:4" x14ac:dyDescent="0.35">
      <c r="A122" s="38" t="s">
        <v>6920</v>
      </c>
      <c r="B122" s="25">
        <v>1</v>
      </c>
      <c r="C122" s="24" t="s">
        <v>31</v>
      </c>
      <c r="D122" s="130"/>
    </row>
    <row r="123" spans="1:4" x14ac:dyDescent="0.35">
      <c r="A123" s="38" t="s">
        <v>6921</v>
      </c>
      <c r="B123" s="25">
        <v>1</v>
      </c>
      <c r="C123" s="24" t="s">
        <v>31</v>
      </c>
      <c r="D123" s="130"/>
    </row>
    <row r="124" spans="1:4" x14ac:dyDescent="0.35">
      <c r="A124" s="295" t="s">
        <v>6737</v>
      </c>
      <c r="B124" s="296"/>
      <c r="C124" s="296"/>
      <c r="D124" s="297"/>
    </row>
    <row r="125" spans="1:4" x14ac:dyDescent="0.35">
      <c r="A125" s="63" t="s">
        <v>5086</v>
      </c>
      <c r="B125" s="26">
        <v>1</v>
      </c>
      <c r="C125" s="34" t="s">
        <v>5105</v>
      </c>
      <c r="D125" s="132"/>
    </row>
    <row r="126" spans="1:4" x14ac:dyDescent="0.35">
      <c r="A126" s="59" t="s">
        <v>899</v>
      </c>
      <c r="B126" s="22">
        <v>1</v>
      </c>
      <c r="C126" s="23" t="s">
        <v>29</v>
      </c>
      <c r="D126" s="131"/>
    </row>
    <row r="127" spans="1:4" x14ac:dyDescent="0.35">
      <c r="A127" s="59" t="s">
        <v>900</v>
      </c>
      <c r="B127" s="22">
        <v>1</v>
      </c>
      <c r="C127" s="23" t="s">
        <v>29</v>
      </c>
      <c r="D127" s="131"/>
    </row>
    <row r="128" spans="1:4" x14ac:dyDescent="0.35">
      <c r="A128" s="63" t="s">
        <v>943</v>
      </c>
      <c r="B128" s="26">
        <v>1</v>
      </c>
      <c r="C128" s="34" t="s">
        <v>2547</v>
      </c>
      <c r="D128" s="132"/>
    </row>
    <row r="129" spans="1:4" x14ac:dyDescent="0.35">
      <c r="A129" s="63" t="s">
        <v>5081</v>
      </c>
      <c r="B129" s="26">
        <v>1</v>
      </c>
      <c r="C129" s="34" t="s">
        <v>5082</v>
      </c>
      <c r="D129" s="132" t="s">
        <v>5157</v>
      </c>
    </row>
    <row r="130" spans="1:4" x14ac:dyDescent="0.35">
      <c r="A130" s="49" t="s">
        <v>2247</v>
      </c>
      <c r="B130" s="28">
        <v>1</v>
      </c>
      <c r="C130" s="72" t="s">
        <v>183</v>
      </c>
      <c r="D130" s="133"/>
    </row>
    <row r="131" spans="1:4" x14ac:dyDescent="0.35">
      <c r="A131" s="59" t="s">
        <v>901</v>
      </c>
      <c r="B131" s="22">
        <v>1</v>
      </c>
      <c r="C131" s="23" t="s">
        <v>29</v>
      </c>
      <c r="D131" s="131"/>
    </row>
    <row r="132" spans="1:4" x14ac:dyDescent="0.35">
      <c r="A132" s="59" t="s">
        <v>902</v>
      </c>
      <c r="B132" s="22">
        <v>1</v>
      </c>
      <c r="C132" s="23" t="s">
        <v>29</v>
      </c>
      <c r="D132" s="131"/>
    </row>
    <row r="133" spans="1:4" x14ac:dyDescent="0.35">
      <c r="A133" s="59" t="s">
        <v>903</v>
      </c>
      <c r="B133" s="22">
        <v>1</v>
      </c>
      <c r="C133" s="23" t="s">
        <v>29</v>
      </c>
      <c r="D133" s="131"/>
    </row>
    <row r="134" spans="1:4" x14ac:dyDescent="0.35">
      <c r="A134" s="38" t="s">
        <v>1999</v>
      </c>
      <c r="B134" s="25">
        <v>1</v>
      </c>
      <c r="C134" s="24" t="s">
        <v>31</v>
      </c>
      <c r="D134" s="130"/>
    </row>
    <row r="135" spans="1:4" x14ac:dyDescent="0.35">
      <c r="A135" s="59" t="s">
        <v>904</v>
      </c>
      <c r="B135" s="22">
        <v>1</v>
      </c>
      <c r="C135" s="23" t="s">
        <v>29</v>
      </c>
      <c r="D135" s="131"/>
    </row>
    <row r="136" spans="1:4" x14ac:dyDescent="0.35">
      <c r="A136" s="59" t="s">
        <v>905</v>
      </c>
      <c r="B136" s="22">
        <v>1</v>
      </c>
      <c r="C136" s="23" t="s">
        <v>29</v>
      </c>
      <c r="D136" s="131"/>
    </row>
    <row r="137" spans="1:4" x14ac:dyDescent="0.35">
      <c r="A137" s="63" t="s">
        <v>5083</v>
      </c>
      <c r="B137" s="26">
        <v>1</v>
      </c>
      <c r="C137" s="34" t="s">
        <v>2553</v>
      </c>
      <c r="D137" s="176" t="s">
        <v>5158</v>
      </c>
    </row>
    <row r="138" spans="1:4" x14ac:dyDescent="0.35">
      <c r="A138" s="63" t="s">
        <v>5084</v>
      </c>
      <c r="B138" s="26">
        <v>1</v>
      </c>
      <c r="C138" s="34" t="s">
        <v>5105</v>
      </c>
      <c r="D138" s="176" t="s">
        <v>5099</v>
      </c>
    </row>
    <row r="139" spans="1:4" x14ac:dyDescent="0.35">
      <c r="A139" s="63" t="s">
        <v>5022</v>
      </c>
      <c r="B139" s="26">
        <v>1</v>
      </c>
      <c r="C139" s="34" t="s">
        <v>5105</v>
      </c>
      <c r="D139" s="176" t="s">
        <v>5098</v>
      </c>
    </row>
    <row r="140" spans="1:4" x14ac:dyDescent="0.35">
      <c r="A140" s="63" t="s">
        <v>5125</v>
      </c>
      <c r="B140" s="26">
        <v>1</v>
      </c>
      <c r="C140" s="34" t="s">
        <v>5126</v>
      </c>
      <c r="D140" s="176"/>
    </row>
    <row r="141" spans="1:4" x14ac:dyDescent="0.35">
      <c r="A141" s="63" t="s">
        <v>5124</v>
      </c>
      <c r="B141" s="26">
        <v>1</v>
      </c>
      <c r="C141" s="34" t="s">
        <v>5075</v>
      </c>
      <c r="D141" s="176"/>
    </row>
    <row r="142" spans="1:4" x14ac:dyDescent="0.35">
      <c r="A142" s="38" t="s">
        <v>1859</v>
      </c>
      <c r="B142" s="25">
        <v>1</v>
      </c>
      <c r="C142" s="24" t="s">
        <v>31</v>
      </c>
      <c r="D142" s="130"/>
    </row>
    <row r="143" spans="1:4" x14ac:dyDescent="0.35">
      <c r="A143" s="63" t="s">
        <v>944</v>
      </c>
      <c r="B143" s="26">
        <v>1</v>
      </c>
      <c r="C143" s="34" t="s">
        <v>5105</v>
      </c>
      <c r="D143" s="132"/>
    </row>
    <row r="144" spans="1:4" x14ac:dyDescent="0.35">
      <c r="A144" s="63" t="s">
        <v>998</v>
      </c>
      <c r="B144" s="26">
        <v>1</v>
      </c>
      <c r="C144" s="34" t="s">
        <v>2547</v>
      </c>
      <c r="D144" s="132"/>
    </row>
    <row r="145" spans="1:4" x14ac:dyDescent="0.35">
      <c r="A145" s="65" t="s">
        <v>906</v>
      </c>
      <c r="B145" s="22">
        <v>1</v>
      </c>
      <c r="C145" s="23" t="s">
        <v>29</v>
      </c>
      <c r="D145" s="131"/>
    </row>
    <row r="146" spans="1:4" x14ac:dyDescent="0.35">
      <c r="A146" s="63" t="s">
        <v>2264</v>
      </c>
      <c r="B146" s="26">
        <v>1</v>
      </c>
      <c r="C146" s="34" t="s">
        <v>5075</v>
      </c>
      <c r="D146" s="132"/>
    </row>
    <row r="147" spans="1:4" x14ac:dyDescent="0.35">
      <c r="A147" s="63" t="s">
        <v>2263</v>
      </c>
      <c r="B147" s="26">
        <v>1</v>
      </c>
      <c r="C147" s="34" t="s">
        <v>5075</v>
      </c>
      <c r="D147" s="132"/>
    </row>
    <row r="148" spans="1:4" x14ac:dyDescent="0.35">
      <c r="A148" s="63" t="s">
        <v>2265</v>
      </c>
      <c r="B148" s="26">
        <v>1</v>
      </c>
      <c r="C148" s="34" t="s">
        <v>5075</v>
      </c>
      <c r="D148" s="132"/>
    </row>
    <row r="149" spans="1:4" x14ac:dyDescent="0.35">
      <c r="A149" s="38" t="s">
        <v>4558</v>
      </c>
      <c r="B149" s="25">
        <v>1</v>
      </c>
      <c r="C149" s="24" t="s">
        <v>31</v>
      </c>
      <c r="D149" s="130"/>
    </row>
    <row r="150" spans="1:4" x14ac:dyDescent="0.35">
      <c r="A150" s="63" t="s">
        <v>999</v>
      </c>
      <c r="B150" s="26">
        <v>1</v>
      </c>
      <c r="C150" s="34" t="s">
        <v>5105</v>
      </c>
      <c r="D150" s="132"/>
    </row>
    <row r="151" spans="1:4" x14ac:dyDescent="0.35">
      <c r="A151" s="63" t="s">
        <v>2267</v>
      </c>
      <c r="B151" s="26">
        <v>1</v>
      </c>
      <c r="C151" s="34" t="s">
        <v>5075</v>
      </c>
      <c r="D151" s="132"/>
    </row>
    <row r="152" spans="1:4" x14ac:dyDescent="0.35">
      <c r="A152" s="63" t="s">
        <v>2266</v>
      </c>
      <c r="B152" s="26">
        <v>1</v>
      </c>
      <c r="C152" s="34" t="s">
        <v>5075</v>
      </c>
      <c r="D152" s="132"/>
    </row>
    <row r="153" spans="1:4" ht="29" x14ac:dyDescent="0.35">
      <c r="A153" s="59" t="s">
        <v>907</v>
      </c>
      <c r="B153" s="22">
        <v>1</v>
      </c>
      <c r="C153" s="23" t="s">
        <v>29</v>
      </c>
      <c r="D153" s="127" t="s">
        <v>4517</v>
      </c>
    </row>
    <row r="154" spans="1:4" x14ac:dyDescent="0.35">
      <c r="A154" s="63" t="s">
        <v>2268</v>
      </c>
      <c r="B154" s="26">
        <v>1</v>
      </c>
      <c r="C154" s="34" t="s">
        <v>5075</v>
      </c>
      <c r="D154" s="132"/>
    </row>
    <row r="155" spans="1:4" x14ac:dyDescent="0.35">
      <c r="A155" s="63" t="s">
        <v>2270</v>
      </c>
      <c r="B155" s="26">
        <v>1</v>
      </c>
      <c r="C155" s="34" t="s">
        <v>5075</v>
      </c>
      <c r="D155" s="132"/>
    </row>
    <row r="156" spans="1:4" ht="29" x14ac:dyDescent="0.35">
      <c r="A156" s="59" t="s">
        <v>908</v>
      </c>
      <c r="B156" s="22">
        <v>1</v>
      </c>
      <c r="C156" s="23" t="s">
        <v>29</v>
      </c>
      <c r="D156" s="127" t="s">
        <v>4518</v>
      </c>
    </row>
    <row r="157" spans="1:4" x14ac:dyDescent="0.35">
      <c r="A157" s="63" t="s">
        <v>2269</v>
      </c>
      <c r="B157" s="26">
        <v>1</v>
      </c>
      <c r="C157" s="34" t="s">
        <v>5075</v>
      </c>
      <c r="D157" s="132"/>
    </row>
    <row r="158" spans="1:4" x14ac:dyDescent="0.35">
      <c r="A158" s="63" t="s">
        <v>2271</v>
      </c>
      <c r="B158" s="26">
        <v>1</v>
      </c>
      <c r="C158" s="34" t="s">
        <v>5075</v>
      </c>
      <c r="D158" s="132"/>
    </row>
  </sheetData>
  <mergeCells count="6">
    <mergeCell ref="A124:D124"/>
    <mergeCell ref="A3:D3"/>
    <mergeCell ref="A34:D34"/>
    <mergeCell ref="A76:D76"/>
    <mergeCell ref="A99:D99"/>
    <mergeCell ref="A107:D107"/>
  </mergeCells>
  <hyperlinks>
    <hyperlink ref="A33" location="'Sarah Jane Smith'!A53" display="Death of the Doctor"/>
    <hyperlink ref="A68" location="'Jago and Litefoot'!A85" display="The Jago and Litefoot Revival"/>
    <hyperlink ref="A50" location="'The Diary of River Song'!E5" display="'The Diary of River Song'!E5"/>
    <hyperlink ref="A52" location="'The Diary of River Song'!E6" display="A Good Man Goes to War"/>
    <hyperlink ref="A43" location="'The Diary of River Song'!E8" display="The Impossible Astronaut (Prequel)"/>
    <hyperlink ref="A44" location="'The Diary of River Song'!E9" display="'The Diary of River Song'!E9"/>
    <hyperlink ref="A56" location="'The Diary of River Song'!E12" display="Let's Kill Hitler"/>
    <hyperlink ref="A71" location="'The Diary of River Song'!E15" display="Closing Time"/>
    <hyperlink ref="A72" location="'The Diary of River Song'!E17" display="The Wedding of River Song (Prequel)"/>
    <hyperlink ref="A73" location="'The Diary of River Song'!E18" display="The Wedding of River Song"/>
    <hyperlink ref="A57" location="'The Diary of River Song'!E20" display="'The Diary of River Song'!E20"/>
    <hyperlink ref="A29" location="'The Diary of River Song'!E25" display="'The Diary of River Song'!E25"/>
    <hyperlink ref="A12" location="'The Diary of River Song'!E31" display="'The Diary of River Song'!E31"/>
    <hyperlink ref="A101" location="'The Diary of River Song'!E38" display="Rain Gods"/>
    <hyperlink ref="A94" location="'The Diary of River Song'!E89" display="The Angels Take Manhatten"/>
    <hyperlink ref="A145" location="'The Diary of River Song'!E113" display="The Name of the Doctor"/>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1"/>
  <sheetViews>
    <sheetView workbookViewId="0">
      <selection activeCell="A2" sqref="A2"/>
    </sheetView>
  </sheetViews>
  <sheetFormatPr defaultRowHeight="14.5" x14ac:dyDescent="0.35"/>
  <cols>
    <col min="1" max="1" width="40.81640625" customWidth="1"/>
    <col min="2" max="2" width="20.7265625" style="2" customWidth="1"/>
    <col min="3" max="3" width="31" customWidth="1"/>
    <col min="4" max="4" width="35.90625" style="134" bestFit="1" customWidth="1"/>
  </cols>
  <sheetData>
    <row r="2" spans="1:4" x14ac:dyDescent="0.35">
      <c r="A2" s="4" t="s">
        <v>0</v>
      </c>
      <c r="B2" s="4" t="s">
        <v>4473</v>
      </c>
      <c r="C2" s="4" t="s">
        <v>2</v>
      </c>
      <c r="D2" s="128" t="s">
        <v>4475</v>
      </c>
    </row>
    <row r="3" spans="1:4" x14ac:dyDescent="0.35">
      <c r="A3" s="295" t="s">
        <v>1632</v>
      </c>
      <c r="B3" s="296"/>
      <c r="C3" s="296"/>
      <c r="D3" s="297"/>
    </row>
    <row r="4" spans="1:4" x14ac:dyDescent="0.35">
      <c r="A4" s="33" t="s">
        <v>2050</v>
      </c>
      <c r="B4" s="26">
        <v>1</v>
      </c>
      <c r="C4" s="34" t="s">
        <v>2547</v>
      </c>
      <c r="D4" s="132"/>
    </row>
    <row r="5" spans="1:4" s="8" customFormat="1" x14ac:dyDescent="0.35">
      <c r="A5" s="61" t="s">
        <v>945</v>
      </c>
      <c r="B5" s="23">
        <v>1</v>
      </c>
      <c r="C5" s="23" t="s">
        <v>29</v>
      </c>
      <c r="D5" s="131"/>
    </row>
    <row r="6" spans="1:4" s="8" customFormat="1" x14ac:dyDescent="0.35">
      <c r="A6" s="33" t="s">
        <v>5127</v>
      </c>
      <c r="B6" s="26">
        <v>1</v>
      </c>
      <c r="C6" s="34" t="s">
        <v>5112</v>
      </c>
      <c r="D6" s="132"/>
    </row>
    <row r="7" spans="1:4" x14ac:dyDescent="0.35">
      <c r="A7" s="48" t="s">
        <v>946</v>
      </c>
      <c r="B7" s="29">
        <v>1</v>
      </c>
      <c r="C7" s="23" t="s">
        <v>29</v>
      </c>
      <c r="D7" s="131"/>
    </row>
    <row r="8" spans="1:4" ht="43.5" x14ac:dyDescent="0.35">
      <c r="A8" s="61" t="s">
        <v>947</v>
      </c>
      <c r="B8" s="29">
        <v>1</v>
      </c>
      <c r="C8" s="23" t="s">
        <v>29</v>
      </c>
      <c r="D8" s="127" t="s">
        <v>6856</v>
      </c>
    </row>
    <row r="9" spans="1:4" x14ac:dyDescent="0.35">
      <c r="A9" s="38" t="s">
        <v>2000</v>
      </c>
      <c r="B9" s="25">
        <v>1</v>
      </c>
      <c r="C9" s="24" t="s">
        <v>31</v>
      </c>
      <c r="D9" s="130"/>
    </row>
    <row r="10" spans="1:4" x14ac:dyDescent="0.35">
      <c r="A10" s="67" t="s">
        <v>2361</v>
      </c>
      <c r="B10" s="26">
        <v>1</v>
      </c>
      <c r="C10" s="32" t="s">
        <v>2544</v>
      </c>
      <c r="D10" s="132"/>
    </row>
    <row r="11" spans="1:4" x14ac:dyDescent="0.35">
      <c r="A11" s="64" t="s">
        <v>948</v>
      </c>
      <c r="B11" s="29">
        <v>1</v>
      </c>
      <c r="C11" s="23" t="s">
        <v>29</v>
      </c>
      <c r="D11" s="131"/>
    </row>
    <row r="12" spans="1:4" x14ac:dyDescent="0.35">
      <c r="A12" s="61" t="s">
        <v>949</v>
      </c>
      <c r="B12" s="22">
        <v>1</v>
      </c>
      <c r="C12" s="23" t="s">
        <v>29</v>
      </c>
      <c r="D12" s="131" t="s">
        <v>6846</v>
      </c>
    </row>
    <row r="13" spans="1:4" x14ac:dyDescent="0.35">
      <c r="A13" s="61" t="s">
        <v>950</v>
      </c>
      <c r="B13" s="22">
        <v>1</v>
      </c>
      <c r="C13" s="23" t="s">
        <v>29</v>
      </c>
      <c r="D13" s="131" t="s">
        <v>6849</v>
      </c>
    </row>
    <row r="14" spans="1:4" x14ac:dyDescent="0.35">
      <c r="A14" s="61" t="s">
        <v>951</v>
      </c>
      <c r="B14" s="22">
        <v>1</v>
      </c>
      <c r="C14" s="23" t="s">
        <v>29</v>
      </c>
      <c r="D14" s="131"/>
    </row>
    <row r="15" spans="1:4" x14ac:dyDescent="0.35">
      <c r="A15" s="61" t="s">
        <v>952</v>
      </c>
      <c r="B15" s="22">
        <v>1</v>
      </c>
      <c r="C15" s="23" t="s">
        <v>29</v>
      </c>
      <c r="D15" s="131" t="s">
        <v>6850</v>
      </c>
    </row>
    <row r="16" spans="1:4" x14ac:dyDescent="0.35">
      <c r="A16" s="38" t="s">
        <v>2001</v>
      </c>
      <c r="B16" s="25">
        <v>1</v>
      </c>
      <c r="C16" s="24" t="s">
        <v>31</v>
      </c>
      <c r="D16" s="130"/>
    </row>
    <row r="17" spans="1:4" x14ac:dyDescent="0.35">
      <c r="A17" s="61" t="s">
        <v>953</v>
      </c>
      <c r="B17" s="22">
        <v>1</v>
      </c>
      <c r="C17" s="23" t="s">
        <v>29</v>
      </c>
      <c r="D17" s="131" t="s">
        <v>6847</v>
      </c>
    </row>
    <row r="18" spans="1:4" x14ac:dyDescent="0.35">
      <c r="A18" s="61" t="s">
        <v>954</v>
      </c>
      <c r="B18" s="22">
        <v>1</v>
      </c>
      <c r="C18" s="23" t="s">
        <v>29</v>
      </c>
      <c r="D18" s="131" t="s">
        <v>6852</v>
      </c>
    </row>
    <row r="19" spans="1:4" ht="58" x14ac:dyDescent="0.35">
      <c r="A19" s="37" t="s">
        <v>955</v>
      </c>
      <c r="B19" s="22">
        <v>2</v>
      </c>
      <c r="C19" s="23" t="s">
        <v>29</v>
      </c>
      <c r="D19" s="127" t="s">
        <v>6857</v>
      </c>
    </row>
    <row r="20" spans="1:4" x14ac:dyDescent="0.35">
      <c r="A20" s="67" t="s">
        <v>2362</v>
      </c>
      <c r="B20" s="26">
        <v>1</v>
      </c>
      <c r="C20" s="32" t="s">
        <v>2544</v>
      </c>
      <c r="D20" s="132"/>
    </row>
    <row r="21" spans="1:4" x14ac:dyDescent="0.35">
      <c r="A21" s="67" t="s">
        <v>5137</v>
      </c>
      <c r="B21" s="26">
        <v>1</v>
      </c>
      <c r="C21" s="32" t="s">
        <v>5138</v>
      </c>
      <c r="D21" s="176" t="s">
        <v>5139</v>
      </c>
    </row>
    <row r="22" spans="1:4" x14ac:dyDescent="0.35">
      <c r="A22" s="295" t="s">
        <v>1633</v>
      </c>
      <c r="B22" s="296"/>
      <c r="C22" s="296"/>
      <c r="D22" s="297"/>
    </row>
    <row r="23" spans="1:4" x14ac:dyDescent="0.35">
      <c r="A23" s="61" t="s">
        <v>956</v>
      </c>
      <c r="B23" s="22">
        <v>1</v>
      </c>
      <c r="C23" s="23" t="s">
        <v>29</v>
      </c>
      <c r="D23" s="131"/>
    </row>
    <row r="24" spans="1:4" x14ac:dyDescent="0.35">
      <c r="A24" s="125" t="s">
        <v>965</v>
      </c>
      <c r="B24" s="28">
        <v>1</v>
      </c>
      <c r="C24" s="126" t="s">
        <v>183</v>
      </c>
      <c r="D24" s="133"/>
    </row>
    <row r="25" spans="1:4" x14ac:dyDescent="0.35">
      <c r="A25" s="125" t="s">
        <v>966</v>
      </c>
      <c r="B25" s="28">
        <v>1</v>
      </c>
      <c r="C25" s="126" t="s">
        <v>183</v>
      </c>
      <c r="D25" s="133"/>
    </row>
    <row r="26" spans="1:4" x14ac:dyDescent="0.35">
      <c r="A26" s="57" t="s">
        <v>1000</v>
      </c>
      <c r="B26" s="26">
        <v>1</v>
      </c>
      <c r="C26" s="34" t="s">
        <v>5105</v>
      </c>
      <c r="D26" s="132"/>
    </row>
    <row r="27" spans="1:4" x14ac:dyDescent="0.35">
      <c r="A27" s="57" t="s">
        <v>967</v>
      </c>
      <c r="B27" s="26">
        <v>1</v>
      </c>
      <c r="C27" s="34" t="s">
        <v>5105</v>
      </c>
      <c r="D27" s="132"/>
    </row>
    <row r="28" spans="1:4" ht="43.5" x14ac:dyDescent="0.35">
      <c r="A28" s="37" t="s">
        <v>957</v>
      </c>
      <c r="B28" s="22">
        <v>2</v>
      </c>
      <c r="C28" s="23" t="s">
        <v>29</v>
      </c>
      <c r="D28" s="127" t="s">
        <v>6858</v>
      </c>
    </row>
    <row r="29" spans="1:4" ht="43.5" x14ac:dyDescent="0.35">
      <c r="A29" s="37" t="s">
        <v>958</v>
      </c>
      <c r="B29" s="22">
        <v>2</v>
      </c>
      <c r="C29" s="23" t="s">
        <v>29</v>
      </c>
      <c r="D29" s="131" t="s">
        <v>6850</v>
      </c>
    </row>
    <row r="30" spans="1:4" x14ac:dyDescent="0.35">
      <c r="A30" s="49" t="s">
        <v>7207</v>
      </c>
      <c r="B30" s="28">
        <v>1</v>
      </c>
      <c r="C30" s="126" t="s">
        <v>183</v>
      </c>
      <c r="D30" s="133"/>
    </row>
    <row r="31" spans="1:4" x14ac:dyDescent="0.35">
      <c r="A31" s="59" t="s">
        <v>959</v>
      </c>
      <c r="B31" s="22">
        <v>1</v>
      </c>
      <c r="C31" s="23" t="s">
        <v>29</v>
      </c>
      <c r="D31" s="131" t="s">
        <v>6850</v>
      </c>
    </row>
    <row r="32" spans="1:4" x14ac:dyDescent="0.35">
      <c r="A32" s="49" t="s">
        <v>968</v>
      </c>
      <c r="B32" s="28">
        <v>1</v>
      </c>
      <c r="C32" s="126" t="s">
        <v>183</v>
      </c>
      <c r="D32" s="133"/>
    </row>
    <row r="33" spans="1:4" x14ac:dyDescent="0.35">
      <c r="A33" s="38" t="s">
        <v>6457</v>
      </c>
      <c r="B33" s="25">
        <v>1</v>
      </c>
      <c r="C33" s="24" t="s">
        <v>31</v>
      </c>
      <c r="D33" s="130"/>
    </row>
    <row r="34" spans="1:4" x14ac:dyDescent="0.35">
      <c r="A34" s="38" t="s">
        <v>2002</v>
      </c>
      <c r="B34" s="25">
        <v>1</v>
      </c>
      <c r="C34" s="24" t="s">
        <v>31</v>
      </c>
      <c r="D34" s="130"/>
    </row>
    <row r="35" spans="1:4" x14ac:dyDescent="0.35">
      <c r="A35" s="59" t="s">
        <v>960</v>
      </c>
      <c r="B35" s="22">
        <v>1</v>
      </c>
      <c r="C35" s="23" t="s">
        <v>29</v>
      </c>
      <c r="D35" s="131" t="s">
        <v>6852</v>
      </c>
    </row>
    <row r="36" spans="1:4" x14ac:dyDescent="0.35">
      <c r="A36" s="63" t="s">
        <v>2358</v>
      </c>
      <c r="B36" s="26">
        <v>1</v>
      </c>
      <c r="C36" s="32" t="s">
        <v>2544</v>
      </c>
      <c r="D36" s="132"/>
    </row>
    <row r="37" spans="1:4" ht="43.5" x14ac:dyDescent="0.35">
      <c r="A37" s="37" t="s">
        <v>961</v>
      </c>
      <c r="B37" s="22">
        <v>2</v>
      </c>
      <c r="C37" s="23" t="s">
        <v>29</v>
      </c>
      <c r="D37" s="131" t="s">
        <v>6850</v>
      </c>
    </row>
    <row r="38" spans="1:4" x14ac:dyDescent="0.35">
      <c r="A38" s="37" t="s">
        <v>962</v>
      </c>
      <c r="B38" s="22">
        <v>1</v>
      </c>
      <c r="C38" s="23" t="s">
        <v>29</v>
      </c>
      <c r="D38" s="131" t="s">
        <v>6849</v>
      </c>
    </row>
    <row r="39" spans="1:4" x14ac:dyDescent="0.35">
      <c r="A39" s="49" t="s">
        <v>969</v>
      </c>
      <c r="B39" s="28">
        <v>1</v>
      </c>
      <c r="C39" s="126" t="s">
        <v>183</v>
      </c>
      <c r="D39" s="133"/>
    </row>
    <row r="40" spans="1:4" x14ac:dyDescent="0.35">
      <c r="A40" s="57" t="s">
        <v>2339</v>
      </c>
      <c r="B40" s="26">
        <v>1</v>
      </c>
      <c r="C40" s="34" t="s">
        <v>2559</v>
      </c>
      <c r="D40" s="132"/>
    </row>
    <row r="41" spans="1:4" ht="58" x14ac:dyDescent="0.35">
      <c r="A41" s="37" t="s">
        <v>963</v>
      </c>
      <c r="B41" s="22">
        <v>3</v>
      </c>
      <c r="C41" s="23" t="s">
        <v>29</v>
      </c>
      <c r="D41" s="127" t="s">
        <v>6859</v>
      </c>
    </row>
    <row r="42" spans="1:4" x14ac:dyDescent="0.35">
      <c r="A42" s="38" t="s">
        <v>2003</v>
      </c>
      <c r="B42" s="25">
        <v>1</v>
      </c>
      <c r="C42" s="24" t="s">
        <v>31</v>
      </c>
      <c r="D42" s="130"/>
    </row>
    <row r="43" spans="1:4" x14ac:dyDescent="0.35">
      <c r="A43" s="38" t="s">
        <v>1964</v>
      </c>
      <c r="B43" s="25">
        <v>1</v>
      </c>
      <c r="C43" s="24" t="s">
        <v>31</v>
      </c>
      <c r="D43" s="130"/>
    </row>
    <row r="44" spans="1:4" x14ac:dyDescent="0.35">
      <c r="A44" s="38" t="s">
        <v>1957</v>
      </c>
      <c r="B44" s="25">
        <v>1</v>
      </c>
      <c r="C44" s="24" t="s">
        <v>31</v>
      </c>
      <c r="D44" s="130"/>
    </row>
    <row r="45" spans="1:4" x14ac:dyDescent="0.35">
      <c r="A45" s="153" t="s">
        <v>6599</v>
      </c>
      <c r="B45" s="28" t="s">
        <v>2071</v>
      </c>
      <c r="C45" s="126" t="s">
        <v>6600</v>
      </c>
      <c r="D45" s="133"/>
    </row>
    <row r="46" spans="1:4" x14ac:dyDescent="0.35">
      <c r="A46" s="66" t="s">
        <v>1162</v>
      </c>
      <c r="B46" s="22" t="s">
        <v>2071</v>
      </c>
      <c r="C46" s="23" t="s">
        <v>1667</v>
      </c>
      <c r="D46" s="131"/>
    </row>
    <row r="47" spans="1:4" x14ac:dyDescent="0.35">
      <c r="A47" s="38" t="s">
        <v>1975</v>
      </c>
      <c r="B47" s="25">
        <v>1</v>
      </c>
      <c r="C47" s="24" t="s">
        <v>31</v>
      </c>
      <c r="D47" s="130"/>
    </row>
    <row r="48" spans="1:4" x14ac:dyDescent="0.35">
      <c r="A48" s="49" t="s">
        <v>1516</v>
      </c>
      <c r="B48" s="28">
        <v>1</v>
      </c>
      <c r="C48" s="126" t="s">
        <v>183</v>
      </c>
      <c r="D48" s="133"/>
    </row>
    <row r="49" spans="1:4" x14ac:dyDescent="0.35">
      <c r="A49" s="49" t="s">
        <v>1517</v>
      </c>
      <c r="B49" s="28">
        <v>1</v>
      </c>
      <c r="C49" s="126" t="s">
        <v>183</v>
      </c>
      <c r="D49" s="133"/>
    </row>
    <row r="50" spans="1:4" x14ac:dyDescent="0.35">
      <c r="A50" s="49" t="s">
        <v>1518</v>
      </c>
      <c r="B50" s="28">
        <v>1</v>
      </c>
      <c r="C50" s="126" t="s">
        <v>183</v>
      </c>
      <c r="D50" s="133"/>
    </row>
    <row r="51" spans="1:4" x14ac:dyDescent="0.35">
      <c r="A51" s="49" t="s">
        <v>1530</v>
      </c>
      <c r="B51" s="28">
        <v>1</v>
      </c>
      <c r="C51" s="126" t="s">
        <v>183</v>
      </c>
      <c r="D51" s="133"/>
    </row>
    <row r="52" spans="1:4" x14ac:dyDescent="0.35">
      <c r="A52" s="49" t="s">
        <v>1880</v>
      </c>
      <c r="B52" s="28">
        <v>1</v>
      </c>
      <c r="C52" s="126" t="s">
        <v>183</v>
      </c>
      <c r="D52" s="133"/>
    </row>
    <row r="53" spans="1:4" x14ac:dyDescent="0.35">
      <c r="A53" s="49" t="s">
        <v>1881</v>
      </c>
      <c r="B53" s="28">
        <v>1</v>
      </c>
      <c r="C53" s="126" t="s">
        <v>183</v>
      </c>
      <c r="D53" s="133"/>
    </row>
    <row r="54" spans="1:4" x14ac:dyDescent="0.35">
      <c r="A54" s="66" t="s">
        <v>964</v>
      </c>
      <c r="B54" s="22">
        <v>1</v>
      </c>
      <c r="C54" s="23" t="s">
        <v>29</v>
      </c>
      <c r="D54" s="131" t="s">
        <v>6846</v>
      </c>
    </row>
    <row r="55" spans="1:4" x14ac:dyDescent="0.35">
      <c r="A55" s="295" t="s">
        <v>1634</v>
      </c>
      <c r="B55" s="296"/>
      <c r="C55" s="296"/>
      <c r="D55" s="297"/>
    </row>
    <row r="56" spans="1:4" x14ac:dyDescent="0.35">
      <c r="A56" s="57" t="s">
        <v>2272</v>
      </c>
      <c r="B56" s="26">
        <v>1</v>
      </c>
      <c r="C56" s="34" t="s">
        <v>2560</v>
      </c>
      <c r="D56" s="132" t="s">
        <v>5159</v>
      </c>
    </row>
    <row r="57" spans="1:4" x14ac:dyDescent="0.35">
      <c r="A57" s="37" t="s">
        <v>1531</v>
      </c>
      <c r="B57" s="22">
        <v>1</v>
      </c>
      <c r="C57" s="23" t="s">
        <v>29</v>
      </c>
      <c r="D57" s="131"/>
    </row>
    <row r="58" spans="1:4" x14ac:dyDescent="0.35">
      <c r="A58" s="49" t="s">
        <v>4463</v>
      </c>
      <c r="B58" s="28">
        <v>1</v>
      </c>
      <c r="C58" s="126" t="s">
        <v>183</v>
      </c>
      <c r="D58" s="133"/>
    </row>
    <row r="59" spans="1:4" x14ac:dyDescent="0.35">
      <c r="A59" s="49" t="s">
        <v>6428</v>
      </c>
      <c r="B59" s="28">
        <v>1</v>
      </c>
      <c r="C59" s="126" t="s">
        <v>183</v>
      </c>
      <c r="D59" s="133"/>
    </row>
    <row r="60" spans="1:4" x14ac:dyDescent="0.35">
      <c r="A60" s="38" t="s">
        <v>4439</v>
      </c>
      <c r="B60" s="25">
        <v>1</v>
      </c>
      <c r="C60" s="24" t="s">
        <v>31</v>
      </c>
      <c r="D60" s="130"/>
    </row>
    <row r="61" spans="1:4" ht="43.5" x14ac:dyDescent="0.35">
      <c r="A61" s="36" t="s">
        <v>4440</v>
      </c>
      <c r="B61" s="25">
        <v>2</v>
      </c>
      <c r="C61" s="24" t="s">
        <v>31</v>
      </c>
      <c r="D61" s="130"/>
    </row>
    <row r="62" spans="1:4" x14ac:dyDescent="0.35">
      <c r="A62" s="38" t="s">
        <v>1971</v>
      </c>
      <c r="B62" s="25">
        <v>1</v>
      </c>
      <c r="C62" s="24" t="s">
        <v>31</v>
      </c>
      <c r="D62" s="130"/>
    </row>
    <row r="63" spans="1:4" x14ac:dyDescent="0.35">
      <c r="A63" s="38" t="s">
        <v>2376</v>
      </c>
      <c r="B63" s="25">
        <v>1</v>
      </c>
      <c r="C63" s="24" t="s">
        <v>31</v>
      </c>
      <c r="D63" s="130"/>
    </row>
    <row r="64" spans="1:4" x14ac:dyDescent="0.35">
      <c r="A64" s="178" t="s">
        <v>5135</v>
      </c>
      <c r="B64" s="179">
        <v>3</v>
      </c>
      <c r="C64" s="180" t="s">
        <v>5136</v>
      </c>
      <c r="D64" s="181"/>
    </row>
    <row r="65" spans="1:4" x14ac:dyDescent="0.35">
      <c r="A65" s="37" t="s">
        <v>1532</v>
      </c>
      <c r="B65" s="22">
        <v>1</v>
      </c>
      <c r="C65" s="23" t="s">
        <v>29</v>
      </c>
      <c r="D65" s="131" t="s">
        <v>6847</v>
      </c>
    </row>
    <row r="66" spans="1:4" x14ac:dyDescent="0.35">
      <c r="A66" s="57" t="s">
        <v>2051</v>
      </c>
      <c r="B66" s="26">
        <v>1</v>
      </c>
      <c r="C66" s="34" t="s">
        <v>5105</v>
      </c>
      <c r="D66" s="132" t="s">
        <v>6409</v>
      </c>
    </row>
    <row r="67" spans="1:4" x14ac:dyDescent="0.35">
      <c r="A67" s="57" t="s">
        <v>5128</v>
      </c>
      <c r="B67" s="26">
        <v>1</v>
      </c>
      <c r="C67" s="34" t="s">
        <v>5112</v>
      </c>
      <c r="D67" s="132"/>
    </row>
    <row r="68" spans="1:4" x14ac:dyDescent="0.35">
      <c r="A68" s="37" t="s">
        <v>1533</v>
      </c>
      <c r="B68" s="22">
        <v>1</v>
      </c>
      <c r="C68" s="23" t="s">
        <v>29</v>
      </c>
      <c r="D68" s="131" t="s">
        <v>6849</v>
      </c>
    </row>
    <row r="69" spans="1:4" x14ac:dyDescent="0.35">
      <c r="A69" s="37" t="s">
        <v>600</v>
      </c>
      <c r="B69" s="22">
        <v>1</v>
      </c>
      <c r="C69" s="23" t="s">
        <v>29</v>
      </c>
      <c r="D69" s="131" t="s">
        <v>6846</v>
      </c>
    </row>
    <row r="70" spans="1:4" x14ac:dyDescent="0.35">
      <c r="A70" s="38" t="s">
        <v>5559</v>
      </c>
      <c r="B70" s="25">
        <v>3</v>
      </c>
      <c r="C70" s="24" t="s">
        <v>31</v>
      </c>
      <c r="D70" s="130"/>
    </row>
    <row r="71" spans="1:4" x14ac:dyDescent="0.35">
      <c r="A71" s="37" t="s">
        <v>1534</v>
      </c>
      <c r="B71" s="22">
        <v>1</v>
      </c>
      <c r="C71" s="23" t="s">
        <v>29</v>
      </c>
      <c r="D71" s="131" t="s">
        <v>6850</v>
      </c>
    </row>
    <row r="72" spans="1:4" x14ac:dyDescent="0.35">
      <c r="A72" s="37" t="s">
        <v>1535</v>
      </c>
      <c r="B72" s="22">
        <v>1</v>
      </c>
      <c r="C72" s="23" t="s">
        <v>29</v>
      </c>
      <c r="D72" s="131"/>
    </row>
    <row r="73" spans="1:4" ht="58" x14ac:dyDescent="0.35">
      <c r="A73" s="21" t="s">
        <v>1536</v>
      </c>
      <c r="B73" s="22">
        <v>3</v>
      </c>
      <c r="C73" s="23" t="s">
        <v>29</v>
      </c>
      <c r="D73" s="127" t="s">
        <v>6860</v>
      </c>
    </row>
    <row r="74" spans="1:4" x14ac:dyDescent="0.35">
      <c r="A74" s="38" t="s">
        <v>6940</v>
      </c>
      <c r="B74" s="25">
        <v>1</v>
      </c>
      <c r="C74" s="24" t="s">
        <v>31</v>
      </c>
      <c r="D74" s="130"/>
    </row>
    <row r="75" spans="1:4" x14ac:dyDescent="0.35">
      <c r="A75" s="38" t="s">
        <v>6941</v>
      </c>
      <c r="B75" s="25">
        <v>1</v>
      </c>
      <c r="C75" s="24" t="s">
        <v>31</v>
      </c>
      <c r="D75" s="130"/>
    </row>
    <row r="76" spans="1:4" x14ac:dyDescent="0.35">
      <c r="A76" s="38" t="s">
        <v>6942</v>
      </c>
      <c r="B76" s="25">
        <v>1</v>
      </c>
      <c r="C76" s="24" t="s">
        <v>31</v>
      </c>
      <c r="D76" s="130"/>
    </row>
    <row r="77" spans="1:4" x14ac:dyDescent="0.35">
      <c r="A77" s="37" t="s">
        <v>1537</v>
      </c>
      <c r="B77" s="22">
        <v>1</v>
      </c>
      <c r="C77" s="23" t="s">
        <v>29</v>
      </c>
      <c r="D77" s="131" t="s">
        <v>6850</v>
      </c>
    </row>
    <row r="78" spans="1:4" x14ac:dyDescent="0.35">
      <c r="A78" s="37" t="s">
        <v>1538</v>
      </c>
      <c r="B78" s="22">
        <v>1</v>
      </c>
      <c r="C78" s="23" t="s">
        <v>29</v>
      </c>
      <c r="D78" s="131" t="s">
        <v>6847</v>
      </c>
    </row>
    <row r="79" spans="1:4" x14ac:dyDescent="0.35">
      <c r="A79" s="38" t="s">
        <v>6915</v>
      </c>
      <c r="B79" s="25">
        <v>6</v>
      </c>
      <c r="C79" s="24" t="s">
        <v>31</v>
      </c>
      <c r="D79" s="130"/>
    </row>
    <row r="80" spans="1:4" ht="58" x14ac:dyDescent="0.35">
      <c r="A80" s="37" t="s">
        <v>1894</v>
      </c>
      <c r="B80" s="22">
        <v>3</v>
      </c>
      <c r="C80" s="23" t="s">
        <v>29</v>
      </c>
      <c r="D80" s="127" t="s">
        <v>6847</v>
      </c>
    </row>
    <row r="81" spans="1:4" x14ac:dyDescent="0.35">
      <c r="A81" s="57" t="s">
        <v>2483</v>
      </c>
      <c r="B81" s="26">
        <v>1</v>
      </c>
      <c r="C81" s="34" t="s">
        <v>2544</v>
      </c>
      <c r="D81" s="132"/>
    </row>
  </sheetData>
  <mergeCells count="3">
    <mergeCell ref="A3:D3"/>
    <mergeCell ref="A22:D22"/>
    <mergeCell ref="A55:D55"/>
  </mergeCells>
  <hyperlinks>
    <hyperlink ref="A46" location="Class!A4" display="For Tonight We Might Die"/>
    <hyperlink ref="A54" location="'The Diary of River Song'!E95" display="The Husbands of River Song"/>
    <hyperlink ref="A45" location="'Doom''s Day'!A9" display="Dark Space"/>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7"/>
  <sheetViews>
    <sheetView workbookViewId="0">
      <selection activeCell="A35" sqref="A35"/>
    </sheetView>
  </sheetViews>
  <sheetFormatPr defaultRowHeight="14.5" x14ac:dyDescent="0.35"/>
  <cols>
    <col min="1" max="1" width="30.453125" bestFit="1" customWidth="1"/>
    <col min="2" max="2" width="20.36328125" style="2" bestFit="1" customWidth="1"/>
    <col min="3" max="3" width="25.90625" customWidth="1"/>
    <col min="4" max="4" width="42.7265625" customWidth="1"/>
  </cols>
  <sheetData>
    <row r="2" spans="1:4" x14ac:dyDescent="0.35">
      <c r="A2" s="4" t="s">
        <v>0</v>
      </c>
      <c r="B2" s="4" t="s">
        <v>4473</v>
      </c>
      <c r="C2" s="4" t="s">
        <v>2</v>
      </c>
      <c r="D2" s="128" t="s">
        <v>4475</v>
      </c>
    </row>
    <row r="3" spans="1:4" x14ac:dyDescent="0.35">
      <c r="A3" s="301" t="s">
        <v>1678</v>
      </c>
      <c r="B3" s="301"/>
      <c r="C3" s="301"/>
      <c r="D3" s="301"/>
    </row>
    <row r="4" spans="1:4" s="8" customFormat="1" x14ac:dyDescent="0.35">
      <c r="A4" s="61" t="s">
        <v>1895</v>
      </c>
      <c r="B4" s="23">
        <v>1</v>
      </c>
      <c r="C4" s="23" t="s">
        <v>29</v>
      </c>
      <c r="D4" s="89"/>
    </row>
    <row r="5" spans="1:4" ht="15" x14ac:dyDescent="0.25">
      <c r="A5" s="48" t="s">
        <v>1896</v>
      </c>
      <c r="B5" s="29">
        <v>1</v>
      </c>
      <c r="C5" s="23" t="s">
        <v>29</v>
      </c>
      <c r="D5" s="6"/>
    </row>
    <row r="6" spans="1:4" x14ac:dyDescent="0.35">
      <c r="A6" s="67" t="s">
        <v>5129</v>
      </c>
      <c r="B6" s="26">
        <v>1</v>
      </c>
      <c r="C6" s="32" t="s">
        <v>5112</v>
      </c>
      <c r="D6" s="136"/>
    </row>
    <row r="7" spans="1:4" x14ac:dyDescent="0.35">
      <c r="A7" s="67" t="s">
        <v>5130</v>
      </c>
      <c r="B7" s="26">
        <v>1</v>
      </c>
      <c r="C7" s="32" t="s">
        <v>5112</v>
      </c>
      <c r="D7" s="136"/>
    </row>
    <row r="8" spans="1:4" ht="15" x14ac:dyDescent="0.25">
      <c r="A8" s="61" t="s">
        <v>1897</v>
      </c>
      <c r="B8" s="29">
        <v>1</v>
      </c>
      <c r="C8" s="23" t="s">
        <v>29</v>
      </c>
      <c r="D8" s="6"/>
    </row>
    <row r="9" spans="1:4" ht="15" x14ac:dyDescent="0.25">
      <c r="A9" s="48" t="s">
        <v>1898</v>
      </c>
      <c r="B9" s="29">
        <v>1</v>
      </c>
      <c r="C9" s="23" t="s">
        <v>29</v>
      </c>
      <c r="D9" s="6"/>
    </row>
    <row r="10" spans="1:4" ht="15" x14ac:dyDescent="0.25">
      <c r="A10" s="61" t="s">
        <v>1899</v>
      </c>
      <c r="B10" s="22">
        <v>1</v>
      </c>
      <c r="C10" s="23" t="s">
        <v>29</v>
      </c>
      <c r="D10" s="6"/>
    </row>
    <row r="11" spans="1:4" ht="15" x14ac:dyDescent="0.25">
      <c r="A11" s="48" t="s">
        <v>1900</v>
      </c>
      <c r="B11" s="22">
        <v>1</v>
      </c>
      <c r="C11" s="23" t="s">
        <v>29</v>
      </c>
      <c r="D11" s="6"/>
    </row>
    <row r="12" spans="1:4" ht="15" x14ac:dyDescent="0.25">
      <c r="A12" s="61" t="s">
        <v>1901</v>
      </c>
      <c r="B12" s="22">
        <v>1</v>
      </c>
      <c r="C12" s="23" t="s">
        <v>29</v>
      </c>
      <c r="D12" s="6"/>
    </row>
    <row r="13" spans="1:4" ht="15" x14ac:dyDescent="0.25">
      <c r="A13" s="48" t="s">
        <v>1902</v>
      </c>
      <c r="B13" s="22">
        <v>1</v>
      </c>
      <c r="C13" s="23" t="s">
        <v>29</v>
      </c>
      <c r="D13" s="6"/>
    </row>
    <row r="14" spans="1:4" ht="15" x14ac:dyDescent="0.25">
      <c r="A14" s="61" t="s">
        <v>1903</v>
      </c>
      <c r="B14" s="22">
        <v>1</v>
      </c>
      <c r="C14" s="23" t="s">
        <v>29</v>
      </c>
      <c r="D14" s="6"/>
    </row>
    <row r="15" spans="1:4" ht="15" x14ac:dyDescent="0.25">
      <c r="A15" s="48" t="s">
        <v>1904</v>
      </c>
      <c r="B15" s="22">
        <v>1</v>
      </c>
      <c r="C15" s="23" t="s">
        <v>29</v>
      </c>
      <c r="D15" s="6"/>
    </row>
    <row r="16" spans="1:4" x14ac:dyDescent="0.35">
      <c r="A16" s="67" t="s">
        <v>1913</v>
      </c>
      <c r="B16" s="26">
        <v>1</v>
      </c>
      <c r="C16" s="32" t="s">
        <v>5075</v>
      </c>
      <c r="D16" s="136"/>
    </row>
    <row r="17" spans="1:4" x14ac:dyDescent="0.35">
      <c r="A17" s="61" t="s">
        <v>1905</v>
      </c>
      <c r="B17" s="22">
        <v>1</v>
      </c>
      <c r="C17" s="23" t="s">
        <v>29</v>
      </c>
      <c r="D17" s="6"/>
    </row>
    <row r="18" spans="1:4" x14ac:dyDescent="0.35">
      <c r="A18" s="67" t="s">
        <v>2346</v>
      </c>
      <c r="B18" s="26">
        <v>1</v>
      </c>
      <c r="C18" s="32" t="s">
        <v>2561</v>
      </c>
      <c r="D18" s="136"/>
    </row>
    <row r="19" spans="1:4" x14ac:dyDescent="0.35">
      <c r="A19" s="67" t="s">
        <v>1914</v>
      </c>
      <c r="B19" s="26">
        <v>1</v>
      </c>
      <c r="C19" s="32" t="s">
        <v>2562</v>
      </c>
      <c r="D19" s="136"/>
    </row>
    <row r="20" spans="1:4" x14ac:dyDescent="0.35">
      <c r="A20" s="255" t="s">
        <v>7206</v>
      </c>
      <c r="B20" s="28">
        <v>1</v>
      </c>
      <c r="C20" s="162" t="s">
        <v>183</v>
      </c>
      <c r="D20" s="163"/>
    </row>
    <row r="21" spans="1:4" x14ac:dyDescent="0.35">
      <c r="A21" s="301" t="s">
        <v>1689</v>
      </c>
      <c r="B21" s="301"/>
      <c r="C21" s="301"/>
      <c r="D21" s="301"/>
    </row>
    <row r="22" spans="1:4" x14ac:dyDescent="0.35">
      <c r="A22" s="61" t="s">
        <v>1906</v>
      </c>
      <c r="B22" s="22">
        <v>2</v>
      </c>
      <c r="C22" s="23" t="s">
        <v>29</v>
      </c>
      <c r="D22" s="6"/>
    </row>
    <row r="23" spans="1:4" x14ac:dyDescent="0.35">
      <c r="A23" s="61" t="s">
        <v>1907</v>
      </c>
      <c r="B23" s="22">
        <v>1</v>
      </c>
      <c r="C23" s="23" t="s">
        <v>29</v>
      </c>
      <c r="D23" s="6"/>
    </row>
    <row r="24" spans="1:4" x14ac:dyDescent="0.35">
      <c r="A24" s="61" t="s">
        <v>1908</v>
      </c>
      <c r="B24" s="22">
        <v>1</v>
      </c>
      <c r="C24" s="23" t="s">
        <v>29</v>
      </c>
      <c r="D24" s="6"/>
    </row>
    <row r="25" spans="1:4" x14ac:dyDescent="0.35">
      <c r="A25" s="61" t="s">
        <v>1909</v>
      </c>
      <c r="B25" s="22">
        <v>1</v>
      </c>
      <c r="C25" s="23" t="s">
        <v>29</v>
      </c>
      <c r="D25" s="6"/>
    </row>
    <row r="26" spans="1:4" x14ac:dyDescent="0.35">
      <c r="A26" s="61" t="s">
        <v>1910</v>
      </c>
      <c r="B26" s="22">
        <v>1</v>
      </c>
      <c r="C26" s="23" t="s">
        <v>29</v>
      </c>
      <c r="D26" s="6"/>
    </row>
    <row r="27" spans="1:4" x14ac:dyDescent="0.35">
      <c r="A27" s="61" t="s">
        <v>1911</v>
      </c>
      <c r="B27" s="22">
        <v>1</v>
      </c>
      <c r="C27" s="23" t="s">
        <v>29</v>
      </c>
      <c r="D27" s="6"/>
    </row>
    <row r="28" spans="1:4" ht="58" x14ac:dyDescent="0.35">
      <c r="A28" s="21" t="s">
        <v>1912</v>
      </c>
      <c r="B28" s="22">
        <v>3</v>
      </c>
      <c r="C28" s="23" t="s">
        <v>29</v>
      </c>
      <c r="D28" s="6"/>
    </row>
    <row r="29" spans="1:4" x14ac:dyDescent="0.35">
      <c r="A29" s="61" t="s">
        <v>2338</v>
      </c>
      <c r="B29" s="22">
        <v>1</v>
      </c>
      <c r="C29" s="23" t="s">
        <v>29</v>
      </c>
      <c r="D29" s="6"/>
    </row>
    <row r="30" spans="1:4" x14ac:dyDescent="0.35">
      <c r="A30" s="67" t="s">
        <v>2354</v>
      </c>
      <c r="B30" s="26">
        <v>1</v>
      </c>
      <c r="C30" s="32" t="s">
        <v>2544</v>
      </c>
      <c r="D30" s="136"/>
    </row>
    <row r="31" spans="1:4" x14ac:dyDescent="0.35">
      <c r="A31" s="67" t="s">
        <v>4628</v>
      </c>
      <c r="B31" s="26">
        <v>1</v>
      </c>
      <c r="C31" s="32" t="s">
        <v>2544</v>
      </c>
      <c r="D31" s="136"/>
    </row>
    <row r="32" spans="1:4" x14ac:dyDescent="0.35">
      <c r="A32" s="67" t="s">
        <v>4627</v>
      </c>
      <c r="B32" s="26">
        <v>1</v>
      </c>
      <c r="C32" s="32" t="s">
        <v>2544</v>
      </c>
      <c r="D32" s="136"/>
    </row>
    <row r="33" spans="1:4" x14ac:dyDescent="0.35">
      <c r="A33" s="67" t="s">
        <v>2359</v>
      </c>
      <c r="B33" s="26">
        <v>1</v>
      </c>
      <c r="C33" s="32" t="s">
        <v>2544</v>
      </c>
      <c r="D33" s="136"/>
    </row>
    <row r="34" spans="1:4" x14ac:dyDescent="0.35">
      <c r="A34" s="160">
        <v>2020</v>
      </c>
      <c r="B34" s="26">
        <v>1</v>
      </c>
      <c r="C34" s="32" t="s">
        <v>2563</v>
      </c>
      <c r="D34" s="185" t="s">
        <v>5160</v>
      </c>
    </row>
    <row r="35" spans="1:4" x14ac:dyDescent="0.35">
      <c r="A35" s="253" t="s">
        <v>7090</v>
      </c>
      <c r="B35" s="28" t="s">
        <v>2071</v>
      </c>
      <c r="C35" s="162" t="s">
        <v>183</v>
      </c>
      <c r="D35" s="163"/>
    </row>
    <row r="36" spans="1:4" x14ac:dyDescent="0.35">
      <c r="A36" s="301" t="s">
        <v>7062</v>
      </c>
      <c r="B36" s="301"/>
      <c r="C36" s="301"/>
      <c r="D36" s="301"/>
    </row>
    <row r="37" spans="1:4" x14ac:dyDescent="0.35">
      <c r="A37" s="54" t="s">
        <v>7063</v>
      </c>
      <c r="B37" s="25">
        <v>1</v>
      </c>
      <c r="C37" s="24" t="s">
        <v>31</v>
      </c>
      <c r="D37" s="97"/>
    </row>
    <row r="38" spans="1:4" x14ac:dyDescent="0.35">
      <c r="A38" s="54" t="s">
        <v>7064</v>
      </c>
      <c r="B38" s="25">
        <v>1</v>
      </c>
      <c r="C38" s="24" t="s">
        <v>31</v>
      </c>
      <c r="D38" s="97"/>
    </row>
    <row r="39" spans="1:4" x14ac:dyDescent="0.35">
      <c r="A39" s="54" t="s">
        <v>7065</v>
      </c>
      <c r="B39" s="25">
        <v>1</v>
      </c>
      <c r="C39" s="24" t="s">
        <v>31</v>
      </c>
      <c r="D39" s="97"/>
    </row>
    <row r="40" spans="1:4" x14ac:dyDescent="0.35">
      <c r="A40" s="54" t="s">
        <v>7066</v>
      </c>
      <c r="B40" s="25">
        <v>1</v>
      </c>
      <c r="C40" s="24" t="s">
        <v>31</v>
      </c>
      <c r="D40" s="97"/>
    </row>
    <row r="41" spans="1:4" x14ac:dyDescent="0.35">
      <c r="A41" s="54" t="s">
        <v>7067</v>
      </c>
      <c r="B41" s="25">
        <v>1</v>
      </c>
      <c r="C41" s="24" t="s">
        <v>31</v>
      </c>
      <c r="D41" s="97"/>
    </row>
    <row r="42" spans="1:4" x14ac:dyDescent="0.35">
      <c r="A42" s="54" t="s">
        <v>7068</v>
      </c>
      <c r="B42" s="25">
        <v>1</v>
      </c>
      <c r="C42" s="24" t="s">
        <v>31</v>
      </c>
      <c r="D42" s="97"/>
    </row>
    <row r="43" spans="1:4" x14ac:dyDescent="0.35">
      <c r="A43" s="54" t="s">
        <v>7069</v>
      </c>
      <c r="B43" s="25">
        <v>1</v>
      </c>
      <c r="C43" s="24" t="s">
        <v>31</v>
      </c>
      <c r="D43" s="97"/>
    </row>
    <row r="44" spans="1:4" x14ac:dyDescent="0.35">
      <c r="A44" s="54" t="s">
        <v>7070</v>
      </c>
      <c r="B44" s="25">
        <v>1</v>
      </c>
      <c r="C44" s="24" t="s">
        <v>31</v>
      </c>
      <c r="D44" s="97"/>
    </row>
    <row r="45" spans="1:4" x14ac:dyDescent="0.35">
      <c r="A45" s="54" t="s">
        <v>7071</v>
      </c>
      <c r="B45" s="25">
        <v>1</v>
      </c>
      <c r="C45" s="24" t="s">
        <v>31</v>
      </c>
      <c r="D45" s="97"/>
    </row>
    <row r="46" spans="1:4" x14ac:dyDescent="0.35">
      <c r="A46" s="54" t="s">
        <v>7072</v>
      </c>
      <c r="B46" s="25">
        <v>1</v>
      </c>
      <c r="C46" s="24" t="s">
        <v>31</v>
      </c>
      <c r="D46" s="97"/>
    </row>
    <row r="47" spans="1:4" x14ac:dyDescent="0.35">
      <c r="A47" s="54" t="s">
        <v>7073</v>
      </c>
      <c r="B47" s="25">
        <v>1</v>
      </c>
      <c r="C47" s="24" t="s">
        <v>31</v>
      </c>
      <c r="D47" s="97"/>
    </row>
    <row r="48" spans="1:4" x14ac:dyDescent="0.35">
      <c r="A48" s="54" t="s">
        <v>7074</v>
      </c>
      <c r="B48" s="25">
        <v>1</v>
      </c>
      <c r="C48" s="24" t="s">
        <v>31</v>
      </c>
      <c r="D48" s="97"/>
    </row>
    <row r="49" spans="1:4" x14ac:dyDescent="0.35">
      <c r="A49" s="295" t="s">
        <v>1690</v>
      </c>
      <c r="B49" s="296"/>
      <c r="C49" s="296"/>
      <c r="D49" s="297"/>
    </row>
    <row r="50" spans="1:4" x14ac:dyDescent="0.35">
      <c r="A50" s="160" t="s">
        <v>6375</v>
      </c>
      <c r="B50" s="26">
        <v>1</v>
      </c>
      <c r="C50" s="32" t="s">
        <v>5105</v>
      </c>
      <c r="D50" s="136"/>
    </row>
    <row r="51" spans="1:4" ht="29" x14ac:dyDescent="0.35">
      <c r="A51" s="62" t="s">
        <v>6411</v>
      </c>
      <c r="B51" s="22">
        <v>1</v>
      </c>
      <c r="C51" s="23" t="s">
        <v>29</v>
      </c>
      <c r="D51" s="6"/>
    </row>
    <row r="52" spans="1:4" x14ac:dyDescent="0.35">
      <c r="A52" s="160" t="s">
        <v>5104</v>
      </c>
      <c r="B52" s="26">
        <v>1</v>
      </c>
      <c r="C52" s="32" t="s">
        <v>5105</v>
      </c>
      <c r="D52" s="136"/>
    </row>
    <row r="53" spans="1:4" ht="87" x14ac:dyDescent="0.35">
      <c r="A53" s="62" t="s">
        <v>6410</v>
      </c>
      <c r="B53" s="22">
        <v>5</v>
      </c>
      <c r="C53" s="23" t="s">
        <v>29</v>
      </c>
      <c r="D53" s="6"/>
    </row>
    <row r="54" spans="1:4" x14ac:dyDescent="0.35">
      <c r="A54" s="61" t="s">
        <v>4418</v>
      </c>
      <c r="B54" s="22">
        <v>1</v>
      </c>
      <c r="C54" s="23" t="s">
        <v>29</v>
      </c>
      <c r="D54" s="6"/>
    </row>
    <row r="55" spans="1:4" x14ac:dyDescent="0.35">
      <c r="A55" s="61" t="s">
        <v>4419</v>
      </c>
      <c r="B55" s="22">
        <v>1</v>
      </c>
      <c r="C55" s="23" t="s">
        <v>29</v>
      </c>
      <c r="D55" s="6"/>
    </row>
    <row r="56" spans="1:4" ht="29" x14ac:dyDescent="0.35">
      <c r="A56" s="61" t="s">
        <v>5072</v>
      </c>
      <c r="B56" s="22">
        <v>1</v>
      </c>
      <c r="C56" s="23" t="s">
        <v>29</v>
      </c>
      <c r="D56" s="127" t="s">
        <v>6368</v>
      </c>
    </row>
    <row r="57" spans="1:4" x14ac:dyDescent="0.35">
      <c r="A57" s="67" t="s">
        <v>5033</v>
      </c>
      <c r="B57" s="26">
        <v>1</v>
      </c>
      <c r="C57" s="32" t="s">
        <v>2561</v>
      </c>
      <c r="D57" s="136"/>
    </row>
  </sheetData>
  <mergeCells count="4">
    <mergeCell ref="A3:D3"/>
    <mergeCell ref="A21:D21"/>
    <mergeCell ref="A49:D49"/>
    <mergeCell ref="A36:D36"/>
  </mergeCells>
  <hyperlinks>
    <hyperlink ref="A35" location="Redacted!A5" display="Redacted"/>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A2" sqref="A2"/>
    </sheetView>
  </sheetViews>
  <sheetFormatPr defaultRowHeight="14.5" x14ac:dyDescent="0.35"/>
  <cols>
    <col min="1" max="1" width="30.453125" bestFit="1" customWidth="1"/>
    <col min="2" max="2" width="22.7265625" style="2" customWidth="1"/>
    <col min="3" max="3" width="30.7265625" customWidth="1"/>
    <col min="4" max="4" width="35.453125" customWidth="1"/>
  </cols>
  <sheetData>
    <row r="2" spans="1:4" x14ac:dyDescent="0.35">
      <c r="A2" s="4" t="s">
        <v>0</v>
      </c>
      <c r="B2" s="4" t="s">
        <v>4473</v>
      </c>
      <c r="C2" s="4" t="s">
        <v>2</v>
      </c>
      <c r="D2" s="128" t="s">
        <v>4475</v>
      </c>
    </row>
    <row r="3" spans="1:4" x14ac:dyDescent="0.35">
      <c r="A3" s="301" t="s">
        <v>5049</v>
      </c>
      <c r="B3" s="301"/>
      <c r="C3" s="301"/>
      <c r="D3" s="301"/>
    </row>
    <row r="4" spans="1:4" x14ac:dyDescent="0.35">
      <c r="A4" s="172" t="s">
        <v>6386</v>
      </c>
      <c r="B4" s="171">
        <v>1</v>
      </c>
      <c r="C4" s="171" t="s">
        <v>29</v>
      </c>
      <c r="D4" s="172"/>
    </row>
    <row r="5" spans="1:4" x14ac:dyDescent="0.35">
      <c r="A5" s="172" t="s">
        <v>7088</v>
      </c>
      <c r="B5" s="171">
        <v>1</v>
      </c>
      <c r="C5" s="171" t="s">
        <v>7089</v>
      </c>
      <c r="D5" s="172"/>
    </row>
    <row r="6" spans="1:4" s="8" customFormat="1" ht="29" x14ac:dyDescent="0.35">
      <c r="A6" s="61" t="s">
        <v>2019</v>
      </c>
      <c r="B6" s="23">
        <v>1</v>
      </c>
      <c r="C6" s="23" t="s">
        <v>29</v>
      </c>
      <c r="D6" s="238" t="s">
        <v>7242</v>
      </c>
    </row>
    <row r="7" spans="1:4" x14ac:dyDescent="0.35">
      <c r="A7" s="61" t="s">
        <v>6371</v>
      </c>
      <c r="B7" s="29">
        <v>1</v>
      </c>
      <c r="C7" s="23" t="s">
        <v>29</v>
      </c>
      <c r="D7" s="6"/>
    </row>
    <row r="8" spans="1:4" ht="29" x14ac:dyDescent="0.35">
      <c r="A8" s="61" t="s">
        <v>6372</v>
      </c>
      <c r="B8" s="29">
        <v>1</v>
      </c>
      <c r="C8" s="23" t="s">
        <v>29</v>
      </c>
      <c r="D8" s="238" t="s">
        <v>7242</v>
      </c>
    </row>
  </sheetData>
  <mergeCells count="1">
    <mergeCell ref="A3:D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workbookViewId="0">
      <selection activeCell="A2" sqref="A2"/>
    </sheetView>
  </sheetViews>
  <sheetFormatPr defaultRowHeight="14.5" x14ac:dyDescent="0.35"/>
  <cols>
    <col min="1" max="1" width="33.7265625" customWidth="1"/>
    <col min="2" max="2" width="21.36328125" style="2" customWidth="1"/>
    <col min="3" max="3" width="21.81640625" customWidth="1"/>
    <col min="4" max="4" width="35.36328125" customWidth="1"/>
  </cols>
  <sheetData>
    <row r="2" spans="1:4" x14ac:dyDescent="0.35">
      <c r="A2" s="4" t="s">
        <v>0</v>
      </c>
      <c r="B2" s="4" t="s">
        <v>4473</v>
      </c>
      <c r="C2" s="4" t="s">
        <v>2</v>
      </c>
      <c r="D2" s="128" t="s">
        <v>4475</v>
      </c>
    </row>
    <row r="3" spans="1:4" x14ac:dyDescent="0.35">
      <c r="A3" s="301" t="s">
        <v>1583</v>
      </c>
      <c r="B3" s="301"/>
      <c r="C3" s="301"/>
      <c r="D3" s="301"/>
    </row>
    <row r="4" spans="1:4" ht="29" x14ac:dyDescent="0.35">
      <c r="A4" s="61" t="s">
        <v>6385</v>
      </c>
      <c r="B4" s="23">
        <v>1</v>
      </c>
      <c r="C4" s="23" t="s">
        <v>29</v>
      </c>
      <c r="D4" s="238" t="s">
        <v>7242</v>
      </c>
    </row>
    <row r="5" spans="1:4" s="8" customFormat="1" x14ac:dyDescent="0.35">
      <c r="A5" s="61" t="s">
        <v>6893</v>
      </c>
      <c r="B5" s="23">
        <v>1</v>
      </c>
      <c r="C5" s="23" t="s">
        <v>29</v>
      </c>
      <c r="D5" s="89"/>
    </row>
    <row r="6" spans="1:4" s="8" customFormat="1" x14ac:dyDescent="0.35">
      <c r="A6" s="57" t="s">
        <v>7200</v>
      </c>
      <c r="B6" s="27">
        <v>1</v>
      </c>
      <c r="C6" s="27" t="s">
        <v>5117</v>
      </c>
      <c r="D6" s="254"/>
    </row>
    <row r="7" spans="1:4" s="8" customFormat="1" x14ac:dyDescent="0.35">
      <c r="A7" s="57" t="s">
        <v>7201</v>
      </c>
      <c r="B7" s="27">
        <v>1</v>
      </c>
      <c r="C7" s="27" t="s">
        <v>5117</v>
      </c>
      <c r="D7" s="254"/>
    </row>
    <row r="8" spans="1:4" x14ac:dyDescent="0.35">
      <c r="A8" s="61" t="s">
        <v>6891</v>
      </c>
      <c r="B8" s="23">
        <v>1</v>
      </c>
      <c r="C8" s="23" t="s">
        <v>29</v>
      </c>
      <c r="D8" s="89"/>
    </row>
    <row r="9" spans="1:4" ht="29" x14ac:dyDescent="0.35">
      <c r="A9" s="61" t="s">
        <v>6894</v>
      </c>
      <c r="B9" s="23">
        <v>1</v>
      </c>
      <c r="C9" s="23" t="s">
        <v>29</v>
      </c>
      <c r="D9" s="238" t="s">
        <v>7242</v>
      </c>
    </row>
    <row r="10" spans="1:4" x14ac:dyDescent="0.35">
      <c r="A10" s="255" t="s">
        <v>7567</v>
      </c>
      <c r="B10" s="28">
        <v>1</v>
      </c>
      <c r="C10" s="162" t="s">
        <v>183</v>
      </c>
      <c r="D10" s="163"/>
    </row>
    <row r="11" spans="1:4" x14ac:dyDescent="0.35">
      <c r="A11" s="61" t="s">
        <v>6895</v>
      </c>
      <c r="B11" s="23">
        <v>1</v>
      </c>
      <c r="C11" s="23" t="s">
        <v>29</v>
      </c>
      <c r="D11" s="89"/>
    </row>
    <row r="12" spans="1:4" x14ac:dyDescent="0.35">
      <c r="A12" s="255" t="s">
        <v>7568</v>
      </c>
      <c r="B12" s="28">
        <v>1</v>
      </c>
      <c r="C12" s="162" t="s">
        <v>183</v>
      </c>
      <c r="D12" s="163"/>
    </row>
    <row r="13" spans="1:4" x14ac:dyDescent="0.35">
      <c r="A13" s="61" t="s">
        <v>6896</v>
      </c>
      <c r="B13" s="23">
        <v>1</v>
      </c>
      <c r="C13" s="23" t="s">
        <v>29</v>
      </c>
      <c r="D13" s="89"/>
    </row>
    <row r="14" spans="1:4" x14ac:dyDescent="0.35">
      <c r="A14" s="61" t="s">
        <v>6897</v>
      </c>
      <c r="B14" s="23">
        <v>1</v>
      </c>
      <c r="C14" s="23" t="s">
        <v>29</v>
      </c>
      <c r="D14" s="89"/>
    </row>
    <row r="15" spans="1:4" ht="43.5" x14ac:dyDescent="0.35">
      <c r="A15" s="62" t="s">
        <v>6898</v>
      </c>
      <c r="B15" s="23">
        <v>2</v>
      </c>
      <c r="C15" s="23" t="s">
        <v>29</v>
      </c>
      <c r="D15" s="127" t="s">
        <v>7331</v>
      </c>
    </row>
    <row r="16" spans="1:4" x14ac:dyDescent="0.35">
      <c r="A16" s="65" t="s">
        <v>7198</v>
      </c>
      <c r="B16" s="23">
        <v>1</v>
      </c>
      <c r="C16" s="23" t="s">
        <v>29</v>
      </c>
      <c r="D16" s="237" t="s">
        <v>7199</v>
      </c>
    </row>
    <row r="17" spans="1:4" x14ac:dyDescent="0.35">
      <c r="A17" s="301" t="s">
        <v>1585</v>
      </c>
      <c r="B17" s="301"/>
      <c r="C17" s="301"/>
      <c r="D17" s="301"/>
    </row>
    <row r="18" spans="1:4" x14ac:dyDescent="0.35">
      <c r="A18" s="61" t="s">
        <v>6899</v>
      </c>
      <c r="B18" s="23">
        <v>1</v>
      </c>
      <c r="C18" s="23" t="s">
        <v>29</v>
      </c>
      <c r="D18" s="89"/>
    </row>
    <row r="19" spans="1:4" x14ac:dyDescent="0.35">
      <c r="A19" s="61" t="s">
        <v>6377</v>
      </c>
      <c r="B19" s="23">
        <v>1</v>
      </c>
      <c r="C19" s="23" t="s">
        <v>29</v>
      </c>
      <c r="D19" s="89"/>
    </row>
    <row r="20" spans="1:4" x14ac:dyDescent="0.35">
      <c r="A20" s="61" t="s">
        <v>6378</v>
      </c>
      <c r="B20" s="23">
        <v>1</v>
      </c>
      <c r="C20" s="23" t="s">
        <v>29</v>
      </c>
      <c r="D20" s="89"/>
    </row>
    <row r="21" spans="1:4" x14ac:dyDescent="0.35">
      <c r="A21" s="61" t="s">
        <v>6379</v>
      </c>
      <c r="B21" s="23">
        <v>1</v>
      </c>
      <c r="C21" s="23" t="s">
        <v>29</v>
      </c>
      <c r="D21" s="89"/>
    </row>
    <row r="22" spans="1:4" x14ac:dyDescent="0.35">
      <c r="A22" s="61" t="s">
        <v>6380</v>
      </c>
      <c r="B22" s="23">
        <v>1</v>
      </c>
      <c r="C22" s="23" t="s">
        <v>29</v>
      </c>
      <c r="D22" s="89"/>
    </row>
    <row r="23" spans="1:4" x14ac:dyDescent="0.35">
      <c r="A23" s="61" t="s">
        <v>6381</v>
      </c>
      <c r="B23" s="23">
        <v>1</v>
      </c>
      <c r="C23" s="23" t="s">
        <v>29</v>
      </c>
      <c r="D23" s="89"/>
    </row>
    <row r="24" spans="1:4" x14ac:dyDescent="0.35">
      <c r="A24" s="61" t="s">
        <v>6382</v>
      </c>
      <c r="B24" s="23">
        <v>1</v>
      </c>
      <c r="C24" s="23" t="s">
        <v>29</v>
      </c>
      <c r="D24" s="89"/>
    </row>
    <row r="25" spans="1:4" x14ac:dyDescent="0.35">
      <c r="A25" s="61" t="s">
        <v>6383</v>
      </c>
      <c r="B25" s="23">
        <v>1</v>
      </c>
      <c r="C25" s="23" t="s">
        <v>29</v>
      </c>
      <c r="D25" s="89"/>
    </row>
    <row r="26" spans="1:4" x14ac:dyDescent="0.35">
      <c r="A26" s="61" t="s">
        <v>6384</v>
      </c>
      <c r="B26" s="23">
        <v>1</v>
      </c>
      <c r="C26" s="23" t="s">
        <v>29</v>
      </c>
      <c r="D26" s="89"/>
    </row>
  </sheetData>
  <mergeCells count="2">
    <mergeCell ref="A3:D3"/>
    <mergeCell ref="A17:D17"/>
  </mergeCells>
  <hyperlinks>
    <hyperlink ref="A16" location="'Tales of the TARDIS'!A10" display="Tales of the TARDIS: Pyramids of Mars"/>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99"/>
  <sheetViews>
    <sheetView workbookViewId="0">
      <selection activeCell="A97" sqref="A97"/>
    </sheetView>
  </sheetViews>
  <sheetFormatPr defaultRowHeight="14.5" x14ac:dyDescent="0.35"/>
  <cols>
    <col min="1" max="1" width="43.1796875" bestFit="1" customWidth="1"/>
    <col min="2" max="2" width="22.6328125" customWidth="1"/>
    <col min="3" max="3" width="39.81640625" style="2" customWidth="1"/>
  </cols>
  <sheetData>
    <row r="2" spans="1:3" x14ac:dyDescent="0.35">
      <c r="A2" s="7" t="s">
        <v>1893</v>
      </c>
    </row>
    <row r="3" spans="1:3" x14ac:dyDescent="0.25">
      <c r="A3" s="4" t="s">
        <v>0</v>
      </c>
      <c r="B3" s="4" t="s">
        <v>4473</v>
      </c>
      <c r="C3" s="4" t="s">
        <v>4475</v>
      </c>
    </row>
    <row r="4" spans="1:3" x14ac:dyDescent="0.35">
      <c r="A4" s="143" t="s">
        <v>1519</v>
      </c>
      <c r="B4" s="144">
        <v>1</v>
      </c>
      <c r="C4" s="144" t="s">
        <v>1520</v>
      </c>
    </row>
    <row r="5" spans="1:3" ht="29" x14ac:dyDescent="0.35">
      <c r="A5" s="145" t="s">
        <v>1521</v>
      </c>
      <c r="B5" s="144">
        <v>1</v>
      </c>
      <c r="C5" s="207" t="s">
        <v>7476</v>
      </c>
    </row>
    <row r="6" spans="1:3" x14ac:dyDescent="0.35">
      <c r="A6" s="145" t="s">
        <v>1526</v>
      </c>
      <c r="B6" s="144">
        <v>1</v>
      </c>
      <c r="C6" s="144" t="s">
        <v>1520</v>
      </c>
    </row>
    <row r="7" spans="1:3" x14ac:dyDescent="0.35">
      <c r="A7" s="145" t="s">
        <v>1527</v>
      </c>
      <c r="B7" s="144">
        <v>1</v>
      </c>
      <c r="C7" s="144" t="s">
        <v>1520</v>
      </c>
    </row>
    <row r="8" spans="1:3" x14ac:dyDescent="0.35">
      <c r="A8" s="145" t="s">
        <v>2220</v>
      </c>
      <c r="B8" s="144">
        <v>1</v>
      </c>
      <c r="C8" s="144" t="s">
        <v>1520</v>
      </c>
    </row>
    <row r="9" spans="1:3" x14ac:dyDescent="0.35">
      <c r="A9" s="145" t="s">
        <v>2223</v>
      </c>
      <c r="B9" s="144">
        <v>6</v>
      </c>
      <c r="C9" s="144" t="s">
        <v>1520</v>
      </c>
    </row>
    <row r="10" spans="1:3" x14ac:dyDescent="0.35">
      <c r="A10" s="145" t="s">
        <v>2221</v>
      </c>
      <c r="B10" s="144">
        <v>4</v>
      </c>
      <c r="C10" s="144" t="s">
        <v>1520</v>
      </c>
    </row>
    <row r="11" spans="1:3" x14ac:dyDescent="0.35">
      <c r="A11" s="145" t="s">
        <v>2222</v>
      </c>
      <c r="B11" s="144">
        <v>1</v>
      </c>
      <c r="C11" s="144" t="s">
        <v>1520</v>
      </c>
    </row>
    <row r="13" spans="1:3" x14ac:dyDescent="0.25">
      <c r="A13" s="7" t="s">
        <v>1892</v>
      </c>
    </row>
    <row r="14" spans="1:3" x14ac:dyDescent="0.25">
      <c r="A14" s="4" t="s">
        <v>0</v>
      </c>
      <c r="B14" s="4" t="s">
        <v>4473</v>
      </c>
      <c r="C14" s="4" t="s">
        <v>2</v>
      </c>
    </row>
    <row r="15" spans="1:3" x14ac:dyDescent="0.35">
      <c r="A15" s="76" t="s">
        <v>1524</v>
      </c>
      <c r="B15" s="74">
        <v>1</v>
      </c>
      <c r="C15" s="75" t="s">
        <v>1892</v>
      </c>
    </row>
    <row r="16" spans="1:3" x14ac:dyDescent="0.35">
      <c r="A16" s="76" t="s">
        <v>1525</v>
      </c>
      <c r="B16" s="74">
        <v>1</v>
      </c>
      <c r="C16" s="75" t="s">
        <v>1892</v>
      </c>
    </row>
    <row r="17" spans="1:3" x14ac:dyDescent="0.35">
      <c r="A17" s="76" t="s">
        <v>1528</v>
      </c>
      <c r="B17" s="74">
        <v>1</v>
      </c>
      <c r="C17" s="75" t="s">
        <v>1892</v>
      </c>
    </row>
    <row r="18" spans="1:3" x14ac:dyDescent="0.35">
      <c r="A18" s="76" t="s">
        <v>1529</v>
      </c>
      <c r="B18" s="74">
        <v>1</v>
      </c>
      <c r="C18" s="75" t="s">
        <v>1892</v>
      </c>
    </row>
    <row r="19" spans="1:3" x14ac:dyDescent="0.35">
      <c r="A19" s="76" t="s">
        <v>2224</v>
      </c>
      <c r="B19" s="74">
        <v>1</v>
      </c>
      <c r="C19" s="75" t="s">
        <v>1892</v>
      </c>
    </row>
    <row r="20" spans="1:3" s="120" customFormat="1" x14ac:dyDescent="0.35">
      <c r="A20" s="222"/>
      <c r="B20" s="223"/>
      <c r="C20" s="83"/>
    </row>
    <row r="21" spans="1:3" s="120" customFormat="1" x14ac:dyDescent="0.35">
      <c r="A21" s="7" t="s">
        <v>6623</v>
      </c>
      <c r="B21"/>
      <c r="C21" s="2"/>
    </row>
    <row r="22" spans="1:3" s="120" customFormat="1" x14ac:dyDescent="0.35">
      <c r="A22" s="4" t="s">
        <v>0</v>
      </c>
      <c r="B22" s="4" t="s">
        <v>4473</v>
      </c>
      <c r="C22" s="4" t="s">
        <v>2</v>
      </c>
    </row>
    <row r="23" spans="1:3" s="120" customFormat="1" x14ac:dyDescent="0.35">
      <c r="A23" s="73" t="s">
        <v>6624</v>
      </c>
      <c r="B23" s="74">
        <v>1</v>
      </c>
      <c r="C23" s="75" t="s">
        <v>1892</v>
      </c>
    </row>
    <row r="24" spans="1:3" s="120" customFormat="1" x14ac:dyDescent="0.35">
      <c r="A24" s="73" t="s">
        <v>6625</v>
      </c>
      <c r="B24" s="74">
        <v>1</v>
      </c>
      <c r="C24" s="75" t="s">
        <v>1892</v>
      </c>
    </row>
    <row r="25" spans="1:3" s="120" customFormat="1" x14ac:dyDescent="0.35">
      <c r="A25" s="76" t="s">
        <v>6626</v>
      </c>
      <c r="B25" s="74">
        <v>1</v>
      </c>
      <c r="C25" s="75" t="s">
        <v>1892</v>
      </c>
    </row>
    <row r="26" spans="1:3" s="120" customFormat="1" x14ac:dyDescent="0.35">
      <c r="A26" s="76" t="s">
        <v>6627</v>
      </c>
      <c r="B26" s="74">
        <v>1</v>
      </c>
      <c r="C26" s="75" t="s">
        <v>1892</v>
      </c>
    </row>
    <row r="27" spans="1:3" s="120" customFormat="1" x14ac:dyDescent="0.35">
      <c r="A27" s="76" t="s">
        <v>6628</v>
      </c>
      <c r="B27" s="74">
        <v>1</v>
      </c>
      <c r="C27" s="75" t="s">
        <v>1892</v>
      </c>
    </row>
    <row r="28" spans="1:3" s="120" customFormat="1" x14ac:dyDescent="0.35">
      <c r="A28" s="76" t="s">
        <v>7447</v>
      </c>
      <c r="B28" s="74">
        <v>1</v>
      </c>
      <c r="C28" s="75" t="s">
        <v>1892</v>
      </c>
    </row>
    <row r="29" spans="1:3" s="120" customFormat="1" x14ac:dyDescent="0.35">
      <c r="A29" s="33" t="s">
        <v>6629</v>
      </c>
      <c r="B29" s="26">
        <v>1</v>
      </c>
      <c r="C29" s="27" t="s">
        <v>2357</v>
      </c>
    </row>
    <row r="30" spans="1:3" s="120" customFormat="1" x14ac:dyDescent="0.35">
      <c r="A30" s="33" t="s">
        <v>6643</v>
      </c>
      <c r="B30" s="26">
        <v>1</v>
      </c>
      <c r="C30" s="27" t="s">
        <v>2357</v>
      </c>
    </row>
    <row r="31" spans="1:3" s="120" customFormat="1" x14ac:dyDescent="0.35">
      <c r="A31" s="33" t="s">
        <v>6644</v>
      </c>
      <c r="B31" s="26">
        <v>1</v>
      </c>
      <c r="C31" s="27" t="s">
        <v>2357</v>
      </c>
    </row>
    <row r="32" spans="1:3" s="120" customFormat="1" x14ac:dyDescent="0.35">
      <c r="A32" s="33" t="s">
        <v>6645</v>
      </c>
      <c r="B32" s="26">
        <v>1</v>
      </c>
      <c r="C32" s="27" t="s">
        <v>2357</v>
      </c>
    </row>
    <row r="33" spans="1:3" s="120" customFormat="1" x14ac:dyDescent="0.35">
      <c r="A33" s="33" t="s">
        <v>6646</v>
      </c>
      <c r="B33" s="26">
        <v>1</v>
      </c>
      <c r="C33" s="27" t="s">
        <v>2357</v>
      </c>
    </row>
    <row r="34" spans="1:3" s="120" customFormat="1" x14ac:dyDescent="0.35">
      <c r="A34" s="33" t="s">
        <v>6647</v>
      </c>
      <c r="B34" s="26">
        <v>1</v>
      </c>
      <c r="C34" s="27" t="s">
        <v>2357</v>
      </c>
    </row>
    <row r="35" spans="1:3" s="120" customFormat="1" x14ac:dyDescent="0.35">
      <c r="A35" s="33" t="s">
        <v>6648</v>
      </c>
      <c r="B35" s="26">
        <v>1</v>
      </c>
      <c r="C35" s="27" t="s">
        <v>2357</v>
      </c>
    </row>
    <row r="36" spans="1:3" s="120" customFormat="1" x14ac:dyDescent="0.35">
      <c r="A36" s="33" t="s">
        <v>6649</v>
      </c>
      <c r="B36" s="26">
        <v>1</v>
      </c>
      <c r="C36" s="27" t="s">
        <v>2357</v>
      </c>
    </row>
    <row r="37" spans="1:3" s="120" customFormat="1" x14ac:dyDescent="0.35">
      <c r="A37" s="33" t="s">
        <v>6650</v>
      </c>
      <c r="B37" s="26">
        <v>1</v>
      </c>
      <c r="C37" s="27" t="s">
        <v>2357</v>
      </c>
    </row>
    <row r="38" spans="1:3" s="120" customFormat="1" x14ac:dyDescent="0.35">
      <c r="A38" s="33" t="s">
        <v>6651</v>
      </c>
      <c r="B38" s="26">
        <v>1</v>
      </c>
      <c r="C38" s="27" t="s">
        <v>2357</v>
      </c>
    </row>
    <row r="39" spans="1:3" s="120" customFormat="1" x14ac:dyDescent="0.35">
      <c r="A39" s="33" t="s">
        <v>6652</v>
      </c>
      <c r="B39" s="26">
        <v>1</v>
      </c>
      <c r="C39" s="27" t="s">
        <v>2357</v>
      </c>
    </row>
    <row r="40" spans="1:3" s="120" customFormat="1" x14ac:dyDescent="0.35">
      <c r="A40" s="33" t="s">
        <v>6653</v>
      </c>
      <c r="B40" s="26">
        <v>1</v>
      </c>
      <c r="C40" s="27" t="s">
        <v>2357</v>
      </c>
    </row>
    <row r="41" spans="1:3" s="120" customFormat="1" x14ac:dyDescent="0.35">
      <c r="A41" s="33" t="s">
        <v>6654</v>
      </c>
      <c r="B41" s="26">
        <v>1</v>
      </c>
      <c r="C41" s="27" t="s">
        <v>2357</v>
      </c>
    </row>
    <row r="42" spans="1:3" s="120" customFormat="1" x14ac:dyDescent="0.35">
      <c r="A42" s="33" t="s">
        <v>6655</v>
      </c>
      <c r="B42" s="26">
        <v>1</v>
      </c>
      <c r="C42" s="27" t="s">
        <v>2357</v>
      </c>
    </row>
    <row r="43" spans="1:3" s="120" customFormat="1" x14ac:dyDescent="0.35">
      <c r="A43" s="33" t="s">
        <v>6656</v>
      </c>
      <c r="B43" s="26">
        <v>1</v>
      </c>
      <c r="C43" s="27" t="s">
        <v>2357</v>
      </c>
    </row>
    <row r="44" spans="1:3" s="120" customFormat="1" x14ac:dyDescent="0.35">
      <c r="A44" s="33" t="s">
        <v>6657</v>
      </c>
      <c r="B44" s="26">
        <v>1</v>
      </c>
      <c r="C44" s="27" t="s">
        <v>2357</v>
      </c>
    </row>
    <row r="45" spans="1:3" s="120" customFormat="1" x14ac:dyDescent="0.35">
      <c r="A45" s="33" t="s">
        <v>6658</v>
      </c>
      <c r="B45" s="26">
        <v>1</v>
      </c>
      <c r="C45" s="27" t="s">
        <v>2357</v>
      </c>
    </row>
    <row r="46" spans="1:3" s="120" customFormat="1" x14ac:dyDescent="0.35">
      <c r="A46" s="33" t="s">
        <v>6659</v>
      </c>
      <c r="B46" s="26">
        <v>1</v>
      </c>
      <c r="C46" s="27" t="s">
        <v>2357</v>
      </c>
    </row>
    <row r="47" spans="1:3" s="120" customFormat="1" x14ac:dyDescent="0.35">
      <c r="A47" s="33" t="s">
        <v>6660</v>
      </c>
      <c r="B47" s="26">
        <v>1</v>
      </c>
      <c r="C47" s="27" t="s">
        <v>2357</v>
      </c>
    </row>
    <row r="48" spans="1:3" s="120" customFormat="1" x14ac:dyDescent="0.35">
      <c r="A48" s="33" t="s">
        <v>6661</v>
      </c>
      <c r="B48" s="26">
        <v>1</v>
      </c>
      <c r="C48" s="27" t="s">
        <v>2357</v>
      </c>
    </row>
    <row r="49" spans="1:3" s="120" customFormat="1" x14ac:dyDescent="0.35">
      <c r="A49" s="33" t="s">
        <v>6662</v>
      </c>
      <c r="B49" s="26">
        <v>1</v>
      </c>
      <c r="C49" s="27" t="s">
        <v>2357</v>
      </c>
    </row>
    <row r="50" spans="1:3" s="120" customFormat="1" x14ac:dyDescent="0.35">
      <c r="A50" s="33" t="s">
        <v>7439</v>
      </c>
      <c r="B50" s="26">
        <v>1</v>
      </c>
      <c r="C50" s="27" t="s">
        <v>2357</v>
      </c>
    </row>
    <row r="51" spans="1:3" s="120" customFormat="1" x14ac:dyDescent="0.35">
      <c r="A51" s="33" t="s">
        <v>7440</v>
      </c>
      <c r="B51" s="26">
        <v>1</v>
      </c>
      <c r="C51" s="27" t="s">
        <v>2357</v>
      </c>
    </row>
    <row r="52" spans="1:3" s="120" customFormat="1" x14ac:dyDescent="0.35">
      <c r="A52" s="33" t="s">
        <v>7441</v>
      </c>
      <c r="B52" s="26">
        <v>1</v>
      </c>
      <c r="C52" s="27" t="s">
        <v>2357</v>
      </c>
    </row>
    <row r="53" spans="1:3" s="120" customFormat="1" x14ac:dyDescent="0.35">
      <c r="A53" s="33" t="s">
        <v>7442</v>
      </c>
      <c r="B53" s="26">
        <v>1</v>
      </c>
      <c r="C53" s="27" t="s">
        <v>2357</v>
      </c>
    </row>
    <row r="54" spans="1:3" s="120" customFormat="1" x14ac:dyDescent="0.35">
      <c r="A54" s="33" t="s">
        <v>7443</v>
      </c>
      <c r="B54" s="26">
        <v>1</v>
      </c>
      <c r="C54" s="27" t="s">
        <v>2357</v>
      </c>
    </row>
    <row r="55" spans="1:3" s="120" customFormat="1" x14ac:dyDescent="0.35">
      <c r="A55" s="33" t="s">
        <v>7444</v>
      </c>
      <c r="B55" s="26">
        <v>1</v>
      </c>
      <c r="C55" s="27" t="s">
        <v>2357</v>
      </c>
    </row>
    <row r="56" spans="1:3" s="120" customFormat="1" x14ac:dyDescent="0.35">
      <c r="A56" s="33" t="s">
        <v>7445</v>
      </c>
      <c r="B56" s="26">
        <v>1</v>
      </c>
      <c r="C56" s="27" t="s">
        <v>2357</v>
      </c>
    </row>
    <row r="57" spans="1:3" s="120" customFormat="1" x14ac:dyDescent="0.35">
      <c r="A57" s="33" t="s">
        <v>7446</v>
      </c>
      <c r="B57" s="26">
        <v>1</v>
      </c>
      <c r="C57" s="27" t="s">
        <v>2357</v>
      </c>
    </row>
    <row r="58" spans="1:3" s="120" customFormat="1" x14ac:dyDescent="0.35">
      <c r="A58" s="148" t="s">
        <v>6630</v>
      </c>
      <c r="B58" s="149">
        <v>1</v>
      </c>
      <c r="C58" s="149" t="s">
        <v>1474</v>
      </c>
    </row>
    <row r="59" spans="1:3" s="120" customFormat="1" x14ac:dyDescent="0.35">
      <c r="A59" s="148" t="s">
        <v>6631</v>
      </c>
      <c r="B59" s="149">
        <v>1</v>
      </c>
      <c r="C59" s="149" t="s">
        <v>1474</v>
      </c>
    </row>
    <row r="60" spans="1:3" s="120" customFormat="1" x14ac:dyDescent="0.35">
      <c r="A60" s="148" t="s">
        <v>6632</v>
      </c>
      <c r="B60" s="149">
        <v>1</v>
      </c>
      <c r="C60" s="149" t="s">
        <v>1474</v>
      </c>
    </row>
    <row r="61" spans="1:3" s="120" customFormat="1" x14ac:dyDescent="0.35">
      <c r="A61" s="148" t="s">
        <v>6633</v>
      </c>
      <c r="B61" s="149">
        <v>1</v>
      </c>
      <c r="C61" s="149" t="s">
        <v>1474</v>
      </c>
    </row>
    <row r="62" spans="1:3" s="120" customFormat="1" x14ac:dyDescent="0.35">
      <c r="A62" s="148" t="s">
        <v>6634</v>
      </c>
      <c r="B62" s="149">
        <v>1</v>
      </c>
      <c r="C62" s="149" t="s">
        <v>1474</v>
      </c>
    </row>
    <row r="63" spans="1:3" s="120" customFormat="1" x14ac:dyDescent="0.35">
      <c r="A63" s="148" t="s">
        <v>6635</v>
      </c>
      <c r="B63" s="149">
        <v>1</v>
      </c>
      <c r="C63" s="149" t="s">
        <v>1474</v>
      </c>
    </row>
    <row r="64" spans="1:3" s="120" customFormat="1" x14ac:dyDescent="0.35">
      <c r="A64" s="148" t="s">
        <v>6636</v>
      </c>
      <c r="B64" s="149">
        <v>1</v>
      </c>
      <c r="C64" s="149" t="s">
        <v>1474</v>
      </c>
    </row>
    <row r="65" spans="1:3" s="120" customFormat="1" x14ac:dyDescent="0.35">
      <c r="A65" s="148" t="s">
        <v>6637</v>
      </c>
      <c r="B65" s="149">
        <v>1</v>
      </c>
      <c r="C65" s="149" t="s">
        <v>1474</v>
      </c>
    </row>
    <row r="66" spans="1:3" s="120" customFormat="1" x14ac:dyDescent="0.35">
      <c r="A66" s="148" t="s">
        <v>6638</v>
      </c>
      <c r="B66" s="149">
        <v>1</v>
      </c>
      <c r="C66" s="149" t="s">
        <v>1474</v>
      </c>
    </row>
    <row r="67" spans="1:3" s="120" customFormat="1" x14ac:dyDescent="0.35">
      <c r="A67" s="148" t="s">
        <v>6639</v>
      </c>
      <c r="B67" s="149">
        <v>1</v>
      </c>
      <c r="C67" s="149" t="s">
        <v>1474</v>
      </c>
    </row>
    <row r="68" spans="1:3" s="120" customFormat="1" x14ac:dyDescent="0.35">
      <c r="A68" s="148" t="s">
        <v>6640</v>
      </c>
      <c r="B68" s="149">
        <v>1</v>
      </c>
      <c r="C68" s="149" t="s">
        <v>1474</v>
      </c>
    </row>
    <row r="69" spans="1:3" s="120" customFormat="1" x14ac:dyDescent="0.35">
      <c r="A69" s="148" t="s">
        <v>6641</v>
      </c>
      <c r="B69" s="149">
        <v>1</v>
      </c>
      <c r="C69" s="149" t="s">
        <v>1474</v>
      </c>
    </row>
    <row r="70" spans="1:3" s="120" customFormat="1" x14ac:dyDescent="0.35">
      <c r="A70" s="148" t="s">
        <v>6642</v>
      </c>
      <c r="B70" s="149">
        <v>1</v>
      </c>
      <c r="C70" s="149" t="s">
        <v>1474</v>
      </c>
    </row>
    <row r="71" spans="1:3" s="120" customFormat="1" x14ac:dyDescent="0.35">
      <c r="C71" s="224"/>
    </row>
    <row r="72" spans="1:3" x14ac:dyDescent="0.35">
      <c r="A72" s="7" t="s">
        <v>5543</v>
      </c>
    </row>
    <row r="73" spans="1:3" x14ac:dyDescent="0.35">
      <c r="A73" s="4" t="s">
        <v>0</v>
      </c>
      <c r="B73" s="4" t="s">
        <v>4473</v>
      </c>
      <c r="C73" s="4" t="s">
        <v>2</v>
      </c>
    </row>
    <row r="74" spans="1:3" x14ac:dyDescent="0.35">
      <c r="A74" s="73" t="s">
        <v>5544</v>
      </c>
      <c r="B74" s="74">
        <v>1</v>
      </c>
      <c r="C74" s="75" t="s">
        <v>1892</v>
      </c>
    </row>
    <row r="75" spans="1:3" x14ac:dyDescent="0.35">
      <c r="A75" s="73" t="s">
        <v>5545</v>
      </c>
      <c r="B75" s="74">
        <v>1</v>
      </c>
      <c r="C75" s="75" t="s">
        <v>1892</v>
      </c>
    </row>
    <row r="76" spans="1:3" x14ac:dyDescent="0.35">
      <c r="A76" s="76" t="s">
        <v>5546</v>
      </c>
      <c r="B76" s="74">
        <v>1</v>
      </c>
      <c r="C76" s="75" t="s">
        <v>1892</v>
      </c>
    </row>
    <row r="77" spans="1:3" x14ac:dyDescent="0.35">
      <c r="A77" s="76" t="s">
        <v>5547</v>
      </c>
      <c r="B77" s="74">
        <v>1</v>
      </c>
      <c r="C77" s="75" t="s">
        <v>1892</v>
      </c>
    </row>
    <row r="78" spans="1:3" x14ac:dyDescent="0.35">
      <c r="A78" s="76" t="s">
        <v>5548</v>
      </c>
      <c r="B78" s="74">
        <v>1</v>
      </c>
      <c r="C78" s="75" t="s">
        <v>1892</v>
      </c>
    </row>
    <row r="79" spans="1:3" x14ac:dyDescent="0.35">
      <c r="A79" s="192" t="s">
        <v>5549</v>
      </c>
      <c r="B79" s="193">
        <v>1</v>
      </c>
      <c r="C79" s="75" t="s">
        <v>1892</v>
      </c>
    </row>
    <row r="80" spans="1:3" x14ac:dyDescent="0.35">
      <c r="A80" s="148" t="s">
        <v>5550</v>
      </c>
      <c r="B80" s="149">
        <v>1</v>
      </c>
      <c r="C80" s="149" t="s">
        <v>1474</v>
      </c>
    </row>
    <row r="81" spans="1:3" x14ac:dyDescent="0.35">
      <c r="A81" s="262" t="s">
        <v>1455</v>
      </c>
      <c r="B81" s="149">
        <v>1</v>
      </c>
      <c r="C81" s="149" t="s">
        <v>1474</v>
      </c>
    </row>
    <row r="82" spans="1:3" x14ac:dyDescent="0.35">
      <c r="A82" s="262" t="s">
        <v>5552</v>
      </c>
      <c r="B82" s="149">
        <v>1</v>
      </c>
      <c r="C82" s="149" t="s">
        <v>1474</v>
      </c>
    </row>
    <row r="83" spans="1:3" x14ac:dyDescent="0.35">
      <c r="A83" s="262" t="s">
        <v>5553</v>
      </c>
      <c r="B83" s="149">
        <v>1</v>
      </c>
      <c r="C83" s="149" t="s">
        <v>1474</v>
      </c>
    </row>
    <row r="84" spans="1:3" x14ac:dyDescent="0.35">
      <c r="A84" s="262" t="s">
        <v>7412</v>
      </c>
      <c r="B84" s="149">
        <v>1</v>
      </c>
      <c r="C84" s="149" t="s">
        <v>1474</v>
      </c>
    </row>
    <row r="86" spans="1:3" x14ac:dyDescent="0.35">
      <c r="A86" s="7" t="s">
        <v>2225</v>
      </c>
    </row>
    <row r="87" spans="1:3" x14ac:dyDescent="0.35">
      <c r="A87" s="4" t="s">
        <v>0</v>
      </c>
      <c r="B87" s="4" t="s">
        <v>4473</v>
      </c>
      <c r="C87" s="4" t="s">
        <v>2</v>
      </c>
    </row>
    <row r="88" spans="1:3" x14ac:dyDescent="0.35">
      <c r="A88" s="61" t="s">
        <v>1522</v>
      </c>
      <c r="B88" s="29">
        <v>1</v>
      </c>
      <c r="C88" s="23" t="s">
        <v>1523</v>
      </c>
    </row>
    <row r="90" spans="1:3" x14ac:dyDescent="0.35">
      <c r="A90" s="7" t="s">
        <v>6740</v>
      </c>
    </row>
    <row r="91" spans="1:3" x14ac:dyDescent="0.35">
      <c r="A91" s="4" t="s">
        <v>0</v>
      </c>
      <c r="B91" s="4" t="s">
        <v>4473</v>
      </c>
      <c r="C91" s="4" t="s">
        <v>2</v>
      </c>
    </row>
    <row r="92" spans="1:3" x14ac:dyDescent="0.35">
      <c r="A92" s="61" t="s">
        <v>383</v>
      </c>
      <c r="B92" s="29">
        <v>1</v>
      </c>
      <c r="C92" s="23" t="s">
        <v>6741</v>
      </c>
    </row>
    <row r="93" spans="1:3" x14ac:dyDescent="0.35">
      <c r="A93" s="61" t="s">
        <v>7223</v>
      </c>
      <c r="B93" s="29">
        <v>1</v>
      </c>
      <c r="C93" s="23" t="s">
        <v>6741</v>
      </c>
    </row>
    <row r="94" spans="1:3" x14ac:dyDescent="0.35">
      <c r="A94" s="61" t="s">
        <v>7224</v>
      </c>
      <c r="B94" s="29">
        <v>1</v>
      </c>
      <c r="C94" s="23" t="s">
        <v>6741</v>
      </c>
    </row>
    <row r="95" spans="1:3" x14ac:dyDescent="0.35">
      <c r="A95" s="61" t="s">
        <v>7225</v>
      </c>
      <c r="B95" s="29">
        <v>1</v>
      </c>
      <c r="C95" s="23" t="s">
        <v>6741</v>
      </c>
    </row>
    <row r="97" spans="1:3" x14ac:dyDescent="0.35">
      <c r="A97" s="7" t="s">
        <v>7221</v>
      </c>
    </row>
    <row r="98" spans="1:3" x14ac:dyDescent="0.35">
      <c r="A98" s="4" t="s">
        <v>0</v>
      </c>
      <c r="B98" s="4" t="s">
        <v>4473</v>
      </c>
      <c r="C98" s="4" t="s">
        <v>2</v>
      </c>
    </row>
    <row r="99" spans="1:3" x14ac:dyDescent="0.35">
      <c r="A99" s="61" t="s">
        <v>7222</v>
      </c>
      <c r="B99" s="29">
        <v>2</v>
      </c>
      <c r="C99" s="23" t="s">
        <v>7221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
  <sheetViews>
    <sheetView workbookViewId="0">
      <selection activeCell="A2" sqref="A2"/>
    </sheetView>
  </sheetViews>
  <sheetFormatPr defaultRowHeight="14.5" x14ac:dyDescent="0.35"/>
  <cols>
    <col min="1" max="1" width="29.54296875" customWidth="1"/>
    <col min="2" max="2" width="20.36328125" style="2" bestFit="1" customWidth="1"/>
    <col min="3" max="3" width="29.7265625" style="2" bestFit="1" customWidth="1"/>
  </cols>
  <sheetData>
    <row r="2" spans="1:12" x14ac:dyDescent="0.35">
      <c r="A2" s="4" t="s">
        <v>0</v>
      </c>
      <c r="B2" s="4" t="s">
        <v>4473</v>
      </c>
      <c r="C2" s="4" t="s">
        <v>2</v>
      </c>
      <c r="D2" s="1"/>
      <c r="E2" s="1"/>
      <c r="F2" s="1"/>
      <c r="G2" s="1"/>
      <c r="H2" s="1"/>
      <c r="I2" s="1"/>
      <c r="J2" s="1"/>
      <c r="K2" s="1"/>
      <c r="L2" s="1"/>
    </row>
    <row r="3" spans="1:12" x14ac:dyDescent="0.35">
      <c r="A3" s="295" t="s">
        <v>7053</v>
      </c>
      <c r="B3" s="296"/>
      <c r="C3" s="296"/>
      <c r="D3" s="1"/>
      <c r="E3" s="1"/>
      <c r="F3" s="1"/>
      <c r="G3" s="1"/>
      <c r="H3" s="1"/>
      <c r="I3" s="1"/>
      <c r="J3" s="1"/>
      <c r="K3" s="1"/>
      <c r="L3" s="1"/>
    </row>
    <row r="4" spans="1:12" ht="15" customHeight="1" x14ac:dyDescent="0.35">
      <c r="A4" s="45" t="s">
        <v>7050</v>
      </c>
      <c r="B4" s="25">
        <v>1</v>
      </c>
      <c r="C4" s="25" t="s">
        <v>31</v>
      </c>
    </row>
    <row r="5" spans="1:12" ht="15" customHeight="1" x14ac:dyDescent="0.35">
      <c r="A5" s="45" t="s">
        <v>7051</v>
      </c>
      <c r="B5" s="25">
        <v>1</v>
      </c>
      <c r="C5" s="25" t="s">
        <v>31</v>
      </c>
    </row>
    <row r="6" spans="1:12" x14ac:dyDescent="0.35">
      <c r="A6" s="97" t="s">
        <v>7052</v>
      </c>
      <c r="B6" s="25">
        <v>1</v>
      </c>
      <c r="C6" s="25" t="s">
        <v>31</v>
      </c>
    </row>
    <row r="7" spans="1:12" x14ac:dyDescent="0.35">
      <c r="A7" s="295" t="s">
        <v>1625</v>
      </c>
      <c r="B7" s="296"/>
      <c r="C7" s="296"/>
    </row>
    <row r="8" spans="1:12" x14ac:dyDescent="0.35">
      <c r="A8" s="97" t="s">
        <v>2021</v>
      </c>
      <c r="B8" s="25">
        <v>1</v>
      </c>
      <c r="C8" s="25" t="s">
        <v>31</v>
      </c>
    </row>
    <row r="9" spans="1:12" x14ac:dyDescent="0.35">
      <c r="A9" s="97" t="s">
        <v>2022</v>
      </c>
      <c r="B9" s="25">
        <v>1</v>
      </c>
      <c r="C9" s="25" t="s">
        <v>31</v>
      </c>
    </row>
    <row r="10" spans="1:12" x14ac:dyDescent="0.35">
      <c r="A10" s="97" t="s">
        <v>2023</v>
      </c>
      <c r="B10" s="25">
        <v>1</v>
      </c>
      <c r="C10" s="25" t="s">
        <v>31</v>
      </c>
    </row>
  </sheetData>
  <mergeCells count="2">
    <mergeCell ref="A3:C3"/>
    <mergeCell ref="A7:C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C9" sqref="C9"/>
    </sheetView>
  </sheetViews>
  <sheetFormatPr defaultRowHeight="14.5" x14ac:dyDescent="0.35"/>
  <cols>
    <col min="1" max="1" width="28" customWidth="1"/>
    <col min="2" max="2" width="22" customWidth="1"/>
    <col min="3" max="3" width="21.453125" customWidth="1"/>
  </cols>
  <sheetData>
    <row r="2" spans="1:3" x14ac:dyDescent="0.35">
      <c r="A2" s="7" t="s">
        <v>4580</v>
      </c>
    </row>
    <row r="3" spans="1:3" x14ac:dyDescent="0.35">
      <c r="A3" s="4" t="s">
        <v>0</v>
      </c>
      <c r="B3" s="4" t="s">
        <v>4473</v>
      </c>
      <c r="C3" s="4" t="s">
        <v>2</v>
      </c>
    </row>
    <row r="4" spans="1:3" x14ac:dyDescent="0.35">
      <c r="A4" s="45" t="s">
        <v>4565</v>
      </c>
      <c r="B4" s="25">
        <v>1</v>
      </c>
      <c r="C4" s="25" t="s">
        <v>31</v>
      </c>
    </row>
    <row r="5" spans="1:3" x14ac:dyDescent="0.35">
      <c r="A5" s="47" t="s">
        <v>4465</v>
      </c>
      <c r="B5" s="28">
        <v>1</v>
      </c>
      <c r="C5" s="28" t="s">
        <v>183</v>
      </c>
    </row>
    <row r="6" spans="1:3" x14ac:dyDescent="0.35">
      <c r="A6" s="47" t="s">
        <v>4623</v>
      </c>
      <c r="B6" s="28">
        <v>1</v>
      </c>
      <c r="C6" s="28" t="s">
        <v>183</v>
      </c>
    </row>
    <row r="7" spans="1:3" x14ac:dyDescent="0.35">
      <c r="A7" s="47" t="s">
        <v>4624</v>
      </c>
      <c r="B7" s="28">
        <v>1</v>
      </c>
      <c r="C7" s="28" t="s">
        <v>183</v>
      </c>
    </row>
    <row r="8" spans="1:3" x14ac:dyDescent="0.35">
      <c r="A8" s="47" t="s">
        <v>4625</v>
      </c>
      <c r="B8" s="28">
        <v>1</v>
      </c>
      <c r="C8" s="28" t="s">
        <v>183</v>
      </c>
    </row>
    <row r="9" spans="1:3" x14ac:dyDescent="0.35">
      <c r="A9" s="47" t="s">
        <v>4626</v>
      </c>
      <c r="B9" s="28">
        <v>1</v>
      </c>
      <c r="C9" s="28" t="s">
        <v>183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
  <sheetViews>
    <sheetView workbookViewId="0">
      <selection activeCell="A5" sqref="A5"/>
    </sheetView>
  </sheetViews>
  <sheetFormatPr defaultRowHeight="14.5" x14ac:dyDescent="0.35"/>
  <cols>
    <col min="1" max="1" width="28" customWidth="1"/>
    <col min="2" max="2" width="22" customWidth="1"/>
    <col min="3" max="3" width="21.453125" customWidth="1"/>
  </cols>
  <sheetData>
    <row r="2" spans="1:3" x14ac:dyDescent="0.35">
      <c r="A2" s="7" t="s">
        <v>7090</v>
      </c>
    </row>
    <row r="3" spans="1:3" x14ac:dyDescent="0.35">
      <c r="A3" s="4" t="s">
        <v>0</v>
      </c>
      <c r="B3" s="4" t="s">
        <v>4473</v>
      </c>
      <c r="C3" s="4" t="s">
        <v>2</v>
      </c>
    </row>
    <row r="4" spans="1:3" x14ac:dyDescent="0.35">
      <c r="A4" s="295" t="s">
        <v>1624</v>
      </c>
      <c r="B4" s="296"/>
      <c r="C4" s="296"/>
    </row>
    <row r="5" spans="1:3" ht="159.5" x14ac:dyDescent="0.35">
      <c r="A5" s="252" t="s">
        <v>7091</v>
      </c>
      <c r="B5" s="28">
        <v>10</v>
      </c>
      <c r="C5" s="162" t="s">
        <v>183</v>
      </c>
    </row>
    <row r="6" spans="1:3" x14ac:dyDescent="0.35">
      <c r="A6" s="295" t="s">
        <v>1625</v>
      </c>
      <c r="B6" s="296"/>
      <c r="C6" s="296"/>
    </row>
    <row r="7" spans="1:3" ht="101.5" x14ac:dyDescent="0.35">
      <c r="A7" s="161" t="s">
        <v>6413</v>
      </c>
      <c r="B7" s="28">
        <v>6</v>
      </c>
      <c r="C7" s="162" t="s">
        <v>183</v>
      </c>
    </row>
  </sheetData>
  <mergeCells count="2">
    <mergeCell ref="A4:C4"/>
    <mergeCell ref="A6:C6"/>
  </mergeCells>
  <hyperlinks>
    <hyperlink ref="A5" location="'13th Doctor'!A35" display="'13th Doctor'!A35"/>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A10" sqref="A10"/>
    </sheetView>
  </sheetViews>
  <sheetFormatPr defaultRowHeight="14.5" x14ac:dyDescent="0.35"/>
  <cols>
    <col min="1" max="1" width="28" customWidth="1"/>
    <col min="2" max="2" width="22" customWidth="1"/>
    <col min="3" max="3" width="21.453125" customWidth="1"/>
  </cols>
  <sheetData>
    <row r="2" spans="1:3" x14ac:dyDescent="0.35">
      <c r="A2" s="7" t="s">
        <v>6440</v>
      </c>
    </row>
    <row r="3" spans="1:3" x14ac:dyDescent="0.35">
      <c r="A3" s="4" t="s">
        <v>0</v>
      </c>
      <c r="B3" s="4" t="s">
        <v>4473</v>
      </c>
      <c r="C3" s="4" t="s">
        <v>2</v>
      </c>
    </row>
    <row r="4" spans="1:3" x14ac:dyDescent="0.35">
      <c r="A4" s="48" t="s">
        <v>330</v>
      </c>
      <c r="B4" s="29">
        <v>1</v>
      </c>
      <c r="C4" s="29" t="s">
        <v>2509</v>
      </c>
    </row>
    <row r="5" spans="1:3" x14ac:dyDescent="0.35">
      <c r="A5" s="48" t="s">
        <v>93</v>
      </c>
      <c r="B5" s="29">
        <v>1</v>
      </c>
      <c r="C5" s="29" t="s">
        <v>2509</v>
      </c>
    </row>
    <row r="6" spans="1:3" x14ac:dyDescent="0.35">
      <c r="A6" s="48" t="s">
        <v>444</v>
      </c>
      <c r="B6" s="29">
        <v>1</v>
      </c>
      <c r="C6" s="29" t="s">
        <v>2509</v>
      </c>
    </row>
    <row r="7" spans="1:3" x14ac:dyDescent="0.35">
      <c r="A7" s="48" t="s">
        <v>159</v>
      </c>
      <c r="B7" s="29">
        <v>1</v>
      </c>
      <c r="C7" s="29" t="s">
        <v>2509</v>
      </c>
    </row>
    <row r="8" spans="1:3" x14ac:dyDescent="0.35">
      <c r="A8" s="48" t="s">
        <v>6441</v>
      </c>
      <c r="B8" s="29">
        <v>1</v>
      </c>
      <c r="C8" s="29" t="s">
        <v>2509</v>
      </c>
    </row>
    <row r="9" spans="1:3" x14ac:dyDescent="0.35">
      <c r="A9" s="48" t="s">
        <v>578</v>
      </c>
      <c r="B9" s="29">
        <v>1</v>
      </c>
      <c r="C9" s="29" t="s">
        <v>2509</v>
      </c>
    </row>
    <row r="10" spans="1:3" x14ac:dyDescent="0.35">
      <c r="A10" s="142" t="s">
        <v>210</v>
      </c>
      <c r="B10" s="241" t="s">
        <v>2071</v>
      </c>
      <c r="C10" s="29" t="s">
        <v>2509</v>
      </c>
    </row>
  </sheetData>
  <hyperlinks>
    <hyperlink ref="A10" location="'15th Doctor'!A16" display="Pyramids of Mars"/>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4"/>
  <sheetViews>
    <sheetView workbookViewId="0">
      <selection activeCell="A219" sqref="A219"/>
    </sheetView>
  </sheetViews>
  <sheetFormatPr defaultRowHeight="14.5" x14ac:dyDescent="0.35"/>
  <cols>
    <col min="1" max="1" width="47.90625" bestFit="1" customWidth="1"/>
    <col min="2" max="2" width="20.36328125" style="2" bestFit="1" customWidth="1"/>
    <col min="3" max="3" width="27.08984375" style="2" customWidth="1"/>
    <col min="4" max="4" width="30.6328125" customWidth="1"/>
  </cols>
  <sheetData>
    <row r="2" spans="1:4" ht="15" x14ac:dyDescent="0.25">
      <c r="A2" s="7" t="s">
        <v>1017</v>
      </c>
      <c r="C2"/>
    </row>
    <row r="3" spans="1:4" x14ac:dyDescent="0.35">
      <c r="A3" s="4" t="s">
        <v>0</v>
      </c>
      <c r="B3" s="4" t="s">
        <v>4473</v>
      </c>
      <c r="C3" s="4" t="s">
        <v>2</v>
      </c>
      <c r="D3" s="4" t="s">
        <v>4475</v>
      </c>
    </row>
    <row r="4" spans="1:4" s="8" customFormat="1" x14ac:dyDescent="0.35">
      <c r="A4" s="301" t="s">
        <v>1584</v>
      </c>
      <c r="B4" s="301"/>
      <c r="C4" s="301"/>
      <c r="D4" s="301"/>
    </row>
    <row r="5" spans="1:4" s="8" customFormat="1" x14ac:dyDescent="0.35">
      <c r="A5" s="54" t="s">
        <v>6971</v>
      </c>
      <c r="B5" s="24">
        <v>1</v>
      </c>
      <c r="C5" s="24" t="s">
        <v>31</v>
      </c>
      <c r="D5" s="167"/>
    </row>
    <row r="6" spans="1:4" s="8" customFormat="1" x14ac:dyDescent="0.35">
      <c r="A6" s="54" t="s">
        <v>1832</v>
      </c>
      <c r="B6" s="24">
        <v>1</v>
      </c>
      <c r="C6" s="24" t="s">
        <v>31</v>
      </c>
      <c r="D6" s="167"/>
    </row>
    <row r="7" spans="1:4" s="8" customFormat="1" x14ac:dyDescent="0.35">
      <c r="A7" s="54" t="s">
        <v>6449</v>
      </c>
      <c r="B7" s="24">
        <v>1</v>
      </c>
      <c r="C7" s="24" t="s">
        <v>31</v>
      </c>
      <c r="D7" s="167"/>
    </row>
    <row r="8" spans="1:4" s="8" customFormat="1" ht="15" x14ac:dyDescent="0.25">
      <c r="A8" s="54" t="s">
        <v>2107</v>
      </c>
      <c r="B8" s="24">
        <v>1</v>
      </c>
      <c r="C8" s="24" t="s">
        <v>31</v>
      </c>
      <c r="D8" s="167"/>
    </row>
    <row r="9" spans="1:4" ht="15" x14ac:dyDescent="0.25">
      <c r="A9" s="54" t="s">
        <v>1018</v>
      </c>
      <c r="B9" s="24">
        <v>1</v>
      </c>
      <c r="C9" s="24" t="s">
        <v>31</v>
      </c>
      <c r="D9" s="97"/>
    </row>
    <row r="10" spans="1:4" x14ac:dyDescent="0.35">
      <c r="A10" s="54" t="s">
        <v>2420</v>
      </c>
      <c r="B10" s="24">
        <v>1</v>
      </c>
      <c r="C10" s="24" t="s">
        <v>31</v>
      </c>
      <c r="D10" s="97"/>
    </row>
    <row r="11" spans="1:4" x14ac:dyDescent="0.35">
      <c r="A11" s="54" t="s">
        <v>4579</v>
      </c>
      <c r="B11" s="24">
        <v>1</v>
      </c>
      <c r="C11" s="24" t="s">
        <v>31</v>
      </c>
      <c r="D11" s="97"/>
    </row>
    <row r="12" spans="1:4" ht="15" x14ac:dyDescent="0.25">
      <c r="A12" s="54" t="s">
        <v>2389</v>
      </c>
      <c r="B12" s="24">
        <v>1</v>
      </c>
      <c r="C12" s="24" t="s">
        <v>31</v>
      </c>
      <c r="D12" s="97"/>
    </row>
    <row r="13" spans="1:4" ht="15" x14ac:dyDescent="0.25">
      <c r="A13" s="54" t="s">
        <v>6982</v>
      </c>
      <c r="B13" s="24">
        <v>1</v>
      </c>
      <c r="C13" s="24" t="s">
        <v>31</v>
      </c>
      <c r="D13" s="97"/>
    </row>
    <row r="14" spans="1:4" ht="15" x14ac:dyDescent="0.25">
      <c r="A14" s="45" t="s">
        <v>1652</v>
      </c>
      <c r="B14" s="24">
        <v>1</v>
      </c>
      <c r="C14" s="24" t="s">
        <v>31</v>
      </c>
      <c r="D14" s="97"/>
    </row>
    <row r="15" spans="1:4" ht="15" x14ac:dyDescent="0.25">
      <c r="A15" s="45" t="s">
        <v>4425</v>
      </c>
      <c r="B15" s="24">
        <v>1</v>
      </c>
      <c r="C15" s="24" t="s">
        <v>31</v>
      </c>
      <c r="D15" s="97"/>
    </row>
    <row r="16" spans="1:4" ht="15" x14ac:dyDescent="0.25">
      <c r="A16" s="45" t="s">
        <v>4569</v>
      </c>
      <c r="B16" s="24">
        <v>1</v>
      </c>
      <c r="C16" s="24" t="s">
        <v>31</v>
      </c>
      <c r="D16" s="97"/>
    </row>
    <row r="17" spans="1:4" x14ac:dyDescent="0.35">
      <c r="A17" s="54" t="s">
        <v>1647</v>
      </c>
      <c r="B17" s="24">
        <v>1</v>
      </c>
      <c r="C17" s="24" t="s">
        <v>31</v>
      </c>
      <c r="D17" s="97"/>
    </row>
    <row r="18" spans="1:4" x14ac:dyDescent="0.35">
      <c r="A18" s="54" t="s">
        <v>6451</v>
      </c>
      <c r="B18" s="24">
        <v>2</v>
      </c>
      <c r="C18" s="24" t="s">
        <v>31</v>
      </c>
      <c r="D18" s="97"/>
    </row>
    <row r="19" spans="1:4" x14ac:dyDescent="0.35">
      <c r="A19" s="54" t="s">
        <v>5558</v>
      </c>
      <c r="B19" s="24">
        <v>1</v>
      </c>
      <c r="C19" s="24" t="s">
        <v>31</v>
      </c>
      <c r="D19" s="97"/>
    </row>
    <row r="20" spans="1:4" x14ac:dyDescent="0.35">
      <c r="A20" s="54" t="s">
        <v>6512</v>
      </c>
      <c r="B20" s="24">
        <v>1</v>
      </c>
      <c r="C20" s="24" t="s">
        <v>31</v>
      </c>
      <c r="D20" s="97"/>
    </row>
    <row r="21" spans="1:4" x14ac:dyDescent="0.35">
      <c r="A21" s="45" t="s">
        <v>1019</v>
      </c>
      <c r="B21" s="25">
        <v>1</v>
      </c>
      <c r="C21" s="24" t="s">
        <v>31</v>
      </c>
      <c r="D21" s="97"/>
    </row>
    <row r="22" spans="1:4" s="8" customFormat="1" x14ac:dyDescent="0.35">
      <c r="A22" s="35" t="s">
        <v>2097</v>
      </c>
      <c r="B22" s="25">
        <v>1</v>
      </c>
      <c r="C22" s="24" t="s">
        <v>31</v>
      </c>
      <c r="D22" s="167"/>
    </row>
    <row r="23" spans="1:4" x14ac:dyDescent="0.35">
      <c r="A23" s="54" t="s">
        <v>1020</v>
      </c>
      <c r="B23" s="25">
        <v>1</v>
      </c>
      <c r="C23" s="24" t="s">
        <v>31</v>
      </c>
      <c r="D23" s="97"/>
    </row>
    <row r="24" spans="1:4" x14ac:dyDescent="0.35">
      <c r="A24" s="54" t="s">
        <v>5568</v>
      </c>
      <c r="B24" s="25">
        <v>1</v>
      </c>
      <c r="C24" s="24" t="s">
        <v>31</v>
      </c>
      <c r="D24" s="97"/>
    </row>
    <row r="25" spans="1:4" x14ac:dyDescent="0.35">
      <c r="A25" s="54" t="s">
        <v>2100</v>
      </c>
      <c r="B25" s="25">
        <v>1</v>
      </c>
      <c r="C25" s="24" t="s">
        <v>31</v>
      </c>
      <c r="D25" s="97"/>
    </row>
    <row r="26" spans="1:4" x14ac:dyDescent="0.35">
      <c r="A26" s="54" t="s">
        <v>6465</v>
      </c>
      <c r="B26" s="25">
        <v>1</v>
      </c>
      <c r="C26" s="24" t="s">
        <v>31</v>
      </c>
      <c r="D26" s="97"/>
    </row>
    <row r="27" spans="1:4" x14ac:dyDescent="0.35">
      <c r="A27" s="54" t="s">
        <v>7035</v>
      </c>
      <c r="B27" s="25">
        <v>1</v>
      </c>
      <c r="C27" s="24" t="s">
        <v>31</v>
      </c>
      <c r="D27" s="97"/>
    </row>
    <row r="28" spans="1:4" x14ac:dyDescent="0.35">
      <c r="A28" s="301" t="s">
        <v>1624</v>
      </c>
      <c r="B28" s="301"/>
      <c r="C28" s="301"/>
      <c r="D28" s="301"/>
    </row>
    <row r="29" spans="1:4" x14ac:dyDescent="0.35">
      <c r="A29" s="64" t="s">
        <v>1021</v>
      </c>
      <c r="B29" s="29">
        <v>1</v>
      </c>
      <c r="C29" s="23" t="s">
        <v>29</v>
      </c>
      <c r="D29" s="237" t="s">
        <v>6852</v>
      </c>
    </row>
    <row r="30" spans="1:4" x14ac:dyDescent="0.35">
      <c r="A30" s="61" t="s">
        <v>1022</v>
      </c>
      <c r="B30" s="22">
        <v>1</v>
      </c>
      <c r="C30" s="23" t="s">
        <v>29</v>
      </c>
      <c r="D30" s="237" t="s">
        <v>6846</v>
      </c>
    </row>
    <row r="31" spans="1:4" x14ac:dyDescent="0.35">
      <c r="A31" s="61" t="s">
        <v>1023</v>
      </c>
      <c r="B31" s="22">
        <v>1</v>
      </c>
      <c r="C31" s="23" t="s">
        <v>29</v>
      </c>
      <c r="D31" s="237" t="s">
        <v>6847</v>
      </c>
    </row>
    <row r="32" spans="1:4" x14ac:dyDescent="0.35">
      <c r="A32" s="125" t="s">
        <v>1057</v>
      </c>
      <c r="B32" s="28">
        <v>2</v>
      </c>
      <c r="C32" s="126" t="s">
        <v>183</v>
      </c>
      <c r="D32" s="163"/>
    </row>
    <row r="33" spans="1:4" x14ac:dyDescent="0.35">
      <c r="A33" s="54" t="s">
        <v>5576</v>
      </c>
      <c r="B33" s="25">
        <v>1</v>
      </c>
      <c r="C33" s="24" t="s">
        <v>31</v>
      </c>
      <c r="D33" s="97"/>
    </row>
    <row r="34" spans="1:4" x14ac:dyDescent="0.35">
      <c r="A34" s="61" t="s">
        <v>1024</v>
      </c>
      <c r="B34" s="29">
        <v>1</v>
      </c>
      <c r="C34" s="23" t="s">
        <v>29</v>
      </c>
      <c r="D34" s="237" t="s">
        <v>6846</v>
      </c>
    </row>
    <row r="35" spans="1:4" x14ac:dyDescent="0.35">
      <c r="A35" s="61" t="s">
        <v>1025</v>
      </c>
      <c r="B35" s="22">
        <v>1</v>
      </c>
      <c r="C35" s="23" t="s">
        <v>29</v>
      </c>
      <c r="D35" s="6"/>
    </row>
    <row r="36" spans="1:4" x14ac:dyDescent="0.35">
      <c r="A36" s="54" t="s">
        <v>2541</v>
      </c>
      <c r="B36" s="25">
        <v>1</v>
      </c>
      <c r="C36" s="24" t="s">
        <v>31</v>
      </c>
      <c r="D36" s="97"/>
    </row>
    <row r="37" spans="1:4" x14ac:dyDescent="0.35">
      <c r="A37" s="61" t="s">
        <v>1026</v>
      </c>
      <c r="B37" s="22">
        <v>1</v>
      </c>
      <c r="C37" s="23" t="s">
        <v>29</v>
      </c>
      <c r="D37" s="237" t="s">
        <v>6847</v>
      </c>
    </row>
    <row r="38" spans="1:4" x14ac:dyDescent="0.35">
      <c r="A38" s="61" t="s">
        <v>1027</v>
      </c>
      <c r="B38" s="29">
        <v>1</v>
      </c>
      <c r="C38" s="23" t="s">
        <v>29</v>
      </c>
      <c r="D38" s="237" t="s">
        <v>6846</v>
      </c>
    </row>
    <row r="39" spans="1:4" x14ac:dyDescent="0.35">
      <c r="A39" s="54" t="s">
        <v>2096</v>
      </c>
      <c r="B39" s="25">
        <v>1</v>
      </c>
      <c r="C39" s="24" t="s">
        <v>31</v>
      </c>
      <c r="D39" s="97"/>
    </row>
    <row r="40" spans="1:4" x14ac:dyDescent="0.35">
      <c r="A40" s="54" t="s">
        <v>1058</v>
      </c>
      <c r="B40" s="25">
        <v>1</v>
      </c>
      <c r="C40" s="24" t="s">
        <v>31</v>
      </c>
      <c r="D40" s="97"/>
    </row>
    <row r="41" spans="1:4" x14ac:dyDescent="0.35">
      <c r="A41" s="61" t="s">
        <v>1028</v>
      </c>
      <c r="B41" s="22">
        <v>1</v>
      </c>
      <c r="C41" s="23" t="s">
        <v>29</v>
      </c>
      <c r="D41" s="237" t="s">
        <v>6847</v>
      </c>
    </row>
    <row r="42" spans="1:4" x14ac:dyDescent="0.35">
      <c r="A42" s="61" t="s">
        <v>1029</v>
      </c>
      <c r="B42" s="22">
        <v>1</v>
      </c>
      <c r="C42" s="23" t="s">
        <v>29</v>
      </c>
      <c r="D42" s="237" t="s">
        <v>6846</v>
      </c>
    </row>
    <row r="43" spans="1:4" x14ac:dyDescent="0.35">
      <c r="A43" s="61" t="s">
        <v>1030</v>
      </c>
      <c r="B43" s="29">
        <v>1</v>
      </c>
      <c r="C43" s="23" t="s">
        <v>29</v>
      </c>
      <c r="D43" s="237" t="s">
        <v>6867</v>
      </c>
    </row>
    <row r="44" spans="1:4" x14ac:dyDescent="0.35">
      <c r="A44" s="61" t="s">
        <v>1031</v>
      </c>
      <c r="B44" s="22">
        <v>1</v>
      </c>
      <c r="C44" s="23" t="s">
        <v>29</v>
      </c>
      <c r="D44" s="6"/>
    </row>
    <row r="45" spans="1:4" x14ac:dyDescent="0.35">
      <c r="A45" s="54" t="s">
        <v>7013</v>
      </c>
      <c r="B45" s="25">
        <v>1</v>
      </c>
      <c r="C45" s="24" t="s">
        <v>31</v>
      </c>
      <c r="D45" s="97"/>
    </row>
    <row r="46" spans="1:4" x14ac:dyDescent="0.35">
      <c r="A46" s="54" t="s">
        <v>1833</v>
      </c>
      <c r="B46" s="25">
        <v>1</v>
      </c>
      <c r="C46" s="24" t="s">
        <v>31</v>
      </c>
      <c r="D46" s="97"/>
    </row>
    <row r="47" spans="1:4" x14ac:dyDescent="0.35">
      <c r="A47" s="54" t="s">
        <v>2375</v>
      </c>
      <c r="B47" s="25">
        <v>1</v>
      </c>
      <c r="C47" s="24" t="s">
        <v>31</v>
      </c>
      <c r="D47" s="97"/>
    </row>
    <row r="48" spans="1:4" x14ac:dyDescent="0.35">
      <c r="A48" s="54" t="s">
        <v>2398</v>
      </c>
      <c r="B48" s="25">
        <v>1</v>
      </c>
      <c r="C48" s="24" t="s">
        <v>31</v>
      </c>
      <c r="D48" s="97"/>
    </row>
    <row r="49" spans="1:4" x14ac:dyDescent="0.35">
      <c r="A49" s="54" t="s">
        <v>5560</v>
      </c>
      <c r="B49" s="25">
        <v>1</v>
      </c>
      <c r="C49" s="24" t="s">
        <v>31</v>
      </c>
      <c r="D49" s="97"/>
    </row>
    <row r="50" spans="1:4" x14ac:dyDescent="0.35">
      <c r="A50" s="54" t="s">
        <v>6955</v>
      </c>
      <c r="B50" s="25">
        <v>1</v>
      </c>
      <c r="C50" s="24" t="s">
        <v>31</v>
      </c>
      <c r="D50" s="97"/>
    </row>
    <row r="51" spans="1:4" x14ac:dyDescent="0.35">
      <c r="A51" s="61" t="s">
        <v>1032</v>
      </c>
      <c r="B51" s="22">
        <v>1</v>
      </c>
      <c r="C51" s="23" t="s">
        <v>29</v>
      </c>
      <c r="D51" s="237" t="s">
        <v>6847</v>
      </c>
    </row>
    <row r="52" spans="1:4" x14ac:dyDescent="0.35">
      <c r="A52" s="61" t="s">
        <v>1649</v>
      </c>
      <c r="B52" s="29">
        <v>1</v>
      </c>
      <c r="C52" s="23" t="s">
        <v>29</v>
      </c>
      <c r="D52" s="237" t="s">
        <v>6850</v>
      </c>
    </row>
    <row r="53" spans="1:4" x14ac:dyDescent="0.35">
      <c r="A53" s="54" t="s">
        <v>2377</v>
      </c>
      <c r="B53" s="25">
        <v>1</v>
      </c>
      <c r="C53" s="24" t="s">
        <v>31</v>
      </c>
      <c r="D53" s="97"/>
    </row>
    <row r="54" spans="1:4" x14ac:dyDescent="0.35">
      <c r="A54" s="54" t="s">
        <v>2567</v>
      </c>
      <c r="B54" s="25">
        <v>1</v>
      </c>
      <c r="C54" s="24" t="s">
        <v>31</v>
      </c>
      <c r="D54" s="97"/>
    </row>
    <row r="55" spans="1:4" x14ac:dyDescent="0.35">
      <c r="A55" s="54" t="s">
        <v>5557</v>
      </c>
      <c r="B55" s="25">
        <v>1</v>
      </c>
      <c r="C55" s="24" t="s">
        <v>31</v>
      </c>
      <c r="D55" s="97"/>
    </row>
    <row r="56" spans="1:4" x14ac:dyDescent="0.35">
      <c r="A56" s="301" t="s">
        <v>1625</v>
      </c>
      <c r="B56" s="301"/>
      <c r="C56" s="301"/>
      <c r="D56" s="301"/>
    </row>
    <row r="57" spans="1:4" x14ac:dyDescent="0.35">
      <c r="A57" s="61" t="s">
        <v>1033</v>
      </c>
      <c r="B57" s="22">
        <v>1</v>
      </c>
      <c r="C57" s="23" t="s">
        <v>29</v>
      </c>
      <c r="D57" s="6"/>
    </row>
    <row r="58" spans="1:4" x14ac:dyDescent="0.35">
      <c r="A58" s="61" t="s">
        <v>1034</v>
      </c>
      <c r="B58" s="22">
        <v>1</v>
      </c>
      <c r="C58" s="23" t="s">
        <v>29</v>
      </c>
      <c r="D58" s="6"/>
    </row>
    <row r="59" spans="1:4" x14ac:dyDescent="0.35">
      <c r="A59" s="61" t="s">
        <v>1035</v>
      </c>
      <c r="B59" s="29">
        <v>1</v>
      </c>
      <c r="C59" s="23" t="s">
        <v>29</v>
      </c>
      <c r="D59" s="6"/>
    </row>
    <row r="60" spans="1:4" x14ac:dyDescent="0.35">
      <c r="A60" s="54" t="s">
        <v>1059</v>
      </c>
      <c r="B60" s="25">
        <v>1</v>
      </c>
      <c r="C60" s="24" t="s">
        <v>31</v>
      </c>
      <c r="D60" s="97"/>
    </row>
    <row r="61" spans="1:4" x14ac:dyDescent="0.35">
      <c r="A61" s="54" t="s">
        <v>1060</v>
      </c>
      <c r="B61" s="25">
        <v>1</v>
      </c>
      <c r="C61" s="24" t="s">
        <v>31</v>
      </c>
      <c r="D61" s="97"/>
    </row>
    <row r="62" spans="1:4" x14ac:dyDescent="0.35">
      <c r="A62" s="54" t="s">
        <v>1061</v>
      </c>
      <c r="B62" s="25">
        <v>1</v>
      </c>
      <c r="C62" s="24" t="s">
        <v>31</v>
      </c>
      <c r="D62" s="97"/>
    </row>
    <row r="63" spans="1:4" x14ac:dyDescent="0.35">
      <c r="A63" s="125" t="s">
        <v>1062</v>
      </c>
      <c r="B63" s="28">
        <v>2</v>
      </c>
      <c r="C63" s="126" t="s">
        <v>183</v>
      </c>
      <c r="D63" s="163"/>
    </row>
    <row r="64" spans="1:4" x14ac:dyDescent="0.35">
      <c r="A64" s="54" t="s">
        <v>1063</v>
      </c>
      <c r="B64" s="25">
        <v>1</v>
      </c>
      <c r="C64" s="24" t="s">
        <v>31</v>
      </c>
      <c r="D64" s="97"/>
    </row>
    <row r="65" spans="1:4" x14ac:dyDescent="0.35">
      <c r="A65" s="54" t="s">
        <v>1651</v>
      </c>
      <c r="B65" s="25">
        <v>1</v>
      </c>
      <c r="C65" s="24" t="s">
        <v>31</v>
      </c>
      <c r="D65" s="97"/>
    </row>
    <row r="66" spans="1:4" x14ac:dyDescent="0.35">
      <c r="A66" s="61" t="s">
        <v>1036</v>
      </c>
      <c r="B66" s="22">
        <v>1</v>
      </c>
      <c r="C66" s="23" t="s">
        <v>29</v>
      </c>
      <c r="D66" s="237" t="s">
        <v>6849</v>
      </c>
    </row>
    <row r="67" spans="1:4" x14ac:dyDescent="0.35">
      <c r="A67" s="125" t="s">
        <v>1064</v>
      </c>
      <c r="B67" s="28">
        <v>1</v>
      </c>
      <c r="C67" s="126" t="s">
        <v>183</v>
      </c>
      <c r="D67" s="163"/>
    </row>
    <row r="68" spans="1:4" x14ac:dyDescent="0.35">
      <c r="A68" s="61" t="s">
        <v>1037</v>
      </c>
      <c r="B68" s="22">
        <v>1</v>
      </c>
      <c r="C68" s="23" t="s">
        <v>29</v>
      </c>
      <c r="D68" s="237" t="s">
        <v>6847</v>
      </c>
    </row>
    <row r="69" spans="1:4" x14ac:dyDescent="0.35">
      <c r="A69" s="61" t="s">
        <v>1038</v>
      </c>
      <c r="B69" s="29">
        <v>1</v>
      </c>
      <c r="C69" s="23" t="s">
        <v>29</v>
      </c>
      <c r="D69" s="6"/>
    </row>
    <row r="70" spans="1:4" x14ac:dyDescent="0.35">
      <c r="A70" s="61" t="s">
        <v>1039</v>
      </c>
      <c r="B70" s="22">
        <v>1</v>
      </c>
      <c r="C70" s="23" t="s">
        <v>29</v>
      </c>
      <c r="D70" s="237" t="s">
        <v>6849</v>
      </c>
    </row>
    <row r="71" spans="1:4" x14ac:dyDescent="0.35">
      <c r="A71" s="61" t="s">
        <v>1040</v>
      </c>
      <c r="B71" s="22">
        <v>1</v>
      </c>
      <c r="C71" s="23" t="s">
        <v>29</v>
      </c>
      <c r="D71" s="237" t="s">
        <v>6868</v>
      </c>
    </row>
    <row r="72" spans="1:4" x14ac:dyDescent="0.35">
      <c r="A72" s="54" t="s">
        <v>1844</v>
      </c>
      <c r="B72" s="25">
        <v>3</v>
      </c>
      <c r="C72" s="24" t="s">
        <v>31</v>
      </c>
      <c r="D72" s="97"/>
    </row>
    <row r="73" spans="1:4" x14ac:dyDescent="0.35">
      <c r="A73" s="61" t="s">
        <v>1041</v>
      </c>
      <c r="B73" s="29">
        <v>1</v>
      </c>
      <c r="C73" s="23" t="s">
        <v>29</v>
      </c>
      <c r="D73" s="6"/>
    </row>
    <row r="74" spans="1:4" x14ac:dyDescent="0.35">
      <c r="A74" s="61" t="s">
        <v>1042</v>
      </c>
      <c r="B74" s="29">
        <v>1</v>
      </c>
      <c r="C74" s="23" t="s">
        <v>29</v>
      </c>
      <c r="D74" s="237" t="s">
        <v>6849</v>
      </c>
    </row>
    <row r="75" spans="1:4" x14ac:dyDescent="0.35">
      <c r="A75" s="54" t="s">
        <v>2368</v>
      </c>
      <c r="B75" s="25">
        <v>1</v>
      </c>
      <c r="C75" s="24" t="s">
        <v>31</v>
      </c>
      <c r="D75" s="97"/>
    </row>
    <row r="76" spans="1:4" x14ac:dyDescent="0.35">
      <c r="A76" s="61" t="s">
        <v>1043</v>
      </c>
      <c r="B76" s="22">
        <v>1</v>
      </c>
      <c r="C76" s="23" t="s">
        <v>29</v>
      </c>
      <c r="D76" s="237" t="s">
        <v>6846</v>
      </c>
    </row>
    <row r="77" spans="1:4" x14ac:dyDescent="0.35">
      <c r="A77" s="54" t="s">
        <v>1648</v>
      </c>
      <c r="B77" s="25">
        <v>1</v>
      </c>
      <c r="C77" s="24" t="s">
        <v>31</v>
      </c>
      <c r="D77" s="97"/>
    </row>
    <row r="78" spans="1:4" x14ac:dyDescent="0.35">
      <c r="A78" s="54" t="s">
        <v>1650</v>
      </c>
      <c r="B78" s="25">
        <v>1</v>
      </c>
      <c r="C78" s="24" t="s">
        <v>31</v>
      </c>
      <c r="D78" s="97"/>
    </row>
    <row r="79" spans="1:4" x14ac:dyDescent="0.35">
      <c r="A79" s="54" t="s">
        <v>2103</v>
      </c>
      <c r="B79" s="25">
        <v>1</v>
      </c>
      <c r="C79" s="24" t="s">
        <v>31</v>
      </c>
      <c r="D79" s="97"/>
    </row>
    <row r="80" spans="1:4" x14ac:dyDescent="0.35">
      <c r="A80" s="54" t="s">
        <v>2104</v>
      </c>
      <c r="B80" s="25">
        <v>1</v>
      </c>
      <c r="C80" s="24" t="s">
        <v>31</v>
      </c>
      <c r="D80" s="97"/>
    </row>
    <row r="81" spans="1:4" x14ac:dyDescent="0.35">
      <c r="A81" s="54" t="s">
        <v>2105</v>
      </c>
      <c r="B81" s="25">
        <v>1</v>
      </c>
      <c r="C81" s="24" t="s">
        <v>31</v>
      </c>
      <c r="D81" s="97"/>
    </row>
    <row r="82" spans="1:4" x14ac:dyDescent="0.35">
      <c r="A82" s="54" t="s">
        <v>2402</v>
      </c>
      <c r="B82" s="25">
        <v>1</v>
      </c>
      <c r="C82" s="24" t="s">
        <v>31</v>
      </c>
      <c r="D82" s="97"/>
    </row>
    <row r="83" spans="1:4" x14ac:dyDescent="0.35">
      <c r="A83" s="54" t="s">
        <v>2568</v>
      </c>
      <c r="B83" s="25">
        <v>1</v>
      </c>
      <c r="C83" s="24" t="s">
        <v>31</v>
      </c>
      <c r="D83" s="97"/>
    </row>
    <row r="84" spans="1:4" x14ac:dyDescent="0.35">
      <c r="A84" s="54" t="s">
        <v>4438</v>
      </c>
      <c r="B84" s="25">
        <v>1</v>
      </c>
      <c r="C84" s="24" t="s">
        <v>31</v>
      </c>
      <c r="D84" s="97"/>
    </row>
    <row r="85" spans="1:4" x14ac:dyDescent="0.35">
      <c r="A85" s="54" t="s">
        <v>4446</v>
      </c>
      <c r="B85" s="25">
        <v>1</v>
      </c>
      <c r="C85" s="24" t="s">
        <v>31</v>
      </c>
      <c r="D85" s="97"/>
    </row>
    <row r="86" spans="1:4" x14ac:dyDescent="0.35">
      <c r="A86" s="54" t="s">
        <v>6998</v>
      </c>
      <c r="B86" s="25">
        <v>1</v>
      </c>
      <c r="C86" s="24" t="s">
        <v>31</v>
      </c>
      <c r="D86" s="97"/>
    </row>
    <row r="87" spans="1:4" x14ac:dyDescent="0.35">
      <c r="A87" s="61" t="s">
        <v>1044</v>
      </c>
      <c r="B87" s="22">
        <v>1</v>
      </c>
      <c r="C87" s="23" t="s">
        <v>29</v>
      </c>
      <c r="D87" s="237" t="s">
        <v>6849</v>
      </c>
    </row>
    <row r="88" spans="1:4" x14ac:dyDescent="0.35">
      <c r="A88" s="61" t="s">
        <v>1045</v>
      </c>
      <c r="B88" s="29">
        <v>1</v>
      </c>
      <c r="C88" s="23" t="s">
        <v>29</v>
      </c>
      <c r="D88" s="127"/>
    </row>
    <row r="89" spans="1:4" x14ac:dyDescent="0.35">
      <c r="A89" s="125" t="s">
        <v>1065</v>
      </c>
      <c r="B89" s="28">
        <v>1</v>
      </c>
      <c r="C89" s="126" t="s">
        <v>1066</v>
      </c>
      <c r="D89" s="163"/>
    </row>
    <row r="90" spans="1:4" x14ac:dyDescent="0.35">
      <c r="A90" s="125" t="s">
        <v>1067</v>
      </c>
      <c r="B90" s="28">
        <v>2</v>
      </c>
      <c r="C90" s="126" t="s">
        <v>183</v>
      </c>
      <c r="D90" s="163"/>
    </row>
    <row r="91" spans="1:4" ht="58" x14ac:dyDescent="0.35">
      <c r="A91" s="36" t="s">
        <v>1654</v>
      </c>
      <c r="B91" s="25">
        <v>3</v>
      </c>
      <c r="C91" s="24" t="s">
        <v>31</v>
      </c>
      <c r="D91" s="97"/>
    </row>
    <row r="92" spans="1:4" x14ac:dyDescent="0.35">
      <c r="A92" s="54" t="s">
        <v>2540</v>
      </c>
      <c r="B92" s="25">
        <v>1</v>
      </c>
      <c r="C92" s="24" t="s">
        <v>31</v>
      </c>
      <c r="D92" s="97"/>
    </row>
    <row r="93" spans="1:4" x14ac:dyDescent="0.35">
      <c r="A93" s="125" t="s">
        <v>1068</v>
      </c>
      <c r="B93" s="28">
        <v>1</v>
      </c>
      <c r="C93" s="126" t="s">
        <v>1066</v>
      </c>
      <c r="D93" s="163"/>
    </row>
    <row r="94" spans="1:4" x14ac:dyDescent="0.35">
      <c r="A94" s="125" t="s">
        <v>1069</v>
      </c>
      <c r="B94" s="28">
        <v>1</v>
      </c>
      <c r="C94" s="126" t="s">
        <v>1066</v>
      </c>
      <c r="D94" s="163"/>
    </row>
    <row r="95" spans="1:4" x14ac:dyDescent="0.35">
      <c r="A95" s="125" t="s">
        <v>1070</v>
      </c>
      <c r="B95" s="28">
        <v>1</v>
      </c>
      <c r="C95" s="126" t="s">
        <v>1066</v>
      </c>
      <c r="D95" s="163"/>
    </row>
    <row r="96" spans="1:4" x14ac:dyDescent="0.35">
      <c r="A96" s="125" t="s">
        <v>1071</v>
      </c>
      <c r="B96" s="28">
        <v>1</v>
      </c>
      <c r="C96" s="126" t="s">
        <v>1066</v>
      </c>
      <c r="D96" s="163"/>
    </row>
    <row r="97" spans="1:4" x14ac:dyDescent="0.35">
      <c r="A97" s="125" t="s">
        <v>1072</v>
      </c>
      <c r="B97" s="28">
        <v>1</v>
      </c>
      <c r="C97" s="126" t="s">
        <v>1066</v>
      </c>
      <c r="D97" s="163"/>
    </row>
    <row r="98" spans="1:4" x14ac:dyDescent="0.35">
      <c r="A98" s="125" t="s">
        <v>1073</v>
      </c>
      <c r="B98" s="28">
        <v>2</v>
      </c>
      <c r="C98" s="126" t="s">
        <v>183</v>
      </c>
      <c r="D98" s="163"/>
    </row>
    <row r="99" spans="1:4" x14ac:dyDescent="0.35">
      <c r="A99" s="125" t="s">
        <v>1074</v>
      </c>
      <c r="B99" s="28">
        <v>2</v>
      </c>
      <c r="C99" s="126" t="s">
        <v>183</v>
      </c>
      <c r="D99" s="163"/>
    </row>
    <row r="100" spans="1:4" x14ac:dyDescent="0.35">
      <c r="A100" s="54" t="s">
        <v>2102</v>
      </c>
      <c r="B100" s="25">
        <v>1</v>
      </c>
      <c r="C100" s="24" t="s">
        <v>31</v>
      </c>
      <c r="D100" s="97"/>
    </row>
    <row r="101" spans="1:4" x14ac:dyDescent="0.35">
      <c r="A101" s="54" t="s">
        <v>2106</v>
      </c>
      <c r="B101" s="25">
        <v>1</v>
      </c>
      <c r="C101" s="24" t="s">
        <v>31</v>
      </c>
      <c r="D101" s="97"/>
    </row>
    <row r="102" spans="1:4" x14ac:dyDescent="0.35">
      <c r="A102" s="54" t="s">
        <v>2345</v>
      </c>
      <c r="B102" s="25">
        <v>1</v>
      </c>
      <c r="C102" s="24" t="s">
        <v>31</v>
      </c>
      <c r="D102" s="97"/>
    </row>
    <row r="103" spans="1:4" x14ac:dyDescent="0.35">
      <c r="A103" s="54" t="s">
        <v>2539</v>
      </c>
      <c r="B103" s="25">
        <v>1</v>
      </c>
      <c r="C103" s="24" t="s">
        <v>31</v>
      </c>
      <c r="D103" s="97"/>
    </row>
    <row r="104" spans="1:4" x14ac:dyDescent="0.35">
      <c r="A104" s="54" t="s">
        <v>809</v>
      </c>
      <c r="B104" s="25">
        <v>1</v>
      </c>
      <c r="C104" s="24" t="s">
        <v>31</v>
      </c>
      <c r="D104" s="204" t="s">
        <v>6366</v>
      </c>
    </row>
    <row r="105" spans="1:4" x14ac:dyDescent="0.35">
      <c r="A105" s="54" t="s">
        <v>4564</v>
      </c>
      <c r="B105" s="25">
        <v>1</v>
      </c>
      <c r="C105" s="24" t="s">
        <v>31</v>
      </c>
      <c r="D105" s="97"/>
    </row>
    <row r="106" spans="1:4" x14ac:dyDescent="0.35">
      <c r="A106" s="54" t="s">
        <v>6448</v>
      </c>
      <c r="B106" s="25">
        <v>1</v>
      </c>
      <c r="C106" s="24" t="s">
        <v>31</v>
      </c>
      <c r="D106" s="97"/>
    </row>
    <row r="107" spans="1:4" x14ac:dyDescent="0.35">
      <c r="A107" s="54" t="s">
        <v>6484</v>
      </c>
      <c r="B107" s="25">
        <v>1</v>
      </c>
      <c r="C107" s="24" t="s">
        <v>31</v>
      </c>
      <c r="D107" s="97"/>
    </row>
    <row r="108" spans="1:4" x14ac:dyDescent="0.35">
      <c r="A108" s="54" t="s">
        <v>6518</v>
      </c>
      <c r="B108" s="25">
        <v>1</v>
      </c>
      <c r="C108" s="24" t="s">
        <v>31</v>
      </c>
      <c r="D108" s="97"/>
    </row>
    <row r="109" spans="1:4" x14ac:dyDescent="0.35">
      <c r="A109" s="301" t="s">
        <v>6861</v>
      </c>
      <c r="B109" s="301"/>
      <c r="C109" s="301"/>
      <c r="D109" s="301"/>
    </row>
    <row r="110" spans="1:4" ht="87" x14ac:dyDescent="0.35">
      <c r="A110" s="37" t="s">
        <v>1046</v>
      </c>
      <c r="B110" s="22">
        <v>5</v>
      </c>
      <c r="C110" s="23" t="s">
        <v>29</v>
      </c>
      <c r="D110" s="6"/>
    </row>
    <row r="111" spans="1:4" x14ac:dyDescent="0.35">
      <c r="A111" s="54" t="s">
        <v>6917</v>
      </c>
      <c r="B111" s="25">
        <v>1</v>
      </c>
      <c r="C111" s="24" t="s">
        <v>31</v>
      </c>
      <c r="D111" s="97"/>
    </row>
    <row r="112" spans="1:4" x14ac:dyDescent="0.35">
      <c r="A112" s="54" t="s">
        <v>7493</v>
      </c>
      <c r="B112" s="25">
        <v>1</v>
      </c>
      <c r="C112" s="24" t="s">
        <v>31</v>
      </c>
      <c r="D112" s="97"/>
    </row>
    <row r="113" spans="1:4" x14ac:dyDescent="0.35">
      <c r="A113" s="49" t="s">
        <v>1075</v>
      </c>
      <c r="B113" s="28">
        <v>1</v>
      </c>
      <c r="C113" s="126" t="s">
        <v>1066</v>
      </c>
      <c r="D113" s="163"/>
    </row>
    <row r="114" spans="1:4" x14ac:dyDescent="0.35">
      <c r="A114" s="301" t="s">
        <v>6862</v>
      </c>
      <c r="B114" s="301"/>
      <c r="C114" s="301"/>
      <c r="D114" s="301"/>
    </row>
    <row r="115" spans="1:4" s="164" customFormat="1" x14ac:dyDescent="0.35">
      <c r="A115" s="165" t="s">
        <v>5023</v>
      </c>
      <c r="B115" s="9">
        <v>1</v>
      </c>
      <c r="C115" s="9" t="s">
        <v>29</v>
      </c>
      <c r="D115" s="168"/>
    </row>
    <row r="116" spans="1:4" x14ac:dyDescent="0.35">
      <c r="A116" s="44" t="s">
        <v>1047</v>
      </c>
      <c r="B116" s="22">
        <v>1</v>
      </c>
      <c r="C116" s="22" t="s">
        <v>1056</v>
      </c>
      <c r="D116" s="6"/>
    </row>
    <row r="117" spans="1:4" x14ac:dyDescent="0.35">
      <c r="A117" s="44" t="s">
        <v>1048</v>
      </c>
      <c r="B117" s="22">
        <v>1</v>
      </c>
      <c r="C117" s="22" t="s">
        <v>1056</v>
      </c>
      <c r="D117" s="6"/>
    </row>
    <row r="118" spans="1:4" x14ac:dyDescent="0.35">
      <c r="A118" s="44" t="s">
        <v>1049</v>
      </c>
      <c r="B118" s="22">
        <v>1</v>
      </c>
      <c r="C118" s="22" t="s">
        <v>1056</v>
      </c>
      <c r="D118" s="6"/>
    </row>
    <row r="119" spans="1:4" x14ac:dyDescent="0.35">
      <c r="A119" s="44" t="s">
        <v>1050</v>
      </c>
      <c r="B119" s="22">
        <v>1</v>
      </c>
      <c r="C119" s="22" t="s">
        <v>1056</v>
      </c>
      <c r="D119" s="6"/>
    </row>
    <row r="120" spans="1:4" x14ac:dyDescent="0.35">
      <c r="A120" s="44" t="s">
        <v>1051</v>
      </c>
      <c r="B120" s="22">
        <v>1</v>
      </c>
      <c r="C120" s="22" t="s">
        <v>1056</v>
      </c>
      <c r="D120" s="6"/>
    </row>
    <row r="121" spans="1:4" x14ac:dyDescent="0.35">
      <c r="A121" s="44" t="s">
        <v>1052</v>
      </c>
      <c r="B121" s="22">
        <v>1</v>
      </c>
      <c r="C121" s="22" t="s">
        <v>1056</v>
      </c>
      <c r="D121" s="6"/>
    </row>
    <row r="122" spans="1:4" x14ac:dyDescent="0.35">
      <c r="A122" s="44" t="s">
        <v>1053</v>
      </c>
      <c r="B122" s="22">
        <v>1</v>
      </c>
      <c r="C122" s="22" t="s">
        <v>1056</v>
      </c>
      <c r="D122" s="6"/>
    </row>
    <row r="123" spans="1:4" x14ac:dyDescent="0.35">
      <c r="A123" s="44" t="s">
        <v>1054</v>
      </c>
      <c r="B123" s="22">
        <v>1</v>
      </c>
      <c r="C123" s="22" t="s">
        <v>1056</v>
      </c>
      <c r="D123" s="6"/>
    </row>
    <row r="124" spans="1:4" x14ac:dyDescent="0.35">
      <c r="A124" s="44" t="s">
        <v>433</v>
      </c>
      <c r="B124" s="22">
        <v>1</v>
      </c>
      <c r="C124" s="22" t="s">
        <v>1056</v>
      </c>
      <c r="D124" s="6"/>
    </row>
    <row r="125" spans="1:4" x14ac:dyDescent="0.35">
      <c r="A125" s="44" t="s">
        <v>1055</v>
      </c>
      <c r="B125" s="22">
        <v>1</v>
      </c>
      <c r="C125" s="22" t="s">
        <v>1056</v>
      </c>
      <c r="D125" s="127" t="s">
        <v>6867</v>
      </c>
    </row>
    <row r="126" spans="1:4" x14ac:dyDescent="0.35">
      <c r="A126" s="47" t="s">
        <v>1076</v>
      </c>
      <c r="B126" s="28">
        <v>1</v>
      </c>
      <c r="C126" s="28" t="s">
        <v>183</v>
      </c>
      <c r="D126" s="163"/>
    </row>
    <row r="127" spans="1:4" x14ac:dyDescent="0.35">
      <c r="A127" s="47" t="s">
        <v>1077</v>
      </c>
      <c r="B127" s="28">
        <v>1</v>
      </c>
      <c r="C127" s="28" t="s">
        <v>183</v>
      </c>
      <c r="D127" s="163"/>
    </row>
    <row r="128" spans="1:4" x14ac:dyDescent="0.35">
      <c r="A128" s="47" t="s">
        <v>1078</v>
      </c>
      <c r="B128" s="28">
        <v>1</v>
      </c>
      <c r="C128" s="28" t="s">
        <v>183</v>
      </c>
      <c r="D128" s="163"/>
    </row>
    <row r="129" spans="1:4" x14ac:dyDescent="0.35">
      <c r="A129" s="47" t="s">
        <v>1079</v>
      </c>
      <c r="B129" s="28">
        <v>1</v>
      </c>
      <c r="C129" s="28" t="s">
        <v>183</v>
      </c>
      <c r="D129" s="163"/>
    </row>
    <row r="130" spans="1:4" x14ac:dyDescent="0.35">
      <c r="A130" s="45" t="s">
        <v>1080</v>
      </c>
      <c r="B130" s="25">
        <v>1</v>
      </c>
      <c r="C130" s="25" t="s">
        <v>31</v>
      </c>
      <c r="D130" s="97"/>
    </row>
    <row r="131" spans="1:4" x14ac:dyDescent="0.35">
      <c r="A131" s="45" t="s">
        <v>1081</v>
      </c>
      <c r="B131" s="25">
        <v>1</v>
      </c>
      <c r="C131" s="25" t="s">
        <v>31</v>
      </c>
      <c r="D131" s="97"/>
    </row>
    <row r="132" spans="1:4" x14ac:dyDescent="0.35">
      <c r="A132" s="45" t="s">
        <v>1082</v>
      </c>
      <c r="B132" s="25">
        <v>1</v>
      </c>
      <c r="C132" s="25" t="s">
        <v>31</v>
      </c>
      <c r="D132" s="97"/>
    </row>
    <row r="133" spans="1:4" x14ac:dyDescent="0.35">
      <c r="A133" s="45" t="s">
        <v>1083</v>
      </c>
      <c r="B133" s="25">
        <v>1</v>
      </c>
      <c r="C133" s="25" t="s">
        <v>31</v>
      </c>
      <c r="D133" s="97"/>
    </row>
    <row r="134" spans="1:4" x14ac:dyDescent="0.35">
      <c r="A134" s="45" t="s">
        <v>1834</v>
      </c>
      <c r="B134" s="25">
        <v>1</v>
      </c>
      <c r="C134" s="25" t="s">
        <v>31</v>
      </c>
      <c r="D134" s="97"/>
    </row>
    <row r="135" spans="1:4" x14ac:dyDescent="0.35">
      <c r="A135" s="45" t="s">
        <v>2095</v>
      </c>
      <c r="B135" s="25">
        <v>1</v>
      </c>
      <c r="C135" s="25" t="s">
        <v>31</v>
      </c>
      <c r="D135" s="97"/>
    </row>
    <row r="136" spans="1:4" x14ac:dyDescent="0.35">
      <c r="A136" s="45" t="s">
        <v>2098</v>
      </c>
      <c r="B136" s="25">
        <v>1</v>
      </c>
      <c r="C136" s="25" t="s">
        <v>31</v>
      </c>
      <c r="D136" s="97"/>
    </row>
    <row r="137" spans="1:4" x14ac:dyDescent="0.35">
      <c r="A137" s="45" t="s">
        <v>2099</v>
      </c>
      <c r="B137" s="25">
        <v>1</v>
      </c>
      <c r="C137" s="25" t="s">
        <v>31</v>
      </c>
      <c r="D137" s="97"/>
    </row>
    <row r="138" spans="1:4" x14ac:dyDescent="0.35">
      <c r="A138" s="45" t="s">
        <v>2390</v>
      </c>
      <c r="B138" s="25">
        <v>1</v>
      </c>
      <c r="C138" s="25" t="s">
        <v>31</v>
      </c>
      <c r="D138" s="97"/>
    </row>
    <row r="139" spans="1:4" x14ac:dyDescent="0.35">
      <c r="A139" s="45" t="s">
        <v>4553</v>
      </c>
      <c r="B139" s="25">
        <v>1</v>
      </c>
      <c r="C139" s="25" t="s">
        <v>31</v>
      </c>
      <c r="D139" s="97"/>
    </row>
    <row r="140" spans="1:4" x14ac:dyDescent="0.35">
      <c r="A140" s="45" t="s">
        <v>1646</v>
      </c>
      <c r="B140" s="25">
        <v>1</v>
      </c>
      <c r="C140" s="25" t="s">
        <v>31</v>
      </c>
      <c r="D140" s="97"/>
    </row>
    <row r="141" spans="1:4" x14ac:dyDescent="0.35">
      <c r="A141" s="45" t="s">
        <v>6476</v>
      </c>
      <c r="B141" s="25">
        <v>1</v>
      </c>
      <c r="C141" s="25" t="s">
        <v>31</v>
      </c>
      <c r="D141" s="97"/>
    </row>
    <row r="142" spans="1:4" x14ac:dyDescent="0.35">
      <c r="A142" s="45" t="s">
        <v>1653</v>
      </c>
      <c r="B142" s="25">
        <v>2</v>
      </c>
      <c r="C142" s="25" t="s">
        <v>31</v>
      </c>
      <c r="D142" s="97"/>
    </row>
    <row r="143" spans="1:4" x14ac:dyDescent="0.35">
      <c r="A143" s="301" t="s">
        <v>6863</v>
      </c>
      <c r="B143" s="301"/>
      <c r="C143" s="301"/>
      <c r="D143" s="301"/>
    </row>
    <row r="144" spans="1:4" x14ac:dyDescent="0.35">
      <c r="A144" s="45" t="s">
        <v>1656</v>
      </c>
      <c r="B144" s="25">
        <v>1</v>
      </c>
      <c r="C144" s="25" t="s">
        <v>31</v>
      </c>
      <c r="D144" s="97"/>
    </row>
    <row r="145" spans="1:4" x14ac:dyDescent="0.35">
      <c r="A145" s="45" t="s">
        <v>1657</v>
      </c>
      <c r="B145" s="25">
        <v>1</v>
      </c>
      <c r="C145" s="25" t="s">
        <v>31</v>
      </c>
      <c r="D145" s="97"/>
    </row>
    <row r="146" spans="1:4" x14ac:dyDescent="0.35">
      <c r="A146" s="45" t="s">
        <v>1658</v>
      </c>
      <c r="B146" s="25">
        <v>1</v>
      </c>
      <c r="C146" s="25" t="s">
        <v>31</v>
      </c>
      <c r="D146" s="97"/>
    </row>
    <row r="147" spans="1:4" x14ac:dyDescent="0.35">
      <c r="A147" s="45" t="s">
        <v>1659</v>
      </c>
      <c r="B147" s="25">
        <v>1</v>
      </c>
      <c r="C147" s="25" t="s">
        <v>31</v>
      </c>
      <c r="D147" s="97"/>
    </row>
    <row r="148" spans="1:4" x14ac:dyDescent="0.35">
      <c r="A148" s="45" t="s">
        <v>1273</v>
      </c>
      <c r="B148" s="25">
        <v>1</v>
      </c>
      <c r="C148" s="25" t="s">
        <v>31</v>
      </c>
      <c r="D148" s="97"/>
    </row>
    <row r="149" spans="1:4" x14ac:dyDescent="0.35">
      <c r="A149" s="45" t="s">
        <v>1742</v>
      </c>
      <c r="B149" s="25">
        <v>1</v>
      </c>
      <c r="C149" s="25" t="s">
        <v>31</v>
      </c>
      <c r="D149" s="97"/>
    </row>
    <row r="150" spans="1:4" x14ac:dyDescent="0.35">
      <c r="A150" s="45" t="s">
        <v>1743</v>
      </c>
      <c r="B150" s="25">
        <v>1</v>
      </c>
      <c r="C150" s="25" t="s">
        <v>31</v>
      </c>
      <c r="D150" s="97"/>
    </row>
    <row r="151" spans="1:4" x14ac:dyDescent="0.35">
      <c r="A151" s="45" t="s">
        <v>1744</v>
      </c>
      <c r="B151" s="25">
        <v>1</v>
      </c>
      <c r="C151" s="25" t="s">
        <v>31</v>
      </c>
      <c r="D151" s="97"/>
    </row>
    <row r="152" spans="1:4" x14ac:dyDescent="0.35">
      <c r="A152" s="45" t="s">
        <v>1745</v>
      </c>
      <c r="B152" s="25">
        <v>1</v>
      </c>
      <c r="C152" s="25" t="s">
        <v>31</v>
      </c>
      <c r="D152" s="97"/>
    </row>
    <row r="153" spans="1:4" x14ac:dyDescent="0.35">
      <c r="A153" s="45" t="s">
        <v>1836</v>
      </c>
      <c r="B153" s="25">
        <v>1</v>
      </c>
      <c r="C153" s="25" t="s">
        <v>31</v>
      </c>
      <c r="D153" s="97"/>
    </row>
    <row r="154" spans="1:4" x14ac:dyDescent="0.35">
      <c r="A154" s="45" t="s">
        <v>1837</v>
      </c>
      <c r="B154" s="25">
        <v>1</v>
      </c>
      <c r="C154" s="25" t="s">
        <v>31</v>
      </c>
      <c r="D154" s="97"/>
    </row>
    <row r="155" spans="1:4" x14ac:dyDescent="0.35">
      <c r="A155" s="45" t="s">
        <v>1838</v>
      </c>
      <c r="B155" s="25">
        <v>1</v>
      </c>
      <c r="C155" s="25" t="s">
        <v>31</v>
      </c>
      <c r="D155" s="97"/>
    </row>
    <row r="156" spans="1:4" x14ac:dyDescent="0.35">
      <c r="A156" s="45" t="s">
        <v>1839</v>
      </c>
      <c r="B156" s="25">
        <v>1</v>
      </c>
      <c r="C156" s="25" t="s">
        <v>31</v>
      </c>
      <c r="D156" s="97"/>
    </row>
    <row r="157" spans="1:4" x14ac:dyDescent="0.35">
      <c r="A157" s="45" t="s">
        <v>2484</v>
      </c>
      <c r="B157" s="25">
        <v>1</v>
      </c>
      <c r="C157" s="25" t="s">
        <v>2485</v>
      </c>
      <c r="D157" s="97"/>
    </row>
    <row r="158" spans="1:4" x14ac:dyDescent="0.35">
      <c r="A158" s="45" t="s">
        <v>2101</v>
      </c>
      <c r="B158" s="25">
        <v>1</v>
      </c>
      <c r="C158" s="25" t="s">
        <v>31</v>
      </c>
      <c r="D158" s="97"/>
    </row>
    <row r="159" spans="1:4" x14ac:dyDescent="0.35">
      <c r="A159" s="301" t="s">
        <v>6864</v>
      </c>
      <c r="B159" s="301"/>
      <c r="C159" s="301"/>
      <c r="D159" s="301"/>
    </row>
    <row r="160" spans="1:4" x14ac:dyDescent="0.35">
      <c r="A160" s="45" t="s">
        <v>1840</v>
      </c>
      <c r="B160" s="25">
        <v>1</v>
      </c>
      <c r="C160" s="25" t="s">
        <v>31</v>
      </c>
      <c r="D160" s="97"/>
    </row>
    <row r="161" spans="1:4" x14ac:dyDescent="0.35">
      <c r="A161" s="45" t="s">
        <v>1841</v>
      </c>
      <c r="B161" s="25">
        <v>1</v>
      </c>
      <c r="C161" s="25" t="s">
        <v>31</v>
      </c>
      <c r="D161" s="97"/>
    </row>
    <row r="162" spans="1:4" x14ac:dyDescent="0.35">
      <c r="A162" s="45" t="s">
        <v>1842</v>
      </c>
      <c r="B162" s="25">
        <v>1</v>
      </c>
      <c r="C162" s="25" t="s">
        <v>31</v>
      </c>
      <c r="D162" s="97"/>
    </row>
    <row r="163" spans="1:4" x14ac:dyDescent="0.35">
      <c r="A163" s="45" t="s">
        <v>1843</v>
      </c>
      <c r="B163" s="25">
        <v>1</v>
      </c>
      <c r="C163" s="25" t="s">
        <v>31</v>
      </c>
      <c r="D163" s="97"/>
    </row>
    <row r="164" spans="1:4" x14ac:dyDescent="0.35">
      <c r="A164" s="45" t="s">
        <v>2121</v>
      </c>
      <c r="B164" s="25">
        <v>1</v>
      </c>
      <c r="C164" s="25" t="s">
        <v>31</v>
      </c>
      <c r="D164" s="97"/>
    </row>
    <row r="165" spans="1:4" x14ac:dyDescent="0.35">
      <c r="A165" s="45" t="s">
        <v>2122</v>
      </c>
      <c r="B165" s="25">
        <v>1</v>
      </c>
      <c r="C165" s="25" t="s">
        <v>31</v>
      </c>
      <c r="D165" s="97"/>
    </row>
    <row r="166" spans="1:4" x14ac:dyDescent="0.35">
      <c r="A166" s="45" t="s">
        <v>2123</v>
      </c>
      <c r="B166" s="25">
        <v>1</v>
      </c>
      <c r="C166" s="25" t="s">
        <v>31</v>
      </c>
      <c r="D166" s="97"/>
    </row>
    <row r="167" spans="1:4" x14ac:dyDescent="0.35">
      <c r="A167" s="45" t="s">
        <v>1455</v>
      </c>
      <c r="B167" s="25">
        <v>1</v>
      </c>
      <c r="C167" s="25" t="s">
        <v>31</v>
      </c>
      <c r="D167" s="97"/>
    </row>
    <row r="168" spans="1:4" x14ac:dyDescent="0.35">
      <c r="A168" s="45" t="s">
        <v>2124</v>
      </c>
      <c r="B168" s="25">
        <v>1</v>
      </c>
      <c r="C168" s="25" t="s">
        <v>31</v>
      </c>
      <c r="D168" s="97"/>
    </row>
    <row r="169" spans="1:4" x14ac:dyDescent="0.35">
      <c r="A169" s="45" t="s">
        <v>2125</v>
      </c>
      <c r="B169" s="25">
        <v>1</v>
      </c>
      <c r="C169" s="25" t="s">
        <v>31</v>
      </c>
      <c r="D169" s="97"/>
    </row>
    <row r="170" spans="1:4" x14ac:dyDescent="0.35">
      <c r="A170" s="45" t="s">
        <v>2126</v>
      </c>
      <c r="B170" s="25">
        <v>1</v>
      </c>
      <c r="C170" s="25" t="s">
        <v>31</v>
      </c>
      <c r="D170" s="97"/>
    </row>
    <row r="171" spans="1:4" x14ac:dyDescent="0.35">
      <c r="A171" s="45" t="s">
        <v>2127</v>
      </c>
      <c r="B171" s="25">
        <v>1</v>
      </c>
      <c r="C171" s="25" t="s">
        <v>31</v>
      </c>
      <c r="D171" s="97"/>
    </row>
    <row r="172" spans="1:4" x14ac:dyDescent="0.35">
      <c r="A172" s="301"/>
      <c r="B172" s="301"/>
      <c r="C172" s="301"/>
      <c r="D172" s="301"/>
    </row>
    <row r="173" spans="1:4" x14ac:dyDescent="0.35">
      <c r="A173" s="45" t="s">
        <v>4441</v>
      </c>
      <c r="B173" s="25">
        <v>1</v>
      </c>
      <c r="C173" s="25" t="s">
        <v>31</v>
      </c>
      <c r="D173" s="97"/>
    </row>
    <row r="174" spans="1:4" x14ac:dyDescent="0.35">
      <c r="A174" s="45" t="s">
        <v>4917</v>
      </c>
      <c r="B174" s="25">
        <v>1</v>
      </c>
      <c r="C174" s="25" t="s">
        <v>31</v>
      </c>
      <c r="D174" s="97"/>
    </row>
    <row r="175" spans="1:4" x14ac:dyDescent="0.35">
      <c r="A175" s="45" t="s">
        <v>5573</v>
      </c>
      <c r="B175" s="25">
        <v>1</v>
      </c>
      <c r="C175" s="25" t="s">
        <v>31</v>
      </c>
      <c r="D175" s="97"/>
    </row>
    <row r="176" spans="1:4" x14ac:dyDescent="0.35">
      <c r="A176" s="45" t="s">
        <v>6929</v>
      </c>
      <c r="B176" s="25">
        <v>1</v>
      </c>
      <c r="C176" s="25" t="s">
        <v>31</v>
      </c>
      <c r="D176" s="97"/>
    </row>
    <row r="177" spans="1:4" x14ac:dyDescent="0.35">
      <c r="A177" s="301" t="s">
        <v>6865</v>
      </c>
      <c r="B177" s="301"/>
      <c r="C177" s="301"/>
      <c r="D177" s="301"/>
    </row>
    <row r="178" spans="1:4" x14ac:dyDescent="0.35">
      <c r="A178" s="45" t="s">
        <v>6389</v>
      </c>
      <c r="B178" s="25">
        <v>1</v>
      </c>
      <c r="C178" s="25" t="s">
        <v>31</v>
      </c>
      <c r="D178" s="97"/>
    </row>
    <row r="179" spans="1:4" x14ac:dyDescent="0.35">
      <c r="A179" s="45" t="s">
        <v>6390</v>
      </c>
      <c r="B179" s="25">
        <v>1</v>
      </c>
      <c r="C179" s="25" t="s">
        <v>31</v>
      </c>
      <c r="D179" s="97"/>
    </row>
    <row r="180" spans="1:4" x14ac:dyDescent="0.35">
      <c r="A180" s="45" t="s">
        <v>6391</v>
      </c>
      <c r="B180" s="25">
        <v>1</v>
      </c>
      <c r="C180" s="25" t="s">
        <v>31</v>
      </c>
      <c r="D180" s="97"/>
    </row>
    <row r="181" spans="1:4" x14ac:dyDescent="0.35">
      <c r="A181" s="45" t="s">
        <v>6392</v>
      </c>
      <c r="B181" s="25">
        <v>1</v>
      </c>
      <c r="C181" s="25" t="s">
        <v>31</v>
      </c>
      <c r="D181" s="97"/>
    </row>
    <row r="182" spans="1:4" x14ac:dyDescent="0.35">
      <c r="A182" s="45" t="s">
        <v>6393</v>
      </c>
      <c r="B182" s="25">
        <v>1</v>
      </c>
      <c r="C182" s="25" t="s">
        <v>31</v>
      </c>
      <c r="D182" s="97"/>
    </row>
    <row r="183" spans="1:4" x14ac:dyDescent="0.35">
      <c r="A183" s="45" t="s">
        <v>6394</v>
      </c>
      <c r="B183" s="25">
        <v>1</v>
      </c>
      <c r="C183" s="25" t="s">
        <v>31</v>
      </c>
      <c r="D183" s="97"/>
    </row>
    <row r="184" spans="1:4" x14ac:dyDescent="0.35">
      <c r="A184" s="45" t="s">
        <v>6395</v>
      </c>
      <c r="B184" s="25">
        <v>1</v>
      </c>
      <c r="C184" s="25" t="s">
        <v>31</v>
      </c>
      <c r="D184" s="97"/>
    </row>
    <row r="185" spans="1:4" x14ac:dyDescent="0.35">
      <c r="A185" s="45" t="s">
        <v>6396</v>
      </c>
      <c r="B185" s="25">
        <v>1</v>
      </c>
      <c r="C185" s="25" t="s">
        <v>31</v>
      </c>
      <c r="D185" s="97"/>
    </row>
    <row r="186" spans="1:4" x14ac:dyDescent="0.35">
      <c r="A186" s="45" t="s">
        <v>6397</v>
      </c>
      <c r="B186" s="25">
        <v>1</v>
      </c>
      <c r="C186" s="25" t="s">
        <v>31</v>
      </c>
      <c r="D186" s="97"/>
    </row>
    <row r="187" spans="1:4" x14ac:dyDescent="0.35">
      <c r="A187" s="45" t="s">
        <v>6398</v>
      </c>
      <c r="B187" s="25">
        <v>1</v>
      </c>
      <c r="C187" s="25" t="s">
        <v>31</v>
      </c>
      <c r="D187" s="97"/>
    </row>
    <row r="188" spans="1:4" x14ac:dyDescent="0.35">
      <c r="A188" s="45" t="s">
        <v>6399</v>
      </c>
      <c r="B188" s="25">
        <v>1</v>
      </c>
      <c r="C188" s="25" t="s">
        <v>31</v>
      </c>
      <c r="D188" s="97"/>
    </row>
    <row r="189" spans="1:4" x14ac:dyDescent="0.35">
      <c r="A189" s="45" t="s">
        <v>6400</v>
      </c>
      <c r="B189" s="25">
        <v>1</v>
      </c>
      <c r="C189" s="25" t="s">
        <v>31</v>
      </c>
      <c r="D189" s="97"/>
    </row>
    <row r="190" spans="1:4" x14ac:dyDescent="0.35">
      <c r="A190" s="301"/>
      <c r="B190" s="301"/>
      <c r="C190" s="301"/>
      <c r="D190" s="301"/>
    </row>
    <row r="191" spans="1:4" x14ac:dyDescent="0.35">
      <c r="A191" s="45" t="s">
        <v>6912</v>
      </c>
      <c r="B191" s="25">
        <v>1</v>
      </c>
      <c r="C191" s="25" t="s">
        <v>31</v>
      </c>
      <c r="D191" s="97"/>
    </row>
    <row r="192" spans="1:4" x14ac:dyDescent="0.35">
      <c r="A192" s="301" t="s">
        <v>6866</v>
      </c>
      <c r="B192" s="301"/>
      <c r="C192" s="301"/>
      <c r="D192" s="301"/>
    </row>
    <row r="193" spans="1:4" x14ac:dyDescent="0.35">
      <c r="A193" s="45" t="s">
        <v>4424</v>
      </c>
      <c r="B193" s="25">
        <v>1</v>
      </c>
      <c r="C193" s="25" t="s">
        <v>31</v>
      </c>
      <c r="D193" s="97"/>
    </row>
    <row r="194" spans="1:4" x14ac:dyDescent="0.35">
      <c r="A194" s="45" t="s">
        <v>6532</v>
      </c>
      <c r="B194" s="25">
        <v>1</v>
      </c>
      <c r="C194" s="25" t="s">
        <v>31</v>
      </c>
      <c r="D194" s="97"/>
    </row>
    <row r="195" spans="1:4" x14ac:dyDescent="0.35">
      <c r="A195" s="45" t="s">
        <v>6533</v>
      </c>
      <c r="B195" s="25">
        <v>1</v>
      </c>
      <c r="C195" s="25" t="s">
        <v>31</v>
      </c>
      <c r="D195" s="97"/>
    </row>
    <row r="196" spans="1:4" x14ac:dyDescent="0.35">
      <c r="A196" s="45" t="s">
        <v>6534</v>
      </c>
      <c r="B196" s="25">
        <v>1</v>
      </c>
      <c r="C196" s="25" t="s">
        <v>31</v>
      </c>
      <c r="D196" s="97"/>
    </row>
    <row r="198" spans="1:4" x14ac:dyDescent="0.35">
      <c r="A198" s="7" t="s">
        <v>2119</v>
      </c>
    </row>
    <row r="199" spans="1:4" x14ac:dyDescent="0.35">
      <c r="A199" s="4" t="s">
        <v>0</v>
      </c>
      <c r="B199" s="4" t="s">
        <v>4473</v>
      </c>
      <c r="C199" s="4" t="s">
        <v>2</v>
      </c>
    </row>
    <row r="200" spans="1:4" ht="58" x14ac:dyDescent="0.35">
      <c r="A200" s="36" t="s">
        <v>1655</v>
      </c>
      <c r="B200" s="25">
        <v>3</v>
      </c>
      <c r="C200" s="24" t="s">
        <v>31</v>
      </c>
    </row>
    <row r="201" spans="1:4" ht="58" x14ac:dyDescent="0.35">
      <c r="A201" s="35" t="s">
        <v>1835</v>
      </c>
      <c r="B201" s="25">
        <v>3</v>
      </c>
      <c r="C201" s="24" t="s">
        <v>31</v>
      </c>
    </row>
    <row r="202" spans="1:4" x14ac:dyDescent="0.35">
      <c r="A202" s="35" t="s">
        <v>4578</v>
      </c>
      <c r="B202" s="25">
        <v>1</v>
      </c>
      <c r="C202" s="24" t="s">
        <v>31</v>
      </c>
    </row>
    <row r="203" spans="1:4" x14ac:dyDescent="0.35">
      <c r="A203" s="35" t="s">
        <v>4575</v>
      </c>
      <c r="B203" s="25">
        <v>1</v>
      </c>
      <c r="C203" s="24" t="s">
        <v>31</v>
      </c>
    </row>
    <row r="204" spans="1:4" x14ac:dyDescent="0.35">
      <c r="A204" s="35" t="s">
        <v>4576</v>
      </c>
      <c r="B204" s="25">
        <v>1</v>
      </c>
      <c r="C204" s="24" t="s">
        <v>31</v>
      </c>
    </row>
    <row r="205" spans="1:4" x14ac:dyDescent="0.35">
      <c r="A205" s="35" t="s">
        <v>4577</v>
      </c>
      <c r="B205" s="25">
        <v>1</v>
      </c>
      <c r="C205" s="24" t="s">
        <v>31</v>
      </c>
    </row>
    <row r="206" spans="1:4" x14ac:dyDescent="0.35">
      <c r="A206" s="35" t="s">
        <v>6930</v>
      </c>
      <c r="B206" s="25">
        <v>1</v>
      </c>
      <c r="C206" s="24" t="s">
        <v>31</v>
      </c>
    </row>
    <row r="207" spans="1:4" x14ac:dyDescent="0.35">
      <c r="A207" s="35" t="s">
        <v>6963</v>
      </c>
      <c r="B207" s="25">
        <v>1</v>
      </c>
      <c r="C207" s="24" t="s">
        <v>31</v>
      </c>
    </row>
    <row r="208" spans="1:4" x14ac:dyDescent="0.35">
      <c r="A208" s="35" t="s">
        <v>6960</v>
      </c>
      <c r="B208" s="25">
        <v>1</v>
      </c>
      <c r="C208" s="24" t="s">
        <v>31</v>
      </c>
    </row>
    <row r="209" spans="1:3" x14ac:dyDescent="0.35">
      <c r="A209" s="35" t="s">
        <v>6961</v>
      </c>
      <c r="B209" s="25">
        <v>1</v>
      </c>
      <c r="C209" s="24" t="s">
        <v>31</v>
      </c>
    </row>
    <row r="210" spans="1:3" x14ac:dyDescent="0.35">
      <c r="A210" s="35" t="s">
        <v>6962</v>
      </c>
      <c r="B210" s="25">
        <v>1</v>
      </c>
      <c r="C210" s="24" t="s">
        <v>31</v>
      </c>
    </row>
    <row r="211" spans="1:3" ht="58" x14ac:dyDescent="0.35">
      <c r="A211" s="36" t="s">
        <v>2120</v>
      </c>
      <c r="B211" s="25">
        <v>3</v>
      </c>
      <c r="C211" s="24" t="s">
        <v>31</v>
      </c>
    </row>
    <row r="213" spans="1:3" x14ac:dyDescent="0.35">
      <c r="A213" s="7" t="s">
        <v>1378</v>
      </c>
    </row>
    <row r="214" spans="1:3" s="8" customFormat="1" x14ac:dyDescent="0.35">
      <c r="A214" s="4" t="s">
        <v>0</v>
      </c>
      <c r="B214" s="4" t="s">
        <v>4473</v>
      </c>
      <c r="C214" s="4" t="s">
        <v>2</v>
      </c>
    </row>
    <row r="215" spans="1:3" x14ac:dyDescent="0.35">
      <c r="A215" s="54" t="s">
        <v>1379</v>
      </c>
      <c r="B215" s="24">
        <v>1</v>
      </c>
      <c r="C215" s="24" t="s">
        <v>31</v>
      </c>
    </row>
    <row r="216" spans="1:3" x14ac:dyDescent="0.35">
      <c r="A216" s="45" t="s">
        <v>1380</v>
      </c>
      <c r="B216" s="25">
        <v>1</v>
      </c>
      <c r="C216" s="24" t="s">
        <v>31</v>
      </c>
    </row>
    <row r="217" spans="1:3" x14ac:dyDescent="0.35">
      <c r="A217" s="54" t="s">
        <v>1381</v>
      </c>
      <c r="B217" s="25">
        <v>1</v>
      </c>
      <c r="C217" s="24" t="s">
        <v>31</v>
      </c>
    </row>
    <row r="218" spans="1:3" x14ac:dyDescent="0.35">
      <c r="A218" s="54" t="s">
        <v>1382</v>
      </c>
      <c r="B218" s="25">
        <v>1</v>
      </c>
      <c r="C218" s="24" t="s">
        <v>31</v>
      </c>
    </row>
    <row r="219" spans="1:3" x14ac:dyDescent="0.35">
      <c r="A219" s="50" t="s">
        <v>2141</v>
      </c>
      <c r="B219" s="25">
        <v>1</v>
      </c>
      <c r="C219" s="24" t="s">
        <v>31</v>
      </c>
    </row>
    <row r="220" spans="1:3" x14ac:dyDescent="0.35">
      <c r="A220" s="54" t="s">
        <v>2142</v>
      </c>
      <c r="B220" s="25">
        <v>1</v>
      </c>
      <c r="C220" s="24" t="s">
        <v>31</v>
      </c>
    </row>
    <row r="221" spans="1:3" x14ac:dyDescent="0.35">
      <c r="A221" s="54" t="s">
        <v>2143</v>
      </c>
      <c r="B221" s="25">
        <v>1</v>
      </c>
      <c r="C221" s="24" t="s">
        <v>31</v>
      </c>
    </row>
    <row r="222" spans="1:3" x14ac:dyDescent="0.35">
      <c r="A222" s="54" t="s">
        <v>2144</v>
      </c>
      <c r="B222" s="25">
        <v>1</v>
      </c>
      <c r="C222" s="24" t="s">
        <v>31</v>
      </c>
    </row>
    <row r="223" spans="1:3" x14ac:dyDescent="0.35">
      <c r="A223" s="54" t="s">
        <v>2145</v>
      </c>
      <c r="B223" s="25">
        <v>1</v>
      </c>
      <c r="C223" s="24" t="s">
        <v>31</v>
      </c>
    </row>
    <row r="224" spans="1:3" x14ac:dyDescent="0.35">
      <c r="A224" s="54" t="s">
        <v>2146</v>
      </c>
      <c r="B224" s="25">
        <v>1</v>
      </c>
      <c r="C224" s="24" t="s">
        <v>31</v>
      </c>
    </row>
    <row r="226" spans="1:3" x14ac:dyDescent="0.35">
      <c r="A226" s="7" t="s">
        <v>2108</v>
      </c>
    </row>
    <row r="227" spans="1:3" x14ac:dyDescent="0.35">
      <c r="A227" s="4" t="s">
        <v>0</v>
      </c>
      <c r="B227" s="4" t="s">
        <v>4473</v>
      </c>
      <c r="C227" s="4" t="s">
        <v>2</v>
      </c>
    </row>
    <row r="228" spans="1:3" x14ac:dyDescent="0.35">
      <c r="A228" s="54" t="s">
        <v>2109</v>
      </c>
      <c r="B228" s="24">
        <v>1</v>
      </c>
      <c r="C228" s="24" t="s">
        <v>31</v>
      </c>
    </row>
    <row r="229" spans="1:3" x14ac:dyDescent="0.35">
      <c r="A229" s="45" t="s">
        <v>2110</v>
      </c>
      <c r="B229" s="25">
        <v>1</v>
      </c>
      <c r="C229" s="24" t="s">
        <v>31</v>
      </c>
    </row>
    <row r="230" spans="1:3" x14ac:dyDescent="0.35">
      <c r="A230" s="54" t="s">
        <v>2111</v>
      </c>
      <c r="B230" s="25">
        <v>1</v>
      </c>
      <c r="C230" s="24" t="s">
        <v>31</v>
      </c>
    </row>
    <row r="231" spans="1:3" x14ac:dyDescent="0.35">
      <c r="A231" s="54" t="s">
        <v>2112</v>
      </c>
      <c r="B231" s="25">
        <v>1</v>
      </c>
      <c r="C231" s="24" t="s">
        <v>31</v>
      </c>
    </row>
    <row r="233" spans="1:3" x14ac:dyDescent="0.35">
      <c r="A233" s="7" t="s">
        <v>2128</v>
      </c>
    </row>
    <row r="234" spans="1:3" x14ac:dyDescent="0.35">
      <c r="A234" s="4" t="s">
        <v>0</v>
      </c>
      <c r="B234" s="4" t="s">
        <v>4473</v>
      </c>
      <c r="C234" s="4" t="s">
        <v>2</v>
      </c>
    </row>
    <row r="235" spans="1:3" x14ac:dyDescent="0.35">
      <c r="A235" s="295" t="s">
        <v>2604</v>
      </c>
      <c r="B235" s="296"/>
      <c r="C235" s="297"/>
    </row>
    <row r="236" spans="1:3" x14ac:dyDescent="0.35">
      <c r="A236" s="54" t="s">
        <v>2113</v>
      </c>
      <c r="B236" s="24">
        <v>1</v>
      </c>
      <c r="C236" s="24" t="s">
        <v>31</v>
      </c>
    </row>
    <row r="237" spans="1:3" x14ac:dyDescent="0.35">
      <c r="A237" s="45" t="s">
        <v>2114</v>
      </c>
      <c r="B237" s="25">
        <v>1</v>
      </c>
      <c r="C237" s="24" t="s">
        <v>31</v>
      </c>
    </row>
    <row r="238" spans="1:3" x14ac:dyDescent="0.35">
      <c r="A238" s="54" t="s">
        <v>2115</v>
      </c>
      <c r="B238" s="25">
        <v>1</v>
      </c>
      <c r="C238" s="24" t="s">
        <v>31</v>
      </c>
    </row>
    <row r="239" spans="1:3" x14ac:dyDescent="0.35">
      <c r="A239" s="54" t="s">
        <v>2116</v>
      </c>
      <c r="B239" s="25">
        <v>1</v>
      </c>
      <c r="C239" s="24" t="s">
        <v>31</v>
      </c>
    </row>
    <row r="240" spans="1:3" x14ac:dyDescent="0.35">
      <c r="A240" s="54" t="s">
        <v>2117</v>
      </c>
      <c r="B240" s="25">
        <v>1</v>
      </c>
      <c r="C240" s="24" t="s">
        <v>31</v>
      </c>
    </row>
    <row r="241" spans="1:3" x14ac:dyDescent="0.35">
      <c r="A241" s="54" t="s">
        <v>2118</v>
      </c>
      <c r="B241" s="25">
        <v>1</v>
      </c>
      <c r="C241" s="24" t="s">
        <v>31</v>
      </c>
    </row>
    <row r="242" spans="1:3" x14ac:dyDescent="0.35">
      <c r="A242" s="295"/>
      <c r="B242" s="296"/>
      <c r="C242" s="297"/>
    </row>
    <row r="243" spans="1:3" x14ac:dyDescent="0.35">
      <c r="A243" s="54" t="s">
        <v>2580</v>
      </c>
      <c r="B243" s="94">
        <v>1</v>
      </c>
      <c r="C243" s="24" t="s">
        <v>31</v>
      </c>
    </row>
    <row r="244" spans="1:3" x14ac:dyDescent="0.35">
      <c r="A244" s="295" t="s">
        <v>4431</v>
      </c>
      <c r="B244" s="296"/>
      <c r="C244" s="297"/>
    </row>
    <row r="245" spans="1:3" x14ac:dyDescent="0.35">
      <c r="A245" s="97" t="s">
        <v>4432</v>
      </c>
      <c r="B245" s="24">
        <v>1</v>
      </c>
      <c r="C245" s="24" t="s">
        <v>31</v>
      </c>
    </row>
    <row r="246" spans="1:3" x14ac:dyDescent="0.35">
      <c r="A246" s="97" t="s">
        <v>4433</v>
      </c>
      <c r="B246" s="25">
        <v>1</v>
      </c>
      <c r="C246" s="24" t="s">
        <v>31</v>
      </c>
    </row>
    <row r="247" spans="1:3" x14ac:dyDescent="0.35">
      <c r="A247" s="97" t="s">
        <v>4434</v>
      </c>
      <c r="B247" s="25">
        <v>1</v>
      </c>
      <c r="C247" s="24" t="s">
        <v>31</v>
      </c>
    </row>
    <row r="248" spans="1:3" x14ac:dyDescent="0.35">
      <c r="A248" s="97" t="s">
        <v>4435</v>
      </c>
      <c r="B248" s="25">
        <v>1</v>
      </c>
      <c r="C248" s="24" t="s">
        <v>31</v>
      </c>
    </row>
    <row r="249" spans="1:3" x14ac:dyDescent="0.35">
      <c r="A249" s="97" t="s">
        <v>4436</v>
      </c>
      <c r="B249" s="25">
        <v>1</v>
      </c>
      <c r="C249" s="24" t="s">
        <v>31</v>
      </c>
    </row>
    <row r="250" spans="1:3" x14ac:dyDescent="0.35">
      <c r="A250" s="97" t="s">
        <v>4437</v>
      </c>
      <c r="B250" s="25">
        <v>1</v>
      </c>
      <c r="C250" s="24" t="s">
        <v>31</v>
      </c>
    </row>
    <row r="251" spans="1:3" x14ac:dyDescent="0.35">
      <c r="A251" s="295" t="s">
        <v>5577</v>
      </c>
      <c r="B251" s="296"/>
      <c r="C251" s="297"/>
    </row>
    <row r="252" spans="1:3" x14ac:dyDescent="0.35">
      <c r="A252" s="97" t="s">
        <v>5578</v>
      </c>
      <c r="B252" s="24">
        <v>1</v>
      </c>
      <c r="C252" s="24" t="s">
        <v>31</v>
      </c>
    </row>
    <row r="253" spans="1:3" x14ac:dyDescent="0.35">
      <c r="A253" s="97" t="s">
        <v>5579</v>
      </c>
      <c r="B253" s="25">
        <v>1</v>
      </c>
      <c r="C253" s="24" t="s">
        <v>31</v>
      </c>
    </row>
    <row r="254" spans="1:3" x14ac:dyDescent="0.35">
      <c r="A254" s="97" t="s">
        <v>5580</v>
      </c>
      <c r="B254" s="25">
        <v>1</v>
      </c>
      <c r="C254" s="24" t="s">
        <v>31</v>
      </c>
    </row>
    <row r="255" spans="1:3" x14ac:dyDescent="0.35">
      <c r="A255" s="97" t="s">
        <v>5581</v>
      </c>
      <c r="B255" s="25">
        <v>1</v>
      </c>
      <c r="C255" s="24" t="s">
        <v>31</v>
      </c>
    </row>
    <row r="256" spans="1:3" x14ac:dyDescent="0.35">
      <c r="A256" s="97" t="s">
        <v>5582</v>
      </c>
      <c r="B256" s="25">
        <v>1</v>
      </c>
      <c r="C256" s="24" t="s">
        <v>31</v>
      </c>
    </row>
    <row r="257" spans="1:3" x14ac:dyDescent="0.35">
      <c r="A257" s="97" t="s">
        <v>5583</v>
      </c>
      <c r="B257" s="25">
        <v>1</v>
      </c>
      <c r="C257" s="24" t="s">
        <v>31</v>
      </c>
    </row>
    <row r="258" spans="1:3" x14ac:dyDescent="0.35">
      <c r="A258" s="295" t="s">
        <v>6972</v>
      </c>
      <c r="B258" s="296"/>
      <c r="C258" s="297"/>
    </row>
    <row r="259" spans="1:3" x14ac:dyDescent="0.35">
      <c r="A259" s="97" t="s">
        <v>6973</v>
      </c>
      <c r="B259" s="24">
        <v>1</v>
      </c>
      <c r="C259" s="24" t="s">
        <v>31</v>
      </c>
    </row>
    <row r="260" spans="1:3" x14ac:dyDescent="0.35">
      <c r="A260" s="97" t="s">
        <v>6974</v>
      </c>
      <c r="B260" s="25">
        <v>1</v>
      </c>
      <c r="C260" s="24" t="s">
        <v>31</v>
      </c>
    </row>
    <row r="261" spans="1:3" x14ac:dyDescent="0.35">
      <c r="A261" s="97" t="s">
        <v>6975</v>
      </c>
      <c r="B261" s="25">
        <v>1</v>
      </c>
      <c r="C261" s="24" t="s">
        <v>31</v>
      </c>
    </row>
    <row r="262" spans="1:3" x14ac:dyDescent="0.35">
      <c r="A262" s="97" t="s">
        <v>6976</v>
      </c>
      <c r="B262" s="25">
        <v>1</v>
      </c>
      <c r="C262" s="24" t="s">
        <v>31</v>
      </c>
    </row>
    <row r="263" spans="1:3" x14ac:dyDescent="0.35">
      <c r="A263" s="97" t="s">
        <v>6977</v>
      </c>
      <c r="B263" s="25">
        <v>1</v>
      </c>
      <c r="C263" s="24" t="s">
        <v>31</v>
      </c>
    </row>
    <row r="264" spans="1:3" x14ac:dyDescent="0.35">
      <c r="A264" s="97" t="s">
        <v>6978</v>
      </c>
      <c r="B264" s="25">
        <v>1</v>
      </c>
      <c r="C264" s="24" t="s">
        <v>31</v>
      </c>
    </row>
  </sheetData>
  <mergeCells count="16">
    <mergeCell ref="A258:C258"/>
    <mergeCell ref="A251:C251"/>
    <mergeCell ref="A4:D4"/>
    <mergeCell ref="A28:D28"/>
    <mergeCell ref="A56:D56"/>
    <mergeCell ref="A109:D109"/>
    <mergeCell ref="A114:D114"/>
    <mergeCell ref="A244:C244"/>
    <mergeCell ref="A242:C242"/>
    <mergeCell ref="A235:C235"/>
    <mergeCell ref="A143:D143"/>
    <mergeCell ref="A159:D159"/>
    <mergeCell ref="A192:D192"/>
    <mergeCell ref="A172:D172"/>
    <mergeCell ref="A177:D177"/>
    <mergeCell ref="A190:D190"/>
  </mergeCells>
  <hyperlinks>
    <hyperlink ref="A219" location="'6th Doctor'!A72" display="Piece of Mind"/>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0"/>
  <sheetViews>
    <sheetView workbookViewId="0">
      <selection activeCell="A53" sqref="A53"/>
    </sheetView>
  </sheetViews>
  <sheetFormatPr defaultRowHeight="14.5" x14ac:dyDescent="0.35"/>
  <cols>
    <col min="1" max="1" width="34" bestFit="1" customWidth="1"/>
    <col min="2" max="2" width="20.36328125" style="2" bestFit="1" customWidth="1"/>
    <col min="3" max="3" width="20.7265625" style="2" customWidth="1"/>
  </cols>
  <sheetData>
    <row r="2" spans="1:3" ht="15" x14ac:dyDescent="0.25">
      <c r="A2" s="7" t="s">
        <v>2274</v>
      </c>
    </row>
    <row r="3" spans="1:3" ht="15" x14ac:dyDescent="0.25">
      <c r="A3" s="4" t="s">
        <v>0</v>
      </c>
      <c r="B3" s="4" t="s">
        <v>4473</v>
      </c>
      <c r="C3" s="4" t="s">
        <v>2</v>
      </c>
    </row>
    <row r="4" spans="1:3" s="8" customFormat="1" ht="15" x14ac:dyDescent="0.25">
      <c r="A4" s="61" t="s">
        <v>1088</v>
      </c>
      <c r="B4" s="23">
        <v>1</v>
      </c>
      <c r="C4" s="23" t="s">
        <v>29</v>
      </c>
    </row>
    <row r="5" spans="1:3" s="8" customFormat="1" ht="15" x14ac:dyDescent="0.25">
      <c r="A5" s="82"/>
      <c r="B5" s="83"/>
      <c r="C5" s="83"/>
    </row>
    <row r="6" spans="1:3" s="8" customFormat="1" ht="15" x14ac:dyDescent="0.25">
      <c r="A6" s="7" t="s">
        <v>1084</v>
      </c>
      <c r="B6" s="2"/>
      <c r="C6" s="2"/>
    </row>
    <row r="7" spans="1:3" s="8" customFormat="1" ht="15" x14ac:dyDescent="0.25">
      <c r="A7" s="4" t="s">
        <v>0</v>
      </c>
      <c r="B7" s="4" t="s">
        <v>4473</v>
      </c>
      <c r="C7" s="4" t="s">
        <v>2</v>
      </c>
    </row>
    <row r="8" spans="1:3" ht="15" x14ac:dyDescent="0.25">
      <c r="A8" s="45" t="s">
        <v>1089</v>
      </c>
      <c r="B8" s="25">
        <v>1</v>
      </c>
      <c r="C8" s="24" t="s">
        <v>31</v>
      </c>
    </row>
    <row r="9" spans="1:3" ht="15" x14ac:dyDescent="0.25">
      <c r="A9" s="54" t="s">
        <v>1090</v>
      </c>
      <c r="B9" s="25">
        <v>1</v>
      </c>
      <c r="C9" s="24" t="s">
        <v>31</v>
      </c>
    </row>
    <row r="10" spans="1:3" ht="15" x14ac:dyDescent="0.25">
      <c r="A10" s="35" t="s">
        <v>1091</v>
      </c>
      <c r="B10" s="25">
        <v>1</v>
      </c>
      <c r="C10" s="24" t="s">
        <v>31</v>
      </c>
    </row>
    <row r="11" spans="1:3" ht="15" x14ac:dyDescent="0.25">
      <c r="A11" s="45" t="s">
        <v>1092</v>
      </c>
      <c r="B11" s="25">
        <v>1</v>
      </c>
      <c r="C11" s="24" t="s">
        <v>31</v>
      </c>
    </row>
    <row r="12" spans="1:3" ht="15" x14ac:dyDescent="0.25">
      <c r="A12" s="45" t="s">
        <v>1093</v>
      </c>
      <c r="B12" s="25">
        <v>1</v>
      </c>
      <c r="C12" s="24" t="s">
        <v>31</v>
      </c>
    </row>
    <row r="13" spans="1:3" ht="15" x14ac:dyDescent="0.25">
      <c r="A13" s="45" t="s">
        <v>1094</v>
      </c>
      <c r="B13" s="25">
        <v>1</v>
      </c>
      <c r="C13" s="24" t="s">
        <v>31</v>
      </c>
    </row>
    <row r="14" spans="1:3" x14ac:dyDescent="0.35">
      <c r="A14" s="45" t="s">
        <v>1095</v>
      </c>
      <c r="B14" s="25">
        <v>1</v>
      </c>
      <c r="C14" s="24" t="s">
        <v>31</v>
      </c>
    </row>
    <row r="15" spans="1:3" x14ac:dyDescent="0.35">
      <c r="A15" s="45" t="s">
        <v>1096</v>
      </c>
      <c r="B15" s="25">
        <v>1</v>
      </c>
      <c r="C15" s="24" t="s">
        <v>31</v>
      </c>
    </row>
    <row r="16" spans="1:3" x14ac:dyDescent="0.35">
      <c r="A16" s="45" t="s">
        <v>871</v>
      </c>
      <c r="B16" s="25">
        <v>1</v>
      </c>
      <c r="C16" s="24" t="s">
        <v>31</v>
      </c>
    </row>
    <row r="17" spans="1:3" s="87" customFormat="1" x14ac:dyDescent="0.35">
      <c r="A17" s="84"/>
      <c r="B17" s="85"/>
      <c r="C17" s="86"/>
    </row>
    <row r="18" spans="1:3" x14ac:dyDescent="0.35">
      <c r="A18" s="7" t="s">
        <v>2275</v>
      </c>
    </row>
    <row r="19" spans="1:3" x14ac:dyDescent="0.35">
      <c r="A19" s="4" t="s">
        <v>0</v>
      </c>
      <c r="B19" s="4" t="s">
        <v>4473</v>
      </c>
      <c r="C19" s="4" t="s">
        <v>2</v>
      </c>
    </row>
    <row r="20" spans="1:3" x14ac:dyDescent="0.35">
      <c r="A20" s="295" t="s">
        <v>1624</v>
      </c>
      <c r="B20" s="296"/>
      <c r="C20" s="297"/>
    </row>
    <row r="21" spans="1:3" x14ac:dyDescent="0.35">
      <c r="A21" s="48" t="s">
        <v>1097</v>
      </c>
      <c r="B21" s="29">
        <v>1</v>
      </c>
      <c r="C21" s="23" t="s">
        <v>29</v>
      </c>
    </row>
    <row r="22" spans="1:3" x14ac:dyDescent="0.35">
      <c r="A22" s="48" t="s">
        <v>1098</v>
      </c>
      <c r="B22" s="29">
        <v>2</v>
      </c>
      <c r="C22" s="23" t="s">
        <v>29</v>
      </c>
    </row>
    <row r="23" spans="1:3" x14ac:dyDescent="0.35">
      <c r="A23" s="48" t="s">
        <v>1099</v>
      </c>
      <c r="B23" s="29">
        <v>2</v>
      </c>
      <c r="C23" s="23" t="s">
        <v>29</v>
      </c>
    </row>
    <row r="24" spans="1:3" x14ac:dyDescent="0.35">
      <c r="A24" s="48" t="s">
        <v>1100</v>
      </c>
      <c r="B24" s="29">
        <v>2</v>
      </c>
      <c r="C24" s="23" t="s">
        <v>29</v>
      </c>
    </row>
    <row r="25" spans="1:3" x14ac:dyDescent="0.35">
      <c r="A25" s="146" t="s">
        <v>1124</v>
      </c>
      <c r="B25" s="147">
        <v>1</v>
      </c>
      <c r="C25" s="147" t="s">
        <v>183</v>
      </c>
    </row>
    <row r="26" spans="1:3" x14ac:dyDescent="0.35">
      <c r="A26" s="146" t="s">
        <v>1125</v>
      </c>
      <c r="B26" s="147">
        <v>1</v>
      </c>
      <c r="C26" s="147" t="s">
        <v>183</v>
      </c>
    </row>
    <row r="27" spans="1:3" x14ac:dyDescent="0.35">
      <c r="A27" s="48" t="s">
        <v>1101</v>
      </c>
      <c r="B27" s="29">
        <v>2</v>
      </c>
      <c r="C27" s="23" t="s">
        <v>29</v>
      </c>
    </row>
    <row r="28" spans="1:3" x14ac:dyDescent="0.35">
      <c r="A28" s="48" t="s">
        <v>1102</v>
      </c>
      <c r="B28" s="29">
        <v>2</v>
      </c>
      <c r="C28" s="23" t="s">
        <v>29</v>
      </c>
    </row>
    <row r="29" spans="1:3" x14ac:dyDescent="0.35">
      <c r="A29" s="295" t="s">
        <v>1625</v>
      </c>
      <c r="B29" s="296"/>
      <c r="C29" s="297"/>
    </row>
    <row r="30" spans="1:3" x14ac:dyDescent="0.35">
      <c r="A30" s="48" t="s">
        <v>1103</v>
      </c>
      <c r="B30" s="29">
        <v>2</v>
      </c>
      <c r="C30" s="23" t="s">
        <v>29</v>
      </c>
    </row>
    <row r="31" spans="1:3" x14ac:dyDescent="0.35">
      <c r="A31" s="48" t="s">
        <v>1104</v>
      </c>
      <c r="B31" s="29">
        <v>2</v>
      </c>
      <c r="C31" s="23" t="s">
        <v>29</v>
      </c>
    </row>
    <row r="32" spans="1:3" x14ac:dyDescent="0.35">
      <c r="A32" s="48" t="s">
        <v>1105</v>
      </c>
      <c r="B32" s="29">
        <v>2</v>
      </c>
      <c r="C32" s="23" t="s">
        <v>29</v>
      </c>
    </row>
    <row r="33" spans="1:3" x14ac:dyDescent="0.35">
      <c r="A33" s="47" t="s">
        <v>1126</v>
      </c>
      <c r="B33" s="28">
        <v>1</v>
      </c>
      <c r="C33" s="126" t="s">
        <v>183</v>
      </c>
    </row>
    <row r="34" spans="1:3" x14ac:dyDescent="0.35">
      <c r="A34" s="47" t="s">
        <v>1127</v>
      </c>
      <c r="B34" s="28">
        <v>1</v>
      </c>
      <c r="C34" s="126" t="s">
        <v>183</v>
      </c>
    </row>
    <row r="35" spans="1:3" x14ac:dyDescent="0.35">
      <c r="A35" s="48" t="s">
        <v>1106</v>
      </c>
      <c r="B35" s="29">
        <v>2</v>
      </c>
      <c r="C35" s="23" t="s">
        <v>29</v>
      </c>
    </row>
    <row r="36" spans="1:3" x14ac:dyDescent="0.35">
      <c r="A36" s="48" t="s">
        <v>1107</v>
      </c>
      <c r="B36" s="29">
        <v>2</v>
      </c>
      <c r="C36" s="23" t="s">
        <v>29</v>
      </c>
    </row>
    <row r="37" spans="1:3" x14ac:dyDescent="0.35">
      <c r="A37" s="48" t="s">
        <v>1108</v>
      </c>
      <c r="B37" s="29">
        <v>2</v>
      </c>
      <c r="C37" s="23" t="s">
        <v>29</v>
      </c>
    </row>
    <row r="38" spans="1:3" x14ac:dyDescent="0.35">
      <c r="A38" s="33" t="s">
        <v>1109</v>
      </c>
      <c r="B38" s="26">
        <v>1</v>
      </c>
      <c r="C38" s="26" t="s">
        <v>2563</v>
      </c>
    </row>
    <row r="39" spans="1:3" x14ac:dyDescent="0.35">
      <c r="A39" s="295" t="s">
        <v>1626</v>
      </c>
      <c r="B39" s="296"/>
      <c r="C39" s="297"/>
    </row>
    <row r="40" spans="1:3" x14ac:dyDescent="0.35">
      <c r="A40" s="48" t="s">
        <v>1110</v>
      </c>
      <c r="B40" s="29">
        <v>2</v>
      </c>
      <c r="C40" s="23" t="s">
        <v>29</v>
      </c>
    </row>
    <row r="41" spans="1:3" x14ac:dyDescent="0.35">
      <c r="A41" s="48" t="s">
        <v>1111</v>
      </c>
      <c r="B41" s="29">
        <v>2</v>
      </c>
      <c r="C41" s="23" t="s">
        <v>29</v>
      </c>
    </row>
    <row r="42" spans="1:3" x14ac:dyDescent="0.35">
      <c r="A42" s="47" t="s">
        <v>1128</v>
      </c>
      <c r="B42" s="28">
        <v>1</v>
      </c>
      <c r="C42" s="126" t="s">
        <v>183</v>
      </c>
    </row>
    <row r="43" spans="1:3" x14ac:dyDescent="0.35">
      <c r="A43" s="47" t="s">
        <v>1129</v>
      </c>
      <c r="B43" s="28">
        <v>1</v>
      </c>
      <c r="C43" s="126" t="s">
        <v>183</v>
      </c>
    </row>
    <row r="44" spans="1:3" x14ac:dyDescent="0.35">
      <c r="A44" s="142" t="s">
        <v>1112</v>
      </c>
      <c r="B44" s="29">
        <v>2</v>
      </c>
      <c r="C44" s="23" t="s">
        <v>29</v>
      </c>
    </row>
    <row r="45" spans="1:3" x14ac:dyDescent="0.35">
      <c r="A45" s="48" t="s">
        <v>1113</v>
      </c>
      <c r="B45" s="29">
        <v>2</v>
      </c>
      <c r="C45" s="23" t="s">
        <v>29</v>
      </c>
    </row>
    <row r="46" spans="1:3" x14ac:dyDescent="0.35">
      <c r="A46" s="48" t="s">
        <v>1114</v>
      </c>
      <c r="B46" s="29">
        <v>2</v>
      </c>
      <c r="C46" s="23" t="s">
        <v>29</v>
      </c>
    </row>
    <row r="47" spans="1:3" x14ac:dyDescent="0.35">
      <c r="A47" s="48" t="s">
        <v>783</v>
      </c>
      <c r="B47" s="29">
        <v>2</v>
      </c>
      <c r="C47" s="23" t="s">
        <v>29</v>
      </c>
    </row>
    <row r="48" spans="1:3" x14ac:dyDescent="0.35">
      <c r="A48" s="47" t="s">
        <v>1130</v>
      </c>
      <c r="B48" s="28">
        <v>1</v>
      </c>
      <c r="C48" s="126" t="s">
        <v>183</v>
      </c>
    </row>
    <row r="49" spans="1:3" x14ac:dyDescent="0.35">
      <c r="A49" s="47" t="s">
        <v>1131</v>
      </c>
      <c r="B49" s="28">
        <v>1</v>
      </c>
      <c r="C49" s="126" t="s">
        <v>183</v>
      </c>
    </row>
    <row r="50" spans="1:3" x14ac:dyDescent="0.35">
      <c r="A50" s="295" t="s">
        <v>1627</v>
      </c>
      <c r="B50" s="296"/>
      <c r="C50" s="297"/>
    </row>
    <row r="51" spans="1:3" x14ac:dyDescent="0.35">
      <c r="A51" s="48" t="s">
        <v>1115</v>
      </c>
      <c r="B51" s="29">
        <v>2</v>
      </c>
      <c r="C51" s="23" t="s">
        <v>29</v>
      </c>
    </row>
    <row r="52" spans="1:3" x14ac:dyDescent="0.35">
      <c r="A52" s="48" t="s">
        <v>1116</v>
      </c>
      <c r="B52" s="29">
        <v>2</v>
      </c>
      <c r="C52" s="23" t="s">
        <v>29</v>
      </c>
    </row>
    <row r="53" spans="1:3" x14ac:dyDescent="0.35">
      <c r="A53" s="142" t="s">
        <v>1117</v>
      </c>
      <c r="B53" s="29">
        <v>2</v>
      </c>
      <c r="C53" s="23" t="s">
        <v>29</v>
      </c>
    </row>
    <row r="54" spans="1:3" x14ac:dyDescent="0.35">
      <c r="A54" s="48" t="s">
        <v>1118</v>
      </c>
      <c r="B54" s="29">
        <v>2</v>
      </c>
      <c r="C54" s="23" t="s">
        <v>29</v>
      </c>
    </row>
    <row r="55" spans="1:3" x14ac:dyDescent="0.35">
      <c r="A55" s="48" t="s">
        <v>1119</v>
      </c>
      <c r="B55" s="29">
        <v>2</v>
      </c>
      <c r="C55" s="23" t="s">
        <v>29</v>
      </c>
    </row>
    <row r="56" spans="1:3" x14ac:dyDescent="0.35">
      <c r="A56" s="48" t="s">
        <v>1120</v>
      </c>
      <c r="B56" s="29">
        <v>2</v>
      </c>
      <c r="C56" s="23" t="s">
        <v>29</v>
      </c>
    </row>
    <row r="57" spans="1:3" x14ac:dyDescent="0.35">
      <c r="A57" s="295" t="s">
        <v>1628</v>
      </c>
      <c r="B57" s="296"/>
      <c r="C57" s="297"/>
    </row>
    <row r="58" spans="1:3" x14ac:dyDescent="0.35">
      <c r="A58" s="48" t="s">
        <v>1121</v>
      </c>
      <c r="B58" s="29">
        <v>2</v>
      </c>
      <c r="C58" s="23" t="s">
        <v>29</v>
      </c>
    </row>
    <row r="59" spans="1:3" x14ac:dyDescent="0.35">
      <c r="A59" s="48" t="s">
        <v>1122</v>
      </c>
      <c r="B59" s="29">
        <v>2</v>
      </c>
      <c r="C59" s="23" t="s">
        <v>29</v>
      </c>
    </row>
    <row r="60" spans="1:3" x14ac:dyDescent="0.35">
      <c r="A60" s="48" t="s">
        <v>1123</v>
      </c>
      <c r="B60" s="29">
        <v>2</v>
      </c>
      <c r="C60" s="23" t="s">
        <v>29</v>
      </c>
    </row>
    <row r="61" spans="1:3" x14ac:dyDescent="0.35">
      <c r="A61" s="47" t="s">
        <v>1132</v>
      </c>
      <c r="B61" s="28">
        <v>1</v>
      </c>
      <c r="C61" s="28" t="s">
        <v>183</v>
      </c>
    </row>
    <row r="62" spans="1:3" x14ac:dyDescent="0.35">
      <c r="A62" s="47" t="s">
        <v>1133</v>
      </c>
      <c r="B62" s="28">
        <v>1</v>
      </c>
      <c r="C62" s="28" t="s">
        <v>183</v>
      </c>
    </row>
    <row r="63" spans="1:3" x14ac:dyDescent="0.35">
      <c r="A63" s="295" t="s">
        <v>1694</v>
      </c>
      <c r="B63" s="296"/>
      <c r="C63" s="297"/>
    </row>
    <row r="64" spans="1:3" x14ac:dyDescent="0.35">
      <c r="A64" s="33" t="s">
        <v>2352</v>
      </c>
      <c r="B64" s="26">
        <v>1</v>
      </c>
      <c r="C64" s="26" t="s">
        <v>2544</v>
      </c>
    </row>
    <row r="66" spans="1:3" x14ac:dyDescent="0.35">
      <c r="A66" s="7" t="s">
        <v>4985</v>
      </c>
    </row>
    <row r="67" spans="1:3" x14ac:dyDescent="0.35">
      <c r="A67" s="4" t="s">
        <v>0</v>
      </c>
      <c r="B67" s="4" t="s">
        <v>4473</v>
      </c>
      <c r="C67" s="4" t="s">
        <v>2</v>
      </c>
    </row>
    <row r="68" spans="1:3" x14ac:dyDescent="0.35">
      <c r="A68" s="33" t="s">
        <v>4986</v>
      </c>
      <c r="B68" s="26">
        <v>1</v>
      </c>
      <c r="C68" s="27" t="s">
        <v>4987</v>
      </c>
    </row>
    <row r="69" spans="1:3" x14ac:dyDescent="0.35">
      <c r="A69" s="33" t="s">
        <v>4988</v>
      </c>
      <c r="B69" s="26">
        <v>1</v>
      </c>
      <c r="C69" s="27" t="s">
        <v>4987</v>
      </c>
    </row>
    <row r="70" spans="1:3" x14ac:dyDescent="0.35">
      <c r="A70" s="97" t="s">
        <v>4568</v>
      </c>
      <c r="B70" s="94">
        <v>1</v>
      </c>
      <c r="C70" s="94" t="s">
        <v>31</v>
      </c>
    </row>
    <row r="71" spans="1:3" x14ac:dyDescent="0.35">
      <c r="A71" s="33" t="s">
        <v>6417</v>
      </c>
      <c r="B71" s="26">
        <v>1</v>
      </c>
      <c r="C71" s="27" t="s">
        <v>4987</v>
      </c>
    </row>
    <row r="73" spans="1:3" x14ac:dyDescent="0.35">
      <c r="A73" s="7" t="s">
        <v>6545</v>
      </c>
    </row>
    <row r="74" spans="1:3" x14ac:dyDescent="0.35">
      <c r="A74" s="4" t="s">
        <v>0</v>
      </c>
      <c r="B74" s="4" t="s">
        <v>4473</v>
      </c>
      <c r="C74" s="4" t="s">
        <v>2</v>
      </c>
    </row>
    <row r="75" spans="1:3" x14ac:dyDescent="0.35">
      <c r="A75" s="97" t="s">
        <v>5607</v>
      </c>
      <c r="B75" s="94">
        <v>1</v>
      </c>
      <c r="C75" s="94" t="s">
        <v>31</v>
      </c>
    </row>
    <row r="76" spans="1:3" x14ac:dyDescent="0.35">
      <c r="A76" s="97" t="s">
        <v>5608</v>
      </c>
      <c r="B76" s="94">
        <v>1</v>
      </c>
      <c r="C76" s="94" t="s">
        <v>31</v>
      </c>
    </row>
    <row r="77" spans="1:3" x14ac:dyDescent="0.35">
      <c r="A77" s="97" t="s">
        <v>5609</v>
      </c>
      <c r="B77" s="94">
        <v>1</v>
      </c>
      <c r="C77" s="94" t="s">
        <v>31</v>
      </c>
    </row>
    <row r="78" spans="1:3" x14ac:dyDescent="0.35">
      <c r="A78" s="97" t="s">
        <v>6546</v>
      </c>
      <c r="B78" s="94">
        <v>1</v>
      </c>
      <c r="C78" s="94" t="s">
        <v>31</v>
      </c>
    </row>
    <row r="79" spans="1:3" x14ac:dyDescent="0.35">
      <c r="A79" s="97" t="s">
        <v>6547</v>
      </c>
      <c r="B79" s="94">
        <v>1</v>
      </c>
      <c r="C79" s="94" t="s">
        <v>31</v>
      </c>
    </row>
    <row r="80" spans="1:3" x14ac:dyDescent="0.35">
      <c r="A80" s="97" t="s">
        <v>6548</v>
      </c>
      <c r="B80" s="94">
        <v>1</v>
      </c>
      <c r="C80" s="94" t="s">
        <v>31</v>
      </c>
    </row>
  </sheetData>
  <mergeCells count="6">
    <mergeCell ref="A63:C63"/>
    <mergeCell ref="A20:C20"/>
    <mergeCell ref="A29:C29"/>
    <mergeCell ref="A39:C39"/>
    <mergeCell ref="A50:C50"/>
    <mergeCell ref="A57:C57"/>
  </mergeCells>
  <hyperlinks>
    <hyperlink ref="A44" location="'10th Doctor'!A115" display="The Wedding of Sarah Jane Smith"/>
    <hyperlink ref="A53" location="'11th Doctor'!A33" display="Death of the Doctor"/>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workbookViewId="0">
      <selection activeCell="A2" sqref="A2"/>
    </sheetView>
  </sheetViews>
  <sheetFormatPr defaultRowHeight="14.5" x14ac:dyDescent="0.35"/>
  <cols>
    <col min="1" max="1" width="27.54296875" bestFit="1" customWidth="1"/>
    <col min="2" max="2" width="20.36328125" bestFit="1" customWidth="1"/>
    <col min="3" max="3" width="15.81640625" customWidth="1"/>
  </cols>
  <sheetData>
    <row r="2" spans="1:3" x14ac:dyDescent="0.35">
      <c r="A2" s="7" t="s">
        <v>1085</v>
      </c>
    </row>
    <row r="3" spans="1:3" x14ac:dyDescent="0.25">
      <c r="A3" s="4" t="s">
        <v>0</v>
      </c>
      <c r="B3" s="4" t="s">
        <v>4473</v>
      </c>
      <c r="C3" s="4" t="s">
        <v>2</v>
      </c>
    </row>
    <row r="4" spans="1:3" s="8" customFormat="1" x14ac:dyDescent="0.25">
      <c r="A4" s="61" t="s">
        <v>1136</v>
      </c>
      <c r="B4" s="23">
        <v>1</v>
      </c>
      <c r="C4" s="23" t="s">
        <v>1135</v>
      </c>
    </row>
    <row r="5" spans="1:3" x14ac:dyDescent="0.25">
      <c r="A5" s="48" t="s">
        <v>1137</v>
      </c>
      <c r="B5" s="23">
        <v>1</v>
      </c>
      <c r="C5" s="23" t="s">
        <v>1135</v>
      </c>
    </row>
    <row r="6" spans="1:3" x14ac:dyDescent="0.25">
      <c r="A6" s="61" t="s">
        <v>1138</v>
      </c>
      <c r="B6" s="23">
        <v>1</v>
      </c>
      <c r="C6" s="23" t="s">
        <v>1135</v>
      </c>
    </row>
    <row r="7" spans="1:3" x14ac:dyDescent="0.25">
      <c r="A7" s="64" t="s">
        <v>1139</v>
      </c>
      <c r="B7" s="23">
        <v>1</v>
      </c>
      <c r="C7" s="23" t="s">
        <v>1135</v>
      </c>
    </row>
    <row r="8" spans="1:3" x14ac:dyDescent="0.25">
      <c r="A8" s="48" t="s">
        <v>1140</v>
      </c>
      <c r="B8" s="23">
        <v>1</v>
      </c>
      <c r="C8" s="23" t="s">
        <v>1135</v>
      </c>
    </row>
    <row r="9" spans="1:3" x14ac:dyDescent="0.25">
      <c r="A9" s="48" t="s">
        <v>1141</v>
      </c>
      <c r="B9" s="23">
        <v>1</v>
      </c>
      <c r="C9" s="23" t="s">
        <v>1135</v>
      </c>
    </row>
    <row r="10" spans="1:3" x14ac:dyDescent="0.25">
      <c r="A10" s="48" t="s">
        <v>1142</v>
      </c>
      <c r="B10" s="23">
        <v>1</v>
      </c>
      <c r="C10" s="23" t="s">
        <v>1135</v>
      </c>
    </row>
    <row r="11" spans="1:3" x14ac:dyDescent="0.25">
      <c r="A11" s="48" t="s">
        <v>1143</v>
      </c>
      <c r="B11" s="23">
        <v>1</v>
      </c>
      <c r="C11" s="23" t="s">
        <v>1135</v>
      </c>
    </row>
    <row r="12" spans="1:3" x14ac:dyDescent="0.25">
      <c r="A12" s="44" t="s">
        <v>1144</v>
      </c>
      <c r="B12" s="23">
        <v>1</v>
      </c>
      <c r="C12" s="23" t="s">
        <v>1135</v>
      </c>
    </row>
    <row r="13" spans="1:3" x14ac:dyDescent="0.25">
      <c r="A13" s="44" t="s">
        <v>1145</v>
      </c>
      <c r="B13" s="23">
        <v>1</v>
      </c>
      <c r="C13" s="23" t="s">
        <v>1135</v>
      </c>
    </row>
    <row r="14" spans="1:3" x14ac:dyDescent="0.25">
      <c r="A14" s="44" t="s">
        <v>1146</v>
      </c>
      <c r="B14" s="23">
        <v>1</v>
      </c>
      <c r="C14" s="23" t="s">
        <v>1135</v>
      </c>
    </row>
    <row r="15" spans="1:3" x14ac:dyDescent="0.35">
      <c r="A15" s="44" t="s">
        <v>1147</v>
      </c>
      <c r="B15" s="23">
        <v>1</v>
      </c>
      <c r="C15" s="23" t="s">
        <v>1135</v>
      </c>
    </row>
    <row r="16" spans="1:3" x14ac:dyDescent="0.35">
      <c r="A16" s="44" t="s">
        <v>1148</v>
      </c>
      <c r="B16" s="23">
        <v>1</v>
      </c>
      <c r="C16" s="23" t="s">
        <v>1135</v>
      </c>
    </row>
    <row r="17" spans="1:3" x14ac:dyDescent="0.35">
      <c r="A17" s="44" t="s">
        <v>1149</v>
      </c>
      <c r="B17" s="23">
        <v>1</v>
      </c>
      <c r="C17" s="23" t="s">
        <v>1135</v>
      </c>
    </row>
    <row r="18" spans="1:3" x14ac:dyDescent="0.35">
      <c r="A18" s="44" t="s">
        <v>1150</v>
      </c>
      <c r="B18" s="23">
        <v>1</v>
      </c>
      <c r="C18" s="23" t="s">
        <v>1135</v>
      </c>
    </row>
    <row r="19" spans="1:3" x14ac:dyDescent="0.35">
      <c r="A19" s="44" t="s">
        <v>1151</v>
      </c>
      <c r="B19" s="23">
        <v>1</v>
      </c>
      <c r="C19" s="23" t="s">
        <v>1135</v>
      </c>
    </row>
    <row r="20" spans="1:3" x14ac:dyDescent="0.35">
      <c r="A20" s="44" t="s">
        <v>1152</v>
      </c>
      <c r="B20" s="23">
        <v>1</v>
      </c>
      <c r="C20" s="23" t="s">
        <v>1135</v>
      </c>
    </row>
    <row r="21" spans="1:3" x14ac:dyDescent="0.35">
      <c r="A21" s="44" t="s">
        <v>1153</v>
      </c>
      <c r="B21" s="23">
        <v>1</v>
      </c>
      <c r="C21" s="23" t="s">
        <v>1135</v>
      </c>
    </row>
    <row r="22" spans="1:3" x14ac:dyDescent="0.35">
      <c r="A22" s="44" t="s">
        <v>1154</v>
      </c>
      <c r="B22" s="23">
        <v>1</v>
      </c>
      <c r="C22" s="23" t="s">
        <v>1135</v>
      </c>
    </row>
    <row r="23" spans="1:3" x14ac:dyDescent="0.35">
      <c r="A23" s="44" t="s">
        <v>1155</v>
      </c>
      <c r="B23" s="23">
        <v>1</v>
      </c>
      <c r="C23" s="23" t="s">
        <v>1135</v>
      </c>
    </row>
    <row r="24" spans="1:3" x14ac:dyDescent="0.35">
      <c r="A24" s="44" t="s">
        <v>1156</v>
      </c>
      <c r="B24" s="23">
        <v>1</v>
      </c>
      <c r="C24" s="23" t="s">
        <v>1135</v>
      </c>
    </row>
    <row r="25" spans="1:3" x14ac:dyDescent="0.35">
      <c r="A25" s="44" t="s">
        <v>1157</v>
      </c>
      <c r="B25" s="23">
        <v>1</v>
      </c>
      <c r="C25" s="23" t="s">
        <v>1135</v>
      </c>
    </row>
    <row r="26" spans="1:3" x14ac:dyDescent="0.35">
      <c r="A26" s="44" t="s">
        <v>1158</v>
      </c>
      <c r="B26" s="23">
        <v>1</v>
      </c>
      <c r="C26" s="23" t="s">
        <v>1135</v>
      </c>
    </row>
    <row r="27" spans="1:3" x14ac:dyDescent="0.35">
      <c r="A27" s="44" t="s">
        <v>1159</v>
      </c>
      <c r="B27" s="23">
        <v>1</v>
      </c>
      <c r="C27" s="23" t="s">
        <v>1135</v>
      </c>
    </row>
    <row r="28" spans="1:3" x14ac:dyDescent="0.35">
      <c r="A28" s="44" t="s">
        <v>1160</v>
      </c>
      <c r="B28" s="23">
        <v>1</v>
      </c>
      <c r="C28" s="23" t="s">
        <v>1135</v>
      </c>
    </row>
    <row r="29" spans="1:3" x14ac:dyDescent="0.35">
      <c r="A29" s="44" t="s">
        <v>1161</v>
      </c>
      <c r="B29" s="23">
        <v>1</v>
      </c>
      <c r="C29" s="23" t="s">
        <v>1135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4"/>
  <sheetViews>
    <sheetView workbookViewId="0">
      <selection activeCell="A4" sqref="A4"/>
    </sheetView>
  </sheetViews>
  <sheetFormatPr defaultRowHeight="14.5" x14ac:dyDescent="0.35"/>
  <cols>
    <col min="1" max="1" width="37.453125" customWidth="1"/>
    <col min="2" max="2" width="20.36328125" bestFit="1" customWidth="1"/>
    <col min="3" max="3" width="21.36328125" customWidth="1"/>
    <col min="4" max="4" width="27" customWidth="1"/>
  </cols>
  <sheetData>
    <row r="2" spans="1:4" x14ac:dyDescent="0.35">
      <c r="A2" s="7" t="s">
        <v>1134</v>
      </c>
    </row>
    <row r="3" spans="1:4" x14ac:dyDescent="0.35">
      <c r="A3" s="4" t="s">
        <v>0</v>
      </c>
      <c r="B3" s="4" t="s">
        <v>4473</v>
      </c>
      <c r="C3" s="4" t="s">
        <v>2</v>
      </c>
      <c r="D3" s="4" t="s">
        <v>4475</v>
      </c>
    </row>
    <row r="4" spans="1:4" s="8" customFormat="1" x14ac:dyDescent="0.35">
      <c r="A4" s="142" t="s">
        <v>1162</v>
      </c>
      <c r="B4" s="23">
        <v>1</v>
      </c>
      <c r="C4" s="23" t="s">
        <v>29</v>
      </c>
      <c r="D4" s="237" t="s">
        <v>6850</v>
      </c>
    </row>
    <row r="5" spans="1:4" x14ac:dyDescent="0.35">
      <c r="A5" s="48" t="s">
        <v>1163</v>
      </c>
      <c r="B5" s="23">
        <v>1</v>
      </c>
      <c r="C5" s="23" t="s">
        <v>29</v>
      </c>
      <c r="D5" s="237" t="s">
        <v>6855</v>
      </c>
    </row>
    <row r="6" spans="1:4" x14ac:dyDescent="0.35">
      <c r="A6" s="61" t="s">
        <v>1661</v>
      </c>
      <c r="B6" s="23">
        <v>1</v>
      </c>
      <c r="C6" s="23" t="s">
        <v>29</v>
      </c>
      <c r="D6" s="237" t="s">
        <v>6869</v>
      </c>
    </row>
    <row r="7" spans="1:4" x14ac:dyDescent="0.35">
      <c r="A7" s="35" t="s">
        <v>1869</v>
      </c>
      <c r="B7" s="24">
        <v>1</v>
      </c>
      <c r="C7" s="24" t="s">
        <v>31</v>
      </c>
      <c r="D7" s="97"/>
    </row>
    <row r="8" spans="1:4" x14ac:dyDescent="0.35">
      <c r="A8" s="35" t="s">
        <v>1870</v>
      </c>
      <c r="B8" s="24">
        <v>1</v>
      </c>
      <c r="C8" s="24" t="s">
        <v>31</v>
      </c>
      <c r="D8" s="97"/>
    </row>
    <row r="9" spans="1:4" x14ac:dyDescent="0.35">
      <c r="A9" s="35" t="s">
        <v>1871</v>
      </c>
      <c r="B9" s="24">
        <v>1</v>
      </c>
      <c r="C9" s="24" t="s">
        <v>31</v>
      </c>
      <c r="D9" s="97"/>
    </row>
    <row r="10" spans="1:4" x14ac:dyDescent="0.35">
      <c r="A10" s="35" t="s">
        <v>1872</v>
      </c>
      <c r="B10" s="24">
        <v>1</v>
      </c>
      <c r="C10" s="24" t="s">
        <v>31</v>
      </c>
      <c r="D10" s="97"/>
    </row>
    <row r="11" spans="1:4" x14ac:dyDescent="0.35">
      <c r="A11" s="35" t="s">
        <v>1873</v>
      </c>
      <c r="B11" s="24">
        <v>1</v>
      </c>
      <c r="C11" s="24" t="s">
        <v>31</v>
      </c>
      <c r="D11" s="97"/>
    </row>
    <row r="12" spans="1:4" x14ac:dyDescent="0.35">
      <c r="A12" s="35" t="s">
        <v>1874</v>
      </c>
      <c r="B12" s="24">
        <v>1</v>
      </c>
      <c r="C12" s="24" t="s">
        <v>31</v>
      </c>
      <c r="D12" s="97"/>
    </row>
    <row r="13" spans="1:4" x14ac:dyDescent="0.35">
      <c r="A13" s="35" t="s">
        <v>2148</v>
      </c>
      <c r="B13" s="24">
        <v>1</v>
      </c>
      <c r="C13" s="24" t="s">
        <v>31</v>
      </c>
      <c r="D13" s="97"/>
    </row>
    <row r="14" spans="1:4" x14ac:dyDescent="0.35">
      <c r="A14" s="35" t="s">
        <v>2149</v>
      </c>
      <c r="B14" s="24">
        <v>1</v>
      </c>
      <c r="C14" s="24" t="s">
        <v>31</v>
      </c>
      <c r="D14" s="97"/>
    </row>
    <row r="15" spans="1:4" x14ac:dyDescent="0.35">
      <c r="A15" s="35" t="s">
        <v>2150</v>
      </c>
      <c r="B15" s="24">
        <v>1</v>
      </c>
      <c r="C15" s="24" t="s">
        <v>31</v>
      </c>
      <c r="D15" s="97"/>
    </row>
    <row r="16" spans="1:4" x14ac:dyDescent="0.35">
      <c r="A16" s="35" t="s">
        <v>2151</v>
      </c>
      <c r="B16" s="24">
        <v>1</v>
      </c>
      <c r="C16" s="24" t="s">
        <v>31</v>
      </c>
      <c r="D16" s="97"/>
    </row>
    <row r="17" spans="1:4" x14ac:dyDescent="0.35">
      <c r="A17" s="35" t="s">
        <v>2152</v>
      </c>
      <c r="B17" s="24">
        <v>1</v>
      </c>
      <c r="C17" s="24" t="s">
        <v>31</v>
      </c>
      <c r="D17" s="97"/>
    </row>
    <row r="18" spans="1:4" x14ac:dyDescent="0.35">
      <c r="A18" s="64" t="s">
        <v>1662</v>
      </c>
      <c r="B18" s="23">
        <v>1</v>
      </c>
      <c r="C18" s="23" t="s">
        <v>29</v>
      </c>
      <c r="D18" s="237" t="s">
        <v>6850</v>
      </c>
    </row>
    <row r="19" spans="1:4" x14ac:dyDescent="0.35">
      <c r="A19" s="61" t="s">
        <v>1663</v>
      </c>
      <c r="B19" s="23">
        <v>1</v>
      </c>
      <c r="C19" s="23" t="s">
        <v>29</v>
      </c>
      <c r="D19" s="237" t="s">
        <v>6850</v>
      </c>
    </row>
    <row r="20" spans="1:4" x14ac:dyDescent="0.35">
      <c r="A20" s="64" t="s">
        <v>1664</v>
      </c>
      <c r="B20" s="23">
        <v>1</v>
      </c>
      <c r="C20" s="23" t="s">
        <v>29</v>
      </c>
      <c r="D20" s="237" t="s">
        <v>6867</v>
      </c>
    </row>
    <row r="21" spans="1:4" x14ac:dyDescent="0.35">
      <c r="A21" s="61" t="s">
        <v>1665</v>
      </c>
      <c r="B21" s="23">
        <v>1</v>
      </c>
      <c r="C21" s="23" t="s">
        <v>29</v>
      </c>
      <c r="D21" s="6"/>
    </row>
    <row r="22" spans="1:4" x14ac:dyDescent="0.35">
      <c r="A22" s="35" t="s">
        <v>2153</v>
      </c>
      <c r="B22" s="24">
        <v>1</v>
      </c>
      <c r="C22" s="24" t="s">
        <v>31</v>
      </c>
      <c r="D22" s="97"/>
    </row>
    <row r="23" spans="1:4" x14ac:dyDescent="0.35">
      <c r="A23" s="64" t="s">
        <v>1666</v>
      </c>
      <c r="B23" s="23">
        <v>1</v>
      </c>
      <c r="C23" s="23" t="s">
        <v>29</v>
      </c>
      <c r="D23" s="127"/>
    </row>
    <row r="24" spans="1:4" x14ac:dyDescent="0.35">
      <c r="A24" s="97" t="s">
        <v>5601</v>
      </c>
      <c r="B24" s="24">
        <v>1</v>
      </c>
      <c r="C24" s="24" t="s">
        <v>31</v>
      </c>
      <c r="D24" s="97"/>
    </row>
  </sheetData>
  <hyperlinks>
    <hyperlink ref="A4" location="'12th Doctor'!A46" display="For Tonight We Might Di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C15" sqref="C15"/>
    </sheetView>
  </sheetViews>
  <sheetFormatPr defaultRowHeight="14.5" x14ac:dyDescent="0.35"/>
  <cols>
    <col min="1" max="1" width="37.453125" customWidth="1"/>
    <col min="2" max="2" width="20.36328125" bestFit="1" customWidth="1"/>
    <col min="3" max="3" width="21.36328125" customWidth="1"/>
  </cols>
  <sheetData>
    <row r="2" spans="1:3" x14ac:dyDescent="0.35">
      <c r="A2" s="7" t="s">
        <v>7197</v>
      </c>
    </row>
    <row r="3" spans="1:3" x14ac:dyDescent="0.35">
      <c r="A3" s="4" t="s">
        <v>0</v>
      </c>
      <c r="B3" s="4" t="s">
        <v>4473</v>
      </c>
      <c r="C3" s="4" t="s">
        <v>2</v>
      </c>
    </row>
    <row r="4" spans="1:3" x14ac:dyDescent="0.35">
      <c r="A4" s="48" t="s">
        <v>6875</v>
      </c>
      <c r="B4" s="23">
        <v>1</v>
      </c>
      <c r="C4" s="23" t="s">
        <v>29</v>
      </c>
    </row>
    <row r="5" spans="1:3" x14ac:dyDescent="0.35">
      <c r="A5" s="61" t="s">
        <v>6876</v>
      </c>
      <c r="B5" s="23">
        <v>1</v>
      </c>
      <c r="C5" s="23" t="s">
        <v>29</v>
      </c>
    </row>
    <row r="6" spans="1:3" x14ac:dyDescent="0.35">
      <c r="A6" s="6" t="s">
        <v>6877</v>
      </c>
      <c r="B6" s="23">
        <v>1</v>
      </c>
      <c r="C6" s="23" t="s">
        <v>29</v>
      </c>
    </row>
    <row r="7" spans="1:3" x14ac:dyDescent="0.35">
      <c r="A7" s="6" t="s">
        <v>6878</v>
      </c>
      <c r="B7" s="23">
        <v>1</v>
      </c>
      <c r="C7" s="23" t="s">
        <v>29</v>
      </c>
    </row>
    <row r="8" spans="1:3" x14ac:dyDescent="0.35">
      <c r="A8" s="6" t="s">
        <v>6879</v>
      </c>
      <c r="B8" s="23">
        <v>1</v>
      </c>
      <c r="C8" s="23" t="s">
        <v>29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26"/>
  <sheetViews>
    <sheetView workbookViewId="0">
      <selection activeCell="E106" sqref="E106"/>
    </sheetView>
  </sheetViews>
  <sheetFormatPr defaultRowHeight="14.5" x14ac:dyDescent="0.35"/>
  <cols>
    <col min="1" max="1" width="29.81640625" customWidth="1"/>
    <col min="2" max="2" width="20.36328125" bestFit="1" customWidth="1"/>
    <col min="3" max="3" width="21.36328125" customWidth="1"/>
    <col min="5" max="5" width="33.54296875" customWidth="1"/>
    <col min="6" max="6" width="20.36328125" bestFit="1" customWidth="1"/>
    <col min="7" max="7" width="21.26953125" bestFit="1" customWidth="1"/>
  </cols>
  <sheetData>
    <row r="2" spans="1:7" x14ac:dyDescent="0.35">
      <c r="A2" s="7" t="s">
        <v>1175</v>
      </c>
      <c r="E2" s="7" t="s">
        <v>6289</v>
      </c>
    </row>
    <row r="3" spans="1:7" x14ac:dyDescent="0.35">
      <c r="A3" s="4" t="s">
        <v>0</v>
      </c>
      <c r="B3" s="4" t="s">
        <v>4473</v>
      </c>
      <c r="C3" s="4" t="s">
        <v>2</v>
      </c>
      <c r="E3" s="4" t="s">
        <v>0</v>
      </c>
      <c r="F3" s="4" t="s">
        <v>4473</v>
      </c>
      <c r="G3" s="4" t="s">
        <v>2</v>
      </c>
    </row>
    <row r="4" spans="1:7" x14ac:dyDescent="0.35">
      <c r="A4" s="295" t="s">
        <v>1624</v>
      </c>
      <c r="B4" s="296"/>
      <c r="C4" s="297"/>
      <c r="E4" s="295" t="s">
        <v>6290</v>
      </c>
      <c r="F4" s="296"/>
      <c r="G4" s="297"/>
    </row>
    <row r="5" spans="1:7" x14ac:dyDescent="0.35">
      <c r="A5" s="45" t="s">
        <v>1449</v>
      </c>
      <c r="B5" s="25">
        <v>1</v>
      </c>
      <c r="C5" s="25" t="s">
        <v>31</v>
      </c>
      <c r="E5" s="138" t="s">
        <v>6291</v>
      </c>
      <c r="F5" s="30">
        <v>1</v>
      </c>
      <c r="G5" s="30" t="s">
        <v>29</v>
      </c>
    </row>
    <row r="6" spans="1:7" x14ac:dyDescent="0.35">
      <c r="A6" s="45" t="s">
        <v>1450</v>
      </c>
      <c r="B6" s="25">
        <v>1</v>
      </c>
      <c r="C6" s="25" t="s">
        <v>31</v>
      </c>
      <c r="E6" s="138" t="s">
        <v>885</v>
      </c>
      <c r="F6" s="30">
        <v>1</v>
      </c>
      <c r="G6" s="30" t="s">
        <v>29</v>
      </c>
    </row>
    <row r="7" spans="1:7" x14ac:dyDescent="0.35">
      <c r="A7" s="45" t="s">
        <v>1451</v>
      </c>
      <c r="B7" s="25">
        <v>1</v>
      </c>
      <c r="C7" s="25" t="s">
        <v>31</v>
      </c>
      <c r="E7" s="301" t="s">
        <v>6292</v>
      </c>
      <c r="F7" s="301"/>
      <c r="G7" s="301"/>
    </row>
    <row r="8" spans="1:7" x14ac:dyDescent="0.35">
      <c r="A8" s="50" t="s">
        <v>785</v>
      </c>
      <c r="B8" s="25">
        <v>1</v>
      </c>
      <c r="C8" s="25" t="s">
        <v>31</v>
      </c>
      <c r="E8" s="198" t="s">
        <v>986</v>
      </c>
      <c r="F8" s="26">
        <v>1</v>
      </c>
      <c r="G8" s="34" t="s">
        <v>5105</v>
      </c>
    </row>
    <row r="9" spans="1:7" x14ac:dyDescent="0.35">
      <c r="A9" s="295" t="s">
        <v>1625</v>
      </c>
      <c r="B9" s="296"/>
      <c r="C9" s="297"/>
      <c r="E9" s="138" t="s">
        <v>6293</v>
      </c>
      <c r="F9" s="30">
        <v>1</v>
      </c>
      <c r="G9" s="30" t="s">
        <v>29</v>
      </c>
    </row>
    <row r="10" spans="1:7" x14ac:dyDescent="0.35">
      <c r="A10" s="50" t="s">
        <v>1452</v>
      </c>
      <c r="B10" s="25">
        <v>1</v>
      </c>
      <c r="C10" s="25" t="s">
        <v>31</v>
      </c>
      <c r="E10" s="138" t="s">
        <v>6294</v>
      </c>
      <c r="F10" s="30">
        <v>1</v>
      </c>
      <c r="G10" s="30" t="s">
        <v>29</v>
      </c>
    </row>
    <row r="11" spans="1:7" x14ac:dyDescent="0.35">
      <c r="A11" s="45" t="s">
        <v>1453</v>
      </c>
      <c r="B11" s="25">
        <v>1</v>
      </c>
      <c r="C11" s="25" t="s">
        <v>31</v>
      </c>
      <c r="E11" s="301" t="s">
        <v>6295</v>
      </c>
      <c r="F11" s="301"/>
      <c r="G11" s="301"/>
    </row>
    <row r="12" spans="1:7" x14ac:dyDescent="0.35">
      <c r="A12" s="50" t="s">
        <v>1454</v>
      </c>
      <c r="B12" s="25">
        <v>1</v>
      </c>
      <c r="C12" s="25" t="s">
        <v>31</v>
      </c>
      <c r="E12" s="138" t="s">
        <v>886</v>
      </c>
      <c r="F12" s="30">
        <v>1</v>
      </c>
      <c r="G12" s="30" t="s">
        <v>29</v>
      </c>
    </row>
    <row r="13" spans="1:7" x14ac:dyDescent="0.35">
      <c r="A13" s="50" t="s">
        <v>1455</v>
      </c>
      <c r="B13" s="25">
        <v>1</v>
      </c>
      <c r="C13" s="25" t="s">
        <v>31</v>
      </c>
      <c r="E13" s="301" t="s">
        <v>6296</v>
      </c>
      <c r="F13" s="301"/>
      <c r="G13" s="301"/>
    </row>
    <row r="14" spans="1:7" x14ac:dyDescent="0.35">
      <c r="A14" s="295" t="s">
        <v>1626</v>
      </c>
      <c r="B14" s="296"/>
      <c r="C14" s="297"/>
      <c r="E14" s="138" t="s">
        <v>886</v>
      </c>
      <c r="F14" s="30">
        <v>1</v>
      </c>
      <c r="G14" s="30" t="s">
        <v>29</v>
      </c>
    </row>
    <row r="15" spans="1:7" x14ac:dyDescent="0.35">
      <c r="A15" s="50" t="s">
        <v>1845</v>
      </c>
      <c r="B15" s="25">
        <v>1</v>
      </c>
      <c r="C15" s="25" t="s">
        <v>31</v>
      </c>
      <c r="E15" s="138" t="s">
        <v>890</v>
      </c>
      <c r="F15" s="30">
        <v>1</v>
      </c>
      <c r="G15" s="30" t="s">
        <v>29</v>
      </c>
    </row>
    <row r="16" spans="1:7" x14ac:dyDescent="0.35">
      <c r="A16" s="50" t="s">
        <v>1846</v>
      </c>
      <c r="B16" s="25">
        <v>1</v>
      </c>
      <c r="C16" s="25" t="s">
        <v>31</v>
      </c>
      <c r="E16" s="301" t="s">
        <v>6297</v>
      </c>
      <c r="F16" s="301"/>
      <c r="G16" s="301"/>
    </row>
    <row r="17" spans="1:7" x14ac:dyDescent="0.35">
      <c r="A17" s="50" t="s">
        <v>1847</v>
      </c>
      <c r="B17" s="25">
        <v>1</v>
      </c>
      <c r="C17" s="25" t="s">
        <v>31</v>
      </c>
      <c r="E17" s="198" t="s">
        <v>988</v>
      </c>
      <c r="F17" s="26">
        <v>1</v>
      </c>
      <c r="G17" s="34" t="s">
        <v>5105</v>
      </c>
    </row>
    <row r="18" spans="1:7" x14ac:dyDescent="0.35">
      <c r="A18" s="50" t="s">
        <v>1848</v>
      </c>
      <c r="B18" s="25">
        <v>1</v>
      </c>
      <c r="C18" s="25" t="s">
        <v>31</v>
      </c>
      <c r="E18" s="138" t="s">
        <v>891</v>
      </c>
      <c r="F18" s="30">
        <v>1</v>
      </c>
      <c r="G18" s="30" t="s">
        <v>29</v>
      </c>
    </row>
    <row r="19" spans="1:7" x14ac:dyDescent="0.35">
      <c r="A19" s="295" t="s">
        <v>1627</v>
      </c>
      <c r="B19" s="296"/>
      <c r="C19" s="297"/>
      <c r="E19" s="301" t="s">
        <v>6300</v>
      </c>
      <c r="F19" s="301"/>
      <c r="G19" s="301"/>
    </row>
    <row r="20" spans="1:7" x14ac:dyDescent="0.35">
      <c r="A20" s="45" t="s">
        <v>1849</v>
      </c>
      <c r="B20" s="25">
        <v>1</v>
      </c>
      <c r="C20" s="25" t="s">
        <v>31</v>
      </c>
      <c r="E20" s="198" t="s">
        <v>4247</v>
      </c>
      <c r="F20" s="200">
        <v>1</v>
      </c>
      <c r="G20" s="34" t="s">
        <v>2547</v>
      </c>
    </row>
    <row r="21" spans="1:7" x14ac:dyDescent="0.35">
      <c r="A21" s="45" t="s">
        <v>1850</v>
      </c>
      <c r="B21" s="25">
        <v>1</v>
      </c>
      <c r="C21" s="25" t="s">
        <v>31</v>
      </c>
      <c r="E21" s="198" t="s">
        <v>4248</v>
      </c>
      <c r="F21" s="200">
        <v>1</v>
      </c>
      <c r="G21" s="34" t="s">
        <v>2547</v>
      </c>
    </row>
    <row r="22" spans="1:7" x14ac:dyDescent="0.35">
      <c r="A22" s="45" t="s">
        <v>1851</v>
      </c>
      <c r="B22" s="25">
        <v>1</v>
      </c>
      <c r="C22" s="25" t="s">
        <v>31</v>
      </c>
      <c r="E22" s="138" t="s">
        <v>885</v>
      </c>
      <c r="F22" s="30">
        <v>1</v>
      </c>
      <c r="G22" s="30" t="s">
        <v>29</v>
      </c>
    </row>
    <row r="23" spans="1:7" x14ac:dyDescent="0.35">
      <c r="A23" s="50" t="s">
        <v>1852</v>
      </c>
      <c r="B23" s="25">
        <v>1</v>
      </c>
      <c r="C23" s="25" t="s">
        <v>31</v>
      </c>
      <c r="E23" s="138" t="s">
        <v>6293</v>
      </c>
      <c r="F23" s="30">
        <v>1</v>
      </c>
      <c r="G23" s="30" t="s">
        <v>29</v>
      </c>
    </row>
    <row r="24" spans="1:7" x14ac:dyDescent="0.35">
      <c r="A24" s="295" t="s">
        <v>1628</v>
      </c>
      <c r="B24" s="296"/>
      <c r="C24" s="297"/>
      <c r="E24" s="138" t="s">
        <v>6294</v>
      </c>
      <c r="F24" s="30">
        <v>1</v>
      </c>
      <c r="G24" s="30" t="s">
        <v>29</v>
      </c>
    </row>
    <row r="25" spans="1:7" x14ac:dyDescent="0.35">
      <c r="A25" s="45" t="s">
        <v>1853</v>
      </c>
      <c r="B25" s="25">
        <v>1</v>
      </c>
      <c r="C25" s="25" t="s">
        <v>31</v>
      </c>
      <c r="E25" s="138" t="s">
        <v>6298</v>
      </c>
      <c r="F25" s="3">
        <v>1</v>
      </c>
      <c r="G25" s="30" t="s">
        <v>29</v>
      </c>
    </row>
    <row r="26" spans="1:7" x14ac:dyDescent="0.35">
      <c r="A26" s="45" t="s">
        <v>1854</v>
      </c>
      <c r="B26" s="25">
        <v>1</v>
      </c>
      <c r="C26" s="25" t="s">
        <v>31</v>
      </c>
      <c r="E26" s="138" t="s">
        <v>6299</v>
      </c>
      <c r="F26" s="3">
        <v>1</v>
      </c>
      <c r="G26" s="30" t="s">
        <v>29</v>
      </c>
    </row>
    <row r="27" spans="1:7" x14ac:dyDescent="0.35">
      <c r="A27" s="45" t="s">
        <v>1855</v>
      </c>
      <c r="B27" s="25">
        <v>1</v>
      </c>
      <c r="C27" s="25" t="s">
        <v>31</v>
      </c>
      <c r="E27" s="301" t="s">
        <v>6301</v>
      </c>
      <c r="F27" s="301"/>
      <c r="G27" s="301"/>
    </row>
    <row r="28" spans="1:7" x14ac:dyDescent="0.35">
      <c r="A28" s="45" t="s">
        <v>1856</v>
      </c>
      <c r="B28" s="25">
        <v>1</v>
      </c>
      <c r="C28" s="25" t="s">
        <v>31</v>
      </c>
      <c r="E28" s="45" t="s">
        <v>1853</v>
      </c>
      <c r="F28" s="25">
        <v>1</v>
      </c>
      <c r="G28" s="25" t="s">
        <v>31</v>
      </c>
    </row>
    <row r="29" spans="1:7" x14ac:dyDescent="0.35">
      <c r="A29" s="295" t="s">
        <v>1694</v>
      </c>
      <c r="B29" s="296"/>
      <c r="C29" s="297"/>
      <c r="E29" s="50" t="s">
        <v>2415</v>
      </c>
      <c r="F29" s="94">
        <v>1</v>
      </c>
      <c r="G29" s="25" t="s">
        <v>31</v>
      </c>
    </row>
    <row r="30" spans="1:7" x14ac:dyDescent="0.35">
      <c r="A30" s="45" t="s">
        <v>1213</v>
      </c>
      <c r="B30" s="25">
        <v>1</v>
      </c>
      <c r="C30" s="25" t="s">
        <v>31</v>
      </c>
      <c r="E30" s="301" t="s">
        <v>6302</v>
      </c>
      <c r="F30" s="301"/>
      <c r="G30" s="301"/>
    </row>
    <row r="31" spans="1:7" x14ac:dyDescent="0.35">
      <c r="A31" s="295" t="s">
        <v>1629</v>
      </c>
      <c r="B31" s="296"/>
      <c r="C31" s="297"/>
      <c r="E31" s="139" t="s">
        <v>6303</v>
      </c>
      <c r="F31" s="3">
        <v>1</v>
      </c>
      <c r="G31" s="30" t="s">
        <v>29</v>
      </c>
    </row>
    <row r="32" spans="1:7" x14ac:dyDescent="0.35">
      <c r="A32" s="50" t="s">
        <v>2130</v>
      </c>
      <c r="B32" s="25">
        <v>1</v>
      </c>
      <c r="C32" s="25" t="s">
        <v>31</v>
      </c>
      <c r="E32" s="139" t="s">
        <v>6304</v>
      </c>
      <c r="F32" s="3">
        <v>1</v>
      </c>
      <c r="G32" s="30" t="s">
        <v>29</v>
      </c>
    </row>
    <row r="33" spans="1:7" x14ac:dyDescent="0.35">
      <c r="A33" s="45" t="s">
        <v>2131</v>
      </c>
      <c r="B33" s="25">
        <v>1</v>
      </c>
      <c r="C33" s="25" t="s">
        <v>31</v>
      </c>
      <c r="E33" s="301" t="s">
        <v>6305</v>
      </c>
      <c r="F33" s="301"/>
      <c r="G33" s="301"/>
    </row>
    <row r="34" spans="1:7" x14ac:dyDescent="0.35">
      <c r="A34" s="50" t="s">
        <v>2132</v>
      </c>
      <c r="B34" s="25">
        <v>1</v>
      </c>
      <c r="C34" s="25" t="s">
        <v>31</v>
      </c>
      <c r="E34" s="50" t="s">
        <v>2416</v>
      </c>
      <c r="F34" s="94">
        <v>1</v>
      </c>
      <c r="G34" s="25" t="s">
        <v>31</v>
      </c>
    </row>
    <row r="35" spans="1:7" x14ac:dyDescent="0.35">
      <c r="A35" s="45" t="s">
        <v>2133</v>
      </c>
      <c r="B35" s="25">
        <v>1</v>
      </c>
      <c r="C35" s="25" t="s">
        <v>31</v>
      </c>
      <c r="E35" s="50" t="s">
        <v>2236</v>
      </c>
      <c r="F35" s="94">
        <v>1</v>
      </c>
      <c r="G35" s="25" t="s">
        <v>31</v>
      </c>
    </row>
    <row r="36" spans="1:7" x14ac:dyDescent="0.35">
      <c r="A36" s="295" t="s">
        <v>1677</v>
      </c>
      <c r="B36" s="296"/>
      <c r="C36" s="297"/>
      <c r="E36" s="301" t="s">
        <v>6306</v>
      </c>
      <c r="F36" s="301"/>
      <c r="G36" s="301"/>
    </row>
    <row r="37" spans="1:7" x14ac:dyDescent="0.35">
      <c r="A37" s="45" t="s">
        <v>2134</v>
      </c>
      <c r="B37" s="25">
        <v>1</v>
      </c>
      <c r="C37" s="25" t="s">
        <v>31</v>
      </c>
      <c r="E37" s="51" t="s">
        <v>4552</v>
      </c>
      <c r="F37" s="94">
        <v>1</v>
      </c>
      <c r="G37" s="25" t="s">
        <v>31</v>
      </c>
    </row>
    <row r="38" spans="1:7" x14ac:dyDescent="0.35">
      <c r="A38" s="45" t="s">
        <v>2135</v>
      </c>
      <c r="B38" s="25">
        <v>1</v>
      </c>
      <c r="C38" s="25" t="s">
        <v>31</v>
      </c>
      <c r="E38" s="198" t="s">
        <v>941</v>
      </c>
      <c r="F38" s="200">
        <v>1</v>
      </c>
      <c r="G38" s="34" t="s">
        <v>2547</v>
      </c>
    </row>
    <row r="39" spans="1:7" x14ac:dyDescent="0.35">
      <c r="A39" s="45" t="s">
        <v>2136</v>
      </c>
      <c r="B39" s="25">
        <v>1</v>
      </c>
      <c r="C39" s="25" t="s">
        <v>31</v>
      </c>
      <c r="E39" s="301" t="s">
        <v>6307</v>
      </c>
      <c r="F39" s="301"/>
      <c r="G39" s="301"/>
    </row>
    <row r="40" spans="1:7" x14ac:dyDescent="0.35">
      <c r="A40" s="45" t="s">
        <v>2137</v>
      </c>
      <c r="B40" s="25">
        <v>1</v>
      </c>
      <c r="C40" s="25" t="s">
        <v>31</v>
      </c>
      <c r="E40" s="45" t="s">
        <v>1449</v>
      </c>
      <c r="F40" s="94">
        <v>1</v>
      </c>
      <c r="G40" s="25" t="s">
        <v>31</v>
      </c>
    </row>
    <row r="41" spans="1:7" x14ac:dyDescent="0.35">
      <c r="A41" s="295" t="s">
        <v>1632</v>
      </c>
      <c r="B41" s="296"/>
      <c r="C41" s="297"/>
      <c r="E41" s="45" t="s">
        <v>1450</v>
      </c>
      <c r="F41" s="94">
        <v>1</v>
      </c>
      <c r="G41" s="25" t="s">
        <v>31</v>
      </c>
    </row>
    <row r="42" spans="1:7" x14ac:dyDescent="0.35">
      <c r="A42" s="45" t="s">
        <v>2439</v>
      </c>
      <c r="B42" s="25">
        <v>1</v>
      </c>
      <c r="C42" s="25" t="s">
        <v>31</v>
      </c>
      <c r="E42" s="45" t="s">
        <v>1451</v>
      </c>
      <c r="F42" s="94">
        <v>1</v>
      </c>
      <c r="G42" s="25" t="s">
        <v>31</v>
      </c>
    </row>
    <row r="43" spans="1:7" x14ac:dyDescent="0.35">
      <c r="A43" s="50" t="s">
        <v>2440</v>
      </c>
      <c r="B43" s="25">
        <v>1</v>
      </c>
      <c r="C43" s="25" t="s">
        <v>31</v>
      </c>
      <c r="E43" s="50" t="s">
        <v>785</v>
      </c>
      <c r="F43" s="25">
        <v>1</v>
      </c>
      <c r="G43" s="25" t="s">
        <v>31</v>
      </c>
    </row>
    <row r="44" spans="1:7" x14ac:dyDescent="0.35">
      <c r="A44" s="45" t="s">
        <v>2441</v>
      </c>
      <c r="B44" s="25">
        <v>1</v>
      </c>
      <c r="C44" s="25" t="s">
        <v>31</v>
      </c>
      <c r="E44" s="301" t="s">
        <v>6308</v>
      </c>
      <c r="F44" s="301"/>
      <c r="G44" s="301"/>
    </row>
    <row r="45" spans="1:7" x14ac:dyDescent="0.35">
      <c r="A45" s="45" t="s">
        <v>2442</v>
      </c>
      <c r="B45" s="25">
        <v>1</v>
      </c>
      <c r="C45" s="25" t="s">
        <v>31</v>
      </c>
      <c r="E45" s="50" t="s">
        <v>1452</v>
      </c>
      <c r="F45" s="25">
        <v>1</v>
      </c>
      <c r="G45" s="25" t="s">
        <v>31</v>
      </c>
    </row>
    <row r="46" spans="1:7" x14ac:dyDescent="0.35">
      <c r="A46" s="295" t="s">
        <v>2593</v>
      </c>
      <c r="B46" s="296"/>
      <c r="C46" s="297"/>
      <c r="E46" s="45" t="s">
        <v>1453</v>
      </c>
      <c r="F46" s="25">
        <v>1</v>
      </c>
      <c r="G46" s="25" t="s">
        <v>31</v>
      </c>
    </row>
    <row r="47" spans="1:7" x14ac:dyDescent="0.35">
      <c r="A47" s="45" t="s">
        <v>2594</v>
      </c>
      <c r="B47" s="25">
        <v>1</v>
      </c>
      <c r="C47" s="25" t="s">
        <v>31</v>
      </c>
      <c r="E47" s="50" t="s">
        <v>1454</v>
      </c>
      <c r="F47" s="25">
        <v>1</v>
      </c>
      <c r="G47" s="25" t="s">
        <v>31</v>
      </c>
    </row>
    <row r="48" spans="1:7" x14ac:dyDescent="0.35">
      <c r="A48" s="45" t="s">
        <v>2595</v>
      </c>
      <c r="B48" s="25">
        <v>1</v>
      </c>
      <c r="C48" s="25" t="s">
        <v>31</v>
      </c>
      <c r="E48" s="50" t="s">
        <v>1455</v>
      </c>
      <c r="F48" s="25">
        <v>1</v>
      </c>
      <c r="G48" s="25" t="s">
        <v>31</v>
      </c>
    </row>
    <row r="49" spans="1:7" x14ac:dyDescent="0.35">
      <c r="A49" s="45" t="s">
        <v>2596</v>
      </c>
      <c r="B49" s="25">
        <v>1</v>
      </c>
      <c r="C49" s="25" t="s">
        <v>31</v>
      </c>
      <c r="E49" s="301" t="s">
        <v>6309</v>
      </c>
      <c r="F49" s="301"/>
      <c r="G49" s="301"/>
    </row>
    <row r="50" spans="1:7" x14ac:dyDescent="0.35">
      <c r="A50" s="50" t="s">
        <v>2597</v>
      </c>
      <c r="B50" s="25">
        <v>1</v>
      </c>
      <c r="C50" s="25" t="s">
        <v>31</v>
      </c>
      <c r="E50" s="50" t="s">
        <v>1845</v>
      </c>
      <c r="F50" s="25">
        <v>1</v>
      </c>
      <c r="G50" s="25" t="s">
        <v>31</v>
      </c>
    </row>
    <row r="51" spans="1:7" x14ac:dyDescent="0.35">
      <c r="A51" s="295" t="s">
        <v>4551</v>
      </c>
      <c r="B51" s="296"/>
      <c r="C51" s="297"/>
      <c r="E51" s="50" t="s">
        <v>1846</v>
      </c>
      <c r="F51" s="25">
        <v>1</v>
      </c>
      <c r="G51" s="25" t="s">
        <v>31</v>
      </c>
    </row>
    <row r="52" spans="1:7" x14ac:dyDescent="0.35">
      <c r="A52" s="45" t="s">
        <v>4552</v>
      </c>
      <c r="B52" s="25">
        <v>1</v>
      </c>
      <c r="C52" s="25" t="s">
        <v>31</v>
      </c>
      <c r="E52" s="50" t="s">
        <v>1847</v>
      </c>
      <c r="F52" s="25">
        <v>1</v>
      </c>
      <c r="G52" s="25" t="s">
        <v>31</v>
      </c>
    </row>
    <row r="53" spans="1:7" x14ac:dyDescent="0.35">
      <c r="A53" s="295" t="s">
        <v>4608</v>
      </c>
      <c r="B53" s="296"/>
      <c r="C53" s="297"/>
      <c r="E53" s="50" t="s">
        <v>1848</v>
      </c>
      <c r="F53" s="25">
        <v>1</v>
      </c>
      <c r="G53" s="25" t="s">
        <v>31</v>
      </c>
    </row>
    <row r="54" spans="1:7" x14ac:dyDescent="0.35">
      <c r="A54" s="45" t="s">
        <v>4609</v>
      </c>
      <c r="B54" s="25">
        <v>1</v>
      </c>
      <c r="C54" s="25" t="s">
        <v>31</v>
      </c>
      <c r="E54" s="301" t="s">
        <v>6310</v>
      </c>
      <c r="F54" s="301"/>
      <c r="G54" s="301"/>
    </row>
    <row r="55" spans="1:7" x14ac:dyDescent="0.35">
      <c r="A55" s="45" t="s">
        <v>4610</v>
      </c>
      <c r="B55" s="25">
        <v>1</v>
      </c>
      <c r="C55" s="25" t="s">
        <v>31</v>
      </c>
      <c r="E55" s="45" t="s">
        <v>1849</v>
      </c>
      <c r="F55" s="25">
        <v>1</v>
      </c>
      <c r="G55" s="25" t="s">
        <v>31</v>
      </c>
    </row>
    <row r="56" spans="1:7" x14ac:dyDescent="0.35">
      <c r="A56" s="45" t="s">
        <v>4611</v>
      </c>
      <c r="B56" s="25">
        <v>1</v>
      </c>
      <c r="C56" s="25" t="s">
        <v>31</v>
      </c>
      <c r="E56" s="45" t="s">
        <v>1850</v>
      </c>
      <c r="F56" s="25">
        <v>1</v>
      </c>
      <c r="G56" s="25" t="s">
        <v>31</v>
      </c>
    </row>
    <row r="57" spans="1:7" x14ac:dyDescent="0.35">
      <c r="A57" s="45" t="s">
        <v>4612</v>
      </c>
      <c r="B57" s="25">
        <v>1</v>
      </c>
      <c r="C57" s="25" t="s">
        <v>31</v>
      </c>
      <c r="E57" s="45" t="s">
        <v>1851</v>
      </c>
      <c r="F57" s="25">
        <v>1</v>
      </c>
      <c r="G57" s="25" t="s">
        <v>31</v>
      </c>
    </row>
    <row r="58" spans="1:7" x14ac:dyDescent="0.35">
      <c r="A58" s="295" t="s">
        <v>5602</v>
      </c>
      <c r="B58" s="296"/>
      <c r="C58" s="297"/>
      <c r="E58" s="50" t="s">
        <v>1852</v>
      </c>
      <c r="F58" s="25">
        <v>1</v>
      </c>
      <c r="G58" s="25" t="s">
        <v>31</v>
      </c>
    </row>
    <row r="59" spans="1:7" x14ac:dyDescent="0.35">
      <c r="A59" s="45" t="s">
        <v>5603</v>
      </c>
      <c r="B59" s="25">
        <v>4</v>
      </c>
      <c r="C59" s="25" t="s">
        <v>31</v>
      </c>
      <c r="E59" s="301" t="s">
        <v>6311</v>
      </c>
      <c r="F59" s="301"/>
      <c r="G59" s="301"/>
    </row>
    <row r="60" spans="1:7" x14ac:dyDescent="0.35">
      <c r="A60" s="295" t="s">
        <v>6513</v>
      </c>
      <c r="B60" s="296"/>
      <c r="C60" s="297"/>
      <c r="E60" s="45" t="s">
        <v>1854</v>
      </c>
      <c r="F60" s="25">
        <v>1</v>
      </c>
      <c r="G60" s="25" t="s">
        <v>31</v>
      </c>
    </row>
    <row r="61" spans="1:7" x14ac:dyDescent="0.35">
      <c r="A61" s="45" t="s">
        <v>6514</v>
      </c>
      <c r="B61" s="25">
        <v>1</v>
      </c>
      <c r="C61" s="25" t="s">
        <v>31</v>
      </c>
      <c r="E61" s="45" t="s">
        <v>1213</v>
      </c>
      <c r="F61" s="25">
        <v>1</v>
      </c>
      <c r="G61" s="25" t="s">
        <v>31</v>
      </c>
    </row>
    <row r="62" spans="1:7" x14ac:dyDescent="0.35">
      <c r="A62" s="45" t="s">
        <v>6515</v>
      </c>
      <c r="B62" s="25">
        <v>1</v>
      </c>
      <c r="C62" s="25" t="s">
        <v>31</v>
      </c>
      <c r="E62" s="50" t="s">
        <v>6312</v>
      </c>
      <c r="F62" s="25">
        <v>2</v>
      </c>
      <c r="G62" s="25" t="s">
        <v>31</v>
      </c>
    </row>
    <row r="63" spans="1:7" x14ac:dyDescent="0.35">
      <c r="A63" s="45" t="s">
        <v>6516</v>
      </c>
      <c r="B63" s="25">
        <v>1</v>
      </c>
      <c r="C63" s="25" t="s">
        <v>31</v>
      </c>
      <c r="E63" s="50" t="s">
        <v>1937</v>
      </c>
      <c r="F63" s="25">
        <v>1</v>
      </c>
      <c r="G63" s="25" t="s">
        <v>31</v>
      </c>
    </row>
    <row r="64" spans="1:7" x14ac:dyDescent="0.35">
      <c r="A64" s="45" t="s">
        <v>6517</v>
      </c>
      <c r="B64" s="25">
        <v>1</v>
      </c>
      <c r="C64" s="25" t="s">
        <v>31</v>
      </c>
      <c r="E64" s="301" t="s">
        <v>6313</v>
      </c>
      <c r="F64" s="301"/>
      <c r="G64" s="301"/>
    </row>
    <row r="65" spans="1:7" x14ac:dyDescent="0.35">
      <c r="E65" s="50" t="s">
        <v>2130</v>
      </c>
      <c r="F65" s="25">
        <v>1</v>
      </c>
      <c r="G65" s="25" t="s">
        <v>31</v>
      </c>
    </row>
    <row r="66" spans="1:7" x14ac:dyDescent="0.35">
      <c r="A66" s="7" t="s">
        <v>6985</v>
      </c>
      <c r="E66" s="45" t="s">
        <v>2131</v>
      </c>
      <c r="F66" s="25">
        <v>1</v>
      </c>
      <c r="G66" s="25" t="s">
        <v>31</v>
      </c>
    </row>
    <row r="67" spans="1:7" x14ac:dyDescent="0.35">
      <c r="A67" s="4" t="s">
        <v>0</v>
      </c>
      <c r="B67" s="4" t="s">
        <v>4473</v>
      </c>
      <c r="C67" s="4" t="s">
        <v>2</v>
      </c>
      <c r="E67" s="50" t="s">
        <v>2132</v>
      </c>
      <c r="F67" s="25">
        <v>1</v>
      </c>
      <c r="G67" s="25" t="s">
        <v>31</v>
      </c>
    </row>
    <row r="68" spans="1:7" x14ac:dyDescent="0.35">
      <c r="A68" s="45" t="s">
        <v>6986</v>
      </c>
      <c r="B68" s="25">
        <v>1</v>
      </c>
      <c r="C68" s="25" t="s">
        <v>31</v>
      </c>
      <c r="E68" s="45" t="s">
        <v>2133</v>
      </c>
      <c r="F68" s="25">
        <v>1</v>
      </c>
      <c r="G68" s="25" t="s">
        <v>31</v>
      </c>
    </row>
    <row r="69" spans="1:7" x14ac:dyDescent="0.35">
      <c r="A69" s="45" t="s">
        <v>6987</v>
      </c>
      <c r="B69" s="25">
        <v>1</v>
      </c>
      <c r="C69" s="25" t="s">
        <v>31</v>
      </c>
      <c r="E69" s="45" t="s">
        <v>2441</v>
      </c>
      <c r="F69" s="25">
        <v>1</v>
      </c>
      <c r="G69" s="25" t="s">
        <v>31</v>
      </c>
    </row>
    <row r="70" spans="1:7" x14ac:dyDescent="0.35">
      <c r="A70" s="45" t="s">
        <v>6988</v>
      </c>
      <c r="B70" s="25">
        <v>1</v>
      </c>
      <c r="C70" s="25" t="s">
        <v>31</v>
      </c>
      <c r="E70" s="45" t="s">
        <v>2439</v>
      </c>
      <c r="F70" s="25">
        <v>1</v>
      </c>
      <c r="G70" s="25" t="s">
        <v>31</v>
      </c>
    </row>
    <row r="71" spans="1:7" x14ac:dyDescent="0.35">
      <c r="A71" s="97" t="s">
        <v>6989</v>
      </c>
      <c r="B71" s="25">
        <v>1</v>
      </c>
      <c r="C71" s="25" t="s">
        <v>31</v>
      </c>
      <c r="E71" s="50" t="s">
        <v>2440</v>
      </c>
      <c r="F71" s="25">
        <v>1</v>
      </c>
      <c r="G71" s="25" t="s">
        <v>31</v>
      </c>
    </row>
    <row r="72" spans="1:7" x14ac:dyDescent="0.35">
      <c r="A72" s="45" t="s">
        <v>6990</v>
      </c>
      <c r="B72" s="25">
        <v>1</v>
      </c>
      <c r="C72" s="25" t="s">
        <v>31</v>
      </c>
      <c r="E72" s="45" t="s">
        <v>2442</v>
      </c>
      <c r="F72" s="25">
        <v>1</v>
      </c>
      <c r="G72" s="25" t="s">
        <v>31</v>
      </c>
    </row>
    <row r="73" spans="1:7" x14ac:dyDescent="0.35">
      <c r="A73" s="45" t="s">
        <v>6991</v>
      </c>
      <c r="B73" s="25">
        <v>1</v>
      </c>
      <c r="C73" s="25" t="s">
        <v>31</v>
      </c>
      <c r="E73" s="50" t="s">
        <v>6314</v>
      </c>
      <c r="F73" s="25">
        <v>1</v>
      </c>
      <c r="G73" s="25" t="s">
        <v>31</v>
      </c>
    </row>
    <row r="74" spans="1:7" x14ac:dyDescent="0.35">
      <c r="A74" s="45" t="s">
        <v>6992</v>
      </c>
      <c r="B74" s="25">
        <v>1</v>
      </c>
      <c r="C74" s="25" t="s">
        <v>31</v>
      </c>
      <c r="E74" s="301" t="s">
        <v>6315</v>
      </c>
      <c r="F74" s="301"/>
      <c r="G74" s="301"/>
    </row>
    <row r="75" spans="1:7" x14ac:dyDescent="0.35">
      <c r="A75" s="45" t="s">
        <v>6993</v>
      </c>
      <c r="B75" s="25">
        <v>1</v>
      </c>
      <c r="C75" s="25" t="s">
        <v>31</v>
      </c>
      <c r="E75" s="45" t="s">
        <v>2594</v>
      </c>
      <c r="F75" s="25">
        <v>1</v>
      </c>
      <c r="G75" s="25" t="s">
        <v>31</v>
      </c>
    </row>
    <row r="76" spans="1:7" x14ac:dyDescent="0.35">
      <c r="A76" s="45" t="s">
        <v>6994</v>
      </c>
      <c r="B76" s="25">
        <v>1</v>
      </c>
      <c r="C76" s="25" t="s">
        <v>31</v>
      </c>
      <c r="E76" s="45" t="s">
        <v>2595</v>
      </c>
      <c r="F76" s="25">
        <v>1</v>
      </c>
      <c r="G76" s="25" t="s">
        <v>31</v>
      </c>
    </row>
    <row r="77" spans="1:7" x14ac:dyDescent="0.35">
      <c r="A77" s="45" t="s">
        <v>6995</v>
      </c>
      <c r="B77" s="25">
        <v>1</v>
      </c>
      <c r="C77" s="25" t="s">
        <v>31</v>
      </c>
      <c r="E77" s="45" t="s">
        <v>2596</v>
      </c>
      <c r="F77" s="25">
        <v>1</v>
      </c>
      <c r="G77" s="25" t="s">
        <v>31</v>
      </c>
    </row>
    <row r="78" spans="1:7" x14ac:dyDescent="0.35">
      <c r="A78" s="45" t="s">
        <v>6996</v>
      </c>
      <c r="B78" s="25">
        <v>1</v>
      </c>
      <c r="C78" s="25" t="s">
        <v>31</v>
      </c>
      <c r="E78" s="50" t="s">
        <v>2597</v>
      </c>
      <c r="F78" s="25">
        <v>1</v>
      </c>
      <c r="G78" s="25" t="s">
        <v>31</v>
      </c>
    </row>
    <row r="79" spans="1:7" x14ac:dyDescent="0.35">
      <c r="A79" s="45" t="s">
        <v>6997</v>
      </c>
      <c r="B79" s="25">
        <v>1</v>
      </c>
      <c r="C79" s="25" t="s">
        <v>31</v>
      </c>
      <c r="E79" s="301" t="s">
        <v>6316</v>
      </c>
      <c r="F79" s="301"/>
      <c r="G79" s="301"/>
    </row>
    <row r="80" spans="1:7" x14ac:dyDescent="0.35">
      <c r="E80" s="45" t="s">
        <v>4609</v>
      </c>
      <c r="F80" s="25">
        <v>1</v>
      </c>
      <c r="G80" s="25" t="s">
        <v>31</v>
      </c>
    </row>
    <row r="81" spans="5:7" x14ac:dyDescent="0.35">
      <c r="E81" s="45" t="s">
        <v>4610</v>
      </c>
      <c r="F81" s="25">
        <v>1</v>
      </c>
      <c r="G81" s="25" t="s">
        <v>31</v>
      </c>
    </row>
    <row r="82" spans="5:7" x14ac:dyDescent="0.35">
      <c r="E82" s="45" t="s">
        <v>4611</v>
      </c>
      <c r="F82" s="25">
        <v>1</v>
      </c>
      <c r="G82" s="25" t="s">
        <v>31</v>
      </c>
    </row>
    <row r="83" spans="5:7" x14ac:dyDescent="0.35">
      <c r="E83" s="45" t="s">
        <v>5603</v>
      </c>
      <c r="F83" s="25">
        <v>4</v>
      </c>
      <c r="G83" s="25" t="s">
        <v>31</v>
      </c>
    </row>
    <row r="84" spans="5:7" x14ac:dyDescent="0.35">
      <c r="E84" s="301" t="s">
        <v>6317</v>
      </c>
      <c r="F84" s="301"/>
      <c r="G84" s="301"/>
    </row>
    <row r="85" spans="5:7" x14ac:dyDescent="0.35">
      <c r="E85" s="45" t="s">
        <v>2134</v>
      </c>
      <c r="F85" s="25">
        <v>1</v>
      </c>
      <c r="G85" s="25" t="s">
        <v>31</v>
      </c>
    </row>
    <row r="86" spans="5:7" x14ac:dyDescent="0.35">
      <c r="E86" s="45" t="s">
        <v>2135</v>
      </c>
      <c r="F86" s="25">
        <v>1</v>
      </c>
      <c r="G86" s="25" t="s">
        <v>31</v>
      </c>
    </row>
    <row r="87" spans="5:7" x14ac:dyDescent="0.35">
      <c r="E87" s="45" t="s">
        <v>2136</v>
      </c>
      <c r="F87" s="25">
        <v>1</v>
      </c>
      <c r="G87" s="25" t="s">
        <v>31</v>
      </c>
    </row>
    <row r="88" spans="5:7" x14ac:dyDescent="0.35">
      <c r="E88" s="45" t="s">
        <v>2137</v>
      </c>
      <c r="F88" s="25">
        <v>1</v>
      </c>
      <c r="G88" s="25" t="s">
        <v>31</v>
      </c>
    </row>
    <row r="89" spans="5:7" x14ac:dyDescent="0.35">
      <c r="E89" s="138" t="s">
        <v>897</v>
      </c>
      <c r="F89" s="30">
        <v>1</v>
      </c>
      <c r="G89" s="30" t="s">
        <v>29</v>
      </c>
    </row>
    <row r="90" spans="5:7" x14ac:dyDescent="0.35">
      <c r="E90" s="45" t="s">
        <v>6514</v>
      </c>
      <c r="F90" s="25">
        <v>1</v>
      </c>
      <c r="G90" s="25" t="s">
        <v>31</v>
      </c>
    </row>
    <row r="91" spans="5:7" x14ac:dyDescent="0.35">
      <c r="E91" s="45" t="s">
        <v>6515</v>
      </c>
      <c r="F91" s="25">
        <v>1</v>
      </c>
      <c r="G91" s="25" t="s">
        <v>31</v>
      </c>
    </row>
    <row r="92" spans="5:7" x14ac:dyDescent="0.35">
      <c r="E92" s="45" t="s">
        <v>6516</v>
      </c>
      <c r="F92" s="25">
        <v>1</v>
      </c>
      <c r="G92" s="25" t="s">
        <v>31</v>
      </c>
    </row>
    <row r="93" spans="5:7" x14ac:dyDescent="0.35">
      <c r="E93" s="45" t="s">
        <v>6517</v>
      </c>
      <c r="F93" s="25">
        <v>1</v>
      </c>
      <c r="G93" s="25" t="s">
        <v>31</v>
      </c>
    </row>
    <row r="94" spans="5:7" x14ac:dyDescent="0.35">
      <c r="E94" s="301" t="s">
        <v>6318</v>
      </c>
      <c r="F94" s="301"/>
      <c r="G94" s="301"/>
    </row>
    <row r="95" spans="5:7" x14ac:dyDescent="0.35">
      <c r="E95" s="138" t="s">
        <v>964</v>
      </c>
      <c r="F95" s="30">
        <v>1</v>
      </c>
      <c r="G95" s="30" t="s">
        <v>29</v>
      </c>
    </row>
    <row r="96" spans="5:7" x14ac:dyDescent="0.35">
      <c r="E96" s="301" t="s">
        <v>6319</v>
      </c>
      <c r="F96" s="301"/>
      <c r="G96" s="301"/>
    </row>
    <row r="97" spans="5:7" x14ac:dyDescent="0.35">
      <c r="E97" s="45" t="s">
        <v>1855</v>
      </c>
      <c r="F97" s="25">
        <v>1</v>
      </c>
      <c r="G97" s="25" t="s">
        <v>31</v>
      </c>
    </row>
    <row r="98" spans="5:7" x14ac:dyDescent="0.35">
      <c r="E98" s="301" t="s">
        <v>6320</v>
      </c>
      <c r="F98" s="301"/>
      <c r="G98" s="301"/>
    </row>
    <row r="99" spans="5:7" x14ac:dyDescent="0.35">
      <c r="E99" s="50" t="s">
        <v>784</v>
      </c>
      <c r="F99" s="25">
        <v>1</v>
      </c>
      <c r="G99" s="25" t="s">
        <v>31</v>
      </c>
    </row>
    <row r="100" spans="5:7" x14ac:dyDescent="0.35">
      <c r="E100" s="95" t="s">
        <v>1549</v>
      </c>
      <c r="F100" s="25">
        <v>1</v>
      </c>
      <c r="G100" s="25" t="s">
        <v>31</v>
      </c>
    </row>
    <row r="101" spans="5:7" x14ac:dyDescent="0.35">
      <c r="E101" s="95" t="s">
        <v>810</v>
      </c>
      <c r="F101" s="25">
        <v>1</v>
      </c>
      <c r="G101" s="25" t="s">
        <v>31</v>
      </c>
    </row>
    <row r="102" spans="5:7" x14ac:dyDescent="0.35">
      <c r="E102" s="95" t="s">
        <v>811</v>
      </c>
      <c r="F102" s="25">
        <v>1</v>
      </c>
      <c r="G102" s="25" t="s">
        <v>31</v>
      </c>
    </row>
    <row r="103" spans="5:7" x14ac:dyDescent="0.35">
      <c r="E103" s="95" t="s">
        <v>1551</v>
      </c>
      <c r="F103" s="25">
        <v>1</v>
      </c>
      <c r="G103" s="25" t="s">
        <v>31</v>
      </c>
    </row>
    <row r="104" spans="5:7" x14ac:dyDescent="0.35">
      <c r="E104" s="95" t="s">
        <v>2035</v>
      </c>
      <c r="F104" s="25">
        <v>1</v>
      </c>
      <c r="G104" s="25" t="s">
        <v>31</v>
      </c>
    </row>
    <row r="105" spans="5:7" x14ac:dyDescent="0.35">
      <c r="E105" s="301" t="s">
        <v>6321</v>
      </c>
      <c r="F105" s="301"/>
      <c r="G105" s="301"/>
    </row>
    <row r="106" spans="5:7" x14ac:dyDescent="0.35">
      <c r="E106" s="138" t="s">
        <v>2492</v>
      </c>
      <c r="F106" s="30">
        <v>1</v>
      </c>
      <c r="G106" s="30" t="s">
        <v>2493</v>
      </c>
    </row>
    <row r="107" spans="5:7" x14ac:dyDescent="0.35">
      <c r="E107" s="97" t="s">
        <v>1856</v>
      </c>
      <c r="F107" s="25">
        <v>1</v>
      </c>
      <c r="G107" s="25" t="s">
        <v>31</v>
      </c>
    </row>
    <row r="108" spans="5:7" x14ac:dyDescent="0.35">
      <c r="E108" s="301" t="s">
        <v>6322</v>
      </c>
      <c r="F108" s="301"/>
      <c r="G108" s="301"/>
    </row>
    <row r="109" spans="5:7" x14ac:dyDescent="0.35">
      <c r="E109" s="138" t="s">
        <v>6323</v>
      </c>
      <c r="F109" s="102">
        <v>1</v>
      </c>
      <c r="G109" s="30" t="s">
        <v>29</v>
      </c>
    </row>
    <row r="110" spans="5:7" x14ac:dyDescent="0.35">
      <c r="E110" s="139" t="s">
        <v>6324</v>
      </c>
      <c r="F110" s="3">
        <v>1</v>
      </c>
      <c r="G110" s="30" t="s">
        <v>29</v>
      </c>
    </row>
    <row r="111" spans="5:7" x14ac:dyDescent="0.35">
      <c r="E111" s="301" t="s">
        <v>6325</v>
      </c>
      <c r="F111" s="301"/>
      <c r="G111" s="301"/>
    </row>
    <row r="112" spans="5:7" x14ac:dyDescent="0.35">
      <c r="E112" s="97" t="s">
        <v>4612</v>
      </c>
      <c r="F112" s="25">
        <v>1</v>
      </c>
      <c r="G112" s="25" t="s">
        <v>31</v>
      </c>
    </row>
    <row r="113" spans="5:7" x14ac:dyDescent="0.35">
      <c r="E113" s="139" t="s">
        <v>906</v>
      </c>
      <c r="F113" s="3">
        <v>1</v>
      </c>
      <c r="G113" s="30" t="s">
        <v>29</v>
      </c>
    </row>
    <row r="114" spans="5:7" x14ac:dyDescent="0.35">
      <c r="E114" s="301" t="s">
        <v>7087</v>
      </c>
      <c r="F114" s="301"/>
      <c r="G114" s="301"/>
    </row>
    <row r="115" spans="5:7" x14ac:dyDescent="0.35">
      <c r="E115" s="45" t="s">
        <v>6986</v>
      </c>
      <c r="F115" s="25">
        <v>1</v>
      </c>
      <c r="G115" s="25" t="s">
        <v>31</v>
      </c>
    </row>
    <row r="116" spans="5:7" x14ac:dyDescent="0.35">
      <c r="E116" s="45" t="s">
        <v>6987</v>
      </c>
      <c r="F116" s="25">
        <v>1</v>
      </c>
      <c r="G116" s="25" t="s">
        <v>31</v>
      </c>
    </row>
    <row r="117" spans="5:7" x14ac:dyDescent="0.35">
      <c r="E117" s="45" t="s">
        <v>6988</v>
      </c>
      <c r="F117" s="25">
        <v>1</v>
      </c>
      <c r="G117" s="25" t="s">
        <v>31</v>
      </c>
    </row>
    <row r="118" spans="5:7" x14ac:dyDescent="0.35">
      <c r="E118" s="97" t="s">
        <v>6989</v>
      </c>
      <c r="F118" s="25">
        <v>1</v>
      </c>
      <c r="G118" s="25" t="s">
        <v>31</v>
      </c>
    </row>
    <row r="119" spans="5:7" x14ac:dyDescent="0.35">
      <c r="E119" s="45" t="s">
        <v>6990</v>
      </c>
      <c r="F119" s="25">
        <v>1</v>
      </c>
      <c r="G119" s="25" t="s">
        <v>31</v>
      </c>
    </row>
    <row r="120" spans="5:7" x14ac:dyDescent="0.35">
      <c r="E120" s="45" t="s">
        <v>6991</v>
      </c>
      <c r="F120" s="25">
        <v>1</v>
      </c>
      <c r="G120" s="25" t="s">
        <v>31</v>
      </c>
    </row>
    <row r="121" spans="5:7" x14ac:dyDescent="0.35">
      <c r="E121" s="45" t="s">
        <v>6992</v>
      </c>
      <c r="F121" s="25">
        <v>1</v>
      </c>
      <c r="G121" s="25" t="s">
        <v>31</v>
      </c>
    </row>
    <row r="122" spans="5:7" x14ac:dyDescent="0.35">
      <c r="E122" s="45" t="s">
        <v>6993</v>
      </c>
      <c r="F122" s="25">
        <v>1</v>
      </c>
      <c r="G122" s="25" t="s">
        <v>31</v>
      </c>
    </row>
    <row r="123" spans="5:7" x14ac:dyDescent="0.35">
      <c r="E123" s="45" t="s">
        <v>6994</v>
      </c>
      <c r="F123" s="25">
        <v>1</v>
      </c>
      <c r="G123" s="25" t="s">
        <v>31</v>
      </c>
    </row>
    <row r="124" spans="5:7" x14ac:dyDescent="0.35">
      <c r="E124" s="45" t="s">
        <v>6995</v>
      </c>
      <c r="F124" s="25">
        <v>1</v>
      </c>
      <c r="G124" s="25" t="s">
        <v>31</v>
      </c>
    </row>
    <row r="125" spans="5:7" x14ac:dyDescent="0.35">
      <c r="E125" s="45" t="s">
        <v>6996</v>
      </c>
      <c r="F125" s="25">
        <v>1</v>
      </c>
      <c r="G125" s="25" t="s">
        <v>31</v>
      </c>
    </row>
    <row r="126" spans="5:7" x14ac:dyDescent="0.35">
      <c r="E126" s="45" t="s">
        <v>6997</v>
      </c>
      <c r="F126" s="25">
        <v>1</v>
      </c>
      <c r="G126" s="25" t="s">
        <v>31</v>
      </c>
    </row>
  </sheetData>
  <mergeCells count="40">
    <mergeCell ref="E114:G114"/>
    <mergeCell ref="A29:C29"/>
    <mergeCell ref="A4:C4"/>
    <mergeCell ref="A9:C9"/>
    <mergeCell ref="A14:C14"/>
    <mergeCell ref="A19:C19"/>
    <mergeCell ref="A24:C24"/>
    <mergeCell ref="A58:C58"/>
    <mergeCell ref="A53:C53"/>
    <mergeCell ref="A51:C51"/>
    <mergeCell ref="A46:C46"/>
    <mergeCell ref="A31:C31"/>
    <mergeCell ref="A36:C36"/>
    <mergeCell ref="A41:C41"/>
    <mergeCell ref="E4:G4"/>
    <mergeCell ref="E7:G7"/>
    <mergeCell ref="E11:G11"/>
    <mergeCell ref="E13:G13"/>
    <mergeCell ref="E16:G16"/>
    <mergeCell ref="E19:G19"/>
    <mergeCell ref="E27:G27"/>
    <mergeCell ref="E30:G30"/>
    <mergeCell ref="E33:G33"/>
    <mergeCell ref="E36:G36"/>
    <mergeCell ref="E39:G39"/>
    <mergeCell ref="E44:G44"/>
    <mergeCell ref="E49:G49"/>
    <mergeCell ref="E54:G54"/>
    <mergeCell ref="E59:G59"/>
    <mergeCell ref="E111:G111"/>
    <mergeCell ref="E64:G64"/>
    <mergeCell ref="E74:G74"/>
    <mergeCell ref="E79:G79"/>
    <mergeCell ref="E84:G84"/>
    <mergeCell ref="E94:G94"/>
    <mergeCell ref="A60:C60"/>
    <mergeCell ref="E96:G96"/>
    <mergeCell ref="E98:G98"/>
    <mergeCell ref="E105:G105"/>
    <mergeCell ref="E108:G108"/>
  </mergeCells>
  <hyperlinks>
    <hyperlink ref="A32" location="'1st Doctor'!A8" display="An Unearthly Woman"/>
    <hyperlink ref="A50" location="'3rd Doctor'!A22" display="Rivers of Light"/>
    <hyperlink ref="A34" location="'3rd Doctor'!A66" display="Peepshow"/>
    <hyperlink ref="A23" location="'4th Doctor'!A40" display="Someone I Once Knew"/>
    <hyperlink ref="A15" location="'5th Doctor'!A73" display="The Lady in the Lake"/>
    <hyperlink ref="A16" location="'5th Doctor'!A74" display="A Requiem for the Doctor"/>
    <hyperlink ref="A17" location="'5th Doctor'!A75" display="My Dinner with Andrew"/>
    <hyperlink ref="A18" location="'5th Doctor'!A76" display="The Furies"/>
    <hyperlink ref="A12" location="'6th Doctor'!A78" display="World Enough and Time"/>
    <hyperlink ref="A10" location="'7th Doctor'!A118" display="The Unknown"/>
    <hyperlink ref="A13" location="'7th Doctor'!A119" display="Eye of the Storm"/>
    <hyperlink ref="A8" location="'8th Doctor'!A209" display="The Rulers of the Universe"/>
    <hyperlink ref="A43" location="'10th Doctor'!A108" display="A Brave New World"/>
    <hyperlink ref="E47" location="'6th Doctor'!A78" display="World Enough and Time"/>
    <hyperlink ref="E45" location="'7th Doctor'!A118" display="The Unknown"/>
    <hyperlink ref="E48" location="'7th Doctor'!A119" display="Eye of the Storm"/>
    <hyperlink ref="E50" location="'5th Doctor'!A73" display="The Lady in the Lake"/>
    <hyperlink ref="E51" location="'5th Doctor'!A74" display="A Requiem for the Doctor"/>
    <hyperlink ref="E52" location="'5th Doctor'!A75" display="My Dinner with Andrew"/>
    <hyperlink ref="E53" location="'5th Doctor'!A76" display="The Furies"/>
    <hyperlink ref="E58" location="'4th Doctor'!A40" display="Someone I Once Knew"/>
    <hyperlink ref="E65" location="'1st Doctor'!A8" display="An Unearthly Woman"/>
    <hyperlink ref="E67" location="'3rd Doctor'!A66" display="Peepshow"/>
    <hyperlink ref="E71" location="'10th Doctor'!A108" display="A Brave New World"/>
    <hyperlink ref="E78" location="'3rd Doctor'!A22" display="Rivers of Light"/>
    <hyperlink ref="E43" location="'8th Doctor'!A209" display="The Rulers of the Universe"/>
    <hyperlink ref="E5" location="'11th Doctor'!A50" display="The Almost People"/>
    <hyperlink ref="E6" location="'11th Doctor'!A52" display="A Good Man Goes to War"/>
    <hyperlink ref="E8" location="'11th Doctor'!A43" display="The Impossible Astronaut (Prequel)"/>
    <hyperlink ref="E9" location="'11th Doctor'!A44" display="The Impossible Astronaut"/>
    <hyperlink ref="E10" location="'11th Doctor'!A44" display="Day of the Moon"/>
    <hyperlink ref="E12" location="'11th Doctor'!A56" display="Let's Kill Hitler"/>
    <hyperlink ref="E14" location="'11th Doctor'!A56" display="Let's Kill Hitler"/>
    <hyperlink ref="E15" location="'11th Doctor'!A71" display="Closing Time"/>
    <hyperlink ref="E17" location="'11th Doctor'!A72" display="The Wedding of River Song (Prequel)"/>
    <hyperlink ref="E18" location="'11th Doctor'!A73" display="The Wedding of River Song"/>
    <hyperlink ref="E20" location="'11th Doctor'!A57" display="First Night"/>
    <hyperlink ref="E21" location="'11th Doctor'!A57" display="Last Night"/>
    <hyperlink ref="E22" location="'11th Doctor'!A52" display="A Good Man Goes to War"/>
    <hyperlink ref="E23" location="'11th Doctor'!A44" display="The Impossible Astronaut"/>
    <hyperlink ref="E24" location="'11th Doctor'!A44" display="Day of the Moon"/>
    <hyperlink ref="E25" location="'11th Doctor'!A29" display="The Pandorica Opens"/>
    <hyperlink ref="E26" location="'11th Doctor'!A29" display="The Big Bang"/>
    <hyperlink ref="E29" location="'10th Doctor'!A96" display="Expiry Dating"/>
    <hyperlink ref="E31" location="'11th Doctor'!A12" display="The Time of Angels"/>
    <hyperlink ref="E32" location="'11th Doctor'!A12" display="Flesh and Stone"/>
    <hyperlink ref="E34" location="'10th Doctor'!A100" display="Precious Annihilation"/>
    <hyperlink ref="E35" location="'10th Doctor'!A103" display="Ghosts"/>
    <hyperlink ref="E38" location="'11th Doctor'!A101" display="Rain Gods"/>
    <hyperlink ref="E62" location="UNIT!A46" display="The Power of River Song"/>
    <hyperlink ref="E63" location="'8th Doctor'!A247" display="Lies in Ruins"/>
    <hyperlink ref="E73" location="'10th Doctor'!A116" display="The First Son"/>
    <hyperlink ref="E89" location="'11th Doctor'!A94" display="The Angels Take Manhatten"/>
    <hyperlink ref="E95" location="'12th Doctor'!A54" display="The Husbands of River Song"/>
    <hyperlink ref="E99" location="'8th Doctor'!A151" display="The Sonomancer"/>
    <hyperlink ref="E100" location="'8th Doctor'!A153" display="The Eighth Piece"/>
    <hyperlink ref="E101" location="'8th Doctor'!A154" display="The Doomsday Chronometer"/>
    <hyperlink ref="E102" location="'8th Doctor'!A155" display="The Crucible of Souls"/>
    <hyperlink ref="E103" location="'8th Doctor'!A157" display="Songs of Love"/>
    <hyperlink ref="E104" location="'8th Doctor'!A169" display="Companion Piece"/>
    <hyperlink ref="E106" location="'Time Lord Victorious Chronology'!A15" display="The Guide to the Dark Times"/>
    <hyperlink ref="E109" location="'10th Doctor'!A83" display="Silence in the Library"/>
    <hyperlink ref="E110" location="'10th Doctor'!A83" display="Forest of the Dead"/>
    <hyperlink ref="E113" location="'11th Doctor'!A145" display="The Name of the Doctor"/>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1"/>
  <sheetViews>
    <sheetView workbookViewId="0">
      <selection activeCell="A2" sqref="A2"/>
    </sheetView>
  </sheetViews>
  <sheetFormatPr defaultRowHeight="14.5" x14ac:dyDescent="0.35"/>
  <cols>
    <col min="1" max="1" width="24.90625" customWidth="1"/>
    <col min="2" max="2" width="20.36328125" style="2" bestFit="1" customWidth="1"/>
    <col min="3" max="3" width="22.7265625" style="2" customWidth="1"/>
  </cols>
  <sheetData>
    <row r="2" spans="1:3" x14ac:dyDescent="0.35">
      <c r="A2" s="7" t="s">
        <v>1086</v>
      </c>
    </row>
    <row r="3" spans="1:3" x14ac:dyDescent="0.25">
      <c r="A3" s="4" t="s">
        <v>0</v>
      </c>
      <c r="B3" s="4" t="s">
        <v>4473</v>
      </c>
      <c r="C3" s="4" t="s">
        <v>2</v>
      </c>
    </row>
    <row r="4" spans="1:3" x14ac:dyDescent="0.25">
      <c r="A4" s="295" t="s">
        <v>1624</v>
      </c>
      <c r="B4" s="296"/>
      <c r="C4" s="297"/>
    </row>
    <row r="5" spans="1:3" x14ac:dyDescent="0.25">
      <c r="A5" s="45" t="s">
        <v>1195</v>
      </c>
      <c r="B5" s="25">
        <v>1</v>
      </c>
      <c r="C5" s="25" t="s">
        <v>31</v>
      </c>
    </row>
    <row r="6" spans="1:3" x14ac:dyDescent="0.25">
      <c r="A6" s="45" t="s">
        <v>1196</v>
      </c>
      <c r="B6" s="25">
        <v>1</v>
      </c>
      <c r="C6" s="25" t="s">
        <v>31</v>
      </c>
    </row>
    <row r="7" spans="1:3" x14ac:dyDescent="0.25">
      <c r="A7" s="45" t="s">
        <v>1197</v>
      </c>
      <c r="B7" s="25">
        <v>1</v>
      </c>
      <c r="C7" s="25" t="s">
        <v>31</v>
      </c>
    </row>
    <row r="8" spans="1:3" x14ac:dyDescent="0.25">
      <c r="A8" s="45" t="s">
        <v>1198</v>
      </c>
      <c r="B8" s="25">
        <v>1</v>
      </c>
      <c r="C8" s="25" t="s">
        <v>31</v>
      </c>
    </row>
    <row r="9" spans="1:3" x14ac:dyDescent="0.25">
      <c r="A9" s="295" t="s">
        <v>1625</v>
      </c>
      <c r="B9" s="296"/>
      <c r="C9" s="297"/>
    </row>
    <row r="10" spans="1:3" x14ac:dyDescent="0.25">
      <c r="A10" s="45" t="s">
        <v>1199</v>
      </c>
      <c r="B10" s="25">
        <v>1</v>
      </c>
      <c r="C10" s="25" t="s">
        <v>31</v>
      </c>
    </row>
    <row r="11" spans="1:3" x14ac:dyDescent="0.25">
      <c r="A11" s="45" t="s">
        <v>1200</v>
      </c>
      <c r="B11" s="25">
        <v>1</v>
      </c>
      <c r="C11" s="25" t="s">
        <v>31</v>
      </c>
    </row>
    <row r="12" spans="1:3" x14ac:dyDescent="0.25">
      <c r="A12" s="45" t="s">
        <v>1201</v>
      </c>
      <c r="B12" s="25">
        <v>1</v>
      </c>
      <c r="C12" s="25" t="s">
        <v>31</v>
      </c>
    </row>
    <row r="13" spans="1:3" x14ac:dyDescent="0.25">
      <c r="A13" s="45" t="s">
        <v>1202</v>
      </c>
      <c r="B13" s="25">
        <v>1</v>
      </c>
      <c r="C13" s="25" t="s">
        <v>31</v>
      </c>
    </row>
    <row r="14" spans="1:3" x14ac:dyDescent="0.25">
      <c r="A14" s="45" t="s">
        <v>1203</v>
      </c>
      <c r="B14" s="25">
        <v>1</v>
      </c>
      <c r="C14" s="25" t="s">
        <v>31</v>
      </c>
    </row>
    <row r="15" spans="1:3" x14ac:dyDescent="0.35">
      <c r="A15" s="295" t="s">
        <v>1626</v>
      </c>
      <c r="B15" s="296"/>
      <c r="C15" s="297"/>
    </row>
    <row r="16" spans="1:3" x14ac:dyDescent="0.35">
      <c r="A16" s="45" t="s">
        <v>1204</v>
      </c>
      <c r="B16" s="25">
        <v>1</v>
      </c>
      <c r="C16" s="25" t="s">
        <v>31</v>
      </c>
    </row>
    <row r="17" spans="1:3" x14ac:dyDescent="0.35">
      <c r="A17" s="45" t="s">
        <v>1205</v>
      </c>
      <c r="B17" s="25">
        <v>1</v>
      </c>
      <c r="C17" s="25" t="s">
        <v>31</v>
      </c>
    </row>
    <row r="18" spans="1:3" x14ac:dyDescent="0.35">
      <c r="A18" s="45" t="s">
        <v>1206</v>
      </c>
      <c r="B18" s="25">
        <v>1</v>
      </c>
      <c r="C18" s="25" t="s">
        <v>31</v>
      </c>
    </row>
    <row r="19" spans="1:3" x14ac:dyDescent="0.35">
      <c r="A19" s="45" t="s">
        <v>1207</v>
      </c>
      <c r="B19" s="25">
        <v>1</v>
      </c>
      <c r="C19" s="25" t="s">
        <v>31</v>
      </c>
    </row>
    <row r="20" spans="1:3" x14ac:dyDescent="0.35">
      <c r="A20" s="45" t="s">
        <v>1208</v>
      </c>
      <c r="B20" s="25">
        <v>1</v>
      </c>
      <c r="C20" s="25" t="s">
        <v>31</v>
      </c>
    </row>
    <row r="21" spans="1:3" x14ac:dyDescent="0.35">
      <c r="A21" s="295" t="s">
        <v>1627</v>
      </c>
      <c r="B21" s="296"/>
      <c r="C21" s="297"/>
    </row>
    <row r="22" spans="1:3" x14ac:dyDescent="0.35">
      <c r="A22" s="45" t="s">
        <v>1209</v>
      </c>
      <c r="B22" s="25">
        <v>1</v>
      </c>
      <c r="C22" s="25" t="s">
        <v>31</v>
      </c>
    </row>
    <row r="23" spans="1:3" x14ac:dyDescent="0.35">
      <c r="A23" s="45" t="s">
        <v>1210</v>
      </c>
      <c r="B23" s="25">
        <v>1</v>
      </c>
      <c r="C23" s="25" t="s">
        <v>31</v>
      </c>
    </row>
    <row r="24" spans="1:3" x14ac:dyDescent="0.35">
      <c r="A24" s="45" t="s">
        <v>1211</v>
      </c>
      <c r="B24" s="25">
        <v>1</v>
      </c>
      <c r="C24" s="25" t="s">
        <v>31</v>
      </c>
    </row>
    <row r="25" spans="1:3" x14ac:dyDescent="0.35">
      <c r="A25" s="45" t="s">
        <v>1212</v>
      </c>
      <c r="B25" s="25">
        <v>1</v>
      </c>
      <c r="C25" s="25" t="s">
        <v>31</v>
      </c>
    </row>
    <row r="26" spans="1:3" x14ac:dyDescent="0.35">
      <c r="A26" s="295" t="s">
        <v>1628</v>
      </c>
      <c r="B26" s="296"/>
      <c r="C26" s="297"/>
    </row>
    <row r="27" spans="1:3" x14ac:dyDescent="0.35">
      <c r="A27" s="45" t="s">
        <v>1213</v>
      </c>
      <c r="B27" s="25">
        <v>1</v>
      </c>
      <c r="C27" s="25" t="s">
        <v>31</v>
      </c>
    </row>
    <row r="28" spans="1:3" x14ac:dyDescent="0.35">
      <c r="A28" s="45" t="s">
        <v>1214</v>
      </c>
      <c r="B28" s="25">
        <v>1</v>
      </c>
      <c r="C28" s="25" t="s">
        <v>31</v>
      </c>
    </row>
    <row r="29" spans="1:3" x14ac:dyDescent="0.35">
      <c r="A29" s="45" t="s">
        <v>1215</v>
      </c>
      <c r="B29" s="25">
        <v>1</v>
      </c>
      <c r="C29" s="25" t="s">
        <v>31</v>
      </c>
    </row>
    <row r="30" spans="1:3" x14ac:dyDescent="0.35">
      <c r="A30" s="295" t="s">
        <v>1629</v>
      </c>
      <c r="B30" s="296"/>
      <c r="C30" s="297"/>
    </row>
    <row r="31" spans="1:3" x14ac:dyDescent="0.35">
      <c r="A31" s="45" t="s">
        <v>1216</v>
      </c>
      <c r="B31" s="25">
        <v>1</v>
      </c>
      <c r="C31" s="25" t="s">
        <v>31</v>
      </c>
    </row>
    <row r="32" spans="1:3" x14ac:dyDescent="0.35">
      <c r="A32" s="45" t="s">
        <v>1217</v>
      </c>
      <c r="B32" s="25">
        <v>1</v>
      </c>
      <c r="C32" s="25" t="s">
        <v>31</v>
      </c>
    </row>
    <row r="33" spans="1:3" x14ac:dyDescent="0.35">
      <c r="A33" s="45" t="s">
        <v>1218</v>
      </c>
      <c r="B33" s="25">
        <v>1</v>
      </c>
      <c r="C33" s="25" t="s">
        <v>31</v>
      </c>
    </row>
    <row r="34" spans="1:3" x14ac:dyDescent="0.35">
      <c r="A34" s="295" t="s">
        <v>1668</v>
      </c>
      <c r="B34" s="296"/>
      <c r="C34" s="297"/>
    </row>
    <row r="35" spans="1:3" x14ac:dyDescent="0.35">
      <c r="A35" s="45" t="s">
        <v>1219</v>
      </c>
      <c r="B35" s="25">
        <v>4</v>
      </c>
      <c r="C35" s="25" t="s">
        <v>31</v>
      </c>
    </row>
    <row r="36" spans="1:3" x14ac:dyDescent="0.35">
      <c r="A36" s="295" t="s">
        <v>1669</v>
      </c>
      <c r="B36" s="296"/>
      <c r="C36" s="297"/>
    </row>
    <row r="37" spans="1:3" x14ac:dyDescent="0.35">
      <c r="A37" s="45" t="s">
        <v>1220</v>
      </c>
      <c r="B37" s="25">
        <v>6</v>
      </c>
      <c r="C37" s="25" t="s">
        <v>31</v>
      </c>
    </row>
    <row r="38" spans="1:3" x14ac:dyDescent="0.35">
      <c r="A38" s="295" t="s">
        <v>5031</v>
      </c>
      <c r="B38" s="296"/>
      <c r="C38" s="297"/>
    </row>
    <row r="39" spans="1:3" x14ac:dyDescent="0.35">
      <c r="A39" s="45" t="s">
        <v>1820</v>
      </c>
      <c r="B39" s="25">
        <v>1</v>
      </c>
      <c r="C39" s="25" t="s">
        <v>31</v>
      </c>
    </row>
    <row r="40" spans="1:3" x14ac:dyDescent="0.35">
      <c r="A40" s="45" t="s">
        <v>1821</v>
      </c>
      <c r="B40" s="25">
        <v>1</v>
      </c>
      <c r="C40" s="25" t="s">
        <v>31</v>
      </c>
    </row>
    <row r="41" spans="1:3" x14ac:dyDescent="0.35">
      <c r="A41" s="45" t="s">
        <v>1822</v>
      </c>
      <c r="B41" s="25">
        <v>1</v>
      </c>
      <c r="C41" s="25" t="s">
        <v>31</v>
      </c>
    </row>
    <row r="42" spans="1:3" x14ac:dyDescent="0.35">
      <c r="A42" s="45" t="s">
        <v>1823</v>
      </c>
      <c r="B42" s="25">
        <v>1</v>
      </c>
      <c r="C42" s="25" t="s">
        <v>31</v>
      </c>
    </row>
    <row r="43" spans="1:3" x14ac:dyDescent="0.35">
      <c r="A43" s="45" t="s">
        <v>2081</v>
      </c>
      <c r="B43" s="25">
        <v>1</v>
      </c>
      <c r="C43" s="25" t="s">
        <v>31</v>
      </c>
    </row>
    <row r="44" spans="1:3" x14ac:dyDescent="0.35">
      <c r="A44" s="45" t="s">
        <v>2082</v>
      </c>
      <c r="B44" s="25">
        <v>1</v>
      </c>
      <c r="C44" s="25" t="s">
        <v>31</v>
      </c>
    </row>
    <row r="45" spans="1:3" x14ac:dyDescent="0.35">
      <c r="A45" s="45" t="s">
        <v>2083</v>
      </c>
      <c r="B45" s="25">
        <v>1</v>
      </c>
      <c r="C45" s="25" t="s">
        <v>31</v>
      </c>
    </row>
    <row r="46" spans="1:3" x14ac:dyDescent="0.35">
      <c r="A46" s="45" t="s">
        <v>2084</v>
      </c>
      <c r="B46" s="25">
        <v>1</v>
      </c>
      <c r="C46" s="25" t="s">
        <v>31</v>
      </c>
    </row>
    <row r="47" spans="1:3" x14ac:dyDescent="0.35">
      <c r="A47" s="45" t="s">
        <v>2085</v>
      </c>
      <c r="B47" s="25">
        <v>1</v>
      </c>
      <c r="C47" s="25" t="s">
        <v>31</v>
      </c>
    </row>
    <row r="48" spans="1:3" x14ac:dyDescent="0.35">
      <c r="A48" s="45" t="s">
        <v>2086</v>
      </c>
      <c r="B48" s="25">
        <v>1</v>
      </c>
      <c r="C48" s="25" t="s">
        <v>31</v>
      </c>
    </row>
    <row r="49" spans="1:3" x14ac:dyDescent="0.35">
      <c r="A49" s="45" t="s">
        <v>2087</v>
      </c>
      <c r="B49" s="25">
        <v>1</v>
      </c>
      <c r="C49" s="25" t="s">
        <v>31</v>
      </c>
    </row>
    <row r="50" spans="1:3" x14ac:dyDescent="0.35">
      <c r="A50" s="45" t="s">
        <v>2088</v>
      </c>
      <c r="B50" s="25">
        <v>1</v>
      </c>
      <c r="C50" s="25" t="s">
        <v>31</v>
      </c>
    </row>
    <row r="51" spans="1:3" x14ac:dyDescent="0.35">
      <c r="A51" s="45" t="s">
        <v>2364</v>
      </c>
      <c r="B51" s="25">
        <v>1</v>
      </c>
      <c r="C51" s="25" t="s">
        <v>31</v>
      </c>
    </row>
    <row r="52" spans="1:3" x14ac:dyDescent="0.35">
      <c r="A52" s="45" t="s">
        <v>2365</v>
      </c>
      <c r="B52" s="25">
        <v>1</v>
      </c>
      <c r="C52" s="25" t="s">
        <v>31</v>
      </c>
    </row>
    <row r="53" spans="1:3" x14ac:dyDescent="0.35">
      <c r="A53" s="45" t="s">
        <v>2366</v>
      </c>
      <c r="B53" s="25">
        <v>1</v>
      </c>
      <c r="C53" s="25" t="s">
        <v>31</v>
      </c>
    </row>
    <row r="54" spans="1:3" x14ac:dyDescent="0.35">
      <c r="A54" s="45" t="s">
        <v>2367</v>
      </c>
      <c r="B54" s="25">
        <v>1</v>
      </c>
      <c r="C54" s="25" t="s">
        <v>31</v>
      </c>
    </row>
    <row r="55" spans="1:3" x14ac:dyDescent="0.35">
      <c r="A55" s="295" t="s">
        <v>4990</v>
      </c>
      <c r="B55" s="296"/>
      <c r="C55" s="297"/>
    </row>
    <row r="56" spans="1:3" x14ac:dyDescent="0.35">
      <c r="A56" s="45" t="s">
        <v>5032</v>
      </c>
      <c r="B56" s="25">
        <v>1</v>
      </c>
      <c r="C56" s="25" t="s">
        <v>31</v>
      </c>
    </row>
    <row r="57" spans="1:3" x14ac:dyDescent="0.35">
      <c r="A57" s="45" t="s">
        <v>5033</v>
      </c>
      <c r="B57" s="25">
        <v>1</v>
      </c>
      <c r="C57" s="25" t="s">
        <v>31</v>
      </c>
    </row>
    <row r="58" spans="1:3" x14ac:dyDescent="0.35">
      <c r="A58" s="45" t="s">
        <v>5034</v>
      </c>
      <c r="B58" s="25">
        <v>1</v>
      </c>
      <c r="C58" s="25" t="s">
        <v>31</v>
      </c>
    </row>
    <row r="59" spans="1:3" x14ac:dyDescent="0.35">
      <c r="A59" s="45" t="s">
        <v>5035</v>
      </c>
      <c r="B59" s="25">
        <v>1</v>
      </c>
      <c r="C59" s="25" t="s">
        <v>31</v>
      </c>
    </row>
    <row r="60" spans="1:3" x14ac:dyDescent="0.35">
      <c r="A60" s="45" t="s">
        <v>6523</v>
      </c>
      <c r="B60" s="25">
        <v>1</v>
      </c>
      <c r="C60" s="25" t="s">
        <v>31</v>
      </c>
    </row>
    <row r="61" spans="1:3" x14ac:dyDescent="0.35">
      <c r="A61" s="45" t="s">
        <v>6524</v>
      </c>
      <c r="B61" s="25">
        <v>1</v>
      </c>
      <c r="C61" s="25" t="s">
        <v>31</v>
      </c>
    </row>
    <row r="62" spans="1:3" x14ac:dyDescent="0.35">
      <c r="A62" s="45" t="s">
        <v>6525</v>
      </c>
      <c r="B62" s="25">
        <v>1</v>
      </c>
      <c r="C62" s="25" t="s">
        <v>31</v>
      </c>
    </row>
    <row r="63" spans="1:3" x14ac:dyDescent="0.35">
      <c r="A63" s="45" t="s">
        <v>6526</v>
      </c>
      <c r="B63" s="25">
        <v>1</v>
      </c>
      <c r="C63" s="25" t="s">
        <v>31</v>
      </c>
    </row>
    <row r="64" spans="1:3" x14ac:dyDescent="0.35">
      <c r="A64" s="45" t="s">
        <v>1789</v>
      </c>
      <c r="B64" s="25">
        <v>1</v>
      </c>
      <c r="C64" s="25" t="s">
        <v>31</v>
      </c>
    </row>
    <row r="65" spans="1:3" x14ac:dyDescent="0.35">
      <c r="A65" s="45" t="s">
        <v>1790</v>
      </c>
      <c r="B65" s="25">
        <v>1</v>
      </c>
      <c r="C65" s="25" t="s">
        <v>31</v>
      </c>
    </row>
    <row r="66" spans="1:3" x14ac:dyDescent="0.35">
      <c r="A66" s="45" t="s">
        <v>1791</v>
      </c>
      <c r="B66" s="25">
        <v>1</v>
      </c>
      <c r="C66" s="25" t="s">
        <v>31</v>
      </c>
    </row>
    <row r="67" spans="1:3" x14ac:dyDescent="0.35">
      <c r="A67" s="45" t="s">
        <v>1792</v>
      </c>
      <c r="B67" s="25">
        <v>1</v>
      </c>
      <c r="C67" s="25" t="s">
        <v>31</v>
      </c>
    </row>
    <row r="68" spans="1:3" x14ac:dyDescent="0.35">
      <c r="A68" s="45" t="s">
        <v>1793</v>
      </c>
      <c r="B68" s="25">
        <v>1</v>
      </c>
      <c r="C68" s="25" t="s">
        <v>31</v>
      </c>
    </row>
    <row r="69" spans="1:3" x14ac:dyDescent="0.35">
      <c r="A69" s="45" t="s">
        <v>1794</v>
      </c>
      <c r="B69" s="25">
        <v>1</v>
      </c>
      <c r="C69" s="25" t="s">
        <v>31</v>
      </c>
    </row>
    <row r="70" spans="1:3" x14ac:dyDescent="0.35">
      <c r="A70" s="45" t="s">
        <v>1795</v>
      </c>
      <c r="B70" s="25">
        <v>1</v>
      </c>
      <c r="C70" s="25" t="s">
        <v>31</v>
      </c>
    </row>
    <row r="71" spans="1:3" x14ac:dyDescent="0.35">
      <c r="A71" s="45" t="s">
        <v>4991</v>
      </c>
      <c r="B71" s="25">
        <v>1</v>
      </c>
      <c r="C71" s="25" t="s">
        <v>31</v>
      </c>
    </row>
  </sheetData>
  <mergeCells count="10">
    <mergeCell ref="A4:C4"/>
    <mergeCell ref="A9:C9"/>
    <mergeCell ref="A15:C15"/>
    <mergeCell ref="A21:C21"/>
    <mergeCell ref="A26:C26"/>
    <mergeCell ref="A55:C55"/>
    <mergeCell ref="A38:C38"/>
    <mergeCell ref="A34:C34"/>
    <mergeCell ref="A36:C36"/>
    <mergeCell ref="A30:C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37"/>
  <sheetViews>
    <sheetView zoomScaleNormal="100" workbookViewId="0">
      <selection activeCell="D65" sqref="D65"/>
    </sheetView>
  </sheetViews>
  <sheetFormatPr defaultRowHeight="14.5" x14ac:dyDescent="0.35"/>
  <cols>
    <col min="1" max="1" width="33.54296875" bestFit="1" customWidth="1"/>
    <col min="2" max="2" width="20.36328125" style="2" bestFit="1" customWidth="1"/>
    <col min="3" max="3" width="40.453125" style="2" bestFit="1" customWidth="1"/>
    <col min="4" max="4" width="60.36328125" style="134" bestFit="1" customWidth="1"/>
    <col min="5" max="9" width="10.1796875" bestFit="1" customWidth="1"/>
    <col min="10" max="10" width="11" bestFit="1" customWidth="1"/>
    <col min="11" max="11" width="10.1796875" bestFit="1" customWidth="1"/>
    <col min="12" max="14" width="11.1796875" bestFit="1" customWidth="1"/>
  </cols>
  <sheetData>
    <row r="2" spans="1:14" x14ac:dyDescent="0.35">
      <c r="A2" s="4" t="s">
        <v>0</v>
      </c>
      <c r="B2" s="4" t="s">
        <v>4473</v>
      </c>
      <c r="C2" s="4" t="s">
        <v>2</v>
      </c>
      <c r="D2" s="128" t="s">
        <v>4475</v>
      </c>
      <c r="E2" s="1"/>
      <c r="F2" s="1"/>
      <c r="G2" s="1"/>
      <c r="H2" s="1"/>
      <c r="I2" s="1"/>
      <c r="J2" s="1"/>
      <c r="K2" s="1"/>
      <c r="L2" s="1"/>
      <c r="M2" s="1"/>
      <c r="N2" s="1"/>
    </row>
    <row r="3" spans="1:14" x14ac:dyDescent="0.35">
      <c r="A3" s="295" t="s">
        <v>1584</v>
      </c>
      <c r="B3" s="296"/>
      <c r="C3" s="296"/>
      <c r="D3" s="297"/>
      <c r="E3" s="1"/>
      <c r="F3" s="1"/>
      <c r="G3" s="1"/>
      <c r="H3" s="1"/>
      <c r="I3" s="1"/>
      <c r="J3" s="1"/>
      <c r="K3" s="1"/>
      <c r="L3" s="1"/>
      <c r="M3" s="1"/>
      <c r="N3" s="1"/>
    </row>
    <row r="4" spans="1:14" ht="43.5" x14ac:dyDescent="0.35">
      <c r="A4" s="35" t="s">
        <v>30</v>
      </c>
      <c r="B4" s="24">
        <v>2</v>
      </c>
      <c r="C4" s="24" t="s">
        <v>31</v>
      </c>
      <c r="D4" s="129"/>
      <c r="E4" s="1"/>
      <c r="F4" s="1"/>
      <c r="G4" s="1"/>
      <c r="H4" s="1"/>
      <c r="I4" s="1"/>
      <c r="J4" s="1"/>
      <c r="K4" s="1"/>
      <c r="L4" s="1"/>
      <c r="M4" s="1"/>
      <c r="N4" s="1"/>
    </row>
    <row r="5" spans="1:14" ht="43.5" x14ac:dyDescent="0.35">
      <c r="A5" s="35" t="s">
        <v>32</v>
      </c>
      <c r="B5" s="24">
        <v>2</v>
      </c>
      <c r="C5" s="24" t="s">
        <v>31</v>
      </c>
      <c r="D5" s="129"/>
      <c r="E5" s="1"/>
      <c r="F5" s="1"/>
      <c r="G5" s="1"/>
      <c r="H5" s="1"/>
      <c r="I5" s="1"/>
      <c r="J5" s="1"/>
      <c r="K5" s="1"/>
      <c r="L5" s="1"/>
      <c r="M5" s="1"/>
      <c r="N5" s="1"/>
    </row>
    <row r="6" spans="1:14" ht="43.5" x14ac:dyDescent="0.35">
      <c r="A6" s="35" t="s">
        <v>33</v>
      </c>
      <c r="B6" s="24">
        <v>2</v>
      </c>
      <c r="C6" s="24" t="s">
        <v>31</v>
      </c>
      <c r="D6" s="129"/>
      <c r="E6" s="1"/>
      <c r="F6" s="1"/>
      <c r="G6" s="1"/>
      <c r="H6" s="1"/>
      <c r="I6" s="1"/>
      <c r="J6" s="1"/>
      <c r="K6" s="1"/>
      <c r="L6" s="1"/>
      <c r="M6" s="1"/>
      <c r="N6" s="1"/>
    </row>
    <row r="7" spans="1:14" ht="43.5" x14ac:dyDescent="0.35">
      <c r="A7" s="35" t="s">
        <v>34</v>
      </c>
      <c r="B7" s="24">
        <v>2</v>
      </c>
      <c r="C7" s="24" t="s">
        <v>31</v>
      </c>
      <c r="D7" s="129"/>
      <c r="E7" s="1"/>
      <c r="F7" s="1"/>
      <c r="G7" s="1"/>
      <c r="H7" s="1"/>
      <c r="I7" s="1"/>
      <c r="J7" s="1"/>
      <c r="K7" s="1"/>
      <c r="L7" s="1"/>
      <c r="M7" s="1"/>
      <c r="N7" s="1"/>
    </row>
    <row r="8" spans="1:14" x14ac:dyDescent="0.35">
      <c r="A8" s="70" t="s">
        <v>2130</v>
      </c>
      <c r="B8" s="24" t="s">
        <v>2071</v>
      </c>
      <c r="C8" s="24" t="s">
        <v>2129</v>
      </c>
      <c r="D8" s="129"/>
      <c r="E8" s="1"/>
      <c r="F8" s="1"/>
      <c r="G8" s="1"/>
      <c r="H8" s="1"/>
      <c r="I8" s="1"/>
      <c r="J8" s="1"/>
      <c r="K8" s="1"/>
      <c r="L8" s="1"/>
      <c r="M8" s="1"/>
      <c r="N8" s="1"/>
    </row>
    <row r="9" spans="1:14" x14ac:dyDescent="0.35">
      <c r="A9" s="36" t="s">
        <v>35</v>
      </c>
      <c r="B9" s="24">
        <v>1</v>
      </c>
      <c r="C9" s="24" t="s">
        <v>1001</v>
      </c>
      <c r="D9" s="129"/>
      <c r="E9" s="1"/>
      <c r="F9" s="1"/>
      <c r="G9" s="1"/>
      <c r="H9" s="1"/>
      <c r="I9" s="1"/>
      <c r="J9" s="1"/>
      <c r="K9" s="1"/>
      <c r="L9" s="1"/>
      <c r="M9" s="1"/>
      <c r="N9" s="1"/>
    </row>
    <row r="10" spans="1:14" x14ac:dyDescent="0.35">
      <c r="A10" s="298" t="s">
        <v>1583</v>
      </c>
      <c r="B10" s="299"/>
      <c r="C10" s="299"/>
      <c r="D10" s="300"/>
      <c r="E10" s="1"/>
      <c r="F10" s="1"/>
      <c r="G10" s="1"/>
      <c r="H10" s="1"/>
      <c r="I10" s="1"/>
      <c r="J10" s="1"/>
      <c r="K10" s="1"/>
      <c r="L10" s="1"/>
      <c r="M10" s="1"/>
      <c r="N10" s="1"/>
    </row>
    <row r="11" spans="1:14" ht="72.5" x14ac:dyDescent="0.35">
      <c r="A11" s="21" t="s">
        <v>3</v>
      </c>
      <c r="B11" s="22">
        <v>4</v>
      </c>
      <c r="C11" s="22" t="s">
        <v>29</v>
      </c>
      <c r="D11" s="127" t="s">
        <v>4519</v>
      </c>
    </row>
    <row r="12" spans="1:14" ht="116" x14ac:dyDescent="0.35">
      <c r="A12" s="37" t="s">
        <v>4</v>
      </c>
      <c r="B12" s="22">
        <v>7</v>
      </c>
      <c r="C12" s="22" t="s">
        <v>29</v>
      </c>
      <c r="D12" s="127" t="s">
        <v>7239</v>
      </c>
    </row>
    <row r="13" spans="1:14" ht="43.5" x14ac:dyDescent="0.35">
      <c r="A13" s="37" t="s">
        <v>5</v>
      </c>
      <c r="B13" s="22">
        <v>2</v>
      </c>
      <c r="C13" s="22" t="s">
        <v>29</v>
      </c>
      <c r="D13" s="131"/>
    </row>
    <row r="14" spans="1:14" x14ac:dyDescent="0.35">
      <c r="A14" s="40" t="s">
        <v>6414</v>
      </c>
      <c r="B14" s="26">
        <v>1</v>
      </c>
      <c r="C14" s="26" t="s">
        <v>6415</v>
      </c>
      <c r="D14" s="135"/>
    </row>
    <row r="15" spans="1:14" ht="145" x14ac:dyDescent="0.35">
      <c r="A15" s="37" t="s">
        <v>6</v>
      </c>
      <c r="B15" s="22">
        <v>7</v>
      </c>
      <c r="C15" s="22" t="s">
        <v>29</v>
      </c>
      <c r="D15" s="127" t="s">
        <v>7512</v>
      </c>
    </row>
    <row r="16" spans="1:14" x14ac:dyDescent="0.35">
      <c r="A16" s="40" t="s">
        <v>6416</v>
      </c>
      <c r="B16" s="26">
        <v>1</v>
      </c>
      <c r="C16" s="26" t="s">
        <v>6415</v>
      </c>
      <c r="D16" s="135"/>
    </row>
    <row r="17" spans="1:4" ht="101.5" x14ac:dyDescent="0.35">
      <c r="A17" s="37" t="s">
        <v>7</v>
      </c>
      <c r="B17" s="22">
        <v>6</v>
      </c>
      <c r="C17" s="22" t="s">
        <v>29</v>
      </c>
      <c r="D17" s="131"/>
    </row>
    <row r="18" spans="1:4" x14ac:dyDescent="0.35">
      <c r="A18" s="36" t="s">
        <v>36</v>
      </c>
      <c r="B18" s="25">
        <v>1</v>
      </c>
      <c r="C18" s="25" t="s">
        <v>31</v>
      </c>
      <c r="D18" s="130"/>
    </row>
    <row r="19" spans="1:4" ht="72.5" x14ac:dyDescent="0.35">
      <c r="A19" s="37" t="s">
        <v>8</v>
      </c>
      <c r="B19" s="22">
        <v>4</v>
      </c>
      <c r="C19" s="22" t="s">
        <v>29</v>
      </c>
      <c r="D19" s="127" t="s">
        <v>4476</v>
      </c>
    </row>
    <row r="20" spans="1:4" x14ac:dyDescent="0.35">
      <c r="A20" s="40" t="s">
        <v>5074</v>
      </c>
      <c r="B20" s="26">
        <v>1</v>
      </c>
      <c r="C20" s="26" t="s">
        <v>2547</v>
      </c>
      <c r="D20" s="135"/>
    </row>
    <row r="21" spans="1:4" ht="101.5" x14ac:dyDescent="0.35">
      <c r="A21" s="37" t="s">
        <v>9</v>
      </c>
      <c r="B21" s="22">
        <v>6</v>
      </c>
      <c r="C21" s="22" t="s">
        <v>29</v>
      </c>
      <c r="D21" s="131"/>
    </row>
    <row r="22" spans="1:4" ht="43.5" x14ac:dyDescent="0.35">
      <c r="A22" s="38" t="s">
        <v>37</v>
      </c>
      <c r="B22" s="25">
        <v>2</v>
      </c>
      <c r="C22" s="25" t="s">
        <v>31</v>
      </c>
      <c r="D22" s="130"/>
    </row>
    <row r="23" spans="1:4" ht="130.5" x14ac:dyDescent="0.35">
      <c r="A23" s="37" t="s">
        <v>10</v>
      </c>
      <c r="B23" s="22">
        <v>6</v>
      </c>
      <c r="C23" s="22" t="s">
        <v>29</v>
      </c>
      <c r="D23" s="127" t="s">
        <v>7508</v>
      </c>
    </row>
    <row r="24" spans="1:4" x14ac:dyDescent="0.35">
      <c r="A24" s="36" t="s">
        <v>38</v>
      </c>
      <c r="B24" s="25">
        <v>1</v>
      </c>
      <c r="C24" s="25" t="s">
        <v>31</v>
      </c>
      <c r="D24" s="130"/>
    </row>
    <row r="25" spans="1:4" ht="101.5" x14ac:dyDescent="0.35">
      <c r="A25" s="38" t="s">
        <v>39</v>
      </c>
      <c r="B25" s="25">
        <v>6</v>
      </c>
      <c r="C25" s="25" t="s">
        <v>31</v>
      </c>
      <c r="D25" s="166" t="s">
        <v>6426</v>
      </c>
    </row>
    <row r="26" spans="1:4" ht="101.5" x14ac:dyDescent="0.35">
      <c r="A26" s="38" t="s">
        <v>40</v>
      </c>
      <c r="B26" s="25">
        <v>6</v>
      </c>
      <c r="C26" s="25" t="s">
        <v>31</v>
      </c>
      <c r="D26" s="130"/>
    </row>
    <row r="27" spans="1:4" ht="43.5" x14ac:dyDescent="0.35">
      <c r="A27" s="38" t="s">
        <v>41</v>
      </c>
      <c r="B27" s="25">
        <v>2</v>
      </c>
      <c r="C27" s="25" t="s">
        <v>31</v>
      </c>
      <c r="D27" s="130"/>
    </row>
    <row r="28" spans="1:4" x14ac:dyDescent="0.35">
      <c r="A28" s="36" t="s">
        <v>42</v>
      </c>
      <c r="B28" s="25">
        <v>1</v>
      </c>
      <c r="C28" s="25" t="s">
        <v>31</v>
      </c>
      <c r="D28" s="130"/>
    </row>
    <row r="29" spans="1:4" ht="72.5" x14ac:dyDescent="0.35">
      <c r="A29" s="35" t="s">
        <v>43</v>
      </c>
      <c r="B29" s="25">
        <v>4</v>
      </c>
      <c r="C29" s="25" t="s">
        <v>31</v>
      </c>
      <c r="D29" s="130"/>
    </row>
    <row r="30" spans="1:4" x14ac:dyDescent="0.35">
      <c r="A30" s="36" t="s">
        <v>1958</v>
      </c>
      <c r="B30" s="25">
        <v>1</v>
      </c>
      <c r="C30" s="25" t="s">
        <v>31</v>
      </c>
      <c r="D30" s="130"/>
    </row>
    <row r="31" spans="1:4" ht="43.5" x14ac:dyDescent="0.35">
      <c r="A31" s="36" t="s">
        <v>1947</v>
      </c>
      <c r="B31" s="25">
        <v>2</v>
      </c>
      <c r="C31" s="25" t="s">
        <v>31</v>
      </c>
      <c r="D31" s="130"/>
    </row>
    <row r="32" spans="1:4" ht="72.5" x14ac:dyDescent="0.35">
      <c r="A32" s="35" t="s">
        <v>44</v>
      </c>
      <c r="B32" s="25">
        <v>4</v>
      </c>
      <c r="C32" s="25" t="s">
        <v>31</v>
      </c>
      <c r="D32" s="130"/>
    </row>
    <row r="33" spans="1:4" ht="72.5" x14ac:dyDescent="0.35">
      <c r="A33" s="35" t="s">
        <v>970</v>
      </c>
      <c r="B33" s="25">
        <v>4</v>
      </c>
      <c r="C33" s="25" t="s">
        <v>31</v>
      </c>
      <c r="D33" s="130"/>
    </row>
    <row r="34" spans="1:4" ht="72.5" x14ac:dyDescent="0.35">
      <c r="A34" s="36" t="s">
        <v>1760</v>
      </c>
      <c r="B34" s="25">
        <v>4</v>
      </c>
      <c r="C34" s="25" t="s">
        <v>31</v>
      </c>
      <c r="D34" s="130"/>
    </row>
    <row r="35" spans="1:4" ht="72.5" x14ac:dyDescent="0.35">
      <c r="A35" s="35" t="s">
        <v>1761</v>
      </c>
      <c r="B35" s="25">
        <v>4</v>
      </c>
      <c r="C35" s="25" t="s">
        <v>31</v>
      </c>
      <c r="D35" s="130"/>
    </row>
    <row r="36" spans="1:4" ht="72.5" x14ac:dyDescent="0.35">
      <c r="A36" s="36" t="s">
        <v>2010</v>
      </c>
      <c r="B36" s="25">
        <v>4</v>
      </c>
      <c r="C36" s="25" t="s">
        <v>31</v>
      </c>
      <c r="D36" s="130"/>
    </row>
    <row r="37" spans="1:4" s="8" customFormat="1" ht="72.5" x14ac:dyDescent="0.35">
      <c r="A37" s="35" t="s">
        <v>2011</v>
      </c>
      <c r="B37" s="25">
        <v>4</v>
      </c>
      <c r="C37" s="25" t="s">
        <v>31</v>
      </c>
      <c r="D37" s="130"/>
    </row>
    <row r="38" spans="1:4" s="8" customFormat="1" ht="72.5" x14ac:dyDescent="0.35">
      <c r="A38" s="36" t="s">
        <v>2012</v>
      </c>
      <c r="B38" s="25">
        <v>4</v>
      </c>
      <c r="C38" s="25" t="s">
        <v>31</v>
      </c>
      <c r="D38" s="130"/>
    </row>
    <row r="39" spans="1:4" s="8" customFormat="1" ht="72.5" x14ac:dyDescent="0.35">
      <c r="A39" s="36" t="s">
        <v>2013</v>
      </c>
      <c r="B39" s="25">
        <v>4</v>
      </c>
      <c r="C39" s="25" t="s">
        <v>31</v>
      </c>
      <c r="D39" s="130"/>
    </row>
    <row r="40" spans="1:4" s="8" customFormat="1" x14ac:dyDescent="0.35">
      <c r="A40" s="40" t="s">
        <v>5134</v>
      </c>
      <c r="B40" s="26">
        <v>1</v>
      </c>
      <c r="C40" s="26" t="s">
        <v>5133</v>
      </c>
      <c r="D40" s="135"/>
    </row>
    <row r="41" spans="1:4" s="8" customFormat="1" ht="72.5" x14ac:dyDescent="0.35">
      <c r="A41" s="36" t="s">
        <v>2341</v>
      </c>
      <c r="B41" s="25">
        <v>4</v>
      </c>
      <c r="C41" s="25" t="s">
        <v>31</v>
      </c>
      <c r="D41" s="130"/>
    </row>
    <row r="42" spans="1:4" s="8" customFormat="1" ht="72.5" x14ac:dyDescent="0.35">
      <c r="A42" s="35" t="s">
        <v>2342</v>
      </c>
      <c r="B42" s="25">
        <v>4</v>
      </c>
      <c r="C42" s="25" t="s">
        <v>31</v>
      </c>
      <c r="D42" s="130"/>
    </row>
    <row r="43" spans="1:4" s="8" customFormat="1" ht="72.5" x14ac:dyDescent="0.35">
      <c r="A43" s="36" t="s">
        <v>2569</v>
      </c>
      <c r="B43" s="25">
        <v>4</v>
      </c>
      <c r="C43" s="25" t="s">
        <v>31</v>
      </c>
      <c r="D43" s="130"/>
    </row>
    <row r="44" spans="1:4" s="8" customFormat="1" ht="72.5" x14ac:dyDescent="0.35">
      <c r="A44" s="36" t="s">
        <v>2570</v>
      </c>
      <c r="B44" s="25">
        <v>4</v>
      </c>
      <c r="C44" s="25" t="s">
        <v>31</v>
      </c>
      <c r="D44" s="130"/>
    </row>
    <row r="45" spans="1:4" x14ac:dyDescent="0.35">
      <c r="A45" s="36" t="s">
        <v>45</v>
      </c>
      <c r="B45" s="25">
        <v>1</v>
      </c>
      <c r="C45" s="25" t="s">
        <v>31</v>
      </c>
      <c r="D45" s="130"/>
    </row>
    <row r="46" spans="1:4" ht="43.5" x14ac:dyDescent="0.35">
      <c r="A46" s="35" t="s">
        <v>46</v>
      </c>
      <c r="B46" s="25">
        <v>2</v>
      </c>
      <c r="C46" s="25" t="s">
        <v>31</v>
      </c>
      <c r="D46" s="130"/>
    </row>
    <row r="47" spans="1:4" x14ac:dyDescent="0.35">
      <c r="A47" s="36" t="s">
        <v>7232</v>
      </c>
      <c r="B47" s="25">
        <v>1</v>
      </c>
      <c r="C47" s="25" t="s">
        <v>31</v>
      </c>
      <c r="D47" s="130"/>
    </row>
    <row r="48" spans="1:4" ht="43.5" x14ac:dyDescent="0.35">
      <c r="A48" s="35" t="s">
        <v>47</v>
      </c>
      <c r="B48" s="25">
        <v>2</v>
      </c>
      <c r="C48" s="25" t="s">
        <v>31</v>
      </c>
      <c r="D48" s="130"/>
    </row>
    <row r="49" spans="1:4" x14ac:dyDescent="0.35">
      <c r="A49" s="298" t="s">
        <v>1585</v>
      </c>
      <c r="B49" s="299"/>
      <c r="C49" s="299"/>
      <c r="D49" s="300"/>
    </row>
    <row r="50" spans="1:4" ht="72.5" x14ac:dyDescent="0.35">
      <c r="A50" s="37" t="s">
        <v>580</v>
      </c>
      <c r="B50" s="22">
        <v>4</v>
      </c>
      <c r="C50" s="79" t="s">
        <v>2249</v>
      </c>
      <c r="D50" s="127" t="s">
        <v>7509</v>
      </c>
    </row>
    <row r="51" spans="1:4" ht="101.5" x14ac:dyDescent="0.35">
      <c r="A51" s="37" t="s">
        <v>11</v>
      </c>
      <c r="B51" s="22">
        <v>6</v>
      </c>
      <c r="C51" s="22" t="s">
        <v>29</v>
      </c>
      <c r="D51" s="127" t="s">
        <v>4477</v>
      </c>
    </row>
    <row r="52" spans="1:4" ht="72.5" x14ac:dyDescent="0.35">
      <c r="A52" s="36" t="s">
        <v>4422</v>
      </c>
      <c r="B52" s="25">
        <v>4</v>
      </c>
      <c r="C52" s="25" t="s">
        <v>31</v>
      </c>
      <c r="D52" s="130"/>
    </row>
    <row r="53" spans="1:4" ht="43.5" x14ac:dyDescent="0.35">
      <c r="A53" s="38" t="s">
        <v>48</v>
      </c>
      <c r="B53" s="25">
        <v>2</v>
      </c>
      <c r="C53" s="25" t="s">
        <v>31</v>
      </c>
      <c r="D53" s="130"/>
    </row>
    <row r="54" spans="1:4" ht="43.5" x14ac:dyDescent="0.35">
      <c r="A54" s="37" t="s">
        <v>12</v>
      </c>
      <c r="B54" s="22">
        <v>2</v>
      </c>
      <c r="C54" s="22" t="s">
        <v>29</v>
      </c>
      <c r="D54" s="131"/>
    </row>
    <row r="55" spans="1:4" ht="72.5" x14ac:dyDescent="0.35">
      <c r="A55" s="37" t="s">
        <v>13</v>
      </c>
      <c r="B55" s="22">
        <v>4</v>
      </c>
      <c r="C55" s="22" t="s">
        <v>29</v>
      </c>
      <c r="D55" s="131"/>
    </row>
    <row r="56" spans="1:4" x14ac:dyDescent="0.35">
      <c r="A56" s="205" t="s">
        <v>6388</v>
      </c>
      <c r="B56" s="28">
        <v>7</v>
      </c>
      <c r="C56" s="28" t="s">
        <v>183</v>
      </c>
      <c r="D56" s="133"/>
    </row>
    <row r="57" spans="1:4" ht="43.5" x14ac:dyDescent="0.35">
      <c r="A57" s="38" t="s">
        <v>49</v>
      </c>
      <c r="B57" s="25">
        <v>2</v>
      </c>
      <c r="C57" s="25" t="s">
        <v>31</v>
      </c>
      <c r="D57" s="130"/>
    </row>
    <row r="58" spans="1:4" ht="101.5" x14ac:dyDescent="0.35">
      <c r="A58" s="37" t="s">
        <v>14</v>
      </c>
      <c r="B58" s="22">
        <v>6</v>
      </c>
      <c r="C58" s="22" t="s">
        <v>29</v>
      </c>
      <c r="D58" s="131"/>
    </row>
    <row r="59" spans="1:4" ht="72.5" x14ac:dyDescent="0.35">
      <c r="A59" s="35" t="s">
        <v>1635</v>
      </c>
      <c r="B59" s="25">
        <v>4</v>
      </c>
      <c r="C59" s="25" t="s">
        <v>31</v>
      </c>
      <c r="D59" s="130"/>
    </row>
    <row r="60" spans="1:4" ht="101.5" x14ac:dyDescent="0.35">
      <c r="A60" s="38" t="s">
        <v>50</v>
      </c>
      <c r="B60" s="25">
        <v>6</v>
      </c>
      <c r="C60" s="25" t="s">
        <v>31</v>
      </c>
      <c r="D60" s="130"/>
    </row>
    <row r="61" spans="1:4" s="5" customFormat="1" x14ac:dyDescent="0.35">
      <c r="A61" s="39">
        <v>1963</v>
      </c>
      <c r="B61" s="24">
        <v>1</v>
      </c>
      <c r="C61" s="25" t="s">
        <v>31</v>
      </c>
      <c r="D61" s="130"/>
    </row>
    <row r="62" spans="1:4" ht="43.5" x14ac:dyDescent="0.35">
      <c r="A62" s="38" t="s">
        <v>51</v>
      </c>
      <c r="B62" s="25">
        <v>2</v>
      </c>
      <c r="C62" s="25" t="s">
        <v>31</v>
      </c>
      <c r="D62" s="130"/>
    </row>
    <row r="63" spans="1:4" x14ac:dyDescent="0.35">
      <c r="A63" s="40" t="s">
        <v>1886</v>
      </c>
      <c r="B63" s="26">
        <v>1</v>
      </c>
      <c r="C63" s="27" t="s">
        <v>2546</v>
      </c>
      <c r="D63" s="132"/>
    </row>
    <row r="64" spans="1:4" ht="116" x14ac:dyDescent="0.35">
      <c r="A64" s="37" t="s">
        <v>15</v>
      </c>
      <c r="B64" s="22">
        <v>4</v>
      </c>
      <c r="C64" s="22" t="s">
        <v>29</v>
      </c>
      <c r="D64" s="127" t="s">
        <v>8024</v>
      </c>
    </row>
    <row r="65" spans="1:4" ht="72.5" x14ac:dyDescent="0.35">
      <c r="A65" s="37" t="s">
        <v>16</v>
      </c>
      <c r="B65" s="22">
        <v>4</v>
      </c>
      <c r="C65" s="22" t="s">
        <v>29</v>
      </c>
      <c r="D65" s="131"/>
    </row>
    <row r="66" spans="1:4" ht="43.5" x14ac:dyDescent="0.35">
      <c r="A66" s="38" t="s">
        <v>52</v>
      </c>
      <c r="B66" s="25">
        <v>2</v>
      </c>
      <c r="C66" s="25" t="s">
        <v>31</v>
      </c>
      <c r="D66" s="130"/>
    </row>
    <row r="67" spans="1:4" ht="43.5" x14ac:dyDescent="0.35">
      <c r="A67" s="38" t="s">
        <v>53</v>
      </c>
      <c r="B67" s="25">
        <v>2</v>
      </c>
      <c r="C67" s="25" t="s">
        <v>31</v>
      </c>
      <c r="D67" s="130"/>
    </row>
    <row r="68" spans="1:4" ht="43.5" x14ac:dyDescent="0.35">
      <c r="A68" s="36" t="s">
        <v>1948</v>
      </c>
      <c r="B68" s="25">
        <v>2</v>
      </c>
      <c r="C68" s="25" t="s">
        <v>31</v>
      </c>
      <c r="D68" s="130"/>
    </row>
    <row r="69" spans="1:4" ht="72.5" x14ac:dyDescent="0.35">
      <c r="A69" s="38" t="s">
        <v>54</v>
      </c>
      <c r="B69" s="25">
        <v>4</v>
      </c>
      <c r="C69" s="25" t="s">
        <v>31</v>
      </c>
      <c r="D69" s="130"/>
    </row>
    <row r="70" spans="1:4" ht="101.5" x14ac:dyDescent="0.35">
      <c r="A70" s="37" t="s">
        <v>17</v>
      </c>
      <c r="B70" s="22">
        <v>6</v>
      </c>
      <c r="C70" s="22" t="s">
        <v>29</v>
      </c>
      <c r="D70" s="127" t="s">
        <v>4478</v>
      </c>
    </row>
    <row r="71" spans="1:4" ht="72.5" x14ac:dyDescent="0.35">
      <c r="A71" s="37" t="s">
        <v>18</v>
      </c>
      <c r="B71" s="22">
        <v>4</v>
      </c>
      <c r="C71" s="22" t="s">
        <v>29</v>
      </c>
      <c r="D71" s="127" t="s">
        <v>7510</v>
      </c>
    </row>
    <row r="72" spans="1:4" ht="43.5" x14ac:dyDescent="0.35">
      <c r="A72" s="38" t="s">
        <v>55</v>
      </c>
      <c r="B72" s="25">
        <v>2</v>
      </c>
      <c r="C72" s="25" t="s">
        <v>31</v>
      </c>
      <c r="D72" s="130"/>
    </row>
    <row r="73" spans="1:4" ht="72.5" x14ac:dyDescent="0.35">
      <c r="A73" s="38" t="s">
        <v>56</v>
      </c>
      <c r="B73" s="25">
        <v>4</v>
      </c>
      <c r="C73" s="25" t="s">
        <v>31</v>
      </c>
      <c r="D73" s="130"/>
    </row>
    <row r="74" spans="1:4" ht="72.5" x14ac:dyDescent="0.35">
      <c r="A74" s="36" t="s">
        <v>1636</v>
      </c>
      <c r="B74" s="25">
        <v>4</v>
      </c>
      <c r="C74" s="25" t="s">
        <v>31</v>
      </c>
      <c r="D74" s="130"/>
    </row>
    <row r="75" spans="1:4" ht="43.5" x14ac:dyDescent="0.35">
      <c r="A75" s="36" t="s">
        <v>1637</v>
      </c>
      <c r="B75" s="25">
        <v>2</v>
      </c>
      <c r="C75" s="25" t="s">
        <v>31</v>
      </c>
      <c r="D75" s="130"/>
    </row>
    <row r="76" spans="1:4" x14ac:dyDescent="0.35">
      <c r="A76" s="36" t="s">
        <v>57</v>
      </c>
      <c r="B76" s="25">
        <v>1</v>
      </c>
      <c r="C76" s="25" t="s">
        <v>31</v>
      </c>
      <c r="D76" s="130"/>
    </row>
    <row r="77" spans="1:4" ht="43.5" x14ac:dyDescent="0.35">
      <c r="A77" s="36" t="s">
        <v>1984</v>
      </c>
      <c r="B77" s="25">
        <v>2</v>
      </c>
      <c r="C77" s="25" t="s">
        <v>31</v>
      </c>
      <c r="D77" s="130"/>
    </row>
    <row r="78" spans="1:4" ht="43.5" x14ac:dyDescent="0.35">
      <c r="A78" s="38" t="s">
        <v>58</v>
      </c>
      <c r="B78" s="25">
        <v>2</v>
      </c>
      <c r="C78" s="25" t="s">
        <v>31</v>
      </c>
      <c r="D78" s="130"/>
    </row>
    <row r="79" spans="1:4" ht="72.5" x14ac:dyDescent="0.35">
      <c r="A79" s="38" t="s">
        <v>59</v>
      </c>
      <c r="B79" s="25">
        <v>4</v>
      </c>
      <c r="C79" s="25" t="s">
        <v>31</v>
      </c>
      <c r="D79" s="130"/>
    </row>
    <row r="80" spans="1:4" ht="72.5" x14ac:dyDescent="0.35">
      <c r="A80" s="36" t="s">
        <v>1983</v>
      </c>
      <c r="B80" s="25">
        <v>4</v>
      </c>
      <c r="C80" s="25" t="s">
        <v>31</v>
      </c>
      <c r="D80" s="130"/>
    </row>
    <row r="81" spans="1:4" ht="72.5" x14ac:dyDescent="0.35">
      <c r="A81" s="36" t="s">
        <v>1985</v>
      </c>
      <c r="B81" s="25">
        <v>4</v>
      </c>
      <c r="C81" s="25" t="s">
        <v>31</v>
      </c>
      <c r="D81" s="130"/>
    </row>
    <row r="82" spans="1:4" ht="72.5" x14ac:dyDescent="0.35">
      <c r="A82" s="36" t="s">
        <v>1986</v>
      </c>
      <c r="B82" s="25">
        <v>4</v>
      </c>
      <c r="C82" s="25" t="s">
        <v>31</v>
      </c>
      <c r="D82" s="130"/>
    </row>
    <row r="83" spans="1:4" ht="72.5" x14ac:dyDescent="0.35">
      <c r="A83" s="36" t="s">
        <v>1987</v>
      </c>
      <c r="B83" s="25">
        <v>4</v>
      </c>
      <c r="C83" s="25" t="s">
        <v>31</v>
      </c>
      <c r="D83" s="130"/>
    </row>
    <row r="84" spans="1:4" x14ac:dyDescent="0.35">
      <c r="A84" s="298" t="s">
        <v>1586</v>
      </c>
      <c r="B84" s="299"/>
      <c r="C84" s="299"/>
      <c r="D84" s="300"/>
    </row>
    <row r="85" spans="1:4" ht="174" x14ac:dyDescent="0.35">
      <c r="A85" s="37" t="s">
        <v>19</v>
      </c>
      <c r="B85" s="22">
        <v>4</v>
      </c>
      <c r="C85" s="22" t="s">
        <v>29</v>
      </c>
      <c r="D85" s="127" t="s">
        <v>7569</v>
      </c>
    </row>
    <row r="86" spans="1:4" ht="101.5" x14ac:dyDescent="0.35">
      <c r="A86" s="41" t="s">
        <v>20</v>
      </c>
      <c r="B86" s="22">
        <v>1</v>
      </c>
      <c r="C86" s="22" t="s">
        <v>29</v>
      </c>
      <c r="D86" s="127" t="s">
        <v>7511</v>
      </c>
    </row>
    <row r="87" spans="1:4" ht="72.5" x14ac:dyDescent="0.35">
      <c r="A87" s="37" t="s">
        <v>21</v>
      </c>
      <c r="B87" s="22">
        <v>4</v>
      </c>
      <c r="C87" s="22" t="s">
        <v>29</v>
      </c>
      <c r="D87" s="127" t="s">
        <v>7513</v>
      </c>
    </row>
    <row r="88" spans="1:4" x14ac:dyDescent="0.35">
      <c r="A88" s="40" t="s">
        <v>5622</v>
      </c>
      <c r="B88" s="26">
        <v>1</v>
      </c>
      <c r="C88" s="27" t="s">
        <v>2561</v>
      </c>
      <c r="D88" s="132"/>
    </row>
    <row r="89" spans="1:4" x14ac:dyDescent="0.35">
      <c r="A89" s="206" t="s">
        <v>6412</v>
      </c>
      <c r="B89" s="26">
        <v>1</v>
      </c>
      <c r="C89" s="27" t="s">
        <v>2559</v>
      </c>
      <c r="D89" s="132"/>
    </row>
    <row r="90" spans="1:4" ht="174" x14ac:dyDescent="0.35">
      <c r="A90" s="37" t="s">
        <v>22</v>
      </c>
      <c r="B90" s="22">
        <v>6</v>
      </c>
      <c r="C90" s="22" t="s">
        <v>29</v>
      </c>
      <c r="D90" s="127" t="s">
        <v>7515</v>
      </c>
    </row>
    <row r="91" spans="1:4" ht="29" x14ac:dyDescent="0.35">
      <c r="A91" s="41" t="s">
        <v>23</v>
      </c>
      <c r="B91" s="22">
        <v>1</v>
      </c>
      <c r="C91" s="22" t="s">
        <v>29</v>
      </c>
      <c r="D91" s="127" t="s">
        <v>7514</v>
      </c>
    </row>
    <row r="92" spans="1:4" x14ac:dyDescent="0.35">
      <c r="A92" s="42" t="s">
        <v>60</v>
      </c>
      <c r="B92" s="25">
        <v>1</v>
      </c>
      <c r="C92" s="25" t="s">
        <v>31</v>
      </c>
      <c r="D92" s="130"/>
    </row>
    <row r="93" spans="1:4" ht="72.5" x14ac:dyDescent="0.35">
      <c r="A93" s="36" t="s">
        <v>61</v>
      </c>
      <c r="B93" s="25">
        <v>4</v>
      </c>
      <c r="C93" s="25" t="s">
        <v>31</v>
      </c>
      <c r="D93" s="130"/>
    </row>
    <row r="94" spans="1:4" x14ac:dyDescent="0.35">
      <c r="A94" s="43" t="s">
        <v>1883</v>
      </c>
      <c r="B94" s="28">
        <v>1</v>
      </c>
      <c r="C94" s="28" t="s">
        <v>183</v>
      </c>
      <c r="D94" s="133"/>
    </row>
    <row r="95" spans="1:4" ht="72.5" x14ac:dyDescent="0.35">
      <c r="A95" s="36" t="s">
        <v>62</v>
      </c>
      <c r="B95" s="25">
        <v>4</v>
      </c>
      <c r="C95" s="25" t="s">
        <v>31</v>
      </c>
      <c r="D95" s="130"/>
    </row>
    <row r="96" spans="1:4" ht="72.5" x14ac:dyDescent="0.35">
      <c r="A96" s="36" t="s">
        <v>1638</v>
      </c>
      <c r="B96" s="25">
        <v>4</v>
      </c>
      <c r="C96" s="25" t="s">
        <v>31</v>
      </c>
      <c r="D96" s="130"/>
    </row>
    <row r="97" spans="1:4" ht="174" x14ac:dyDescent="0.35">
      <c r="A97" s="37" t="s">
        <v>24</v>
      </c>
      <c r="B97" s="22">
        <v>5</v>
      </c>
      <c r="C97" s="22" t="s">
        <v>29</v>
      </c>
      <c r="D97" s="127" t="s">
        <v>7515</v>
      </c>
    </row>
    <row r="98" spans="1:4" ht="43.5" x14ac:dyDescent="0.35">
      <c r="A98" s="38" t="s">
        <v>63</v>
      </c>
      <c r="B98" s="25">
        <v>2</v>
      </c>
      <c r="C98" s="25" t="s">
        <v>31</v>
      </c>
      <c r="D98" s="130"/>
    </row>
    <row r="99" spans="1:4" ht="43.5" x14ac:dyDescent="0.35">
      <c r="A99" s="38" t="s">
        <v>64</v>
      </c>
      <c r="B99" s="25">
        <v>2</v>
      </c>
      <c r="C99" s="25" t="s">
        <v>31</v>
      </c>
      <c r="D99" s="130"/>
    </row>
    <row r="100" spans="1:4" ht="43.5" x14ac:dyDescent="0.35">
      <c r="A100" s="38" t="s">
        <v>65</v>
      </c>
      <c r="B100" s="25">
        <v>2</v>
      </c>
      <c r="C100" s="25" t="s">
        <v>31</v>
      </c>
      <c r="D100" s="130"/>
    </row>
    <row r="101" spans="1:4" ht="43.5" x14ac:dyDescent="0.35">
      <c r="A101" s="38" t="s">
        <v>66</v>
      </c>
      <c r="B101" s="25">
        <v>2</v>
      </c>
      <c r="C101" s="25" t="s">
        <v>31</v>
      </c>
      <c r="D101" s="130"/>
    </row>
    <row r="102" spans="1:4" ht="43.5" x14ac:dyDescent="0.35">
      <c r="A102" s="38" t="s">
        <v>67</v>
      </c>
      <c r="B102" s="25">
        <v>2</v>
      </c>
      <c r="C102" s="25" t="s">
        <v>31</v>
      </c>
      <c r="D102" s="130"/>
    </row>
    <row r="103" spans="1:4" ht="43.5" x14ac:dyDescent="0.35">
      <c r="A103" s="38" t="s">
        <v>68</v>
      </c>
      <c r="B103" s="25">
        <v>2</v>
      </c>
      <c r="C103" s="25" t="s">
        <v>31</v>
      </c>
      <c r="D103" s="130"/>
    </row>
    <row r="104" spans="1:4" x14ac:dyDescent="0.35">
      <c r="A104" s="36" t="s">
        <v>1757</v>
      </c>
      <c r="B104" s="25">
        <v>1</v>
      </c>
      <c r="C104" s="25" t="s">
        <v>31</v>
      </c>
      <c r="D104" s="130"/>
    </row>
    <row r="105" spans="1:4" x14ac:dyDescent="0.35">
      <c r="A105" s="36" t="s">
        <v>1758</v>
      </c>
      <c r="B105" s="25">
        <v>1</v>
      </c>
      <c r="C105" s="25" t="s">
        <v>31</v>
      </c>
      <c r="D105" s="130"/>
    </row>
    <row r="106" spans="1:4" ht="43.5" x14ac:dyDescent="0.35">
      <c r="A106" s="36" t="s">
        <v>1949</v>
      </c>
      <c r="B106" s="25">
        <v>2</v>
      </c>
      <c r="C106" s="25" t="s">
        <v>31</v>
      </c>
      <c r="D106" s="130"/>
    </row>
    <row r="107" spans="1:4" x14ac:dyDescent="0.35">
      <c r="A107" s="36" t="s">
        <v>1974</v>
      </c>
      <c r="B107" s="25">
        <v>1</v>
      </c>
      <c r="C107" s="25" t="s">
        <v>31</v>
      </c>
      <c r="D107" s="130"/>
    </row>
    <row r="108" spans="1:4" x14ac:dyDescent="0.35">
      <c r="A108" s="36" t="s">
        <v>2378</v>
      </c>
      <c r="B108" s="25">
        <v>1</v>
      </c>
      <c r="C108" s="25" t="s">
        <v>31</v>
      </c>
      <c r="D108" s="130"/>
    </row>
    <row r="109" spans="1:4" ht="72.5" x14ac:dyDescent="0.35">
      <c r="A109" s="37" t="s">
        <v>25</v>
      </c>
      <c r="B109" s="22">
        <v>4</v>
      </c>
      <c r="C109" s="22" t="s">
        <v>29</v>
      </c>
      <c r="D109" s="127" t="s">
        <v>7516</v>
      </c>
    </row>
    <row r="110" spans="1:4" ht="72.5" x14ac:dyDescent="0.35">
      <c r="A110" s="37" t="s">
        <v>26</v>
      </c>
      <c r="B110" s="22">
        <v>4</v>
      </c>
      <c r="C110" s="22" t="s">
        <v>29</v>
      </c>
      <c r="D110" s="131"/>
    </row>
    <row r="111" spans="1:4" ht="159.5" x14ac:dyDescent="0.35">
      <c r="A111" s="37" t="s">
        <v>27</v>
      </c>
      <c r="B111" s="22">
        <v>4</v>
      </c>
      <c r="C111" s="22" t="s">
        <v>29</v>
      </c>
      <c r="D111" s="127" t="s">
        <v>7555</v>
      </c>
    </row>
    <row r="112" spans="1:4" ht="72.5" x14ac:dyDescent="0.35">
      <c r="A112" s="37" t="s">
        <v>28</v>
      </c>
      <c r="B112" s="22">
        <v>4</v>
      </c>
      <c r="C112" s="22" t="s">
        <v>29</v>
      </c>
      <c r="D112" s="131"/>
    </row>
    <row r="113" spans="1:4" ht="43.5" x14ac:dyDescent="0.35">
      <c r="A113" s="38" t="s">
        <v>69</v>
      </c>
      <c r="B113" s="25">
        <v>2</v>
      </c>
      <c r="C113" s="25" t="s">
        <v>31</v>
      </c>
      <c r="D113" s="130"/>
    </row>
    <row r="114" spans="1:4" x14ac:dyDescent="0.35">
      <c r="A114" s="36" t="s">
        <v>70</v>
      </c>
      <c r="B114" s="25">
        <v>1</v>
      </c>
      <c r="C114" s="25" t="s">
        <v>31</v>
      </c>
      <c r="D114" s="130"/>
    </row>
    <row r="115" spans="1:4" ht="43.5" x14ac:dyDescent="0.35">
      <c r="A115" s="36" t="s">
        <v>71</v>
      </c>
      <c r="B115" s="25">
        <v>2</v>
      </c>
      <c r="C115" s="25" t="s">
        <v>31</v>
      </c>
      <c r="D115" s="130"/>
    </row>
    <row r="116" spans="1:4" ht="72.5" x14ac:dyDescent="0.35">
      <c r="A116" s="35" t="s">
        <v>4423</v>
      </c>
      <c r="B116" s="25">
        <v>4</v>
      </c>
      <c r="C116" s="25" t="s">
        <v>31</v>
      </c>
      <c r="D116" s="130"/>
    </row>
    <row r="117" spans="1:4" ht="145" x14ac:dyDescent="0.35">
      <c r="A117" s="21" t="s">
        <v>2042</v>
      </c>
      <c r="B117" s="22">
        <v>4</v>
      </c>
      <c r="C117" s="22" t="s">
        <v>29</v>
      </c>
      <c r="D117" s="127" t="s">
        <v>7556</v>
      </c>
    </row>
    <row r="118" spans="1:4" ht="43.5" x14ac:dyDescent="0.35">
      <c r="A118" s="36" t="s">
        <v>72</v>
      </c>
      <c r="B118" s="25">
        <v>2</v>
      </c>
      <c r="C118" s="25" t="s">
        <v>31</v>
      </c>
      <c r="D118" s="130"/>
    </row>
    <row r="119" spans="1:4" ht="43.5" x14ac:dyDescent="0.35">
      <c r="A119" s="36" t="s">
        <v>74</v>
      </c>
      <c r="B119" s="25">
        <v>2</v>
      </c>
      <c r="C119" s="25" t="s">
        <v>31</v>
      </c>
      <c r="D119" s="130"/>
    </row>
    <row r="120" spans="1:4" x14ac:dyDescent="0.35">
      <c r="A120" s="42" t="s">
        <v>73</v>
      </c>
      <c r="B120" s="25">
        <v>1</v>
      </c>
      <c r="C120" s="25" t="s">
        <v>31</v>
      </c>
      <c r="D120" s="130"/>
    </row>
    <row r="121" spans="1:4" x14ac:dyDescent="0.35">
      <c r="A121" s="42" t="s">
        <v>4546</v>
      </c>
      <c r="B121" s="25">
        <v>4</v>
      </c>
      <c r="C121" s="25" t="s">
        <v>31</v>
      </c>
      <c r="D121" s="130"/>
    </row>
    <row r="122" spans="1:4" x14ac:dyDescent="0.35">
      <c r="A122" s="42" t="s">
        <v>4547</v>
      </c>
      <c r="B122" s="25">
        <v>2</v>
      </c>
      <c r="C122" s="25" t="s">
        <v>31</v>
      </c>
      <c r="D122" s="130"/>
    </row>
    <row r="123" spans="1:4" x14ac:dyDescent="0.35">
      <c r="A123" s="42" t="s">
        <v>6466</v>
      </c>
      <c r="B123" s="25">
        <v>2</v>
      </c>
      <c r="C123" s="25" t="s">
        <v>31</v>
      </c>
      <c r="D123" s="130"/>
    </row>
    <row r="124" spans="1:4" x14ac:dyDescent="0.35">
      <c r="A124" s="42" t="s">
        <v>6467</v>
      </c>
      <c r="B124" s="25">
        <v>4</v>
      </c>
      <c r="C124" s="25" t="s">
        <v>31</v>
      </c>
      <c r="D124" s="130"/>
    </row>
    <row r="125" spans="1:4" x14ac:dyDescent="0.35">
      <c r="A125" s="42" t="s">
        <v>6468</v>
      </c>
      <c r="B125" s="25">
        <v>6</v>
      </c>
      <c r="C125" s="25" t="s">
        <v>31</v>
      </c>
      <c r="D125" s="130"/>
    </row>
    <row r="126" spans="1:4" x14ac:dyDescent="0.35">
      <c r="A126" s="42" t="s">
        <v>7045</v>
      </c>
      <c r="B126" s="25">
        <v>6</v>
      </c>
      <c r="C126" s="25" t="s">
        <v>31</v>
      </c>
      <c r="D126" s="130"/>
    </row>
    <row r="127" spans="1:4" x14ac:dyDescent="0.35">
      <c r="A127" s="21" t="s">
        <v>2043</v>
      </c>
      <c r="B127" s="22">
        <v>4</v>
      </c>
      <c r="C127" s="22" t="s">
        <v>29</v>
      </c>
      <c r="D127" s="131"/>
    </row>
    <row r="128" spans="1:4" x14ac:dyDescent="0.35">
      <c r="A128" s="298" t="s">
        <v>1587</v>
      </c>
      <c r="B128" s="299"/>
      <c r="C128" s="299"/>
      <c r="D128" s="300"/>
    </row>
    <row r="129" spans="1:4" ht="145" x14ac:dyDescent="0.35">
      <c r="A129" s="21" t="s">
        <v>2044</v>
      </c>
      <c r="B129" s="22">
        <v>4</v>
      </c>
      <c r="C129" s="22" t="s">
        <v>29</v>
      </c>
      <c r="D129" s="127" t="s">
        <v>7557</v>
      </c>
    </row>
    <row r="130" spans="1:4" x14ac:dyDescent="0.35">
      <c r="A130" s="36" t="s">
        <v>1580</v>
      </c>
      <c r="B130" s="25">
        <v>2</v>
      </c>
      <c r="C130" s="25" t="s">
        <v>31</v>
      </c>
      <c r="D130" s="130"/>
    </row>
    <row r="131" spans="1:4" x14ac:dyDescent="0.35">
      <c r="A131" s="36" t="s">
        <v>1581</v>
      </c>
      <c r="B131" s="25">
        <v>2</v>
      </c>
      <c r="C131" s="25" t="s">
        <v>31</v>
      </c>
      <c r="D131" s="130"/>
    </row>
    <row r="132" spans="1:4" x14ac:dyDescent="0.35">
      <c r="A132" s="36" t="s">
        <v>1950</v>
      </c>
      <c r="B132" s="25">
        <v>2</v>
      </c>
      <c r="C132" s="25" t="s">
        <v>31</v>
      </c>
      <c r="D132" s="130"/>
    </row>
    <row r="133" spans="1:4" x14ac:dyDescent="0.35">
      <c r="A133" s="36" t="s">
        <v>1582</v>
      </c>
      <c r="B133" s="25">
        <v>1</v>
      </c>
      <c r="C133" s="25" t="s">
        <v>31</v>
      </c>
      <c r="D133" s="130"/>
    </row>
    <row r="134" spans="1:4" ht="58" x14ac:dyDescent="0.35">
      <c r="A134" s="21" t="s">
        <v>75</v>
      </c>
      <c r="B134" s="22">
        <v>3</v>
      </c>
      <c r="C134" s="22" t="s">
        <v>29</v>
      </c>
      <c r="D134" s="131"/>
    </row>
    <row r="135" spans="1:4" ht="43.5" x14ac:dyDescent="0.35">
      <c r="A135" s="38" t="s">
        <v>76</v>
      </c>
      <c r="B135" s="25">
        <v>2</v>
      </c>
      <c r="C135" s="25" t="s">
        <v>31</v>
      </c>
      <c r="D135" s="130"/>
    </row>
    <row r="136" spans="1:4" ht="43.5" x14ac:dyDescent="0.35">
      <c r="A136" s="38" t="s">
        <v>78</v>
      </c>
      <c r="B136" s="25">
        <v>2</v>
      </c>
      <c r="C136" s="25" t="s">
        <v>31</v>
      </c>
      <c r="D136" s="130"/>
    </row>
    <row r="137" spans="1:4" ht="101.5" x14ac:dyDescent="0.35">
      <c r="A137" s="37" t="s">
        <v>77</v>
      </c>
      <c r="B137" s="22">
        <v>1</v>
      </c>
      <c r="C137" s="22" t="s">
        <v>29</v>
      </c>
      <c r="D137" s="127" t="s">
        <v>7517</v>
      </c>
    </row>
  </sheetData>
  <mergeCells count="5">
    <mergeCell ref="A3:D3"/>
    <mergeCell ref="A10:D10"/>
    <mergeCell ref="A49:D49"/>
    <mergeCell ref="A84:D84"/>
    <mergeCell ref="A128:D128"/>
  </mergeCells>
  <hyperlinks>
    <hyperlink ref="A8" location="'The Diary of River Song'!A32" display="An Unearthly Woman"/>
    <hyperlink ref="A89" r:id="rId1"/>
  </hyperlinks>
  <pageMargins left="0.7" right="0.7" top="0.75" bottom="0.75" header="0.3" footer="0.3"/>
  <pageSetup paperSize="9"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A5" sqref="A5"/>
    </sheetView>
  </sheetViews>
  <sheetFormatPr defaultRowHeight="14.5" x14ac:dyDescent="0.35"/>
  <cols>
    <col min="1" max="1" width="24.90625" customWidth="1"/>
    <col min="2" max="2" width="20.36328125" style="2" bestFit="1" customWidth="1"/>
    <col min="3" max="3" width="22.7265625" style="2" customWidth="1"/>
  </cols>
  <sheetData>
    <row r="2" spans="1:3" x14ac:dyDescent="0.35">
      <c r="A2" s="7" t="s">
        <v>6943</v>
      </c>
    </row>
    <row r="3" spans="1:3" x14ac:dyDescent="0.35">
      <c r="A3" s="4" t="s">
        <v>0</v>
      </c>
      <c r="B3" s="4" t="s">
        <v>4473</v>
      </c>
      <c r="C3" s="4" t="s">
        <v>2</v>
      </c>
    </row>
    <row r="4" spans="1:3" x14ac:dyDescent="0.35">
      <c r="A4" s="45" t="s">
        <v>6944</v>
      </c>
      <c r="B4" s="25">
        <v>3</v>
      </c>
      <c r="C4" s="25" t="s">
        <v>31</v>
      </c>
    </row>
    <row r="5" spans="1:3" x14ac:dyDescent="0.35">
      <c r="A5" s="50" t="s">
        <v>1711</v>
      </c>
      <c r="B5" s="25">
        <v>3</v>
      </c>
      <c r="C5" s="25" t="s">
        <v>31</v>
      </c>
    </row>
    <row r="6" spans="1:3" x14ac:dyDescent="0.25">
      <c r="A6" s="45" t="s">
        <v>6945</v>
      </c>
      <c r="B6" s="25">
        <v>3</v>
      </c>
      <c r="C6" s="25" t="s">
        <v>31</v>
      </c>
    </row>
    <row r="7" spans="1:3" x14ac:dyDescent="0.35">
      <c r="A7" s="45" t="s">
        <v>6946</v>
      </c>
      <c r="B7" s="25">
        <v>3</v>
      </c>
      <c r="C7" s="25" t="s">
        <v>31</v>
      </c>
    </row>
    <row r="8" spans="1:3" x14ac:dyDescent="0.35">
      <c r="A8" s="45" t="s">
        <v>6947</v>
      </c>
      <c r="B8" s="25">
        <v>3</v>
      </c>
      <c r="C8" s="25" t="s">
        <v>31</v>
      </c>
    </row>
    <row r="9" spans="1:3" x14ac:dyDescent="0.35">
      <c r="A9" s="45" t="s">
        <v>6948</v>
      </c>
      <c r="B9" s="25">
        <v>3</v>
      </c>
      <c r="C9" s="25" t="s">
        <v>31</v>
      </c>
    </row>
    <row r="10" spans="1:3" x14ac:dyDescent="0.35">
      <c r="A10" s="45" t="s">
        <v>6949</v>
      </c>
      <c r="B10" s="25">
        <v>3</v>
      </c>
      <c r="C10" s="25" t="s">
        <v>31</v>
      </c>
    </row>
    <row r="11" spans="1:3" x14ac:dyDescent="0.35">
      <c r="A11" s="45" t="s">
        <v>6950</v>
      </c>
      <c r="B11" s="25">
        <v>3</v>
      </c>
      <c r="C11" s="25" t="s">
        <v>31</v>
      </c>
    </row>
  </sheetData>
  <hyperlinks>
    <hyperlink ref="A5" location="'Bernice Summerfield'!A173" display="The War Master"/>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
  <sheetViews>
    <sheetView workbookViewId="0">
      <selection activeCell="A12" sqref="A12"/>
    </sheetView>
  </sheetViews>
  <sheetFormatPr defaultRowHeight="14.5" x14ac:dyDescent="0.35"/>
  <cols>
    <col min="1" max="1" width="24.26953125" bestFit="1" customWidth="1"/>
    <col min="2" max="2" width="20.36328125" bestFit="1" customWidth="1"/>
    <col min="3" max="3" width="20.6328125" customWidth="1"/>
  </cols>
  <sheetData>
    <row r="2" spans="1:3" x14ac:dyDescent="0.35">
      <c r="A2" s="7" t="s">
        <v>2190</v>
      </c>
    </row>
    <row r="3" spans="1:3" ht="15" x14ac:dyDescent="0.25">
      <c r="A3" s="4" t="s">
        <v>0</v>
      </c>
      <c r="B3" s="4" t="s">
        <v>4473</v>
      </c>
      <c r="C3" s="4" t="s">
        <v>2</v>
      </c>
    </row>
    <row r="4" spans="1:3" x14ac:dyDescent="0.35">
      <c r="A4" s="295" t="s">
        <v>1624</v>
      </c>
      <c r="B4" s="296"/>
      <c r="C4" s="297"/>
    </row>
    <row r="5" spans="1:3" ht="30" x14ac:dyDescent="0.25">
      <c r="A5" s="45" t="s">
        <v>2343</v>
      </c>
      <c r="B5" s="25">
        <v>1</v>
      </c>
      <c r="C5" s="91" t="s">
        <v>2344</v>
      </c>
    </row>
    <row r="6" spans="1:3" ht="15" x14ac:dyDescent="0.25">
      <c r="A6" s="45" t="s">
        <v>2191</v>
      </c>
      <c r="B6" s="25">
        <v>1</v>
      </c>
      <c r="C6" s="25" t="s">
        <v>31</v>
      </c>
    </row>
    <row r="7" spans="1:3" ht="15" x14ac:dyDescent="0.25">
      <c r="A7" s="45" t="s">
        <v>2192</v>
      </c>
      <c r="B7" s="25">
        <v>1</v>
      </c>
      <c r="C7" s="25" t="s">
        <v>31</v>
      </c>
    </row>
    <row r="8" spans="1:3" ht="15" x14ac:dyDescent="0.25">
      <c r="A8" s="45" t="s">
        <v>2193</v>
      </c>
      <c r="B8" s="25">
        <v>1</v>
      </c>
      <c r="C8" s="25" t="s">
        <v>31</v>
      </c>
    </row>
    <row r="9" spans="1:3" x14ac:dyDescent="0.35">
      <c r="A9" s="50" t="s">
        <v>2194</v>
      </c>
      <c r="B9" s="25">
        <v>1</v>
      </c>
      <c r="C9" s="25" t="s">
        <v>31</v>
      </c>
    </row>
    <row r="10" spans="1:3" x14ac:dyDescent="0.35">
      <c r="A10" s="295" t="s">
        <v>7019</v>
      </c>
      <c r="B10" s="296"/>
      <c r="C10" s="297"/>
    </row>
    <row r="11" spans="1:3" x14ac:dyDescent="0.35">
      <c r="A11" s="50" t="s">
        <v>7002</v>
      </c>
      <c r="B11" s="25" t="s">
        <v>2071</v>
      </c>
      <c r="C11" s="25" t="s">
        <v>31</v>
      </c>
    </row>
    <row r="12" spans="1:3" x14ac:dyDescent="0.35">
      <c r="A12" s="50" t="s">
        <v>7003</v>
      </c>
      <c r="B12" s="25" t="s">
        <v>2071</v>
      </c>
      <c r="C12" s="25" t="s">
        <v>31</v>
      </c>
    </row>
  </sheetData>
  <mergeCells count="2">
    <mergeCell ref="A4:C4"/>
    <mergeCell ref="A10:C10"/>
  </mergeCells>
  <hyperlinks>
    <hyperlink ref="A9" location="'8th Doctor'!A246" display="The Shoreditch Intervention"/>
    <hyperlink ref="A11" location="'War Doctor'!A25" display="The Lost Son"/>
    <hyperlink ref="A12" location="'War Doctor'!A26" display="The Golden Chil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2"/>
  <sheetViews>
    <sheetView workbookViewId="0">
      <selection activeCell="A173" sqref="A173"/>
    </sheetView>
  </sheetViews>
  <sheetFormatPr defaultRowHeight="14.5" x14ac:dyDescent="0.35"/>
  <cols>
    <col min="1" max="1" width="46.36328125" bestFit="1" customWidth="1"/>
    <col min="2" max="2" width="20.36328125" style="2" bestFit="1" customWidth="1"/>
    <col min="3" max="3" width="33.26953125" customWidth="1"/>
  </cols>
  <sheetData>
    <row r="2" spans="1:3" ht="15" x14ac:dyDescent="0.25">
      <c r="A2" s="7" t="s">
        <v>1087</v>
      </c>
    </row>
    <row r="3" spans="1:3" ht="15" x14ac:dyDescent="0.25">
      <c r="A3" s="4" t="s">
        <v>0</v>
      </c>
      <c r="B3" s="4" t="s">
        <v>4473</v>
      </c>
      <c r="C3" s="4" t="s">
        <v>2</v>
      </c>
    </row>
    <row r="4" spans="1:3" ht="15" x14ac:dyDescent="0.25">
      <c r="A4" s="295" t="s">
        <v>1624</v>
      </c>
      <c r="B4" s="296"/>
      <c r="C4" s="297"/>
    </row>
    <row r="5" spans="1:3" ht="15" x14ac:dyDescent="0.25">
      <c r="A5" s="45" t="s">
        <v>1221</v>
      </c>
      <c r="B5" s="25">
        <v>2</v>
      </c>
      <c r="C5" s="25" t="s">
        <v>31</v>
      </c>
    </row>
    <row r="6" spans="1:3" ht="15" x14ac:dyDescent="0.25">
      <c r="A6" s="45" t="s">
        <v>1222</v>
      </c>
      <c r="B6" s="25">
        <v>2</v>
      </c>
      <c r="C6" s="25" t="s">
        <v>31</v>
      </c>
    </row>
    <row r="7" spans="1:3" ht="15" x14ac:dyDescent="0.25">
      <c r="A7" s="45" t="s">
        <v>1223</v>
      </c>
      <c r="B7" s="25">
        <v>2</v>
      </c>
      <c r="C7" s="25" t="s">
        <v>31</v>
      </c>
    </row>
    <row r="8" spans="1:3" ht="15" x14ac:dyDescent="0.25">
      <c r="A8" s="45" t="s">
        <v>1224</v>
      </c>
      <c r="B8" s="25">
        <v>2</v>
      </c>
      <c r="C8" s="25" t="s">
        <v>31</v>
      </c>
    </row>
    <row r="9" spans="1:3" ht="15" x14ac:dyDescent="0.25">
      <c r="A9" s="45" t="s">
        <v>1225</v>
      </c>
      <c r="B9" s="25">
        <v>2</v>
      </c>
      <c r="C9" s="25" t="s">
        <v>31</v>
      </c>
    </row>
    <row r="10" spans="1:3" ht="15" x14ac:dyDescent="0.25">
      <c r="A10" s="45" t="s">
        <v>1226</v>
      </c>
      <c r="B10" s="25">
        <v>2</v>
      </c>
      <c r="C10" s="25" t="s">
        <v>31</v>
      </c>
    </row>
    <row r="11" spans="1:3" ht="15" x14ac:dyDescent="0.25">
      <c r="A11" s="295" t="s">
        <v>1670</v>
      </c>
      <c r="B11" s="296"/>
      <c r="C11" s="297"/>
    </row>
    <row r="12" spans="1:3" ht="15" x14ac:dyDescent="0.25">
      <c r="A12" s="45" t="s">
        <v>1227</v>
      </c>
      <c r="B12" s="25">
        <v>1</v>
      </c>
      <c r="C12" s="25" t="s">
        <v>31</v>
      </c>
    </row>
    <row r="13" spans="1:3" ht="15" x14ac:dyDescent="0.25">
      <c r="A13" s="45" t="s">
        <v>1228</v>
      </c>
      <c r="B13" s="25">
        <v>1</v>
      </c>
      <c r="C13" s="25" t="s">
        <v>31</v>
      </c>
    </row>
    <row r="14" spans="1:3" x14ac:dyDescent="0.35">
      <c r="A14" s="295" t="s">
        <v>1625</v>
      </c>
      <c r="B14" s="296"/>
      <c r="C14" s="297"/>
    </row>
    <row r="15" spans="1:3" x14ac:dyDescent="0.35">
      <c r="A15" s="45" t="s">
        <v>1229</v>
      </c>
      <c r="B15" s="25">
        <v>1</v>
      </c>
      <c r="C15" s="25" t="s">
        <v>31</v>
      </c>
    </row>
    <row r="16" spans="1:3" x14ac:dyDescent="0.35">
      <c r="A16" s="45" t="s">
        <v>1230</v>
      </c>
      <c r="B16" s="25">
        <v>1</v>
      </c>
      <c r="C16" s="25" t="s">
        <v>31</v>
      </c>
    </row>
    <row r="17" spans="1:3" x14ac:dyDescent="0.35">
      <c r="A17" s="45" t="s">
        <v>1231</v>
      </c>
      <c r="B17" s="25">
        <v>1</v>
      </c>
      <c r="C17" s="25" t="s">
        <v>31</v>
      </c>
    </row>
    <row r="18" spans="1:3" x14ac:dyDescent="0.35">
      <c r="A18" s="45" t="s">
        <v>1232</v>
      </c>
      <c r="B18" s="25">
        <v>1</v>
      </c>
      <c r="C18" s="25" t="s">
        <v>31</v>
      </c>
    </row>
    <row r="19" spans="1:3" x14ac:dyDescent="0.35">
      <c r="A19" s="295" t="s">
        <v>1626</v>
      </c>
      <c r="B19" s="296"/>
      <c r="C19" s="297"/>
    </row>
    <row r="20" spans="1:3" x14ac:dyDescent="0.35">
      <c r="A20" s="45" t="s">
        <v>1233</v>
      </c>
      <c r="B20" s="25">
        <v>1</v>
      </c>
      <c r="C20" s="25" t="s">
        <v>31</v>
      </c>
    </row>
    <row r="21" spans="1:3" x14ac:dyDescent="0.35">
      <c r="A21" s="45" t="s">
        <v>1234</v>
      </c>
      <c r="B21" s="25">
        <v>1</v>
      </c>
      <c r="C21" s="25" t="s">
        <v>31</v>
      </c>
    </row>
    <row r="22" spans="1:3" x14ac:dyDescent="0.35">
      <c r="A22" s="45" t="s">
        <v>1235</v>
      </c>
      <c r="B22" s="25">
        <v>1</v>
      </c>
      <c r="C22" s="25" t="s">
        <v>31</v>
      </c>
    </row>
    <row r="23" spans="1:3" x14ac:dyDescent="0.35">
      <c r="A23" s="45" t="s">
        <v>1236</v>
      </c>
      <c r="B23" s="25">
        <v>1</v>
      </c>
      <c r="C23" s="25" t="s">
        <v>31</v>
      </c>
    </row>
    <row r="24" spans="1:3" x14ac:dyDescent="0.35">
      <c r="A24" s="45" t="s">
        <v>1237</v>
      </c>
      <c r="B24" s="25">
        <v>1</v>
      </c>
      <c r="C24" s="25" t="s">
        <v>31</v>
      </c>
    </row>
    <row r="25" spans="1:3" x14ac:dyDescent="0.35">
      <c r="A25" s="295" t="s">
        <v>1627</v>
      </c>
      <c r="B25" s="296"/>
      <c r="C25" s="297"/>
    </row>
    <row r="26" spans="1:3" x14ac:dyDescent="0.35">
      <c r="A26" s="45" t="s">
        <v>1238</v>
      </c>
      <c r="B26" s="25">
        <v>1</v>
      </c>
      <c r="C26" s="25" t="s">
        <v>31</v>
      </c>
    </row>
    <row r="27" spans="1:3" x14ac:dyDescent="0.35">
      <c r="A27" s="45" t="s">
        <v>1239</v>
      </c>
      <c r="B27" s="25">
        <v>1</v>
      </c>
      <c r="C27" s="25" t="s">
        <v>31</v>
      </c>
    </row>
    <row r="28" spans="1:3" x14ac:dyDescent="0.35">
      <c r="A28" s="45" t="s">
        <v>1240</v>
      </c>
      <c r="B28" s="25">
        <v>1</v>
      </c>
      <c r="C28" s="25" t="s">
        <v>31</v>
      </c>
    </row>
    <row r="29" spans="1:3" x14ac:dyDescent="0.35">
      <c r="A29" s="45" t="s">
        <v>1241</v>
      </c>
      <c r="B29" s="25">
        <v>2</v>
      </c>
      <c r="C29" s="25" t="s">
        <v>31</v>
      </c>
    </row>
    <row r="30" spans="1:3" x14ac:dyDescent="0.35">
      <c r="A30" s="295" t="s">
        <v>1694</v>
      </c>
      <c r="B30" s="296"/>
      <c r="C30" s="297"/>
    </row>
    <row r="31" spans="1:3" x14ac:dyDescent="0.35">
      <c r="A31" s="45" t="s">
        <v>1671</v>
      </c>
      <c r="B31" s="25">
        <v>1</v>
      </c>
      <c r="C31" s="25" t="s">
        <v>31</v>
      </c>
    </row>
    <row r="32" spans="1:3" x14ac:dyDescent="0.35">
      <c r="A32" s="295" t="s">
        <v>1628</v>
      </c>
      <c r="B32" s="296"/>
      <c r="C32" s="297"/>
    </row>
    <row r="33" spans="1:3" x14ac:dyDescent="0.35">
      <c r="A33" s="45" t="s">
        <v>1242</v>
      </c>
      <c r="B33" s="25">
        <v>1</v>
      </c>
      <c r="C33" s="25" t="s">
        <v>31</v>
      </c>
    </row>
    <row r="34" spans="1:3" x14ac:dyDescent="0.35">
      <c r="A34" s="45" t="s">
        <v>1243</v>
      </c>
      <c r="B34" s="25">
        <v>1</v>
      </c>
      <c r="C34" s="25" t="s">
        <v>31</v>
      </c>
    </row>
    <row r="35" spans="1:3" x14ac:dyDescent="0.35">
      <c r="A35" s="45" t="s">
        <v>1244</v>
      </c>
      <c r="B35" s="25">
        <v>1</v>
      </c>
      <c r="C35" s="25" t="s">
        <v>31</v>
      </c>
    </row>
    <row r="36" spans="1:3" x14ac:dyDescent="0.35">
      <c r="A36" s="45" t="s">
        <v>1245</v>
      </c>
      <c r="B36" s="25">
        <v>1</v>
      </c>
      <c r="C36" s="25" t="s">
        <v>31</v>
      </c>
    </row>
    <row r="37" spans="1:3" x14ac:dyDescent="0.35">
      <c r="A37" s="295" t="s">
        <v>1629</v>
      </c>
      <c r="B37" s="296"/>
      <c r="C37" s="297"/>
    </row>
    <row r="38" spans="1:3" x14ac:dyDescent="0.35">
      <c r="A38" s="45" t="s">
        <v>1246</v>
      </c>
      <c r="B38" s="25">
        <v>1</v>
      </c>
      <c r="C38" s="25" t="s">
        <v>31</v>
      </c>
    </row>
    <row r="39" spans="1:3" x14ac:dyDescent="0.35">
      <c r="A39" s="45" t="s">
        <v>1247</v>
      </c>
      <c r="B39" s="25">
        <v>1</v>
      </c>
      <c r="C39" s="25" t="s">
        <v>31</v>
      </c>
    </row>
    <row r="40" spans="1:3" x14ac:dyDescent="0.35">
      <c r="A40" s="45" t="s">
        <v>1248</v>
      </c>
      <c r="B40" s="25">
        <v>1</v>
      </c>
      <c r="C40" s="25" t="s">
        <v>31</v>
      </c>
    </row>
    <row r="41" spans="1:3" x14ac:dyDescent="0.35">
      <c r="A41" s="45" t="s">
        <v>1249</v>
      </c>
      <c r="B41" s="25">
        <v>1</v>
      </c>
      <c r="C41" s="25" t="s">
        <v>31</v>
      </c>
    </row>
    <row r="42" spans="1:3" x14ac:dyDescent="0.35">
      <c r="A42" s="45" t="s">
        <v>1250</v>
      </c>
      <c r="B42" s="25">
        <v>1</v>
      </c>
      <c r="C42" s="25" t="s">
        <v>31</v>
      </c>
    </row>
    <row r="43" spans="1:3" x14ac:dyDescent="0.35">
      <c r="A43" s="295" t="s">
        <v>1677</v>
      </c>
      <c r="B43" s="296"/>
      <c r="C43" s="297"/>
    </row>
    <row r="44" spans="1:3" x14ac:dyDescent="0.35">
      <c r="A44" s="45" t="s">
        <v>1251</v>
      </c>
      <c r="B44" s="25">
        <v>1</v>
      </c>
      <c r="C44" s="25" t="s">
        <v>31</v>
      </c>
    </row>
    <row r="45" spans="1:3" x14ac:dyDescent="0.35">
      <c r="A45" s="45" t="s">
        <v>1252</v>
      </c>
      <c r="B45" s="25">
        <v>1</v>
      </c>
      <c r="C45" s="25" t="s">
        <v>31</v>
      </c>
    </row>
    <row r="46" spans="1:3" x14ac:dyDescent="0.35">
      <c r="A46" s="45" t="s">
        <v>1253</v>
      </c>
      <c r="B46" s="25">
        <v>1</v>
      </c>
      <c r="C46" s="25" t="s">
        <v>31</v>
      </c>
    </row>
    <row r="47" spans="1:3" x14ac:dyDescent="0.35">
      <c r="A47" s="45" t="s">
        <v>1254</v>
      </c>
      <c r="B47" s="25">
        <v>1</v>
      </c>
      <c r="C47" s="25" t="s">
        <v>31</v>
      </c>
    </row>
    <row r="48" spans="1:3" x14ac:dyDescent="0.35">
      <c r="A48" s="45" t="s">
        <v>1255</v>
      </c>
      <c r="B48" s="25">
        <v>1</v>
      </c>
      <c r="C48" s="25" t="s">
        <v>31</v>
      </c>
    </row>
    <row r="49" spans="1:3" x14ac:dyDescent="0.35">
      <c r="A49" s="45" t="s">
        <v>1256</v>
      </c>
      <c r="B49" s="25">
        <v>1</v>
      </c>
      <c r="C49" s="25" t="s">
        <v>31</v>
      </c>
    </row>
    <row r="50" spans="1:3" x14ac:dyDescent="0.35">
      <c r="A50" s="295" t="s">
        <v>1632</v>
      </c>
      <c r="B50" s="296"/>
      <c r="C50" s="297"/>
    </row>
    <row r="51" spans="1:3" x14ac:dyDescent="0.35">
      <c r="A51" s="45" t="s">
        <v>1257</v>
      </c>
      <c r="B51" s="25">
        <v>1</v>
      </c>
      <c r="C51" s="25" t="s">
        <v>31</v>
      </c>
    </row>
    <row r="52" spans="1:3" x14ac:dyDescent="0.35">
      <c r="A52" s="45" t="s">
        <v>1258</v>
      </c>
      <c r="B52" s="25">
        <v>1</v>
      </c>
      <c r="C52" s="25" t="s">
        <v>31</v>
      </c>
    </row>
    <row r="53" spans="1:3" x14ac:dyDescent="0.35">
      <c r="A53" s="45" t="s">
        <v>1259</v>
      </c>
      <c r="B53" s="25">
        <v>1</v>
      </c>
      <c r="C53" s="25" t="s">
        <v>31</v>
      </c>
    </row>
    <row r="54" spans="1:3" x14ac:dyDescent="0.35">
      <c r="A54" s="45" t="s">
        <v>814</v>
      </c>
      <c r="B54" s="25">
        <v>1</v>
      </c>
      <c r="C54" s="25" t="s">
        <v>31</v>
      </c>
    </row>
    <row r="55" spans="1:3" x14ac:dyDescent="0.35">
      <c r="A55" s="45" t="s">
        <v>1260</v>
      </c>
      <c r="B55" s="25">
        <v>1</v>
      </c>
      <c r="C55" s="25" t="s">
        <v>31</v>
      </c>
    </row>
    <row r="56" spans="1:3" x14ac:dyDescent="0.35">
      <c r="A56" s="45" t="s">
        <v>1261</v>
      </c>
      <c r="B56" s="25">
        <v>1</v>
      </c>
      <c r="C56" s="25" t="s">
        <v>31</v>
      </c>
    </row>
    <row r="57" spans="1:3" x14ac:dyDescent="0.35">
      <c r="A57" s="295" t="s">
        <v>1633</v>
      </c>
      <c r="B57" s="296"/>
      <c r="C57" s="297"/>
    </row>
    <row r="58" spans="1:3" x14ac:dyDescent="0.35">
      <c r="A58" s="45" t="s">
        <v>1262</v>
      </c>
      <c r="B58" s="25">
        <v>1</v>
      </c>
      <c r="C58" s="25" t="s">
        <v>31</v>
      </c>
    </row>
    <row r="59" spans="1:3" x14ac:dyDescent="0.35">
      <c r="A59" s="45" t="s">
        <v>1263</v>
      </c>
      <c r="B59" s="25">
        <v>1</v>
      </c>
      <c r="C59" s="25" t="s">
        <v>31</v>
      </c>
    </row>
    <row r="60" spans="1:3" x14ac:dyDescent="0.35">
      <c r="A60" s="45" t="s">
        <v>1264</v>
      </c>
      <c r="B60" s="25">
        <v>1</v>
      </c>
      <c r="C60" s="25" t="s">
        <v>31</v>
      </c>
    </row>
    <row r="61" spans="1:3" x14ac:dyDescent="0.35">
      <c r="A61" s="45" t="s">
        <v>1265</v>
      </c>
      <c r="B61" s="25">
        <v>1</v>
      </c>
      <c r="C61" s="25" t="s">
        <v>31</v>
      </c>
    </row>
    <row r="62" spans="1:3" x14ac:dyDescent="0.35">
      <c r="A62" s="295" t="s">
        <v>1634</v>
      </c>
      <c r="B62" s="296"/>
      <c r="C62" s="297"/>
    </row>
    <row r="63" spans="1:3" x14ac:dyDescent="0.35">
      <c r="A63" s="45" t="s">
        <v>1266</v>
      </c>
      <c r="B63" s="25">
        <v>1</v>
      </c>
      <c r="C63" s="25" t="s">
        <v>31</v>
      </c>
    </row>
    <row r="64" spans="1:3" x14ac:dyDescent="0.35">
      <c r="A64" s="45" t="s">
        <v>1267</v>
      </c>
      <c r="B64" s="25">
        <v>1</v>
      </c>
      <c r="C64" s="25" t="s">
        <v>31</v>
      </c>
    </row>
    <row r="65" spans="1:3" x14ac:dyDescent="0.35">
      <c r="A65" s="45" t="s">
        <v>1268</v>
      </c>
      <c r="B65" s="25">
        <v>1</v>
      </c>
      <c r="C65" s="25" t="s">
        <v>31</v>
      </c>
    </row>
    <row r="66" spans="1:3" x14ac:dyDescent="0.35">
      <c r="A66" s="45" t="s">
        <v>1269</v>
      </c>
      <c r="B66" s="25">
        <v>1</v>
      </c>
      <c r="C66" s="25" t="s">
        <v>31</v>
      </c>
    </row>
    <row r="67" spans="1:3" x14ac:dyDescent="0.35">
      <c r="A67" s="295" t="s">
        <v>1694</v>
      </c>
      <c r="B67" s="296"/>
      <c r="C67" s="297"/>
    </row>
    <row r="68" spans="1:3" x14ac:dyDescent="0.35">
      <c r="A68" s="45" t="s">
        <v>1292</v>
      </c>
      <c r="B68" s="25">
        <v>1</v>
      </c>
      <c r="C68" s="25" t="s">
        <v>1293</v>
      </c>
    </row>
    <row r="69" spans="1:3" x14ac:dyDescent="0.35">
      <c r="A69" s="295" t="s">
        <v>1678</v>
      </c>
      <c r="B69" s="296"/>
      <c r="C69" s="297"/>
    </row>
    <row r="70" spans="1:3" x14ac:dyDescent="0.35">
      <c r="A70" s="45" t="s">
        <v>1270</v>
      </c>
      <c r="B70" s="25">
        <v>1</v>
      </c>
      <c r="C70" s="25" t="s">
        <v>31</v>
      </c>
    </row>
    <row r="71" spans="1:3" x14ac:dyDescent="0.35">
      <c r="A71" s="45" t="s">
        <v>1271</v>
      </c>
      <c r="B71" s="25">
        <v>1</v>
      </c>
      <c r="C71" s="25" t="s">
        <v>31</v>
      </c>
    </row>
    <row r="72" spans="1:3" x14ac:dyDescent="0.35">
      <c r="A72" s="45" t="s">
        <v>1272</v>
      </c>
      <c r="B72" s="25">
        <v>1</v>
      </c>
      <c r="C72" s="25" t="s">
        <v>31</v>
      </c>
    </row>
    <row r="73" spans="1:3" x14ac:dyDescent="0.35">
      <c r="A73" s="45" t="s">
        <v>1273</v>
      </c>
      <c r="B73" s="25">
        <v>1</v>
      </c>
      <c r="C73" s="25" t="s">
        <v>31</v>
      </c>
    </row>
    <row r="74" spans="1:3" x14ac:dyDescent="0.35">
      <c r="A74" s="295" t="s">
        <v>1672</v>
      </c>
      <c r="B74" s="296"/>
      <c r="C74" s="297"/>
    </row>
    <row r="75" spans="1:3" x14ac:dyDescent="0.35">
      <c r="A75" s="45" t="s">
        <v>1274</v>
      </c>
      <c r="B75" s="25">
        <v>1</v>
      </c>
      <c r="C75" s="25" t="s">
        <v>31</v>
      </c>
    </row>
    <row r="76" spans="1:3" x14ac:dyDescent="0.35">
      <c r="A76" s="45" t="s">
        <v>1275</v>
      </c>
      <c r="B76" s="25">
        <v>1</v>
      </c>
      <c r="C76" s="25" t="s">
        <v>31</v>
      </c>
    </row>
    <row r="77" spans="1:3" x14ac:dyDescent="0.35">
      <c r="A77" s="45" t="s">
        <v>1276</v>
      </c>
      <c r="B77" s="25">
        <v>1</v>
      </c>
      <c r="C77" s="25" t="s">
        <v>31</v>
      </c>
    </row>
    <row r="78" spans="1:3" x14ac:dyDescent="0.35">
      <c r="A78" s="45" t="s">
        <v>1133</v>
      </c>
      <c r="B78" s="25">
        <v>1</v>
      </c>
      <c r="C78" s="25" t="s">
        <v>31</v>
      </c>
    </row>
    <row r="79" spans="1:3" x14ac:dyDescent="0.35">
      <c r="A79" s="295" t="s">
        <v>1673</v>
      </c>
      <c r="B79" s="296"/>
      <c r="C79" s="297"/>
    </row>
    <row r="80" spans="1:3" x14ac:dyDescent="0.35">
      <c r="A80" s="45" t="s">
        <v>1277</v>
      </c>
      <c r="B80" s="25">
        <v>1</v>
      </c>
      <c r="C80" s="25" t="s">
        <v>31</v>
      </c>
    </row>
    <row r="81" spans="1:3" x14ac:dyDescent="0.35">
      <c r="A81" s="45" t="s">
        <v>1278</v>
      </c>
      <c r="B81" s="25">
        <v>1</v>
      </c>
      <c r="C81" s="25" t="s">
        <v>31</v>
      </c>
    </row>
    <row r="82" spans="1:3" x14ac:dyDescent="0.35">
      <c r="A82" s="45" t="s">
        <v>1279</v>
      </c>
      <c r="B82" s="25">
        <v>1</v>
      </c>
      <c r="C82" s="25" t="s">
        <v>31</v>
      </c>
    </row>
    <row r="83" spans="1:3" x14ac:dyDescent="0.35">
      <c r="A83" s="295" t="s">
        <v>1674</v>
      </c>
      <c r="B83" s="296"/>
      <c r="C83" s="297"/>
    </row>
    <row r="84" spans="1:3" x14ac:dyDescent="0.35">
      <c r="A84" s="45" t="s">
        <v>1280</v>
      </c>
      <c r="B84" s="25">
        <v>1</v>
      </c>
      <c r="C84" s="25" t="s">
        <v>31</v>
      </c>
    </row>
    <row r="85" spans="1:3" x14ac:dyDescent="0.35">
      <c r="A85" s="45" t="s">
        <v>1281</v>
      </c>
      <c r="B85" s="25">
        <v>1</v>
      </c>
      <c r="C85" s="25" t="s">
        <v>31</v>
      </c>
    </row>
    <row r="86" spans="1:3" x14ac:dyDescent="0.35">
      <c r="A86" s="45" t="s">
        <v>1282</v>
      </c>
      <c r="B86" s="25">
        <v>1</v>
      </c>
      <c r="C86" s="25" t="s">
        <v>31</v>
      </c>
    </row>
    <row r="87" spans="1:3" x14ac:dyDescent="0.35">
      <c r="A87" s="295" t="s">
        <v>1694</v>
      </c>
      <c r="B87" s="296"/>
      <c r="C87" s="297"/>
    </row>
    <row r="88" spans="1:3" x14ac:dyDescent="0.35">
      <c r="A88" s="50" t="s">
        <v>1291</v>
      </c>
      <c r="B88" s="25">
        <v>1</v>
      </c>
      <c r="C88" s="25" t="s">
        <v>31</v>
      </c>
    </row>
    <row r="89" spans="1:3" x14ac:dyDescent="0.35">
      <c r="A89" s="295" t="s">
        <v>1675</v>
      </c>
      <c r="B89" s="296"/>
      <c r="C89" s="297"/>
    </row>
    <row r="90" spans="1:3" x14ac:dyDescent="0.35">
      <c r="A90" s="45" t="s">
        <v>1283</v>
      </c>
      <c r="B90" s="25">
        <v>1</v>
      </c>
      <c r="C90" s="25" t="s">
        <v>31</v>
      </c>
    </row>
    <row r="91" spans="1:3" x14ac:dyDescent="0.35">
      <c r="A91" s="45" t="s">
        <v>1284</v>
      </c>
      <c r="B91" s="25">
        <v>1</v>
      </c>
      <c r="C91" s="25" t="s">
        <v>31</v>
      </c>
    </row>
    <row r="92" spans="1:3" x14ac:dyDescent="0.35">
      <c r="A92" s="45" t="s">
        <v>1285</v>
      </c>
      <c r="B92" s="25">
        <v>1</v>
      </c>
      <c r="C92" s="25" t="s">
        <v>31</v>
      </c>
    </row>
    <row r="93" spans="1:3" x14ac:dyDescent="0.35">
      <c r="A93" s="295" t="s">
        <v>1676</v>
      </c>
      <c r="B93" s="296"/>
      <c r="C93" s="297"/>
    </row>
    <row r="94" spans="1:3" x14ac:dyDescent="0.35">
      <c r="A94" s="45" t="s">
        <v>1286</v>
      </c>
      <c r="B94" s="25">
        <v>1</v>
      </c>
      <c r="C94" s="25" t="s">
        <v>31</v>
      </c>
    </row>
    <row r="95" spans="1:3" x14ac:dyDescent="0.35">
      <c r="A95" s="45" t="s">
        <v>1287</v>
      </c>
      <c r="B95" s="25">
        <v>1</v>
      </c>
      <c r="C95" s="25" t="s">
        <v>31</v>
      </c>
    </row>
    <row r="96" spans="1:3" x14ac:dyDescent="0.35">
      <c r="A96" s="45" t="s">
        <v>1288</v>
      </c>
      <c r="B96" s="25">
        <v>1</v>
      </c>
      <c r="C96" s="25" t="s">
        <v>31</v>
      </c>
    </row>
    <row r="97" spans="1:3" x14ac:dyDescent="0.35">
      <c r="A97" s="45" t="s">
        <v>1289</v>
      </c>
      <c r="B97" s="25">
        <v>1</v>
      </c>
      <c r="C97" s="25" t="s">
        <v>31</v>
      </c>
    </row>
    <row r="98" spans="1:3" x14ac:dyDescent="0.35">
      <c r="A98" s="45" t="s">
        <v>1290</v>
      </c>
      <c r="B98" s="25">
        <v>1</v>
      </c>
      <c r="C98" s="25" t="s">
        <v>31</v>
      </c>
    </row>
    <row r="99" spans="1:3" x14ac:dyDescent="0.35">
      <c r="A99" s="295" t="s">
        <v>1732</v>
      </c>
      <c r="B99" s="296"/>
      <c r="C99" s="297"/>
    </row>
    <row r="100" spans="1:3" x14ac:dyDescent="0.35">
      <c r="A100" s="45" t="s">
        <v>1733</v>
      </c>
      <c r="B100" s="25">
        <v>1</v>
      </c>
      <c r="C100" s="25" t="s">
        <v>31</v>
      </c>
    </row>
    <row r="101" spans="1:3" x14ac:dyDescent="0.35">
      <c r="A101" s="45" t="s">
        <v>1734</v>
      </c>
      <c r="B101" s="25">
        <v>1</v>
      </c>
      <c r="C101" s="25" t="s">
        <v>31</v>
      </c>
    </row>
    <row r="102" spans="1:3" x14ac:dyDescent="0.35">
      <c r="A102" s="45" t="s">
        <v>1735</v>
      </c>
      <c r="B102" s="25">
        <v>1</v>
      </c>
      <c r="C102" s="25" t="s">
        <v>31</v>
      </c>
    </row>
    <row r="103" spans="1:3" x14ac:dyDescent="0.35">
      <c r="A103" s="45" t="s">
        <v>1736</v>
      </c>
      <c r="B103" s="25">
        <v>1</v>
      </c>
      <c r="C103" s="25" t="s">
        <v>31</v>
      </c>
    </row>
    <row r="104" spans="1:3" x14ac:dyDescent="0.35">
      <c r="A104" s="45" t="s">
        <v>1737</v>
      </c>
      <c r="B104" s="25">
        <v>1</v>
      </c>
      <c r="C104" s="25" t="s">
        <v>31</v>
      </c>
    </row>
    <row r="105" spans="1:3" x14ac:dyDescent="0.35">
      <c r="A105" s="45" t="s">
        <v>1738</v>
      </c>
      <c r="B105" s="25">
        <v>1</v>
      </c>
      <c r="C105" s="25" t="s">
        <v>31</v>
      </c>
    </row>
    <row r="106" spans="1:3" x14ac:dyDescent="0.35">
      <c r="A106" s="295" t="s">
        <v>1813</v>
      </c>
      <c r="B106" s="296"/>
      <c r="C106" s="297"/>
    </row>
    <row r="107" spans="1:3" x14ac:dyDescent="0.35">
      <c r="A107" s="45" t="s">
        <v>1814</v>
      </c>
      <c r="B107" s="25">
        <v>1</v>
      </c>
      <c r="C107" s="25" t="s">
        <v>31</v>
      </c>
    </row>
    <row r="108" spans="1:3" x14ac:dyDescent="0.35">
      <c r="A108" s="45" t="s">
        <v>1815</v>
      </c>
      <c r="B108" s="25">
        <v>1</v>
      </c>
      <c r="C108" s="25" t="s">
        <v>31</v>
      </c>
    </row>
    <row r="109" spans="1:3" x14ac:dyDescent="0.35">
      <c r="A109" s="45" t="s">
        <v>1816</v>
      </c>
      <c r="B109" s="25">
        <v>1</v>
      </c>
      <c r="C109" s="25" t="s">
        <v>31</v>
      </c>
    </row>
    <row r="110" spans="1:3" x14ac:dyDescent="0.35">
      <c r="A110" s="45" t="s">
        <v>1817</v>
      </c>
      <c r="B110" s="25">
        <v>1</v>
      </c>
      <c r="C110" s="25" t="s">
        <v>31</v>
      </c>
    </row>
    <row r="111" spans="1:3" x14ac:dyDescent="0.35">
      <c r="A111" s="45" t="s">
        <v>1818</v>
      </c>
      <c r="B111" s="25">
        <v>1</v>
      </c>
      <c r="C111" s="25" t="s">
        <v>31</v>
      </c>
    </row>
    <row r="112" spans="1:3" x14ac:dyDescent="0.35">
      <c r="A112" s="45" t="s">
        <v>1819</v>
      </c>
      <c r="B112" s="25">
        <v>1</v>
      </c>
      <c r="C112" s="25" t="s">
        <v>31</v>
      </c>
    </row>
    <row r="113" spans="1:3" x14ac:dyDescent="0.35">
      <c r="A113" s="295" t="s">
        <v>2072</v>
      </c>
      <c r="B113" s="296"/>
      <c r="C113" s="297"/>
    </row>
    <row r="114" spans="1:3" ht="29" x14ac:dyDescent="0.35">
      <c r="A114" s="38" t="s">
        <v>2073</v>
      </c>
      <c r="B114" s="25">
        <v>1</v>
      </c>
      <c r="C114" s="25" t="s">
        <v>31</v>
      </c>
    </row>
    <row r="115" spans="1:3" x14ac:dyDescent="0.35">
      <c r="A115" s="45" t="s">
        <v>2074</v>
      </c>
      <c r="B115" s="25">
        <v>1</v>
      </c>
      <c r="C115" s="25" t="s">
        <v>31</v>
      </c>
    </row>
    <row r="116" spans="1:3" x14ac:dyDescent="0.35">
      <c r="A116" s="45" t="s">
        <v>2075</v>
      </c>
      <c r="B116" s="25">
        <v>1</v>
      </c>
      <c r="C116" s="25" t="s">
        <v>31</v>
      </c>
    </row>
    <row r="117" spans="1:3" x14ac:dyDescent="0.35">
      <c r="A117" s="45" t="s">
        <v>2076</v>
      </c>
      <c r="B117" s="25">
        <v>1</v>
      </c>
      <c r="C117" s="25" t="s">
        <v>31</v>
      </c>
    </row>
    <row r="118" spans="1:3" x14ac:dyDescent="0.35">
      <c r="A118" s="45" t="s">
        <v>2077</v>
      </c>
      <c r="B118" s="25">
        <v>1</v>
      </c>
      <c r="C118" s="25" t="s">
        <v>31</v>
      </c>
    </row>
    <row r="119" spans="1:3" x14ac:dyDescent="0.35">
      <c r="A119" s="45" t="s">
        <v>2078</v>
      </c>
      <c r="B119" s="25">
        <v>1</v>
      </c>
      <c r="C119" s="25" t="s">
        <v>31</v>
      </c>
    </row>
    <row r="120" spans="1:3" x14ac:dyDescent="0.35">
      <c r="A120" s="45" t="s">
        <v>2079</v>
      </c>
      <c r="B120" s="25">
        <v>1</v>
      </c>
      <c r="C120" s="25" t="s">
        <v>31</v>
      </c>
    </row>
    <row r="121" spans="1:3" x14ac:dyDescent="0.35">
      <c r="A121" s="45" t="s">
        <v>2080</v>
      </c>
      <c r="B121" s="25">
        <v>1</v>
      </c>
      <c r="C121" s="25" t="s">
        <v>31</v>
      </c>
    </row>
    <row r="122" spans="1:3" x14ac:dyDescent="0.35">
      <c r="A122" s="295" t="s">
        <v>2421</v>
      </c>
      <c r="B122" s="296"/>
      <c r="C122" s="297"/>
    </row>
    <row r="123" spans="1:3" x14ac:dyDescent="0.35">
      <c r="A123" s="45" t="s">
        <v>2422</v>
      </c>
      <c r="B123" s="25">
        <v>1</v>
      </c>
      <c r="C123" s="25" t="s">
        <v>31</v>
      </c>
    </row>
    <row r="124" spans="1:3" x14ac:dyDescent="0.35">
      <c r="A124" s="45" t="s">
        <v>2423</v>
      </c>
      <c r="B124" s="25">
        <v>1</v>
      </c>
      <c r="C124" s="25" t="s">
        <v>31</v>
      </c>
    </row>
    <row r="125" spans="1:3" x14ac:dyDescent="0.35">
      <c r="A125" s="45" t="s">
        <v>2424</v>
      </c>
      <c r="B125" s="25">
        <v>1</v>
      </c>
      <c r="C125" s="25" t="s">
        <v>31</v>
      </c>
    </row>
    <row r="126" spans="1:3" x14ac:dyDescent="0.35">
      <c r="A126" s="45" t="s">
        <v>2425</v>
      </c>
      <c r="B126" s="25">
        <v>1</v>
      </c>
      <c r="C126" s="25" t="s">
        <v>31</v>
      </c>
    </row>
    <row r="127" spans="1:3" x14ac:dyDescent="0.35">
      <c r="A127" s="45" t="s">
        <v>2426</v>
      </c>
      <c r="B127" s="25">
        <v>1</v>
      </c>
      <c r="C127" s="25" t="s">
        <v>31</v>
      </c>
    </row>
    <row r="128" spans="1:3" x14ac:dyDescent="0.35">
      <c r="A128" s="45" t="s">
        <v>2427</v>
      </c>
      <c r="B128" s="25">
        <v>1</v>
      </c>
      <c r="C128" s="25" t="s">
        <v>31</v>
      </c>
    </row>
    <row r="129" spans="1:3" x14ac:dyDescent="0.35">
      <c r="A129" s="45" t="s">
        <v>2428</v>
      </c>
      <c r="B129" s="25">
        <v>1</v>
      </c>
      <c r="C129" s="25" t="s">
        <v>31</v>
      </c>
    </row>
    <row r="130" spans="1:3" x14ac:dyDescent="0.35">
      <c r="A130" s="45" t="s">
        <v>2429</v>
      </c>
      <c r="B130" s="25">
        <v>1</v>
      </c>
      <c r="C130" s="25" t="s">
        <v>31</v>
      </c>
    </row>
    <row r="131" spans="1:3" x14ac:dyDescent="0.35">
      <c r="A131" s="45" t="s">
        <v>2430</v>
      </c>
      <c r="B131" s="25">
        <v>1</v>
      </c>
      <c r="C131" s="25" t="s">
        <v>31</v>
      </c>
    </row>
    <row r="132" spans="1:3" x14ac:dyDescent="0.35">
      <c r="A132" s="45" t="s">
        <v>2431</v>
      </c>
      <c r="B132" s="25">
        <v>1</v>
      </c>
      <c r="C132" s="25" t="s">
        <v>31</v>
      </c>
    </row>
    <row r="133" spans="1:3" x14ac:dyDescent="0.35">
      <c r="A133" s="33" t="s">
        <v>5618</v>
      </c>
      <c r="B133" s="26">
        <v>1</v>
      </c>
      <c r="C133" s="26" t="s">
        <v>31</v>
      </c>
    </row>
    <row r="135" spans="1:3" x14ac:dyDescent="0.35">
      <c r="A135" s="7" t="s">
        <v>1294</v>
      </c>
      <c r="C135" s="2"/>
    </row>
    <row r="136" spans="1:3" x14ac:dyDescent="0.35">
      <c r="A136" s="4" t="s">
        <v>0</v>
      </c>
      <c r="B136" s="4" t="s">
        <v>4473</v>
      </c>
      <c r="C136" s="4" t="s">
        <v>2</v>
      </c>
    </row>
    <row r="137" spans="1:3" x14ac:dyDescent="0.35">
      <c r="A137" s="295" t="s">
        <v>1624</v>
      </c>
      <c r="B137" s="296"/>
      <c r="C137" s="297"/>
    </row>
    <row r="138" spans="1:3" x14ac:dyDescent="0.35">
      <c r="A138" s="50" t="s">
        <v>669</v>
      </c>
      <c r="B138" s="25" t="s">
        <v>2071</v>
      </c>
      <c r="C138" s="25" t="s">
        <v>31</v>
      </c>
    </row>
    <row r="139" spans="1:3" x14ac:dyDescent="0.35">
      <c r="A139" s="50" t="s">
        <v>670</v>
      </c>
      <c r="B139" s="25" t="s">
        <v>2071</v>
      </c>
      <c r="C139" s="25" t="s">
        <v>31</v>
      </c>
    </row>
    <row r="140" spans="1:3" ht="43.5" x14ac:dyDescent="0.35">
      <c r="A140" s="52" t="s">
        <v>1717</v>
      </c>
      <c r="B140" s="25" t="s">
        <v>2071</v>
      </c>
      <c r="C140" s="25" t="s">
        <v>31</v>
      </c>
    </row>
    <row r="141" spans="1:3" x14ac:dyDescent="0.35">
      <c r="A141" s="295" t="s">
        <v>1712</v>
      </c>
      <c r="B141" s="296"/>
      <c r="C141" s="297"/>
    </row>
    <row r="142" spans="1:3" x14ac:dyDescent="0.35">
      <c r="A142" s="33" t="s">
        <v>5132</v>
      </c>
      <c r="B142" s="26" t="s">
        <v>2071</v>
      </c>
      <c r="C142" s="32" t="s">
        <v>5133</v>
      </c>
    </row>
    <row r="143" spans="1:3" x14ac:dyDescent="0.35">
      <c r="A143" s="50" t="s">
        <v>1713</v>
      </c>
      <c r="B143" s="25" t="s">
        <v>2071</v>
      </c>
      <c r="C143" s="25" t="s">
        <v>31</v>
      </c>
    </row>
    <row r="144" spans="1:3" x14ac:dyDescent="0.35">
      <c r="A144" s="50" t="s">
        <v>1714</v>
      </c>
      <c r="B144" s="25" t="s">
        <v>2071</v>
      </c>
      <c r="C144" s="25" t="s">
        <v>31</v>
      </c>
    </row>
    <row r="145" spans="1:3" x14ac:dyDescent="0.35">
      <c r="A145" s="50" t="s">
        <v>1715</v>
      </c>
      <c r="B145" s="25" t="s">
        <v>2071</v>
      </c>
      <c r="C145" s="25" t="s">
        <v>31</v>
      </c>
    </row>
    <row r="146" spans="1:3" x14ac:dyDescent="0.35">
      <c r="A146" s="50" t="s">
        <v>1716</v>
      </c>
      <c r="B146" s="25" t="s">
        <v>2071</v>
      </c>
      <c r="C146" s="25" t="s">
        <v>31</v>
      </c>
    </row>
    <row r="147" spans="1:3" x14ac:dyDescent="0.35">
      <c r="A147" s="295" t="s">
        <v>1679</v>
      </c>
      <c r="B147" s="296"/>
      <c r="C147" s="297"/>
    </row>
    <row r="148" spans="1:3" x14ac:dyDescent="0.35">
      <c r="A148" s="45" t="s">
        <v>1187</v>
      </c>
      <c r="B148" s="25">
        <v>1</v>
      </c>
      <c r="C148" s="25" t="s">
        <v>31</v>
      </c>
    </row>
    <row r="149" spans="1:3" x14ac:dyDescent="0.35">
      <c r="A149" s="45" t="s">
        <v>1188</v>
      </c>
      <c r="B149" s="25">
        <v>1</v>
      </c>
      <c r="C149" s="25" t="s">
        <v>31</v>
      </c>
    </row>
    <row r="150" spans="1:3" x14ac:dyDescent="0.35">
      <c r="A150" s="45" t="s">
        <v>1189</v>
      </c>
      <c r="B150" s="25">
        <v>1</v>
      </c>
      <c r="C150" s="25" t="s">
        <v>31</v>
      </c>
    </row>
    <row r="151" spans="1:3" x14ac:dyDescent="0.35">
      <c r="A151" s="45" t="s">
        <v>1190</v>
      </c>
      <c r="B151" s="25">
        <v>1</v>
      </c>
      <c r="C151" s="25" t="s">
        <v>31</v>
      </c>
    </row>
    <row r="152" spans="1:3" x14ac:dyDescent="0.35">
      <c r="A152" s="295" t="s">
        <v>1680</v>
      </c>
      <c r="B152" s="296"/>
      <c r="C152" s="297"/>
    </row>
    <row r="153" spans="1:3" x14ac:dyDescent="0.35">
      <c r="A153" s="45" t="s">
        <v>1681</v>
      </c>
      <c r="B153" s="25">
        <v>1</v>
      </c>
      <c r="C153" s="25" t="s">
        <v>31</v>
      </c>
    </row>
    <row r="154" spans="1:3" x14ac:dyDescent="0.35">
      <c r="A154" s="45" t="s">
        <v>1682</v>
      </c>
      <c r="B154" s="25">
        <v>1</v>
      </c>
      <c r="C154" s="25" t="s">
        <v>31</v>
      </c>
    </row>
    <row r="155" spans="1:3" x14ac:dyDescent="0.35">
      <c r="A155" s="45" t="s">
        <v>1683</v>
      </c>
      <c r="B155" s="25">
        <v>1</v>
      </c>
      <c r="C155" s="25" t="s">
        <v>31</v>
      </c>
    </row>
    <row r="156" spans="1:3" x14ac:dyDescent="0.35">
      <c r="A156" s="45" t="s">
        <v>1684</v>
      </c>
      <c r="B156" s="25">
        <v>1</v>
      </c>
      <c r="C156" s="25" t="s">
        <v>31</v>
      </c>
    </row>
    <row r="157" spans="1:3" x14ac:dyDescent="0.35">
      <c r="A157" s="295" t="s">
        <v>2090</v>
      </c>
      <c r="B157" s="296"/>
      <c r="C157" s="297"/>
    </row>
    <row r="158" spans="1:3" x14ac:dyDescent="0.35">
      <c r="A158" s="45" t="s">
        <v>2091</v>
      </c>
      <c r="B158" s="25">
        <v>1</v>
      </c>
      <c r="C158" s="25" t="s">
        <v>31</v>
      </c>
    </row>
    <row r="159" spans="1:3" x14ac:dyDescent="0.35">
      <c r="A159" s="45" t="s">
        <v>2092</v>
      </c>
      <c r="B159" s="25">
        <v>1</v>
      </c>
      <c r="C159" s="25" t="s">
        <v>31</v>
      </c>
    </row>
    <row r="160" spans="1:3" x14ac:dyDescent="0.35">
      <c r="A160" s="45" t="s">
        <v>2093</v>
      </c>
      <c r="B160" s="25">
        <v>1</v>
      </c>
      <c r="C160" s="25" t="s">
        <v>31</v>
      </c>
    </row>
    <row r="161" spans="1:3" x14ac:dyDescent="0.35">
      <c r="A161" s="45" t="s">
        <v>2094</v>
      </c>
      <c r="B161" s="25">
        <v>1</v>
      </c>
      <c r="C161" s="25" t="s">
        <v>31</v>
      </c>
    </row>
    <row r="162" spans="1:3" x14ac:dyDescent="0.35">
      <c r="A162" s="295" t="s">
        <v>2394</v>
      </c>
      <c r="B162" s="296"/>
      <c r="C162" s="297"/>
    </row>
    <row r="163" spans="1:3" x14ac:dyDescent="0.35">
      <c r="A163" s="45" t="s">
        <v>2395</v>
      </c>
      <c r="B163" s="25">
        <v>1</v>
      </c>
      <c r="C163" s="25" t="s">
        <v>31</v>
      </c>
    </row>
    <row r="164" spans="1:3" x14ac:dyDescent="0.35">
      <c r="A164" s="45" t="s">
        <v>2396</v>
      </c>
      <c r="B164" s="25">
        <v>1</v>
      </c>
      <c r="C164" s="25" t="s">
        <v>31</v>
      </c>
    </row>
    <row r="165" spans="1:3" x14ac:dyDescent="0.35">
      <c r="A165" s="45" t="s">
        <v>2397</v>
      </c>
      <c r="B165" s="25">
        <v>1</v>
      </c>
      <c r="C165" s="25" t="s">
        <v>31</v>
      </c>
    </row>
    <row r="166" spans="1:3" x14ac:dyDescent="0.35">
      <c r="A166" s="45" t="s">
        <v>1086</v>
      </c>
      <c r="B166" s="25">
        <v>1</v>
      </c>
      <c r="C166" s="25" t="s">
        <v>31</v>
      </c>
    </row>
    <row r="167" spans="1:3" x14ac:dyDescent="0.35">
      <c r="A167" s="295" t="s">
        <v>5042</v>
      </c>
      <c r="B167" s="296"/>
      <c r="C167" s="297"/>
    </row>
    <row r="168" spans="1:3" x14ac:dyDescent="0.35">
      <c r="A168" s="45" t="s">
        <v>5043</v>
      </c>
      <c r="B168" s="25">
        <v>1</v>
      </c>
      <c r="C168" s="25" t="s">
        <v>31</v>
      </c>
    </row>
    <row r="169" spans="1:3" x14ac:dyDescent="0.35">
      <c r="A169" s="45" t="s">
        <v>5044</v>
      </c>
      <c r="B169" s="25">
        <v>1</v>
      </c>
      <c r="C169" s="25" t="s">
        <v>31</v>
      </c>
    </row>
    <row r="170" spans="1:3" x14ac:dyDescent="0.35">
      <c r="A170" s="45" t="s">
        <v>5045</v>
      </c>
      <c r="B170" s="25">
        <v>1</v>
      </c>
      <c r="C170" s="25" t="s">
        <v>31</v>
      </c>
    </row>
    <row r="171" spans="1:3" x14ac:dyDescent="0.35">
      <c r="A171" s="45" t="s">
        <v>5046</v>
      </c>
      <c r="B171" s="25">
        <v>1</v>
      </c>
      <c r="C171" s="25" t="s">
        <v>31</v>
      </c>
    </row>
    <row r="172" spans="1:3" x14ac:dyDescent="0.35">
      <c r="A172" s="295" t="s">
        <v>6951</v>
      </c>
      <c r="B172" s="296"/>
      <c r="C172" s="297"/>
    </row>
    <row r="173" spans="1:3" x14ac:dyDescent="0.35">
      <c r="A173" s="50" t="s">
        <v>1711</v>
      </c>
      <c r="B173" s="94" t="s">
        <v>2071</v>
      </c>
      <c r="C173" s="25" t="s">
        <v>6952</v>
      </c>
    </row>
    <row r="174" spans="1:3" x14ac:dyDescent="0.35">
      <c r="A174" s="295" t="s">
        <v>7008</v>
      </c>
      <c r="B174" s="296"/>
      <c r="C174" s="297"/>
    </row>
    <row r="175" spans="1:3" x14ac:dyDescent="0.35">
      <c r="A175" s="45" t="s">
        <v>7009</v>
      </c>
      <c r="B175" s="25">
        <v>1</v>
      </c>
      <c r="C175" s="25" t="s">
        <v>31</v>
      </c>
    </row>
    <row r="176" spans="1:3" x14ac:dyDescent="0.35">
      <c r="A176" s="45" t="s">
        <v>7010</v>
      </c>
      <c r="B176" s="25">
        <v>1</v>
      </c>
      <c r="C176" s="25" t="s">
        <v>31</v>
      </c>
    </row>
    <row r="177" spans="1:3" x14ac:dyDescent="0.35">
      <c r="A177" s="45" t="s">
        <v>7025</v>
      </c>
      <c r="B177" s="25">
        <v>1</v>
      </c>
      <c r="C177" s="25" t="s">
        <v>31</v>
      </c>
    </row>
    <row r="178" spans="1:3" x14ac:dyDescent="0.35">
      <c r="A178" s="45" t="s">
        <v>7026</v>
      </c>
      <c r="B178" s="25">
        <v>1</v>
      </c>
      <c r="C178" s="25" t="s">
        <v>31</v>
      </c>
    </row>
    <row r="179" spans="1:3" x14ac:dyDescent="0.35">
      <c r="A179" s="97" t="s">
        <v>7027</v>
      </c>
      <c r="B179" s="25">
        <v>1</v>
      </c>
      <c r="C179" s="25" t="s">
        <v>31</v>
      </c>
    </row>
    <row r="180" spans="1:3" x14ac:dyDescent="0.35">
      <c r="A180" s="97" t="s">
        <v>7028</v>
      </c>
      <c r="B180" s="25">
        <v>1</v>
      </c>
      <c r="C180" s="25" t="s">
        <v>31</v>
      </c>
    </row>
    <row r="181" spans="1:3" x14ac:dyDescent="0.35">
      <c r="A181" s="97" t="s">
        <v>7029</v>
      </c>
      <c r="B181" s="25">
        <v>1</v>
      </c>
      <c r="C181" s="25" t="s">
        <v>31</v>
      </c>
    </row>
    <row r="182" spans="1:3" x14ac:dyDescent="0.35">
      <c r="A182" s="97" t="s">
        <v>7030</v>
      </c>
      <c r="B182" s="25">
        <v>1</v>
      </c>
      <c r="C182" s="25" t="s">
        <v>31</v>
      </c>
    </row>
  </sheetData>
  <mergeCells count="33">
    <mergeCell ref="A172:C172"/>
    <mergeCell ref="A174:C174"/>
    <mergeCell ref="A83:C83"/>
    <mergeCell ref="A89:C89"/>
    <mergeCell ref="A93:C93"/>
    <mergeCell ref="A162:C162"/>
    <mergeCell ref="A122:C122"/>
    <mergeCell ref="A157:C157"/>
    <mergeCell ref="A152:C152"/>
    <mergeCell ref="A137:C137"/>
    <mergeCell ref="A141:C141"/>
    <mergeCell ref="A147:C147"/>
    <mergeCell ref="A167:C167"/>
    <mergeCell ref="A99:C99"/>
    <mergeCell ref="A106:C106"/>
    <mergeCell ref="A113:C113"/>
    <mergeCell ref="A4:C4"/>
    <mergeCell ref="A11:C11"/>
    <mergeCell ref="A14:C14"/>
    <mergeCell ref="A19:C19"/>
    <mergeCell ref="A25:C25"/>
    <mergeCell ref="A30:C30"/>
    <mergeCell ref="A67:C67"/>
    <mergeCell ref="A32:C32"/>
    <mergeCell ref="A37:C37"/>
    <mergeCell ref="A43:C43"/>
    <mergeCell ref="A50:C50"/>
    <mergeCell ref="A57:C57"/>
    <mergeCell ref="A87:C87"/>
    <mergeCell ref="A69:C69"/>
    <mergeCell ref="A74:C74"/>
    <mergeCell ref="A79:C79"/>
    <mergeCell ref="A62:C62"/>
  </mergeCells>
  <hyperlinks>
    <hyperlink ref="A88" location="'7th Doctor'!A160" display="Many Happy Returns"/>
    <hyperlink ref="A138" location="'7th Doctor'!A167" display="The Revolution"/>
    <hyperlink ref="A139" location="'7th Doctor'!A168" display="Good Night, Sweet Ladies"/>
    <hyperlink ref="A143" location="'7th Doctor'!A171" display="The Pyramid of Sutekh"/>
    <hyperlink ref="A144" location="'7th Doctor'!A171" display="The Vaults of Osiris"/>
    <hyperlink ref="A145" location="'7th Doctor'!A171" display="The Eye of Horus"/>
    <hyperlink ref="A146" location="'7th Doctor'!A171" display="The Tears of Isis"/>
    <hyperlink ref="A140" location="'7th Doctor'!A169" display="'7th Doctor'!A169"/>
    <hyperlink ref="A173" location="'Dark Gallifrey'!A5" display="The War Master"/>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5"/>
  <sheetViews>
    <sheetView workbookViewId="0">
      <selection activeCell="A85" sqref="A85"/>
    </sheetView>
  </sheetViews>
  <sheetFormatPr defaultRowHeight="14.5" x14ac:dyDescent="0.35"/>
  <cols>
    <col min="1" max="1" width="29.90625" bestFit="1" customWidth="1"/>
    <col min="2" max="2" width="20.36328125" bestFit="1" customWidth="1"/>
    <col min="3" max="3" width="23.453125" customWidth="1"/>
  </cols>
  <sheetData>
    <row r="2" spans="1:3" x14ac:dyDescent="0.35">
      <c r="A2" s="7" t="s">
        <v>1164</v>
      </c>
    </row>
    <row r="3" spans="1:3" x14ac:dyDescent="0.25">
      <c r="A3" s="4" t="s">
        <v>0</v>
      </c>
      <c r="B3" s="4" t="s">
        <v>4473</v>
      </c>
      <c r="C3" s="4" t="s">
        <v>2</v>
      </c>
    </row>
    <row r="4" spans="1:3" x14ac:dyDescent="0.25">
      <c r="A4" s="295" t="s">
        <v>2089</v>
      </c>
      <c r="B4" s="296"/>
      <c r="C4" s="297"/>
    </row>
    <row r="5" spans="1:3" x14ac:dyDescent="0.25">
      <c r="A5" s="45" t="s">
        <v>1295</v>
      </c>
      <c r="B5" s="25">
        <v>2</v>
      </c>
      <c r="C5" s="25" t="s">
        <v>31</v>
      </c>
    </row>
    <row r="6" spans="1:3" x14ac:dyDescent="0.25">
      <c r="A6" s="295" t="s">
        <v>1624</v>
      </c>
      <c r="B6" s="296"/>
      <c r="C6" s="297"/>
    </row>
    <row r="7" spans="1:3" x14ac:dyDescent="0.25">
      <c r="A7" s="45" t="s">
        <v>1296</v>
      </c>
      <c r="B7" s="25">
        <v>1</v>
      </c>
      <c r="C7" s="25" t="s">
        <v>31</v>
      </c>
    </row>
    <row r="8" spans="1:3" x14ac:dyDescent="0.25">
      <c r="A8" s="45" t="s">
        <v>1297</v>
      </c>
      <c r="B8" s="25">
        <v>1</v>
      </c>
      <c r="C8" s="25" t="s">
        <v>31</v>
      </c>
    </row>
    <row r="9" spans="1:3" x14ac:dyDescent="0.25">
      <c r="A9" s="45" t="s">
        <v>1298</v>
      </c>
      <c r="B9" s="25">
        <v>1</v>
      </c>
      <c r="C9" s="25" t="s">
        <v>31</v>
      </c>
    </row>
    <row r="10" spans="1:3" x14ac:dyDescent="0.25">
      <c r="A10" s="45" t="s">
        <v>1299</v>
      </c>
      <c r="B10" s="25">
        <v>1</v>
      </c>
      <c r="C10" s="25" t="s">
        <v>31</v>
      </c>
    </row>
    <row r="11" spans="1:3" x14ac:dyDescent="0.25">
      <c r="A11" s="295" t="s">
        <v>1625</v>
      </c>
      <c r="B11" s="296"/>
      <c r="C11" s="297"/>
    </row>
    <row r="12" spans="1:3" x14ac:dyDescent="0.25">
      <c r="A12" s="45" t="s">
        <v>1300</v>
      </c>
      <c r="B12" s="25">
        <v>1</v>
      </c>
      <c r="C12" s="25" t="s">
        <v>31</v>
      </c>
    </row>
    <row r="13" spans="1:3" x14ac:dyDescent="0.25">
      <c r="A13" s="45" t="s">
        <v>1301</v>
      </c>
      <c r="B13" s="25">
        <v>1</v>
      </c>
      <c r="C13" s="25" t="s">
        <v>31</v>
      </c>
    </row>
    <row r="14" spans="1:3" x14ac:dyDescent="0.25">
      <c r="A14" s="45" t="s">
        <v>1302</v>
      </c>
      <c r="B14" s="25">
        <v>1</v>
      </c>
      <c r="C14" s="25" t="s">
        <v>31</v>
      </c>
    </row>
    <row r="15" spans="1:3" x14ac:dyDescent="0.35">
      <c r="A15" s="45" t="s">
        <v>1303</v>
      </c>
      <c r="B15" s="25">
        <v>1</v>
      </c>
      <c r="C15" s="25" t="s">
        <v>31</v>
      </c>
    </row>
    <row r="16" spans="1:3" x14ac:dyDescent="0.35">
      <c r="A16" s="295" t="s">
        <v>1626</v>
      </c>
      <c r="B16" s="296"/>
      <c r="C16" s="297"/>
    </row>
    <row r="17" spans="1:3" x14ac:dyDescent="0.35">
      <c r="A17" s="45" t="s">
        <v>1304</v>
      </c>
      <c r="B17" s="25">
        <v>1</v>
      </c>
      <c r="C17" s="25" t="s">
        <v>31</v>
      </c>
    </row>
    <row r="18" spans="1:3" x14ac:dyDescent="0.35">
      <c r="A18" s="45" t="s">
        <v>1305</v>
      </c>
      <c r="B18" s="25">
        <v>1</v>
      </c>
      <c r="C18" s="25" t="s">
        <v>31</v>
      </c>
    </row>
    <row r="19" spans="1:3" x14ac:dyDescent="0.35">
      <c r="A19" s="45" t="s">
        <v>1306</v>
      </c>
      <c r="B19" s="25">
        <v>1</v>
      </c>
      <c r="C19" s="25" t="s">
        <v>31</v>
      </c>
    </row>
    <row r="20" spans="1:3" x14ac:dyDescent="0.35">
      <c r="A20" s="50" t="s">
        <v>1307</v>
      </c>
      <c r="B20" s="25">
        <v>1</v>
      </c>
      <c r="C20" s="25" t="s">
        <v>31</v>
      </c>
    </row>
    <row r="21" spans="1:3" x14ac:dyDescent="0.35">
      <c r="A21" s="295" t="s">
        <v>1627</v>
      </c>
      <c r="B21" s="296"/>
      <c r="C21" s="297"/>
    </row>
    <row r="22" spans="1:3" x14ac:dyDescent="0.35">
      <c r="A22" s="50" t="s">
        <v>1561</v>
      </c>
      <c r="B22" s="25">
        <v>1</v>
      </c>
      <c r="C22" s="25" t="s">
        <v>31</v>
      </c>
    </row>
    <row r="23" spans="1:3" x14ac:dyDescent="0.35">
      <c r="A23" s="50" t="s">
        <v>1308</v>
      </c>
      <c r="B23" s="25">
        <v>1</v>
      </c>
      <c r="C23" s="25" t="s">
        <v>31</v>
      </c>
    </row>
    <row r="24" spans="1:3" x14ac:dyDescent="0.35">
      <c r="A24" s="50" t="s">
        <v>1309</v>
      </c>
      <c r="B24" s="25">
        <v>1</v>
      </c>
      <c r="C24" s="25" t="s">
        <v>31</v>
      </c>
    </row>
    <row r="25" spans="1:3" x14ac:dyDescent="0.35">
      <c r="A25" s="50" t="s">
        <v>1310</v>
      </c>
      <c r="B25" s="25">
        <v>1</v>
      </c>
      <c r="C25" s="25" t="s">
        <v>31</v>
      </c>
    </row>
    <row r="26" spans="1:3" x14ac:dyDescent="0.35">
      <c r="A26" s="295" t="s">
        <v>1615</v>
      </c>
      <c r="B26" s="296"/>
      <c r="C26" s="297"/>
    </row>
    <row r="27" spans="1:3" x14ac:dyDescent="0.35">
      <c r="A27" s="50" t="s">
        <v>525</v>
      </c>
      <c r="B27" s="25">
        <v>1</v>
      </c>
      <c r="C27" s="25" t="s">
        <v>31</v>
      </c>
    </row>
    <row r="28" spans="1:3" x14ac:dyDescent="0.35">
      <c r="A28" s="50" t="s">
        <v>526</v>
      </c>
      <c r="B28" s="25">
        <v>1</v>
      </c>
      <c r="C28" s="25" t="s">
        <v>31</v>
      </c>
    </row>
    <row r="29" spans="1:3" x14ac:dyDescent="0.35">
      <c r="A29" s="295" t="s">
        <v>1628</v>
      </c>
      <c r="B29" s="296"/>
      <c r="C29" s="297"/>
    </row>
    <row r="30" spans="1:3" x14ac:dyDescent="0.35">
      <c r="A30" s="45" t="s">
        <v>1311</v>
      </c>
      <c r="B30" s="25">
        <v>1</v>
      </c>
      <c r="C30" s="25" t="s">
        <v>31</v>
      </c>
    </row>
    <row r="31" spans="1:3" x14ac:dyDescent="0.35">
      <c r="A31" s="45" t="s">
        <v>1312</v>
      </c>
      <c r="B31" s="25">
        <v>1</v>
      </c>
      <c r="C31" s="25" t="s">
        <v>31</v>
      </c>
    </row>
    <row r="32" spans="1:3" x14ac:dyDescent="0.35">
      <c r="A32" s="45" t="s">
        <v>1313</v>
      </c>
      <c r="B32" s="25">
        <v>1</v>
      </c>
      <c r="C32" s="25" t="s">
        <v>31</v>
      </c>
    </row>
    <row r="33" spans="1:3" x14ac:dyDescent="0.35">
      <c r="A33" s="45" t="s">
        <v>1314</v>
      </c>
      <c r="B33" s="25">
        <v>1</v>
      </c>
      <c r="C33" s="25" t="s">
        <v>31</v>
      </c>
    </row>
    <row r="34" spans="1:3" x14ac:dyDescent="0.35">
      <c r="A34" s="295" t="s">
        <v>1629</v>
      </c>
      <c r="B34" s="296"/>
      <c r="C34" s="297"/>
    </row>
    <row r="35" spans="1:3" x14ac:dyDescent="0.35">
      <c r="A35" s="45" t="s">
        <v>1315</v>
      </c>
      <c r="B35" s="25">
        <v>1</v>
      </c>
      <c r="C35" s="25" t="s">
        <v>31</v>
      </c>
    </row>
    <row r="36" spans="1:3" x14ac:dyDescent="0.35">
      <c r="A36" s="45" t="s">
        <v>1316</v>
      </c>
      <c r="B36" s="25">
        <v>1</v>
      </c>
      <c r="C36" s="25" t="s">
        <v>31</v>
      </c>
    </row>
    <row r="37" spans="1:3" x14ac:dyDescent="0.35">
      <c r="A37" s="45" t="s">
        <v>1318</v>
      </c>
      <c r="B37" s="25">
        <v>1</v>
      </c>
      <c r="C37" s="25" t="s">
        <v>31</v>
      </c>
    </row>
    <row r="38" spans="1:3" x14ac:dyDescent="0.35">
      <c r="A38" s="45" t="s">
        <v>1319</v>
      </c>
      <c r="B38" s="25">
        <v>1</v>
      </c>
      <c r="C38" s="25" t="s">
        <v>31</v>
      </c>
    </row>
    <row r="39" spans="1:3" x14ac:dyDescent="0.35">
      <c r="A39" s="295" t="s">
        <v>1694</v>
      </c>
      <c r="B39" s="296"/>
      <c r="C39" s="297"/>
    </row>
    <row r="40" spans="1:3" x14ac:dyDescent="0.35">
      <c r="A40" s="45" t="s">
        <v>1317</v>
      </c>
      <c r="B40" s="25">
        <v>1</v>
      </c>
      <c r="C40" s="25" t="s">
        <v>31</v>
      </c>
    </row>
    <row r="41" spans="1:3" x14ac:dyDescent="0.35">
      <c r="A41" s="295" t="s">
        <v>1677</v>
      </c>
      <c r="B41" s="296"/>
      <c r="C41" s="297"/>
    </row>
    <row r="42" spans="1:3" x14ac:dyDescent="0.35">
      <c r="A42" s="45" t="s">
        <v>1320</v>
      </c>
      <c r="B42" s="25">
        <v>1</v>
      </c>
      <c r="C42" s="25" t="s">
        <v>31</v>
      </c>
    </row>
    <row r="43" spans="1:3" x14ac:dyDescent="0.35">
      <c r="A43" s="45" t="s">
        <v>1321</v>
      </c>
      <c r="B43" s="25">
        <v>1</v>
      </c>
      <c r="C43" s="25" t="s">
        <v>31</v>
      </c>
    </row>
    <row r="44" spans="1:3" x14ac:dyDescent="0.35">
      <c r="A44" s="45" t="s">
        <v>1322</v>
      </c>
      <c r="B44" s="25">
        <v>1</v>
      </c>
      <c r="C44" s="25" t="s">
        <v>31</v>
      </c>
    </row>
    <row r="45" spans="1:3" x14ac:dyDescent="0.35">
      <c r="A45" s="45" t="s">
        <v>1323</v>
      </c>
      <c r="B45" s="25">
        <v>1</v>
      </c>
      <c r="C45" s="25" t="s">
        <v>31</v>
      </c>
    </row>
    <row r="46" spans="1:3" x14ac:dyDescent="0.35">
      <c r="A46" s="295" t="s">
        <v>1632</v>
      </c>
      <c r="B46" s="296"/>
      <c r="C46" s="297"/>
    </row>
    <row r="47" spans="1:3" x14ac:dyDescent="0.35">
      <c r="A47" s="45" t="s">
        <v>1324</v>
      </c>
      <c r="B47" s="25">
        <v>1</v>
      </c>
      <c r="C47" s="25" t="s">
        <v>31</v>
      </c>
    </row>
    <row r="48" spans="1:3" x14ac:dyDescent="0.35">
      <c r="A48" s="45" t="s">
        <v>1325</v>
      </c>
      <c r="B48" s="25">
        <v>1</v>
      </c>
      <c r="C48" s="25" t="s">
        <v>31</v>
      </c>
    </row>
    <row r="49" spans="1:3" x14ac:dyDescent="0.35">
      <c r="A49" s="45" t="s">
        <v>6332</v>
      </c>
      <c r="B49" s="25">
        <v>1</v>
      </c>
      <c r="C49" s="25" t="s">
        <v>31</v>
      </c>
    </row>
    <row r="50" spans="1:3" x14ac:dyDescent="0.35">
      <c r="A50" s="45" t="s">
        <v>6333</v>
      </c>
      <c r="B50" s="25">
        <v>1</v>
      </c>
      <c r="C50" s="25" t="s">
        <v>31</v>
      </c>
    </row>
    <row r="51" spans="1:3" x14ac:dyDescent="0.35">
      <c r="A51" s="295" t="s">
        <v>1633</v>
      </c>
      <c r="B51" s="296"/>
      <c r="C51" s="297"/>
    </row>
    <row r="52" spans="1:3" x14ac:dyDescent="0.35">
      <c r="A52" s="45" t="s">
        <v>1326</v>
      </c>
      <c r="B52" s="25">
        <v>1</v>
      </c>
      <c r="C52" s="25" t="s">
        <v>31</v>
      </c>
    </row>
    <row r="53" spans="1:3" x14ac:dyDescent="0.35">
      <c r="A53" s="45" t="s">
        <v>1327</v>
      </c>
      <c r="B53" s="25">
        <v>1</v>
      </c>
      <c r="C53" s="25" t="s">
        <v>31</v>
      </c>
    </row>
    <row r="54" spans="1:3" x14ac:dyDescent="0.35">
      <c r="A54" s="45" t="s">
        <v>1328</v>
      </c>
      <c r="B54" s="25">
        <v>1</v>
      </c>
      <c r="C54" s="25" t="s">
        <v>31</v>
      </c>
    </row>
    <row r="55" spans="1:3" x14ac:dyDescent="0.35">
      <c r="A55" s="45" t="s">
        <v>1329</v>
      </c>
      <c r="B55" s="25">
        <v>1</v>
      </c>
      <c r="C55" s="25" t="s">
        <v>31</v>
      </c>
    </row>
    <row r="56" spans="1:3" x14ac:dyDescent="0.35">
      <c r="A56" s="295" t="s">
        <v>1634</v>
      </c>
      <c r="B56" s="296"/>
      <c r="C56" s="297"/>
    </row>
    <row r="57" spans="1:3" x14ac:dyDescent="0.35">
      <c r="A57" s="45" t="s">
        <v>1330</v>
      </c>
      <c r="B57" s="25">
        <v>1</v>
      </c>
      <c r="C57" s="25" t="s">
        <v>31</v>
      </c>
    </row>
    <row r="58" spans="1:3" x14ac:dyDescent="0.35">
      <c r="A58" s="45" t="s">
        <v>1331</v>
      </c>
      <c r="B58" s="25">
        <v>1</v>
      </c>
      <c r="C58" s="25" t="s">
        <v>31</v>
      </c>
    </row>
    <row r="59" spans="1:3" x14ac:dyDescent="0.35">
      <c r="A59" s="45" t="s">
        <v>1333</v>
      </c>
      <c r="B59" s="25">
        <v>1</v>
      </c>
      <c r="C59" s="25" t="s">
        <v>31</v>
      </c>
    </row>
    <row r="60" spans="1:3" x14ac:dyDescent="0.35">
      <c r="A60" s="45" t="s">
        <v>1334</v>
      </c>
      <c r="B60" s="25">
        <v>1</v>
      </c>
      <c r="C60" s="25" t="s">
        <v>31</v>
      </c>
    </row>
    <row r="61" spans="1:3" x14ac:dyDescent="0.35">
      <c r="A61" s="295" t="s">
        <v>1685</v>
      </c>
      <c r="B61" s="296"/>
      <c r="C61" s="297"/>
    </row>
    <row r="62" spans="1:3" x14ac:dyDescent="0.35">
      <c r="A62" s="45" t="s">
        <v>1332</v>
      </c>
      <c r="B62" s="25">
        <v>1</v>
      </c>
      <c r="C62" s="25" t="s">
        <v>31</v>
      </c>
    </row>
    <row r="63" spans="1:3" x14ac:dyDescent="0.35">
      <c r="A63" s="295" t="s">
        <v>1678</v>
      </c>
      <c r="B63" s="296"/>
      <c r="C63" s="297"/>
    </row>
    <row r="64" spans="1:3" x14ac:dyDescent="0.35">
      <c r="A64" s="45" t="s">
        <v>2202</v>
      </c>
      <c r="B64" s="25">
        <v>1</v>
      </c>
      <c r="C64" s="25" t="s">
        <v>31</v>
      </c>
    </row>
    <row r="65" spans="1:3" x14ac:dyDescent="0.35">
      <c r="A65" s="45" t="s">
        <v>1335</v>
      </c>
      <c r="B65" s="25">
        <v>1</v>
      </c>
      <c r="C65" s="25" t="s">
        <v>31</v>
      </c>
    </row>
    <row r="66" spans="1:3" x14ac:dyDescent="0.35">
      <c r="A66" s="45" t="s">
        <v>1336</v>
      </c>
      <c r="B66" s="25">
        <v>1</v>
      </c>
      <c r="C66" s="25" t="s">
        <v>31</v>
      </c>
    </row>
    <row r="67" spans="1:3" x14ac:dyDescent="0.35">
      <c r="A67" s="50" t="s">
        <v>1692</v>
      </c>
      <c r="B67" s="25">
        <v>1</v>
      </c>
      <c r="C67" s="25" t="s">
        <v>31</v>
      </c>
    </row>
    <row r="68" spans="1:3" x14ac:dyDescent="0.35">
      <c r="A68" s="295" t="s">
        <v>1689</v>
      </c>
      <c r="B68" s="296"/>
      <c r="C68" s="297"/>
    </row>
    <row r="69" spans="1:3" x14ac:dyDescent="0.35">
      <c r="A69" s="45" t="s">
        <v>1337</v>
      </c>
      <c r="B69" s="25">
        <v>1</v>
      </c>
      <c r="C69" s="25" t="s">
        <v>31</v>
      </c>
    </row>
    <row r="70" spans="1:3" x14ac:dyDescent="0.35">
      <c r="A70" s="45" t="s">
        <v>1338</v>
      </c>
      <c r="B70" s="25">
        <v>1</v>
      </c>
      <c r="C70" s="25" t="s">
        <v>31</v>
      </c>
    </row>
    <row r="71" spans="1:3" x14ac:dyDescent="0.35">
      <c r="A71" s="45" t="s">
        <v>1339</v>
      </c>
      <c r="B71" s="25">
        <v>1</v>
      </c>
      <c r="C71" s="25" t="s">
        <v>31</v>
      </c>
    </row>
    <row r="72" spans="1:3" x14ac:dyDescent="0.35">
      <c r="A72" s="45" t="s">
        <v>1340</v>
      </c>
      <c r="B72" s="25">
        <v>1</v>
      </c>
      <c r="C72" s="25" t="s">
        <v>31</v>
      </c>
    </row>
    <row r="73" spans="1:3" x14ac:dyDescent="0.35">
      <c r="A73" s="295" t="s">
        <v>1690</v>
      </c>
      <c r="B73" s="296"/>
      <c r="C73" s="297"/>
    </row>
    <row r="74" spans="1:3" x14ac:dyDescent="0.35">
      <c r="A74" s="45" t="s">
        <v>283</v>
      </c>
      <c r="B74" s="25">
        <v>1</v>
      </c>
      <c r="C74" s="25" t="s">
        <v>31</v>
      </c>
    </row>
    <row r="75" spans="1:3" x14ac:dyDescent="0.35">
      <c r="A75" s="45" t="s">
        <v>1686</v>
      </c>
      <c r="B75" s="25">
        <v>1</v>
      </c>
      <c r="C75" s="25" t="s">
        <v>31</v>
      </c>
    </row>
    <row r="76" spans="1:3" x14ac:dyDescent="0.35">
      <c r="A76" s="45" t="s">
        <v>1687</v>
      </c>
      <c r="B76" s="25">
        <v>1</v>
      </c>
      <c r="C76" s="25" t="s">
        <v>31</v>
      </c>
    </row>
    <row r="77" spans="1:3" x14ac:dyDescent="0.35">
      <c r="A77" s="45" t="s">
        <v>1688</v>
      </c>
      <c r="B77" s="25">
        <v>1</v>
      </c>
      <c r="C77" s="25" t="s">
        <v>31</v>
      </c>
    </row>
    <row r="78" spans="1:3" x14ac:dyDescent="0.35">
      <c r="A78" s="295" t="s">
        <v>2534</v>
      </c>
      <c r="B78" s="296"/>
      <c r="C78" s="297"/>
    </row>
    <row r="79" spans="1:3" x14ac:dyDescent="0.35">
      <c r="A79" s="45" t="s">
        <v>2535</v>
      </c>
      <c r="B79" s="25">
        <v>1</v>
      </c>
      <c r="C79" s="25" t="s">
        <v>31</v>
      </c>
    </row>
    <row r="80" spans="1:3" x14ac:dyDescent="0.35">
      <c r="A80" s="45" t="s">
        <v>2536</v>
      </c>
      <c r="B80" s="25">
        <v>1</v>
      </c>
      <c r="C80" s="25" t="s">
        <v>31</v>
      </c>
    </row>
    <row r="81" spans="1:3" x14ac:dyDescent="0.35">
      <c r="A81" s="45" t="s">
        <v>2537</v>
      </c>
      <c r="B81" s="25">
        <v>1</v>
      </c>
      <c r="C81" s="25" t="s">
        <v>31</v>
      </c>
    </row>
    <row r="82" spans="1:3" x14ac:dyDescent="0.35">
      <c r="A82" s="45" t="s">
        <v>2538</v>
      </c>
      <c r="B82" s="25">
        <v>1</v>
      </c>
      <c r="C82" s="25" t="s">
        <v>31</v>
      </c>
    </row>
    <row r="83" spans="1:3" x14ac:dyDescent="0.35">
      <c r="A83" s="295" t="s">
        <v>1825</v>
      </c>
      <c r="B83" s="296"/>
      <c r="C83" s="297"/>
    </row>
    <row r="84" spans="1:3" x14ac:dyDescent="0.35">
      <c r="A84" s="50" t="s">
        <v>1826</v>
      </c>
      <c r="B84" s="25">
        <v>1</v>
      </c>
      <c r="C84" s="25" t="s">
        <v>31</v>
      </c>
    </row>
    <row r="85" spans="1:3" x14ac:dyDescent="0.35">
      <c r="A85" s="50" t="s">
        <v>1539</v>
      </c>
      <c r="B85" s="25">
        <v>2</v>
      </c>
      <c r="C85" s="25" t="s">
        <v>31</v>
      </c>
    </row>
  </sheetData>
  <mergeCells count="19">
    <mergeCell ref="A4:C4"/>
    <mergeCell ref="A61:C61"/>
    <mergeCell ref="A63:C63"/>
    <mergeCell ref="A68:C68"/>
    <mergeCell ref="A73:C73"/>
    <mergeCell ref="A83:C83"/>
    <mergeCell ref="A56:C56"/>
    <mergeCell ref="A6:C6"/>
    <mergeCell ref="A11:C11"/>
    <mergeCell ref="A16:C16"/>
    <mergeCell ref="A21:C21"/>
    <mergeCell ref="A26:C26"/>
    <mergeCell ref="A29:C29"/>
    <mergeCell ref="A34:C34"/>
    <mergeCell ref="A41:C41"/>
    <mergeCell ref="A46:C46"/>
    <mergeCell ref="A51:C51"/>
    <mergeCell ref="A39:C39"/>
    <mergeCell ref="A78:C78"/>
  </mergeCells>
  <hyperlinks>
    <hyperlink ref="A20" location="'6th Doctor'!A128" display="Chronoclasm"/>
    <hyperlink ref="A22" location="'6th Doctor'!A129" display="Jago In Love"/>
    <hyperlink ref="A23" location="'6th Doctor'!A130" display="Beautiful Things"/>
    <hyperlink ref="A24" location="'6th Doctor'!A131" display="The Lonely Clock"/>
    <hyperlink ref="A25" location="'6th Doctor'!A132" display="The Hourglass Killers"/>
    <hyperlink ref="A27" location="'6th Doctor'!A133" display="Voyage to Venus"/>
    <hyperlink ref="A28" location="'6th Doctor'!A134" display="Voyage to the New World"/>
    <hyperlink ref="A67" location="'6th Doctor'!A173" display="Masterpiece"/>
    <hyperlink ref="A84" location="'6th Doctor'!A193" display="Jago and Litefoot Forever"/>
    <hyperlink ref="A85" location="'11th Doctor'!A68" display="The Jago and Litefoot Revival"/>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2"/>
  <sheetViews>
    <sheetView workbookViewId="0">
      <selection activeCell="A24" sqref="A24"/>
    </sheetView>
  </sheetViews>
  <sheetFormatPr defaultRowHeight="14.5" x14ac:dyDescent="0.35"/>
  <cols>
    <col min="1" max="1" width="29.7265625" customWidth="1"/>
    <col min="2" max="2" width="20.36328125" bestFit="1" customWidth="1"/>
    <col min="3" max="3" width="20.7265625" customWidth="1"/>
  </cols>
  <sheetData>
    <row r="2" spans="1:3" x14ac:dyDescent="0.35">
      <c r="A2" s="7" t="s">
        <v>2165</v>
      </c>
    </row>
    <row r="3" spans="1:3" ht="15" x14ac:dyDescent="0.25">
      <c r="A3" s="4" t="s">
        <v>0</v>
      </c>
      <c r="B3" s="4" t="s">
        <v>4473</v>
      </c>
      <c r="C3" s="4" t="s">
        <v>2</v>
      </c>
    </row>
    <row r="4" spans="1:3" ht="15" x14ac:dyDescent="0.25">
      <c r="A4" s="295" t="s">
        <v>2089</v>
      </c>
      <c r="B4" s="296"/>
      <c r="C4" s="297"/>
    </row>
    <row r="5" spans="1:3" ht="15" x14ac:dyDescent="0.25">
      <c r="A5" s="45" t="s">
        <v>2166</v>
      </c>
      <c r="B5" s="25">
        <v>1</v>
      </c>
      <c r="C5" s="25" t="s">
        <v>31</v>
      </c>
    </row>
    <row r="6" spans="1:3" ht="15" x14ac:dyDescent="0.25">
      <c r="A6" s="295" t="s">
        <v>2167</v>
      </c>
      <c r="B6" s="296"/>
      <c r="C6" s="297"/>
    </row>
    <row r="7" spans="1:3" ht="30" x14ac:dyDescent="0.25">
      <c r="A7" s="45" t="s">
        <v>2343</v>
      </c>
      <c r="B7" s="25">
        <v>1</v>
      </c>
      <c r="C7" s="91" t="s">
        <v>2344</v>
      </c>
    </row>
    <row r="8" spans="1:3" ht="15" x14ac:dyDescent="0.25">
      <c r="A8" s="45" t="s">
        <v>2168</v>
      </c>
      <c r="B8" s="25">
        <v>1</v>
      </c>
      <c r="C8" s="25" t="s">
        <v>31</v>
      </c>
    </row>
    <row r="9" spans="1:3" ht="15" x14ac:dyDescent="0.25">
      <c r="A9" s="45" t="s">
        <v>2169</v>
      </c>
      <c r="B9" s="25">
        <v>1</v>
      </c>
      <c r="C9" s="25" t="s">
        <v>31</v>
      </c>
    </row>
    <row r="10" spans="1:3" ht="15" x14ac:dyDescent="0.25">
      <c r="A10" s="45" t="s">
        <v>2170</v>
      </c>
      <c r="B10" s="25">
        <v>1</v>
      </c>
      <c r="C10" s="25" t="s">
        <v>31</v>
      </c>
    </row>
    <row r="11" spans="1:3" ht="15" x14ac:dyDescent="0.25">
      <c r="A11" s="45" t="s">
        <v>2171</v>
      </c>
      <c r="B11" s="25">
        <v>1</v>
      </c>
      <c r="C11" s="25" t="s">
        <v>31</v>
      </c>
    </row>
    <row r="12" spans="1:3" ht="15" x14ac:dyDescent="0.25">
      <c r="A12" s="45" t="s">
        <v>2172</v>
      </c>
      <c r="B12" s="25">
        <v>1</v>
      </c>
      <c r="C12" s="25" t="s">
        <v>31</v>
      </c>
    </row>
    <row r="13" spans="1:3" x14ac:dyDescent="0.35">
      <c r="A13" s="45" t="s">
        <v>2173</v>
      </c>
      <c r="B13" s="25">
        <v>1</v>
      </c>
      <c r="C13" s="25" t="s">
        <v>31</v>
      </c>
    </row>
    <row r="14" spans="1:3" x14ac:dyDescent="0.35">
      <c r="A14" s="45" t="s">
        <v>2174</v>
      </c>
      <c r="B14" s="25">
        <v>1</v>
      </c>
      <c r="C14" s="25" t="s">
        <v>31</v>
      </c>
    </row>
    <row r="15" spans="1:3" x14ac:dyDescent="0.35">
      <c r="A15" s="45" t="s">
        <v>2175</v>
      </c>
      <c r="B15" s="25">
        <v>1</v>
      </c>
      <c r="C15" s="25" t="s">
        <v>31</v>
      </c>
    </row>
    <row r="16" spans="1:3" x14ac:dyDescent="0.35">
      <c r="A16" s="45" t="s">
        <v>2176</v>
      </c>
      <c r="B16" s="25">
        <v>1</v>
      </c>
      <c r="C16" s="25" t="s">
        <v>31</v>
      </c>
    </row>
    <row r="17" spans="1:3" x14ac:dyDescent="0.35">
      <c r="A17" s="45" t="s">
        <v>2177</v>
      </c>
      <c r="B17" s="25">
        <v>1</v>
      </c>
      <c r="C17" s="25" t="s">
        <v>31</v>
      </c>
    </row>
    <row r="18" spans="1:3" x14ac:dyDescent="0.35">
      <c r="A18" s="45" t="s">
        <v>2370</v>
      </c>
      <c r="B18" s="25">
        <v>1</v>
      </c>
      <c r="C18" s="25" t="s">
        <v>31</v>
      </c>
    </row>
    <row r="19" spans="1:3" x14ac:dyDescent="0.35">
      <c r="A19" s="45" t="s">
        <v>2371</v>
      </c>
      <c r="B19" s="25">
        <v>1</v>
      </c>
      <c r="C19" s="25" t="s">
        <v>31</v>
      </c>
    </row>
    <row r="20" spans="1:3" x14ac:dyDescent="0.35">
      <c r="A20" s="295" t="s">
        <v>6527</v>
      </c>
      <c r="B20" s="296"/>
      <c r="C20" s="297"/>
    </row>
    <row r="21" spans="1:3" x14ac:dyDescent="0.35">
      <c r="A21" s="45" t="s">
        <v>6528</v>
      </c>
      <c r="B21" s="25">
        <v>1</v>
      </c>
      <c r="C21" s="25" t="s">
        <v>31</v>
      </c>
    </row>
    <row r="22" spans="1:3" x14ac:dyDescent="0.35">
      <c r="A22" s="45" t="s">
        <v>6529</v>
      </c>
      <c r="B22" s="25">
        <v>1</v>
      </c>
      <c r="C22" s="25" t="s">
        <v>31</v>
      </c>
    </row>
    <row r="23" spans="1:3" x14ac:dyDescent="0.35">
      <c r="A23" s="50" t="s">
        <v>6530</v>
      </c>
      <c r="B23" s="25">
        <v>1</v>
      </c>
      <c r="C23" s="25" t="s">
        <v>31</v>
      </c>
    </row>
    <row r="24" spans="1:3" x14ac:dyDescent="0.35">
      <c r="A24" s="50" t="s">
        <v>6957</v>
      </c>
      <c r="B24" s="25">
        <v>1</v>
      </c>
      <c r="C24" s="25" t="s">
        <v>31</v>
      </c>
    </row>
    <row r="25" spans="1:3" x14ac:dyDescent="0.35">
      <c r="A25" s="45" t="s">
        <v>6958</v>
      </c>
      <c r="B25" s="25">
        <v>1</v>
      </c>
      <c r="C25" s="25" t="s">
        <v>31</v>
      </c>
    </row>
    <row r="26" spans="1:3" x14ac:dyDescent="0.35">
      <c r="A26" s="45" t="s">
        <v>6959</v>
      </c>
      <c r="B26" s="25">
        <v>1</v>
      </c>
      <c r="C26" s="25" t="s">
        <v>31</v>
      </c>
    </row>
    <row r="27" spans="1:3" x14ac:dyDescent="0.35">
      <c r="A27" s="45" t="s">
        <v>7042</v>
      </c>
      <c r="B27" s="25">
        <v>1</v>
      </c>
      <c r="C27" s="25" t="s">
        <v>31</v>
      </c>
    </row>
    <row r="28" spans="1:3" x14ac:dyDescent="0.35">
      <c r="A28" s="45" t="s">
        <v>7043</v>
      </c>
      <c r="B28" s="25">
        <v>1</v>
      </c>
      <c r="C28" s="25" t="s">
        <v>31</v>
      </c>
    </row>
    <row r="29" spans="1:3" x14ac:dyDescent="0.35">
      <c r="A29" s="45" t="s">
        <v>7044</v>
      </c>
      <c r="B29" s="25">
        <v>1</v>
      </c>
      <c r="C29" s="25" t="s">
        <v>31</v>
      </c>
    </row>
    <row r="30" spans="1:3" x14ac:dyDescent="0.35">
      <c r="A30" s="45" t="s">
        <v>1793</v>
      </c>
      <c r="B30" s="25">
        <v>1</v>
      </c>
      <c r="C30" s="25" t="s">
        <v>31</v>
      </c>
    </row>
    <row r="31" spans="1:3" x14ac:dyDescent="0.35">
      <c r="A31" s="45" t="s">
        <v>1794</v>
      </c>
      <c r="B31" s="25">
        <v>1</v>
      </c>
      <c r="C31" s="25" t="s">
        <v>31</v>
      </c>
    </row>
    <row r="32" spans="1:3" x14ac:dyDescent="0.35">
      <c r="A32" s="45" t="s">
        <v>1795</v>
      </c>
      <c r="B32" s="25">
        <v>1</v>
      </c>
      <c r="C32" s="25" t="s">
        <v>31</v>
      </c>
    </row>
  </sheetData>
  <mergeCells count="3">
    <mergeCell ref="A4:C4"/>
    <mergeCell ref="A6:C6"/>
    <mergeCell ref="A20:C20"/>
  </mergeCells>
  <hyperlinks>
    <hyperlink ref="A23" location="'8th Doctor'!A129" display="Till Death Us Do Part"/>
    <hyperlink ref="A24" location="'4th Doctor'!A149" display="Anne of a Thousand Light Years"/>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5"/>
  <sheetViews>
    <sheetView workbookViewId="0">
      <selection activeCell="C42" sqref="C42"/>
    </sheetView>
  </sheetViews>
  <sheetFormatPr defaultRowHeight="14.5" x14ac:dyDescent="0.35"/>
  <cols>
    <col min="1" max="1" width="27.81640625" bestFit="1" customWidth="1"/>
    <col min="2" max="2" width="20.36328125" style="2" bestFit="1" customWidth="1"/>
    <col min="3" max="3" width="22.453125" customWidth="1"/>
  </cols>
  <sheetData>
    <row r="2" spans="1:3" ht="15" x14ac:dyDescent="0.25">
      <c r="A2" s="7" t="s">
        <v>1165</v>
      </c>
      <c r="C2" s="2"/>
    </row>
    <row r="3" spans="1:3" ht="15" x14ac:dyDescent="0.25">
      <c r="A3" s="4" t="s">
        <v>0</v>
      </c>
      <c r="B3" s="4" t="s">
        <v>4473</v>
      </c>
      <c r="C3" s="4" t="s">
        <v>2</v>
      </c>
    </row>
    <row r="4" spans="1:3" ht="15" x14ac:dyDescent="0.25">
      <c r="A4" s="295" t="s">
        <v>1624</v>
      </c>
      <c r="B4" s="296"/>
      <c r="C4" s="297"/>
    </row>
    <row r="5" spans="1:3" ht="15" x14ac:dyDescent="0.25">
      <c r="A5" s="45" t="s">
        <v>1341</v>
      </c>
      <c r="B5" s="25">
        <v>1</v>
      </c>
      <c r="C5" s="25" t="s">
        <v>31</v>
      </c>
    </row>
    <row r="6" spans="1:3" ht="15" x14ac:dyDescent="0.25">
      <c r="A6" s="45" t="s">
        <v>1342</v>
      </c>
      <c r="B6" s="25">
        <v>1</v>
      </c>
      <c r="C6" s="25" t="s">
        <v>31</v>
      </c>
    </row>
    <row r="7" spans="1:3" ht="15" x14ac:dyDescent="0.25">
      <c r="A7" s="45" t="s">
        <v>1343</v>
      </c>
      <c r="B7" s="25">
        <v>1</v>
      </c>
      <c r="C7" s="25" t="s">
        <v>31</v>
      </c>
    </row>
    <row r="8" spans="1:3" ht="15" x14ac:dyDescent="0.25">
      <c r="A8" s="45" t="s">
        <v>1344</v>
      </c>
      <c r="B8" s="25">
        <v>1</v>
      </c>
      <c r="C8" s="25" t="s">
        <v>31</v>
      </c>
    </row>
    <row r="9" spans="1:3" ht="15" x14ac:dyDescent="0.25">
      <c r="A9" s="45" t="s">
        <v>1345</v>
      </c>
      <c r="B9" s="25">
        <v>1</v>
      </c>
      <c r="C9" s="25" t="s">
        <v>31</v>
      </c>
    </row>
    <row r="10" spans="1:3" ht="15" x14ac:dyDescent="0.25">
      <c r="A10" s="295" t="s">
        <v>1694</v>
      </c>
      <c r="B10" s="296"/>
      <c r="C10" s="297"/>
    </row>
    <row r="11" spans="1:3" ht="15" x14ac:dyDescent="0.25">
      <c r="A11" s="45" t="s">
        <v>1347</v>
      </c>
      <c r="B11" s="25">
        <v>1</v>
      </c>
      <c r="C11" s="25" t="s">
        <v>31</v>
      </c>
    </row>
    <row r="13" spans="1:3" x14ac:dyDescent="0.35">
      <c r="A13" s="7" t="s">
        <v>4462</v>
      </c>
      <c r="C13" s="2"/>
    </row>
    <row r="14" spans="1:3" x14ac:dyDescent="0.35">
      <c r="A14" s="4" t="s">
        <v>0</v>
      </c>
      <c r="B14" s="4" t="s">
        <v>4473</v>
      </c>
      <c r="C14" s="4" t="s">
        <v>2</v>
      </c>
    </row>
    <row r="15" spans="1:3" x14ac:dyDescent="0.35">
      <c r="A15" s="45" t="s">
        <v>4605</v>
      </c>
      <c r="B15" s="25">
        <v>1</v>
      </c>
      <c r="C15" s="25" t="s">
        <v>31</v>
      </c>
    </row>
    <row r="16" spans="1:3" x14ac:dyDescent="0.35">
      <c r="A16" s="45" t="s">
        <v>4606</v>
      </c>
      <c r="B16" s="25">
        <v>1</v>
      </c>
      <c r="C16" s="25" t="s">
        <v>31</v>
      </c>
    </row>
    <row r="17" spans="1:3" x14ac:dyDescent="0.35">
      <c r="A17" s="97" t="s">
        <v>4607</v>
      </c>
      <c r="B17" s="25">
        <v>1</v>
      </c>
      <c r="C17" s="25" t="s">
        <v>31</v>
      </c>
    </row>
    <row r="18" spans="1:3" x14ac:dyDescent="0.35">
      <c r="A18" s="97" t="s">
        <v>5598</v>
      </c>
      <c r="B18" s="25">
        <v>1</v>
      </c>
      <c r="C18" s="25" t="s">
        <v>31</v>
      </c>
    </row>
    <row r="19" spans="1:3" x14ac:dyDescent="0.35">
      <c r="A19" s="97" t="s">
        <v>5599</v>
      </c>
      <c r="B19" s="25">
        <v>1</v>
      </c>
      <c r="C19" s="25" t="s">
        <v>31</v>
      </c>
    </row>
    <row r="20" spans="1:3" x14ac:dyDescent="0.35">
      <c r="A20" s="97" t="s">
        <v>5600</v>
      </c>
      <c r="B20" s="25">
        <v>1</v>
      </c>
      <c r="C20" s="25" t="s">
        <v>31</v>
      </c>
    </row>
    <row r="22" spans="1:3" x14ac:dyDescent="0.35">
      <c r="A22" s="7" t="s">
        <v>1346</v>
      </c>
      <c r="C22" s="2"/>
    </row>
    <row r="23" spans="1:3" x14ac:dyDescent="0.35">
      <c r="A23" s="4" t="s">
        <v>0</v>
      </c>
      <c r="B23" s="4" t="s">
        <v>4473</v>
      </c>
      <c r="C23" s="4" t="s">
        <v>2</v>
      </c>
    </row>
    <row r="24" spans="1:3" x14ac:dyDescent="0.35">
      <c r="A24" s="45" t="s">
        <v>1192</v>
      </c>
      <c r="B24" s="25">
        <v>2</v>
      </c>
      <c r="C24" s="25" t="s">
        <v>31</v>
      </c>
    </row>
    <row r="25" spans="1:3" x14ac:dyDescent="0.35">
      <c r="A25" s="45" t="s">
        <v>808</v>
      </c>
      <c r="B25" s="25">
        <v>2</v>
      </c>
      <c r="C25" s="25" t="s">
        <v>31</v>
      </c>
    </row>
    <row r="27" spans="1:3" x14ac:dyDescent="0.35">
      <c r="A27" s="7" t="s">
        <v>1166</v>
      </c>
      <c r="C27" s="2"/>
    </row>
    <row r="28" spans="1:3" x14ac:dyDescent="0.35">
      <c r="A28" s="4" t="s">
        <v>0</v>
      </c>
      <c r="B28" s="4" t="s">
        <v>4473</v>
      </c>
      <c r="C28" s="4" t="s">
        <v>2</v>
      </c>
    </row>
    <row r="29" spans="1:3" ht="72.5" x14ac:dyDescent="0.35">
      <c r="A29" s="36" t="s">
        <v>1348</v>
      </c>
      <c r="B29" s="25">
        <v>4</v>
      </c>
      <c r="C29" s="25" t="s">
        <v>31</v>
      </c>
    </row>
    <row r="30" spans="1:3" ht="72.5" x14ac:dyDescent="0.35">
      <c r="A30" s="38" t="s">
        <v>1349</v>
      </c>
      <c r="B30" s="25">
        <v>4</v>
      </c>
      <c r="C30" s="25" t="s">
        <v>31</v>
      </c>
    </row>
    <row r="31" spans="1:3" ht="72.5" x14ac:dyDescent="0.35">
      <c r="A31" s="38" t="s">
        <v>1350</v>
      </c>
      <c r="B31" s="25">
        <v>4</v>
      </c>
      <c r="C31" s="25" t="s">
        <v>31</v>
      </c>
    </row>
    <row r="32" spans="1:3" ht="72.5" x14ac:dyDescent="0.35">
      <c r="A32" s="36" t="s">
        <v>1693</v>
      </c>
      <c r="B32" s="25">
        <v>4</v>
      </c>
      <c r="C32" s="25" t="s">
        <v>31</v>
      </c>
    </row>
    <row r="33" spans="1:3" x14ac:dyDescent="0.35">
      <c r="A33" s="295" t="s">
        <v>6334</v>
      </c>
      <c r="B33" s="296"/>
      <c r="C33" s="297"/>
    </row>
    <row r="34" spans="1:3" x14ac:dyDescent="0.35">
      <c r="A34" s="92" t="s">
        <v>6335</v>
      </c>
      <c r="B34" s="93">
        <v>1</v>
      </c>
      <c r="C34" s="25" t="s">
        <v>31</v>
      </c>
    </row>
    <row r="35" spans="1:3" x14ac:dyDescent="0.35">
      <c r="A35" s="92" t="s">
        <v>6336</v>
      </c>
      <c r="B35" s="93">
        <v>1</v>
      </c>
      <c r="C35" s="25" t="s">
        <v>31</v>
      </c>
    </row>
    <row r="36" spans="1:3" x14ac:dyDescent="0.35">
      <c r="A36" s="92" t="s">
        <v>6337</v>
      </c>
      <c r="B36" s="93">
        <v>1</v>
      </c>
      <c r="C36" s="25" t="s">
        <v>31</v>
      </c>
    </row>
    <row r="37" spans="1:3" x14ac:dyDescent="0.35">
      <c r="A37" s="35" t="s">
        <v>6338</v>
      </c>
      <c r="B37" s="25">
        <v>1</v>
      </c>
      <c r="C37" s="25" t="s">
        <v>31</v>
      </c>
    </row>
    <row r="38" spans="1:3" ht="72.5" x14ac:dyDescent="0.35">
      <c r="A38" s="35" t="s">
        <v>1824</v>
      </c>
      <c r="B38" s="25">
        <v>4</v>
      </c>
      <c r="C38" s="25" t="s">
        <v>31</v>
      </c>
    </row>
    <row r="39" spans="1:3" x14ac:dyDescent="0.35">
      <c r="A39" s="295" t="s">
        <v>6339</v>
      </c>
      <c r="B39" s="296"/>
      <c r="C39" s="297"/>
    </row>
    <row r="40" spans="1:3" x14ac:dyDescent="0.35">
      <c r="A40" s="92" t="s">
        <v>6340</v>
      </c>
      <c r="B40" s="93">
        <v>2</v>
      </c>
      <c r="C40" s="25" t="s">
        <v>31</v>
      </c>
    </row>
    <row r="41" spans="1:3" x14ac:dyDescent="0.35">
      <c r="A41" s="92" t="s">
        <v>6341</v>
      </c>
      <c r="B41" s="93">
        <v>1</v>
      </c>
      <c r="C41" s="25" t="s">
        <v>31</v>
      </c>
    </row>
    <row r="42" spans="1:3" x14ac:dyDescent="0.35">
      <c r="A42" s="201" t="s">
        <v>6342</v>
      </c>
      <c r="B42" s="24">
        <v>1</v>
      </c>
      <c r="C42" s="24" t="s">
        <v>31</v>
      </c>
    </row>
    <row r="43" spans="1:3" x14ac:dyDescent="0.35">
      <c r="A43" s="295" t="s">
        <v>6343</v>
      </c>
      <c r="B43" s="296"/>
      <c r="C43" s="297"/>
    </row>
    <row r="44" spans="1:3" x14ac:dyDescent="0.35">
      <c r="A44" s="201" t="s">
        <v>6344</v>
      </c>
      <c r="B44" s="93">
        <v>1</v>
      </c>
      <c r="C44" s="25" t="s">
        <v>31</v>
      </c>
    </row>
    <row r="45" spans="1:3" x14ac:dyDescent="0.35">
      <c r="A45" s="201" t="s">
        <v>6345</v>
      </c>
      <c r="B45" s="93">
        <v>1</v>
      </c>
      <c r="C45" s="25" t="s">
        <v>31</v>
      </c>
    </row>
    <row r="46" spans="1:3" x14ac:dyDescent="0.35">
      <c r="A46" s="203" t="s">
        <v>6312</v>
      </c>
      <c r="B46" s="93">
        <v>2</v>
      </c>
      <c r="C46" s="25" t="s">
        <v>31</v>
      </c>
    </row>
    <row r="47" spans="1:3" x14ac:dyDescent="0.35">
      <c r="A47" s="295" t="s">
        <v>6346</v>
      </c>
      <c r="B47" s="296"/>
      <c r="C47" s="297"/>
    </row>
    <row r="48" spans="1:3" x14ac:dyDescent="0.35">
      <c r="A48" s="35" t="s">
        <v>2164</v>
      </c>
      <c r="B48" s="25">
        <v>1</v>
      </c>
      <c r="C48" s="25" t="s">
        <v>31</v>
      </c>
    </row>
    <row r="49" spans="1:3" x14ac:dyDescent="0.35">
      <c r="A49" s="295" t="s">
        <v>6347</v>
      </c>
      <c r="B49" s="296"/>
      <c r="C49" s="297"/>
    </row>
    <row r="50" spans="1:3" x14ac:dyDescent="0.35">
      <c r="A50" s="92" t="s">
        <v>6348</v>
      </c>
      <c r="B50" s="93">
        <v>1</v>
      </c>
      <c r="C50" s="25" t="s">
        <v>31</v>
      </c>
    </row>
    <row r="51" spans="1:3" x14ac:dyDescent="0.35">
      <c r="A51" s="92" t="s">
        <v>6349</v>
      </c>
      <c r="B51" s="93">
        <v>1</v>
      </c>
      <c r="C51" s="25" t="s">
        <v>31</v>
      </c>
    </row>
    <row r="52" spans="1:3" x14ac:dyDescent="0.35">
      <c r="A52" s="92" t="s">
        <v>6350</v>
      </c>
      <c r="B52" s="93">
        <v>1</v>
      </c>
      <c r="C52" s="25" t="s">
        <v>31</v>
      </c>
    </row>
    <row r="53" spans="1:3" x14ac:dyDescent="0.35">
      <c r="A53" s="92" t="s">
        <v>6351</v>
      </c>
      <c r="B53" s="93">
        <v>1</v>
      </c>
      <c r="C53" s="25" t="s">
        <v>31</v>
      </c>
    </row>
    <row r="54" spans="1:3" x14ac:dyDescent="0.35">
      <c r="A54" s="92" t="s">
        <v>6352</v>
      </c>
      <c r="B54" s="93">
        <v>1</v>
      </c>
      <c r="C54" s="25" t="s">
        <v>31</v>
      </c>
    </row>
    <row r="55" spans="1:3" x14ac:dyDescent="0.35">
      <c r="A55" s="92" t="s">
        <v>6353</v>
      </c>
      <c r="B55" s="93">
        <v>1</v>
      </c>
      <c r="C55" s="25" t="s">
        <v>31</v>
      </c>
    </row>
    <row r="56" spans="1:3" ht="43.5" x14ac:dyDescent="0.35">
      <c r="A56" s="202" t="s">
        <v>6354</v>
      </c>
      <c r="B56" s="24">
        <v>2</v>
      </c>
      <c r="C56" s="25" t="s">
        <v>31</v>
      </c>
    </row>
    <row r="57" spans="1:3" x14ac:dyDescent="0.35">
      <c r="A57" s="92" t="s">
        <v>6355</v>
      </c>
      <c r="B57" s="93">
        <v>1</v>
      </c>
      <c r="C57" s="25" t="s">
        <v>31</v>
      </c>
    </row>
    <row r="58" spans="1:3" x14ac:dyDescent="0.35">
      <c r="A58" s="92" t="s">
        <v>6356</v>
      </c>
      <c r="B58" s="93">
        <v>1</v>
      </c>
      <c r="C58" s="25" t="s">
        <v>31</v>
      </c>
    </row>
    <row r="59" spans="1:3" x14ac:dyDescent="0.35">
      <c r="A59" s="92" t="s">
        <v>6357</v>
      </c>
      <c r="B59" s="93">
        <v>1</v>
      </c>
      <c r="C59" s="25" t="s">
        <v>31</v>
      </c>
    </row>
    <row r="60" spans="1:3" x14ac:dyDescent="0.35">
      <c r="A60" s="92" t="s">
        <v>6358</v>
      </c>
      <c r="B60" s="93">
        <v>1</v>
      </c>
      <c r="C60" s="25" t="s">
        <v>31</v>
      </c>
    </row>
    <row r="61" spans="1:3" x14ac:dyDescent="0.35">
      <c r="A61" s="92" t="s">
        <v>6502</v>
      </c>
      <c r="B61" s="93">
        <v>1</v>
      </c>
      <c r="C61" s="25" t="s">
        <v>31</v>
      </c>
    </row>
    <row r="62" spans="1:3" x14ac:dyDescent="0.35">
      <c r="A62" s="92" t="s">
        <v>6503</v>
      </c>
      <c r="B62" s="93">
        <v>1</v>
      </c>
      <c r="C62" s="25" t="s">
        <v>31</v>
      </c>
    </row>
    <row r="63" spans="1:3" x14ac:dyDescent="0.35">
      <c r="A63" s="92" t="s">
        <v>6504</v>
      </c>
      <c r="B63" s="93">
        <v>1</v>
      </c>
      <c r="C63" s="25" t="s">
        <v>31</v>
      </c>
    </row>
    <row r="64" spans="1:3" x14ac:dyDescent="0.35">
      <c r="A64" s="92" t="s">
        <v>6505</v>
      </c>
      <c r="B64" s="93">
        <v>1</v>
      </c>
      <c r="C64" s="25" t="s">
        <v>31</v>
      </c>
    </row>
    <row r="65" spans="1:1" x14ac:dyDescent="0.35">
      <c r="A65" s="5"/>
    </row>
  </sheetData>
  <mergeCells count="7">
    <mergeCell ref="A43:C43"/>
    <mergeCell ref="A47:C47"/>
    <mergeCell ref="A49:C49"/>
    <mergeCell ref="A4:C4"/>
    <mergeCell ref="A10:C10"/>
    <mergeCell ref="A33:C33"/>
    <mergeCell ref="A39:C39"/>
  </mergeCells>
  <hyperlinks>
    <hyperlink ref="A46" location="'The Diary of River Song'!E62" display="The Power of River Song"/>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5"/>
  <sheetViews>
    <sheetView workbookViewId="0">
      <selection activeCell="A27" sqref="A27"/>
    </sheetView>
  </sheetViews>
  <sheetFormatPr defaultRowHeight="14.5" x14ac:dyDescent="0.35"/>
  <cols>
    <col min="1" max="1" width="24.81640625" bestFit="1" customWidth="1"/>
    <col min="2" max="2" width="20.36328125" style="2" bestFit="1" customWidth="1"/>
    <col min="3" max="3" width="22.26953125" customWidth="1"/>
  </cols>
  <sheetData>
    <row r="2" spans="1:3" x14ac:dyDescent="0.25">
      <c r="A2" s="7" t="s">
        <v>1167</v>
      </c>
      <c r="C2" s="2"/>
    </row>
    <row r="3" spans="1:3" x14ac:dyDescent="0.25">
      <c r="A3" s="4" t="s">
        <v>0</v>
      </c>
      <c r="B3" s="4" t="s">
        <v>4473</v>
      </c>
      <c r="C3" s="4" t="s">
        <v>2</v>
      </c>
    </row>
    <row r="4" spans="1:3" x14ac:dyDescent="0.25">
      <c r="A4" s="295" t="s">
        <v>1624</v>
      </c>
      <c r="B4" s="296"/>
      <c r="C4" s="297"/>
    </row>
    <row r="5" spans="1:3" x14ac:dyDescent="0.25">
      <c r="A5" s="45" t="s">
        <v>1351</v>
      </c>
      <c r="B5" s="25">
        <v>1</v>
      </c>
      <c r="C5" s="25" t="s">
        <v>31</v>
      </c>
    </row>
    <row r="6" spans="1:3" x14ac:dyDescent="0.25">
      <c r="A6" s="45" t="s">
        <v>1352</v>
      </c>
      <c r="B6" s="25">
        <v>1</v>
      </c>
      <c r="C6" s="25" t="s">
        <v>31</v>
      </c>
    </row>
    <row r="7" spans="1:3" x14ac:dyDescent="0.25">
      <c r="A7" s="45" t="s">
        <v>1353</v>
      </c>
      <c r="B7" s="25">
        <v>1</v>
      </c>
      <c r="C7" s="25" t="s">
        <v>31</v>
      </c>
    </row>
    <row r="8" spans="1:3" x14ac:dyDescent="0.25">
      <c r="A8" s="45" t="s">
        <v>1354</v>
      </c>
      <c r="B8" s="25">
        <v>1</v>
      </c>
      <c r="C8" s="25" t="s">
        <v>31</v>
      </c>
    </row>
    <row r="9" spans="1:3" x14ac:dyDescent="0.25">
      <c r="A9" s="295" t="s">
        <v>1625</v>
      </c>
      <c r="B9" s="296"/>
      <c r="C9" s="297"/>
    </row>
    <row r="10" spans="1:3" x14ac:dyDescent="0.25">
      <c r="A10" s="45" t="s">
        <v>1355</v>
      </c>
      <c r="B10" s="25">
        <v>1</v>
      </c>
      <c r="C10" s="25" t="s">
        <v>31</v>
      </c>
    </row>
    <row r="11" spans="1:3" x14ac:dyDescent="0.25">
      <c r="A11" s="45" t="s">
        <v>1356</v>
      </c>
      <c r="B11" s="25">
        <v>1</v>
      </c>
      <c r="C11" s="25" t="s">
        <v>31</v>
      </c>
    </row>
    <row r="12" spans="1:3" x14ac:dyDescent="0.25">
      <c r="A12" s="45" t="s">
        <v>1357</v>
      </c>
      <c r="B12" s="25">
        <v>1</v>
      </c>
      <c r="C12" s="25" t="s">
        <v>31</v>
      </c>
    </row>
    <row r="13" spans="1:3" x14ac:dyDescent="0.25">
      <c r="A13" s="45" t="s">
        <v>1358</v>
      </c>
      <c r="B13" s="25">
        <v>1</v>
      </c>
      <c r="C13" s="25" t="s">
        <v>31</v>
      </c>
    </row>
    <row r="14" spans="1:3" x14ac:dyDescent="0.25">
      <c r="A14" s="295" t="s">
        <v>1626</v>
      </c>
      <c r="B14" s="296"/>
      <c r="C14" s="297"/>
    </row>
    <row r="15" spans="1:3" x14ac:dyDescent="0.35">
      <c r="A15" s="45" t="s">
        <v>1359</v>
      </c>
      <c r="B15" s="25">
        <v>1</v>
      </c>
      <c r="C15" s="25" t="s">
        <v>31</v>
      </c>
    </row>
    <row r="16" spans="1:3" x14ac:dyDescent="0.35">
      <c r="A16" s="45" t="s">
        <v>1360</v>
      </c>
      <c r="B16" s="25">
        <v>1</v>
      </c>
      <c r="C16" s="25" t="s">
        <v>31</v>
      </c>
    </row>
    <row r="17" spans="1:3" x14ac:dyDescent="0.35">
      <c r="A17" s="45" t="s">
        <v>1361</v>
      </c>
      <c r="B17" s="25">
        <v>1</v>
      </c>
      <c r="C17" s="25" t="s">
        <v>31</v>
      </c>
    </row>
    <row r="18" spans="1:3" x14ac:dyDescent="0.35">
      <c r="A18" s="45" t="s">
        <v>1362</v>
      </c>
      <c r="B18" s="25">
        <v>1</v>
      </c>
      <c r="C18" s="25" t="s">
        <v>31</v>
      </c>
    </row>
    <row r="19" spans="1:3" x14ac:dyDescent="0.35">
      <c r="A19" s="295" t="s">
        <v>1694</v>
      </c>
      <c r="B19" s="296"/>
      <c r="C19" s="297"/>
    </row>
    <row r="20" spans="1:3" x14ac:dyDescent="0.35">
      <c r="A20" s="45" t="s">
        <v>1363</v>
      </c>
      <c r="B20" s="25">
        <v>1</v>
      </c>
      <c r="C20" s="25" t="s">
        <v>31</v>
      </c>
    </row>
    <row r="21" spans="1:3" x14ac:dyDescent="0.35">
      <c r="A21" s="295" t="s">
        <v>1627</v>
      </c>
      <c r="B21" s="296"/>
      <c r="C21" s="297"/>
    </row>
    <row r="22" spans="1:3" x14ac:dyDescent="0.35">
      <c r="A22" s="45" t="s">
        <v>1364</v>
      </c>
      <c r="B22" s="25">
        <v>1</v>
      </c>
      <c r="C22" s="25" t="s">
        <v>31</v>
      </c>
    </row>
    <row r="23" spans="1:3" x14ac:dyDescent="0.35">
      <c r="A23" s="45" t="s">
        <v>1365</v>
      </c>
      <c r="B23" s="25">
        <v>1</v>
      </c>
      <c r="C23" s="25" t="s">
        <v>31</v>
      </c>
    </row>
    <row r="24" spans="1:3" x14ac:dyDescent="0.35">
      <c r="A24" s="45" t="s">
        <v>1366</v>
      </c>
      <c r="B24" s="25">
        <v>1</v>
      </c>
      <c r="C24" s="25" t="s">
        <v>31</v>
      </c>
    </row>
    <row r="25" spans="1:3" x14ac:dyDescent="0.35">
      <c r="A25" s="45" t="s">
        <v>1367</v>
      </c>
      <c r="B25" s="25">
        <v>1</v>
      </c>
      <c r="C25" s="25" t="s">
        <v>31</v>
      </c>
    </row>
    <row r="27" spans="1:3" x14ac:dyDescent="0.35">
      <c r="A27" s="7" t="s">
        <v>1168</v>
      </c>
      <c r="C27" s="2"/>
    </row>
    <row r="28" spans="1:3" x14ac:dyDescent="0.35">
      <c r="A28" s="4" t="s">
        <v>0</v>
      </c>
      <c r="B28" s="4" t="s">
        <v>4473</v>
      </c>
      <c r="C28" s="4" t="s">
        <v>2</v>
      </c>
    </row>
    <row r="29" spans="1:3" x14ac:dyDescent="0.35">
      <c r="A29" s="295" t="s">
        <v>1750</v>
      </c>
      <c r="B29" s="296"/>
      <c r="C29" s="297"/>
    </row>
    <row r="30" spans="1:3" x14ac:dyDescent="0.35">
      <c r="A30" s="45" t="s">
        <v>1368</v>
      </c>
      <c r="B30" s="25">
        <v>1</v>
      </c>
      <c r="C30" s="25" t="s">
        <v>31</v>
      </c>
    </row>
    <row r="31" spans="1:3" x14ac:dyDescent="0.35">
      <c r="A31" s="45" t="s">
        <v>1369</v>
      </c>
      <c r="B31" s="25">
        <v>1</v>
      </c>
      <c r="C31" s="25" t="s">
        <v>31</v>
      </c>
    </row>
    <row r="32" spans="1:3" x14ac:dyDescent="0.35">
      <c r="A32" s="295" t="s">
        <v>1624</v>
      </c>
      <c r="B32" s="296"/>
      <c r="C32" s="297"/>
    </row>
    <row r="33" spans="1:3" x14ac:dyDescent="0.35">
      <c r="A33" s="45" t="s">
        <v>1370</v>
      </c>
      <c r="B33" s="25">
        <v>1</v>
      </c>
      <c r="C33" s="25" t="s">
        <v>31</v>
      </c>
    </row>
    <row r="34" spans="1:3" x14ac:dyDescent="0.35">
      <c r="A34" s="45" t="s">
        <v>1371</v>
      </c>
      <c r="B34" s="25">
        <v>1</v>
      </c>
      <c r="C34" s="25" t="s">
        <v>31</v>
      </c>
    </row>
    <row r="35" spans="1:3" x14ac:dyDescent="0.35">
      <c r="A35" s="45" t="s">
        <v>1372</v>
      </c>
      <c r="B35" s="25">
        <v>1</v>
      </c>
      <c r="C35" s="25" t="s">
        <v>31</v>
      </c>
    </row>
    <row r="36" spans="1:3" x14ac:dyDescent="0.35">
      <c r="A36" s="45" t="s">
        <v>1373</v>
      </c>
      <c r="B36" s="25">
        <v>1</v>
      </c>
      <c r="C36" s="25" t="s">
        <v>31</v>
      </c>
    </row>
    <row r="37" spans="1:3" x14ac:dyDescent="0.35">
      <c r="A37" s="295" t="s">
        <v>1625</v>
      </c>
      <c r="B37" s="296"/>
      <c r="C37" s="297"/>
    </row>
    <row r="38" spans="1:3" x14ac:dyDescent="0.35">
      <c r="A38" s="45" t="s">
        <v>1751</v>
      </c>
      <c r="B38" s="25">
        <v>1</v>
      </c>
      <c r="C38" s="25" t="s">
        <v>31</v>
      </c>
    </row>
    <row r="39" spans="1:3" x14ac:dyDescent="0.35">
      <c r="A39" s="45" t="s">
        <v>1752</v>
      </c>
      <c r="B39" s="25">
        <v>1</v>
      </c>
      <c r="C39" s="25" t="s">
        <v>31</v>
      </c>
    </row>
    <row r="40" spans="1:3" x14ac:dyDescent="0.35">
      <c r="A40" s="45" t="s">
        <v>1753</v>
      </c>
      <c r="B40" s="25">
        <v>1</v>
      </c>
      <c r="C40" s="25" t="s">
        <v>31</v>
      </c>
    </row>
    <row r="41" spans="1:3" x14ac:dyDescent="0.35">
      <c r="A41" s="45" t="s">
        <v>1754</v>
      </c>
      <c r="B41" s="25">
        <v>1</v>
      </c>
      <c r="C41" s="25" t="s">
        <v>31</v>
      </c>
    </row>
    <row r="42" spans="1:3" x14ac:dyDescent="0.35">
      <c r="A42" s="295" t="s">
        <v>1626</v>
      </c>
      <c r="B42" s="296"/>
      <c r="C42" s="297"/>
    </row>
    <row r="43" spans="1:3" x14ac:dyDescent="0.35">
      <c r="A43" s="45" t="s">
        <v>2138</v>
      </c>
      <c r="B43" s="25">
        <v>1</v>
      </c>
      <c r="C43" s="25" t="s">
        <v>31</v>
      </c>
    </row>
    <row r="44" spans="1:3" x14ac:dyDescent="0.35">
      <c r="A44" s="45" t="s">
        <v>2139</v>
      </c>
      <c r="B44" s="25">
        <v>1</v>
      </c>
      <c r="C44" s="25" t="s">
        <v>31</v>
      </c>
    </row>
    <row r="45" spans="1:3" x14ac:dyDescent="0.35">
      <c r="A45" s="45" t="s">
        <v>2140</v>
      </c>
      <c r="B45" s="25">
        <v>1</v>
      </c>
      <c r="C45" s="25" t="s">
        <v>31</v>
      </c>
    </row>
  </sheetData>
  <mergeCells count="9">
    <mergeCell ref="A42:C42"/>
    <mergeCell ref="A37:C37"/>
    <mergeCell ref="A32:C32"/>
    <mergeCell ref="A4:C4"/>
    <mergeCell ref="A9:C9"/>
    <mergeCell ref="A14:C14"/>
    <mergeCell ref="A21:C21"/>
    <mergeCell ref="A19:C19"/>
    <mergeCell ref="A29:C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A2" sqref="A2"/>
    </sheetView>
  </sheetViews>
  <sheetFormatPr defaultRowHeight="14.5" x14ac:dyDescent="0.35"/>
  <cols>
    <col min="1" max="1" width="33.36328125" customWidth="1"/>
    <col min="2" max="2" width="20.36328125" style="2" bestFit="1" customWidth="1"/>
    <col min="3" max="3" width="21.90625" customWidth="1"/>
  </cols>
  <sheetData>
    <row r="2" spans="1:3" x14ac:dyDescent="0.35">
      <c r="A2" s="7" t="s">
        <v>1169</v>
      </c>
    </row>
    <row r="3" spans="1:3" x14ac:dyDescent="0.25">
      <c r="A3" s="4" t="s">
        <v>0</v>
      </c>
      <c r="B3" s="4" t="s">
        <v>4473</v>
      </c>
      <c r="C3" s="4" t="s">
        <v>2</v>
      </c>
    </row>
    <row r="4" spans="1:3" x14ac:dyDescent="0.25">
      <c r="A4" s="295" t="s">
        <v>1624</v>
      </c>
      <c r="B4" s="296"/>
      <c r="C4" s="297"/>
    </row>
    <row r="5" spans="1:3" x14ac:dyDescent="0.25">
      <c r="A5" s="45" t="s">
        <v>1374</v>
      </c>
      <c r="B5" s="25">
        <v>1</v>
      </c>
      <c r="C5" s="25" t="s">
        <v>31</v>
      </c>
    </row>
    <row r="6" spans="1:3" x14ac:dyDescent="0.25">
      <c r="A6" s="45" t="s">
        <v>1375</v>
      </c>
      <c r="B6" s="25">
        <v>1</v>
      </c>
      <c r="C6" s="25" t="s">
        <v>31</v>
      </c>
    </row>
    <row r="7" spans="1:3" x14ac:dyDescent="0.25">
      <c r="A7" s="45" t="s">
        <v>1376</v>
      </c>
      <c r="B7" s="25">
        <v>1</v>
      </c>
      <c r="C7" s="25" t="s">
        <v>31</v>
      </c>
    </row>
    <row r="8" spans="1:3" x14ac:dyDescent="0.25">
      <c r="A8" s="45" t="s">
        <v>1377</v>
      </c>
      <c r="B8" s="25">
        <v>1</v>
      </c>
      <c r="C8" s="25" t="s">
        <v>31</v>
      </c>
    </row>
    <row r="9" spans="1:3" x14ac:dyDescent="0.25">
      <c r="A9" s="295" t="s">
        <v>1625</v>
      </c>
      <c r="B9" s="296"/>
      <c r="C9" s="297"/>
    </row>
    <row r="10" spans="1:3" x14ac:dyDescent="0.25">
      <c r="A10" s="45" t="s">
        <v>1695</v>
      </c>
      <c r="B10" s="25">
        <v>1</v>
      </c>
      <c r="C10" s="25" t="s">
        <v>31</v>
      </c>
    </row>
    <row r="11" spans="1:3" x14ac:dyDescent="0.25">
      <c r="A11" s="45" t="s">
        <v>1696</v>
      </c>
      <c r="B11" s="25">
        <v>1</v>
      </c>
      <c r="C11" s="25" t="s">
        <v>31</v>
      </c>
    </row>
    <row r="12" spans="1:3" x14ac:dyDescent="0.25">
      <c r="A12" s="45" t="s">
        <v>1697</v>
      </c>
      <c r="B12" s="25">
        <v>1</v>
      </c>
      <c r="C12" s="25" t="s">
        <v>31</v>
      </c>
    </row>
    <row r="13" spans="1:3" x14ac:dyDescent="0.25">
      <c r="A13" s="45" t="s">
        <v>1698</v>
      </c>
      <c r="B13" s="25">
        <v>1</v>
      </c>
      <c r="C13" s="25" t="s">
        <v>31</v>
      </c>
    </row>
    <row r="14" spans="1:3" x14ac:dyDescent="0.25">
      <c r="A14" s="295" t="s">
        <v>1626</v>
      </c>
      <c r="B14" s="296"/>
      <c r="C14" s="297"/>
    </row>
    <row r="15" spans="1:3" x14ac:dyDescent="0.35">
      <c r="A15" s="45" t="s">
        <v>1789</v>
      </c>
      <c r="B15" s="25">
        <v>1</v>
      </c>
      <c r="C15" s="25" t="s">
        <v>31</v>
      </c>
    </row>
    <row r="16" spans="1:3" x14ac:dyDescent="0.35">
      <c r="A16" s="45" t="s">
        <v>1790</v>
      </c>
      <c r="B16" s="25">
        <v>1</v>
      </c>
      <c r="C16" s="25" t="s">
        <v>31</v>
      </c>
    </row>
    <row r="17" spans="1:3" x14ac:dyDescent="0.35">
      <c r="A17" s="45" t="s">
        <v>1791</v>
      </c>
      <c r="B17" s="25">
        <v>1</v>
      </c>
      <c r="C17" s="25" t="s">
        <v>31</v>
      </c>
    </row>
    <row r="18" spans="1:3" x14ac:dyDescent="0.35">
      <c r="A18" s="45" t="s">
        <v>1792</v>
      </c>
      <c r="B18" s="25">
        <v>1</v>
      </c>
      <c r="C18" s="25" t="s">
        <v>31</v>
      </c>
    </row>
  </sheetData>
  <mergeCells count="3">
    <mergeCell ref="A4:C4"/>
    <mergeCell ref="A9:C9"/>
    <mergeCell ref="A14:C1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workbookViewId="0">
      <selection activeCell="A9" sqref="A9"/>
    </sheetView>
  </sheetViews>
  <sheetFormatPr defaultRowHeight="14.5" x14ac:dyDescent="0.35"/>
  <cols>
    <col min="1" max="1" width="32.1796875" bestFit="1" customWidth="1"/>
    <col min="2" max="2" width="21.26953125" style="2" customWidth="1"/>
    <col min="3" max="3" width="21.08984375" customWidth="1"/>
  </cols>
  <sheetData>
    <row r="2" spans="1:3" x14ac:dyDescent="0.35">
      <c r="A2" s="7" t="s">
        <v>6569</v>
      </c>
    </row>
    <row r="3" spans="1:3" x14ac:dyDescent="0.35">
      <c r="A3" s="4" t="s">
        <v>0</v>
      </c>
      <c r="B3" s="4" t="s">
        <v>4473</v>
      </c>
      <c r="C3" s="4" t="s">
        <v>2</v>
      </c>
    </row>
    <row r="4" spans="1:3" x14ac:dyDescent="0.35">
      <c r="A4" s="172" t="s">
        <v>7235</v>
      </c>
      <c r="B4" s="171">
        <v>1</v>
      </c>
      <c r="C4" s="171" t="s">
        <v>2559</v>
      </c>
    </row>
    <row r="5" spans="1:3" x14ac:dyDescent="0.35">
      <c r="A5" s="172" t="s">
        <v>7237</v>
      </c>
      <c r="B5" s="171">
        <v>1</v>
      </c>
      <c r="C5" s="171" t="s">
        <v>2559</v>
      </c>
    </row>
    <row r="6" spans="1:3" x14ac:dyDescent="0.35">
      <c r="A6" s="214" t="s">
        <v>6596</v>
      </c>
      <c r="B6" s="215">
        <v>1</v>
      </c>
      <c r="C6" s="147" t="s">
        <v>183</v>
      </c>
    </row>
    <row r="7" spans="1:3" x14ac:dyDescent="0.35">
      <c r="A7" s="216" t="s">
        <v>6597</v>
      </c>
      <c r="B7" s="215">
        <v>1</v>
      </c>
      <c r="C7" s="147" t="s">
        <v>183</v>
      </c>
    </row>
    <row r="8" spans="1:3" x14ac:dyDescent="0.35">
      <c r="A8" s="214" t="s">
        <v>6598</v>
      </c>
      <c r="B8" s="213">
        <v>1</v>
      </c>
      <c r="C8" s="147" t="s">
        <v>183</v>
      </c>
    </row>
    <row r="9" spans="1:3" x14ac:dyDescent="0.35">
      <c r="A9" s="221" t="s">
        <v>6599</v>
      </c>
      <c r="B9" s="215">
        <v>1</v>
      </c>
      <c r="C9" s="147" t="s">
        <v>183</v>
      </c>
    </row>
    <row r="10" spans="1:3" x14ac:dyDescent="0.35">
      <c r="A10" s="45" t="s">
        <v>6570</v>
      </c>
      <c r="B10" s="25">
        <v>1</v>
      </c>
      <c r="C10" s="25" t="s">
        <v>31</v>
      </c>
    </row>
    <row r="11" spans="1:3" x14ac:dyDescent="0.35">
      <c r="A11" s="50" t="s">
        <v>6571</v>
      </c>
      <c r="B11" s="25">
        <v>1</v>
      </c>
      <c r="C11" s="25" t="s">
        <v>31</v>
      </c>
    </row>
    <row r="12" spans="1:3" x14ac:dyDescent="0.35">
      <c r="A12" s="45" t="s">
        <v>6572</v>
      </c>
      <c r="B12" s="25">
        <v>1</v>
      </c>
      <c r="C12" s="25" t="s">
        <v>31</v>
      </c>
    </row>
    <row r="13" spans="1:3" x14ac:dyDescent="0.35">
      <c r="A13" s="50" t="s">
        <v>6573</v>
      </c>
      <c r="B13" s="25">
        <v>1</v>
      </c>
      <c r="C13" s="25" t="s">
        <v>31</v>
      </c>
    </row>
  </sheetData>
  <hyperlinks>
    <hyperlink ref="A13" location="'8th Doctor'!A58" display="The Crowd"/>
    <hyperlink ref="A9" location="'12th Doctor'!A45" display="Dark Space"/>
    <hyperlink ref="A11" location="'10th Doctor'!A31" display="A Date with Destiny"/>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A8" sqref="A8"/>
    </sheetView>
  </sheetViews>
  <sheetFormatPr defaultRowHeight="14.5" x14ac:dyDescent="0.35"/>
  <cols>
    <col min="1" max="1" width="24.90625" customWidth="1"/>
    <col min="2" max="2" width="20.36328125" bestFit="1" customWidth="1"/>
    <col min="3" max="3" width="20.54296875" customWidth="1"/>
  </cols>
  <sheetData>
    <row r="2" spans="1:3" x14ac:dyDescent="0.35">
      <c r="A2" s="7" t="s">
        <v>1827</v>
      </c>
    </row>
    <row r="3" spans="1:3" x14ac:dyDescent="0.25">
      <c r="A3" s="4" t="s">
        <v>0</v>
      </c>
      <c r="B3" s="4" t="s">
        <v>4473</v>
      </c>
      <c r="C3" s="4" t="s">
        <v>2</v>
      </c>
    </row>
    <row r="4" spans="1:3" x14ac:dyDescent="0.25">
      <c r="A4" s="295" t="s">
        <v>1624</v>
      </c>
      <c r="B4" s="296"/>
      <c r="C4" s="297"/>
    </row>
    <row r="5" spans="1:3" x14ac:dyDescent="0.25">
      <c r="A5" s="45" t="s">
        <v>1828</v>
      </c>
      <c r="B5" s="25">
        <v>1</v>
      </c>
      <c r="C5" s="25" t="s">
        <v>31</v>
      </c>
    </row>
    <row r="6" spans="1:3" x14ac:dyDescent="0.25">
      <c r="A6" s="45" t="s">
        <v>1829</v>
      </c>
      <c r="B6" s="25">
        <v>1</v>
      </c>
      <c r="C6" s="25" t="s">
        <v>31</v>
      </c>
    </row>
    <row r="7" spans="1:3" x14ac:dyDescent="0.35">
      <c r="A7" s="50" t="s">
        <v>1830</v>
      </c>
      <c r="B7" s="25">
        <v>1</v>
      </c>
      <c r="C7" s="25" t="s">
        <v>31</v>
      </c>
    </row>
    <row r="8" spans="1:3" x14ac:dyDescent="0.35">
      <c r="A8" s="50" t="s">
        <v>1831</v>
      </c>
      <c r="B8" s="25">
        <v>1</v>
      </c>
      <c r="C8" s="25" t="s">
        <v>31</v>
      </c>
    </row>
  </sheetData>
  <mergeCells count="1">
    <mergeCell ref="A4:C4"/>
  </mergeCells>
  <hyperlinks>
    <hyperlink ref="A7" location="'10th Doctor'!A99" display="The Skies of New Earth"/>
    <hyperlink ref="A8" location="'10th Doctor'!A106" display="The Cats of New Cairo"/>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20"/>
  <sheetViews>
    <sheetView workbookViewId="0">
      <selection activeCell="A92" sqref="A92"/>
    </sheetView>
  </sheetViews>
  <sheetFormatPr defaultRowHeight="14.5" x14ac:dyDescent="0.35"/>
  <cols>
    <col min="1" max="1" width="35" customWidth="1"/>
    <col min="2" max="2" width="20.36328125" style="2" bestFit="1" customWidth="1"/>
    <col min="3" max="3" width="37.90625" style="2" bestFit="1" customWidth="1"/>
    <col min="4" max="4" width="58" style="134" customWidth="1"/>
  </cols>
  <sheetData>
    <row r="2" spans="1:14" x14ac:dyDescent="0.35">
      <c r="A2" s="4" t="s">
        <v>0</v>
      </c>
      <c r="B2" s="4" t="s">
        <v>4473</v>
      </c>
      <c r="C2" s="4" t="s">
        <v>2</v>
      </c>
      <c r="D2" s="128" t="s">
        <v>4475</v>
      </c>
      <c r="E2" s="1"/>
      <c r="F2" s="1"/>
      <c r="G2" s="1"/>
      <c r="H2" s="1"/>
      <c r="I2" s="1"/>
      <c r="J2" s="1"/>
      <c r="K2" s="1"/>
      <c r="L2" s="1"/>
      <c r="M2" s="1"/>
      <c r="N2" s="1"/>
    </row>
    <row r="3" spans="1:14" x14ac:dyDescent="0.35">
      <c r="A3" s="301" t="s">
        <v>1588</v>
      </c>
      <c r="B3" s="301"/>
      <c r="C3" s="301"/>
      <c r="D3" s="301"/>
      <c r="E3" s="1"/>
      <c r="F3" s="1"/>
      <c r="G3" s="1"/>
      <c r="H3" s="1"/>
      <c r="I3" s="1"/>
      <c r="J3" s="1"/>
      <c r="K3" s="1"/>
      <c r="L3" s="1"/>
      <c r="M3" s="1"/>
      <c r="N3" s="1"/>
    </row>
    <row r="4" spans="1:14" ht="188.5" x14ac:dyDescent="0.35">
      <c r="A4" s="44" t="s">
        <v>79</v>
      </c>
      <c r="B4" s="22">
        <v>6</v>
      </c>
      <c r="C4" s="22" t="s">
        <v>29</v>
      </c>
      <c r="D4" s="127" t="s">
        <v>7518</v>
      </c>
    </row>
    <row r="5" spans="1:14" x14ac:dyDescent="0.35">
      <c r="A5" s="45" t="s">
        <v>6387</v>
      </c>
      <c r="B5" s="25">
        <v>6</v>
      </c>
      <c r="C5" s="25" t="s">
        <v>31</v>
      </c>
      <c r="D5" s="166"/>
    </row>
    <row r="6" spans="1:14" ht="15" customHeight="1" x14ac:dyDescent="0.35">
      <c r="A6" s="45" t="s">
        <v>1803</v>
      </c>
      <c r="B6" s="25">
        <v>2</v>
      </c>
      <c r="C6" s="25" t="s">
        <v>31</v>
      </c>
      <c r="D6" s="130"/>
    </row>
    <row r="7" spans="1:14" ht="15" customHeight="1" x14ac:dyDescent="0.35">
      <c r="A7" s="45" t="s">
        <v>99</v>
      </c>
      <c r="B7" s="25">
        <v>1</v>
      </c>
      <c r="C7" s="25" t="s">
        <v>31</v>
      </c>
      <c r="D7" s="130"/>
    </row>
    <row r="8" spans="1:14" ht="130.5" x14ac:dyDescent="0.35">
      <c r="A8" s="44" t="s">
        <v>80</v>
      </c>
      <c r="B8" s="22">
        <v>4</v>
      </c>
      <c r="C8" s="22" t="s">
        <v>29</v>
      </c>
      <c r="D8" s="127" t="s">
        <v>7558</v>
      </c>
    </row>
    <row r="9" spans="1:14" ht="188.5" x14ac:dyDescent="0.35">
      <c r="A9" s="44" t="s">
        <v>81</v>
      </c>
      <c r="B9" s="22">
        <v>4</v>
      </c>
      <c r="C9" s="22" t="s">
        <v>29</v>
      </c>
      <c r="D9" s="127" t="s">
        <v>7559</v>
      </c>
    </row>
    <row r="10" spans="1:14" ht="130.5" x14ac:dyDescent="0.35">
      <c r="A10" s="44" t="s">
        <v>82</v>
      </c>
      <c r="B10" s="22">
        <v>4</v>
      </c>
      <c r="C10" s="22" t="s">
        <v>29</v>
      </c>
      <c r="D10" s="127" t="s">
        <v>7519</v>
      </c>
    </row>
    <row r="11" spans="1:14" ht="145" x14ac:dyDescent="0.35">
      <c r="A11" s="44" t="s">
        <v>83</v>
      </c>
      <c r="B11" s="22">
        <v>4</v>
      </c>
      <c r="C11" s="22" t="s">
        <v>29</v>
      </c>
      <c r="D11" s="127" t="s">
        <v>7560</v>
      </c>
    </row>
    <row r="12" spans="1:14" ht="15" customHeight="1" x14ac:dyDescent="0.35">
      <c r="A12" s="45" t="s">
        <v>100</v>
      </c>
      <c r="B12" s="25">
        <v>2</v>
      </c>
      <c r="C12" s="25" t="s">
        <v>31</v>
      </c>
      <c r="D12" s="130"/>
    </row>
    <row r="13" spans="1:14" x14ac:dyDescent="0.35">
      <c r="A13" s="45" t="s">
        <v>101</v>
      </c>
      <c r="B13" s="25">
        <v>4</v>
      </c>
      <c r="C13" s="25" t="s">
        <v>31</v>
      </c>
      <c r="D13" s="130"/>
    </row>
    <row r="14" spans="1:14" x14ac:dyDescent="0.35">
      <c r="A14" s="45" t="s">
        <v>1731</v>
      </c>
      <c r="B14" s="25">
        <v>4</v>
      </c>
      <c r="C14" s="25" t="s">
        <v>31</v>
      </c>
      <c r="D14" s="130"/>
    </row>
    <row r="15" spans="1:14" x14ac:dyDescent="0.35">
      <c r="A15" s="45" t="s">
        <v>102</v>
      </c>
      <c r="B15" s="25">
        <v>2</v>
      </c>
      <c r="C15" s="25" t="s">
        <v>31</v>
      </c>
      <c r="D15" s="130"/>
    </row>
    <row r="16" spans="1:14" x14ac:dyDescent="0.35">
      <c r="A16" s="45" t="s">
        <v>103</v>
      </c>
      <c r="B16" s="25">
        <v>2</v>
      </c>
      <c r="C16" s="25" t="s">
        <v>31</v>
      </c>
      <c r="D16" s="130"/>
    </row>
    <row r="17" spans="1:4" x14ac:dyDescent="0.35">
      <c r="A17" s="45" t="s">
        <v>134</v>
      </c>
      <c r="B17" s="25">
        <v>2</v>
      </c>
      <c r="C17" s="25" t="s">
        <v>31</v>
      </c>
      <c r="D17" s="130"/>
    </row>
    <row r="18" spans="1:4" x14ac:dyDescent="0.35">
      <c r="A18" s="45" t="s">
        <v>104</v>
      </c>
      <c r="B18" s="25">
        <v>2</v>
      </c>
      <c r="C18" s="25" t="s">
        <v>31</v>
      </c>
      <c r="D18" s="130"/>
    </row>
    <row r="19" spans="1:4" x14ac:dyDescent="0.35">
      <c r="A19" s="45" t="s">
        <v>105</v>
      </c>
      <c r="B19" s="25">
        <v>4</v>
      </c>
      <c r="C19" s="25" t="s">
        <v>31</v>
      </c>
      <c r="D19" s="130"/>
    </row>
    <row r="20" spans="1:4" x14ac:dyDescent="0.35">
      <c r="A20" s="45" t="s">
        <v>1740</v>
      </c>
      <c r="B20" s="25">
        <v>4</v>
      </c>
      <c r="C20" s="25" t="s">
        <v>31</v>
      </c>
      <c r="D20" s="130"/>
    </row>
    <row r="21" spans="1:4" x14ac:dyDescent="0.35">
      <c r="A21" s="45" t="s">
        <v>1741</v>
      </c>
      <c r="B21" s="25">
        <v>4</v>
      </c>
      <c r="C21" s="25" t="s">
        <v>31</v>
      </c>
      <c r="D21" s="130"/>
    </row>
    <row r="22" spans="1:4" x14ac:dyDescent="0.35">
      <c r="A22" s="45" t="s">
        <v>1988</v>
      </c>
      <c r="B22" s="25">
        <v>4</v>
      </c>
      <c r="C22" s="25" t="s">
        <v>31</v>
      </c>
      <c r="D22" s="130"/>
    </row>
    <row r="23" spans="1:4" ht="159.5" x14ac:dyDescent="0.35">
      <c r="A23" s="44" t="s">
        <v>84</v>
      </c>
      <c r="B23" s="22">
        <v>6</v>
      </c>
      <c r="C23" s="22" t="s">
        <v>29</v>
      </c>
      <c r="D23" s="127" t="s">
        <v>7561</v>
      </c>
    </row>
    <row r="24" spans="1:4" ht="188.5" x14ac:dyDescent="0.35">
      <c r="A24" s="44" t="s">
        <v>85</v>
      </c>
      <c r="B24" s="22">
        <v>7</v>
      </c>
      <c r="C24" s="22" t="s">
        <v>29</v>
      </c>
      <c r="D24" s="127" t="s">
        <v>7562</v>
      </c>
    </row>
    <row r="25" spans="1:4" x14ac:dyDescent="0.35">
      <c r="A25" s="295" t="s">
        <v>1589</v>
      </c>
      <c r="B25" s="296"/>
      <c r="C25" s="296"/>
      <c r="D25" s="297"/>
    </row>
    <row r="26" spans="1:4" x14ac:dyDescent="0.35">
      <c r="A26" s="45" t="s">
        <v>4581</v>
      </c>
      <c r="B26" s="25">
        <v>2</v>
      </c>
      <c r="C26" s="25" t="s">
        <v>31</v>
      </c>
      <c r="D26" s="130"/>
    </row>
    <row r="27" spans="1:4" ht="29" x14ac:dyDescent="0.35">
      <c r="A27" s="44" t="s">
        <v>86</v>
      </c>
      <c r="B27" s="22">
        <v>4</v>
      </c>
      <c r="C27" s="22" t="s">
        <v>29</v>
      </c>
      <c r="D27" s="127" t="s">
        <v>4479</v>
      </c>
    </row>
    <row r="28" spans="1:4" x14ac:dyDescent="0.35">
      <c r="A28" s="45" t="s">
        <v>106</v>
      </c>
      <c r="B28" s="25">
        <v>2</v>
      </c>
      <c r="C28" s="25" t="s">
        <v>31</v>
      </c>
      <c r="D28" s="130"/>
    </row>
    <row r="29" spans="1:4" x14ac:dyDescent="0.35">
      <c r="A29" s="45" t="s">
        <v>107</v>
      </c>
      <c r="B29" s="25">
        <v>1</v>
      </c>
      <c r="C29" s="25" t="s">
        <v>31</v>
      </c>
      <c r="D29" s="130"/>
    </row>
    <row r="30" spans="1:4" x14ac:dyDescent="0.35">
      <c r="A30" s="45" t="s">
        <v>1804</v>
      </c>
      <c r="B30" s="25">
        <v>2</v>
      </c>
      <c r="C30" s="25" t="s">
        <v>31</v>
      </c>
      <c r="D30" s="130"/>
    </row>
    <row r="31" spans="1:4" ht="159.5" x14ac:dyDescent="0.35">
      <c r="A31" s="44" t="s">
        <v>87</v>
      </c>
      <c r="B31" s="22">
        <v>6</v>
      </c>
      <c r="C31" s="22" t="s">
        <v>29</v>
      </c>
      <c r="D31" s="127" t="s">
        <v>7563</v>
      </c>
    </row>
    <row r="32" spans="1:4" ht="101.5" x14ac:dyDescent="0.35">
      <c r="A32" s="44" t="s">
        <v>88</v>
      </c>
      <c r="B32" s="22">
        <v>6</v>
      </c>
      <c r="C32" s="22" t="s">
        <v>29</v>
      </c>
      <c r="D32" s="127" t="s">
        <v>7520</v>
      </c>
    </row>
    <row r="33" spans="1:4" ht="43.5" x14ac:dyDescent="0.35">
      <c r="A33" s="38" t="s">
        <v>4582</v>
      </c>
      <c r="B33" s="25">
        <v>2</v>
      </c>
      <c r="C33" s="25" t="s">
        <v>31</v>
      </c>
      <c r="D33" s="130"/>
    </row>
    <row r="34" spans="1:4" x14ac:dyDescent="0.35">
      <c r="A34" s="251" t="s">
        <v>130</v>
      </c>
      <c r="B34" s="248" t="s">
        <v>2071</v>
      </c>
      <c r="C34" s="248" t="s">
        <v>31</v>
      </c>
      <c r="D34" s="249"/>
    </row>
    <row r="35" spans="1:4" x14ac:dyDescent="0.35">
      <c r="A35" s="45" t="s">
        <v>4583</v>
      </c>
      <c r="B35" s="25">
        <v>2</v>
      </c>
      <c r="C35" s="25" t="s">
        <v>31</v>
      </c>
      <c r="D35" s="130"/>
    </row>
    <row r="36" spans="1:4" ht="43.5" x14ac:dyDescent="0.35">
      <c r="A36" s="38" t="s">
        <v>4584</v>
      </c>
      <c r="B36" s="25">
        <v>2</v>
      </c>
      <c r="C36" s="25" t="s">
        <v>31</v>
      </c>
      <c r="D36" s="130"/>
    </row>
    <row r="37" spans="1:4" x14ac:dyDescent="0.35">
      <c r="A37" s="45" t="s">
        <v>108</v>
      </c>
      <c r="B37" s="25">
        <v>2</v>
      </c>
      <c r="C37" s="25" t="s">
        <v>31</v>
      </c>
      <c r="D37" s="130"/>
    </row>
    <row r="38" spans="1:4" x14ac:dyDescent="0.35">
      <c r="A38" s="47" t="s">
        <v>2243</v>
      </c>
      <c r="B38" s="28">
        <v>1</v>
      </c>
      <c r="C38" s="28" t="s">
        <v>183</v>
      </c>
      <c r="D38" s="133"/>
    </row>
    <row r="39" spans="1:4" x14ac:dyDescent="0.35">
      <c r="A39" s="45" t="s">
        <v>1966</v>
      </c>
      <c r="B39" s="25">
        <v>1</v>
      </c>
      <c r="C39" s="25" t="s">
        <v>31</v>
      </c>
      <c r="D39" s="130"/>
    </row>
    <row r="40" spans="1:4" ht="58" x14ac:dyDescent="0.35">
      <c r="A40" s="44" t="s">
        <v>89</v>
      </c>
      <c r="B40" s="22">
        <v>6</v>
      </c>
      <c r="C40" s="22" t="s">
        <v>29</v>
      </c>
      <c r="D40" s="127" t="s">
        <v>7521</v>
      </c>
    </row>
    <row r="41" spans="1:4" ht="159.5" x14ac:dyDescent="0.35">
      <c r="A41" s="37" t="s">
        <v>5555</v>
      </c>
      <c r="B41" s="22">
        <v>2</v>
      </c>
      <c r="C41" s="22" t="s">
        <v>29</v>
      </c>
      <c r="D41" s="127" t="s">
        <v>7522</v>
      </c>
    </row>
    <row r="42" spans="1:4" x14ac:dyDescent="0.35">
      <c r="A42" s="198" t="s">
        <v>5073</v>
      </c>
      <c r="B42" s="26">
        <v>1</v>
      </c>
      <c r="C42" s="26" t="s">
        <v>5141</v>
      </c>
      <c r="D42" s="135"/>
    </row>
    <row r="43" spans="1:4" ht="159.5" x14ac:dyDescent="0.35">
      <c r="A43" s="37" t="s">
        <v>5556</v>
      </c>
      <c r="B43" s="22">
        <v>4</v>
      </c>
      <c r="C43" s="22" t="s">
        <v>29</v>
      </c>
      <c r="D43" s="127" t="s">
        <v>7522</v>
      </c>
    </row>
    <row r="44" spans="1:4" x14ac:dyDescent="0.35">
      <c r="A44" s="264" t="s">
        <v>7462</v>
      </c>
      <c r="B44" s="259">
        <v>2</v>
      </c>
      <c r="C44" s="259" t="s">
        <v>7467</v>
      </c>
      <c r="D44" s="260"/>
    </row>
    <row r="45" spans="1:4" x14ac:dyDescent="0.35">
      <c r="A45" s="264" t="s">
        <v>7463</v>
      </c>
      <c r="B45" s="259">
        <v>2</v>
      </c>
      <c r="C45" s="259" t="s">
        <v>7467</v>
      </c>
      <c r="D45" s="260"/>
    </row>
    <row r="46" spans="1:4" x14ac:dyDescent="0.35">
      <c r="A46" s="264" t="s">
        <v>7464</v>
      </c>
      <c r="B46" s="259">
        <v>1</v>
      </c>
      <c r="C46" s="259" t="s">
        <v>7467</v>
      </c>
      <c r="D46" s="260"/>
    </row>
    <row r="47" spans="1:4" x14ac:dyDescent="0.35">
      <c r="A47" s="264" t="s">
        <v>7465</v>
      </c>
      <c r="B47" s="259">
        <v>3</v>
      </c>
      <c r="C47" s="259" t="s">
        <v>7467</v>
      </c>
      <c r="D47" s="260"/>
    </row>
    <row r="48" spans="1:4" x14ac:dyDescent="0.35">
      <c r="A48" s="264" t="s">
        <v>7466</v>
      </c>
      <c r="B48" s="259">
        <v>3</v>
      </c>
      <c r="C48" s="259" t="s">
        <v>7467</v>
      </c>
      <c r="D48" s="260"/>
    </row>
    <row r="49" spans="1:4" x14ac:dyDescent="0.35">
      <c r="A49" s="45" t="s">
        <v>109</v>
      </c>
      <c r="B49" s="25">
        <v>2</v>
      </c>
      <c r="C49" s="25" t="s">
        <v>31</v>
      </c>
      <c r="D49" s="130"/>
    </row>
    <row r="50" spans="1:4" x14ac:dyDescent="0.35">
      <c r="A50" s="45" t="s">
        <v>133</v>
      </c>
      <c r="B50" s="25">
        <v>1</v>
      </c>
      <c r="C50" s="25" t="s">
        <v>31</v>
      </c>
      <c r="D50" s="130"/>
    </row>
    <row r="51" spans="1:4" ht="159.5" x14ac:dyDescent="0.35">
      <c r="A51" s="44" t="s">
        <v>90</v>
      </c>
      <c r="B51" s="22">
        <v>6</v>
      </c>
      <c r="C51" s="22" t="s">
        <v>29</v>
      </c>
      <c r="D51" s="127" t="s">
        <v>7564</v>
      </c>
    </row>
    <row r="52" spans="1:4" x14ac:dyDescent="0.35">
      <c r="A52" s="45" t="s">
        <v>1962</v>
      </c>
      <c r="B52" s="25">
        <v>1</v>
      </c>
      <c r="C52" s="25" t="s">
        <v>31</v>
      </c>
      <c r="D52" s="130"/>
    </row>
    <row r="53" spans="1:4" x14ac:dyDescent="0.35">
      <c r="A53" s="45" t="s">
        <v>2041</v>
      </c>
      <c r="B53" s="25">
        <v>1</v>
      </c>
      <c r="C53" s="25" t="s">
        <v>31</v>
      </c>
      <c r="D53" s="130"/>
    </row>
    <row r="54" spans="1:4" ht="174" x14ac:dyDescent="0.35">
      <c r="A54" s="44" t="s">
        <v>91</v>
      </c>
      <c r="B54" s="22">
        <v>6</v>
      </c>
      <c r="C54" s="22" t="s">
        <v>29</v>
      </c>
      <c r="D54" s="127" t="s">
        <v>7565</v>
      </c>
    </row>
    <row r="55" spans="1:4" x14ac:dyDescent="0.35">
      <c r="A55" s="33" t="s">
        <v>2248</v>
      </c>
      <c r="B55" s="26">
        <v>1</v>
      </c>
      <c r="C55" s="26" t="s">
        <v>5140</v>
      </c>
      <c r="D55" s="132" t="s">
        <v>4480</v>
      </c>
    </row>
    <row r="56" spans="1:4" x14ac:dyDescent="0.35">
      <c r="A56" s="250" t="s">
        <v>110</v>
      </c>
      <c r="B56" s="248" t="s">
        <v>2071</v>
      </c>
      <c r="C56" s="248" t="s">
        <v>31</v>
      </c>
      <c r="D56" s="249"/>
    </row>
    <row r="57" spans="1:4" x14ac:dyDescent="0.35">
      <c r="A57" s="250" t="s">
        <v>111</v>
      </c>
      <c r="B57" s="248" t="s">
        <v>2071</v>
      </c>
      <c r="C57" s="248" t="s">
        <v>31</v>
      </c>
      <c r="D57" s="249"/>
    </row>
    <row r="58" spans="1:4" x14ac:dyDescent="0.35">
      <c r="A58" s="295" t="s">
        <v>1590</v>
      </c>
      <c r="B58" s="296"/>
      <c r="C58" s="296"/>
      <c r="D58" s="297"/>
    </row>
    <row r="59" spans="1:4" x14ac:dyDescent="0.35">
      <c r="A59" s="44" t="s">
        <v>92</v>
      </c>
      <c r="B59" s="22">
        <v>5</v>
      </c>
      <c r="C59" s="22" t="s">
        <v>29</v>
      </c>
      <c r="D59" s="131"/>
    </row>
    <row r="60" spans="1:4" x14ac:dyDescent="0.35">
      <c r="A60" s="44" t="s">
        <v>93</v>
      </c>
      <c r="B60" s="22">
        <v>5</v>
      </c>
      <c r="C60" s="22" t="s">
        <v>29</v>
      </c>
      <c r="D60" s="131"/>
    </row>
    <row r="61" spans="1:4" ht="101.5" x14ac:dyDescent="0.35">
      <c r="A61" s="44" t="s">
        <v>94</v>
      </c>
      <c r="B61" s="22">
        <v>8</v>
      </c>
      <c r="C61" s="22" t="s">
        <v>29</v>
      </c>
      <c r="D61" s="127" t="s">
        <v>7523</v>
      </c>
    </row>
    <row r="62" spans="1:4" x14ac:dyDescent="0.35">
      <c r="A62" s="45" t="s">
        <v>112</v>
      </c>
      <c r="B62" s="25">
        <v>4</v>
      </c>
      <c r="C62" s="25" t="s">
        <v>31</v>
      </c>
      <c r="D62" s="130"/>
    </row>
    <row r="63" spans="1:4" x14ac:dyDescent="0.35">
      <c r="A63" s="47" t="s">
        <v>6431</v>
      </c>
      <c r="B63" s="28">
        <v>1</v>
      </c>
      <c r="C63" s="28" t="s">
        <v>183</v>
      </c>
      <c r="D63" s="133"/>
    </row>
    <row r="64" spans="1:4" x14ac:dyDescent="0.35">
      <c r="A64" s="45" t="s">
        <v>1755</v>
      </c>
      <c r="B64" s="25">
        <v>4</v>
      </c>
      <c r="C64" s="25" t="s">
        <v>31</v>
      </c>
      <c r="D64" s="130"/>
    </row>
    <row r="65" spans="1:4" x14ac:dyDescent="0.35">
      <c r="A65" s="45" t="s">
        <v>1579</v>
      </c>
      <c r="B65" s="25">
        <v>1</v>
      </c>
      <c r="C65" s="25" t="s">
        <v>31</v>
      </c>
      <c r="D65" s="130"/>
    </row>
    <row r="66" spans="1:4" x14ac:dyDescent="0.35">
      <c r="A66" s="45" t="s">
        <v>135</v>
      </c>
      <c r="B66" s="25">
        <v>1</v>
      </c>
      <c r="C66" s="25" t="s">
        <v>31</v>
      </c>
      <c r="D66" s="130"/>
    </row>
    <row r="67" spans="1:4" x14ac:dyDescent="0.35">
      <c r="A67" s="45" t="s">
        <v>113</v>
      </c>
      <c r="B67" s="25">
        <v>1</v>
      </c>
      <c r="C67" s="24" t="s">
        <v>1001</v>
      </c>
      <c r="D67" s="130"/>
    </row>
    <row r="68" spans="1:4" x14ac:dyDescent="0.35">
      <c r="A68" s="45" t="s">
        <v>114</v>
      </c>
      <c r="B68" s="25">
        <v>4</v>
      </c>
      <c r="C68" s="25" t="s">
        <v>31</v>
      </c>
      <c r="D68" s="130"/>
    </row>
    <row r="69" spans="1:4" x14ac:dyDescent="0.35">
      <c r="A69" s="45" t="s">
        <v>131</v>
      </c>
      <c r="B69" s="25">
        <v>1</v>
      </c>
      <c r="C69" s="25" t="s">
        <v>31</v>
      </c>
      <c r="D69" s="130"/>
    </row>
    <row r="70" spans="1:4" x14ac:dyDescent="0.35">
      <c r="A70" s="45" t="s">
        <v>132</v>
      </c>
      <c r="B70" s="25">
        <v>1</v>
      </c>
      <c r="C70" s="25" t="s">
        <v>31</v>
      </c>
      <c r="D70" s="130"/>
    </row>
    <row r="71" spans="1:4" x14ac:dyDescent="0.35">
      <c r="A71" s="45" t="s">
        <v>115</v>
      </c>
      <c r="B71" s="25">
        <v>4</v>
      </c>
      <c r="C71" s="25" t="s">
        <v>31</v>
      </c>
      <c r="D71" s="130"/>
    </row>
    <row r="72" spans="1:4" x14ac:dyDescent="0.35">
      <c r="A72" s="45" t="s">
        <v>116</v>
      </c>
      <c r="B72" s="25">
        <v>2</v>
      </c>
      <c r="C72" s="25" t="s">
        <v>31</v>
      </c>
      <c r="D72" s="130"/>
    </row>
    <row r="73" spans="1:4" x14ac:dyDescent="0.35">
      <c r="A73" s="45" t="s">
        <v>117</v>
      </c>
      <c r="B73" s="25">
        <v>4</v>
      </c>
      <c r="C73" s="25" t="s">
        <v>31</v>
      </c>
      <c r="D73" s="130"/>
    </row>
    <row r="74" spans="1:4" x14ac:dyDescent="0.35">
      <c r="A74" s="45" t="s">
        <v>1805</v>
      </c>
      <c r="B74" s="25">
        <v>2</v>
      </c>
      <c r="C74" s="25" t="s">
        <v>31</v>
      </c>
      <c r="D74" s="130"/>
    </row>
    <row r="75" spans="1:4" x14ac:dyDescent="0.35">
      <c r="A75" s="44" t="s">
        <v>95</v>
      </c>
      <c r="B75" s="22">
        <v>4</v>
      </c>
      <c r="C75" s="22" t="s">
        <v>29</v>
      </c>
      <c r="D75" s="131"/>
    </row>
    <row r="76" spans="1:4" x14ac:dyDescent="0.35">
      <c r="A76" s="45" t="s">
        <v>119</v>
      </c>
      <c r="B76" s="25">
        <v>1</v>
      </c>
      <c r="C76" s="25" t="s">
        <v>31</v>
      </c>
      <c r="D76" s="130"/>
    </row>
    <row r="77" spans="1:4" x14ac:dyDescent="0.35">
      <c r="A77" s="45" t="s">
        <v>1989</v>
      </c>
      <c r="B77" s="25">
        <v>4</v>
      </c>
      <c r="C77" s="25" t="s">
        <v>31</v>
      </c>
      <c r="D77" s="130"/>
    </row>
    <row r="78" spans="1:4" x14ac:dyDescent="0.35">
      <c r="A78" s="45" t="s">
        <v>4585</v>
      </c>
      <c r="B78" s="25">
        <v>2</v>
      </c>
      <c r="C78" s="25" t="s">
        <v>31</v>
      </c>
      <c r="D78" s="130"/>
    </row>
    <row r="79" spans="1:4" x14ac:dyDescent="0.35">
      <c r="A79" s="45" t="s">
        <v>4586</v>
      </c>
      <c r="B79" s="25">
        <v>2</v>
      </c>
      <c r="C79" s="25" t="s">
        <v>31</v>
      </c>
      <c r="D79" s="130"/>
    </row>
    <row r="80" spans="1:4" x14ac:dyDescent="0.35">
      <c r="A80" s="250" t="s">
        <v>120</v>
      </c>
      <c r="B80" s="248" t="s">
        <v>2071</v>
      </c>
      <c r="C80" s="248" t="s">
        <v>31</v>
      </c>
      <c r="D80" s="249"/>
    </row>
    <row r="81" spans="1:4" x14ac:dyDescent="0.35">
      <c r="A81" s="45" t="s">
        <v>121</v>
      </c>
      <c r="B81" s="25">
        <v>2</v>
      </c>
      <c r="C81" s="25" t="s">
        <v>31</v>
      </c>
      <c r="D81" s="130"/>
    </row>
    <row r="82" spans="1:4" x14ac:dyDescent="0.35">
      <c r="A82" s="45" t="s">
        <v>122</v>
      </c>
      <c r="B82" s="25">
        <v>1</v>
      </c>
      <c r="C82" s="25" t="s">
        <v>31</v>
      </c>
      <c r="D82" s="130"/>
    </row>
    <row r="83" spans="1:4" x14ac:dyDescent="0.35">
      <c r="A83" s="44" t="s">
        <v>96</v>
      </c>
      <c r="B83" s="22">
        <v>6</v>
      </c>
      <c r="C83" s="22" t="s">
        <v>29</v>
      </c>
      <c r="D83" s="131"/>
    </row>
    <row r="84" spans="1:4" x14ac:dyDescent="0.35">
      <c r="A84" s="250" t="s">
        <v>128</v>
      </c>
      <c r="B84" s="248" t="s">
        <v>2071</v>
      </c>
      <c r="C84" s="248" t="s">
        <v>31</v>
      </c>
      <c r="D84" s="249"/>
    </row>
    <row r="85" spans="1:4" x14ac:dyDescent="0.35">
      <c r="A85" s="45" t="s">
        <v>1002</v>
      </c>
      <c r="B85" s="25">
        <v>1</v>
      </c>
      <c r="C85" s="25" t="s">
        <v>31</v>
      </c>
      <c r="D85" s="130"/>
    </row>
    <row r="86" spans="1:4" x14ac:dyDescent="0.35">
      <c r="A86" s="45" t="s">
        <v>123</v>
      </c>
      <c r="B86" s="25">
        <v>6</v>
      </c>
      <c r="C86" s="25" t="s">
        <v>31</v>
      </c>
      <c r="D86" s="130"/>
    </row>
    <row r="87" spans="1:4" ht="101.5" x14ac:dyDescent="0.35">
      <c r="A87" s="36" t="s">
        <v>6984</v>
      </c>
      <c r="B87" s="25">
        <v>6</v>
      </c>
      <c r="C87" s="25" t="s">
        <v>31</v>
      </c>
      <c r="D87" s="130"/>
    </row>
    <row r="88" spans="1:4" x14ac:dyDescent="0.35">
      <c r="A88" s="251" t="s">
        <v>124</v>
      </c>
      <c r="B88" s="248" t="s">
        <v>2071</v>
      </c>
      <c r="C88" s="248" t="s">
        <v>31</v>
      </c>
      <c r="D88" s="249"/>
    </row>
    <row r="89" spans="1:4" x14ac:dyDescent="0.35">
      <c r="A89" s="45" t="s">
        <v>125</v>
      </c>
      <c r="B89" s="25">
        <v>2</v>
      </c>
      <c r="C89" s="25" t="s">
        <v>31</v>
      </c>
      <c r="D89" s="130"/>
    </row>
    <row r="90" spans="1:4" x14ac:dyDescent="0.35">
      <c r="A90" s="45" t="s">
        <v>126</v>
      </c>
      <c r="B90" s="25">
        <v>1</v>
      </c>
      <c r="C90" s="25" t="s">
        <v>31</v>
      </c>
      <c r="D90" s="130"/>
    </row>
    <row r="91" spans="1:4" ht="101.5" x14ac:dyDescent="0.35">
      <c r="A91" s="44" t="s">
        <v>97</v>
      </c>
      <c r="B91" s="22">
        <v>6</v>
      </c>
      <c r="C91" s="22" t="s">
        <v>29</v>
      </c>
      <c r="D91" s="127" t="s">
        <v>7566</v>
      </c>
    </row>
    <row r="92" spans="1:4" x14ac:dyDescent="0.35">
      <c r="A92" s="250" t="s">
        <v>127</v>
      </c>
      <c r="B92" s="248" t="s">
        <v>2071</v>
      </c>
      <c r="C92" s="248" t="s">
        <v>31</v>
      </c>
      <c r="D92" s="265"/>
    </row>
    <row r="93" spans="1:4" x14ac:dyDescent="0.35">
      <c r="A93" s="45" t="s">
        <v>129</v>
      </c>
      <c r="B93" s="25">
        <v>2</v>
      </c>
      <c r="C93" s="25" t="s">
        <v>31</v>
      </c>
      <c r="D93" s="130"/>
    </row>
    <row r="94" spans="1:4" x14ac:dyDescent="0.35">
      <c r="A94" s="45" t="s">
        <v>1729</v>
      </c>
      <c r="B94" s="25">
        <v>1</v>
      </c>
      <c r="C94" s="25" t="s">
        <v>31</v>
      </c>
      <c r="D94" s="130"/>
    </row>
    <row r="95" spans="1:4" x14ac:dyDescent="0.35">
      <c r="A95" s="45" t="s">
        <v>1806</v>
      </c>
      <c r="B95" s="25">
        <v>2</v>
      </c>
      <c r="C95" s="25" t="s">
        <v>31</v>
      </c>
      <c r="D95" s="130"/>
    </row>
    <row r="96" spans="1:4" x14ac:dyDescent="0.35">
      <c r="A96" s="45" t="s">
        <v>118</v>
      </c>
      <c r="B96" s="25">
        <v>2</v>
      </c>
      <c r="C96" s="25" t="s">
        <v>31</v>
      </c>
      <c r="D96" s="130"/>
    </row>
    <row r="97" spans="1:4" x14ac:dyDescent="0.35">
      <c r="A97" s="44" t="s">
        <v>98</v>
      </c>
      <c r="B97" s="22">
        <v>10</v>
      </c>
      <c r="C97" s="22" t="s">
        <v>29</v>
      </c>
      <c r="D97" s="131"/>
    </row>
    <row r="98" spans="1:4" x14ac:dyDescent="0.35">
      <c r="A98" s="295" t="s">
        <v>4601</v>
      </c>
      <c r="B98" s="296"/>
      <c r="C98" s="296"/>
      <c r="D98" s="297"/>
    </row>
    <row r="99" spans="1:4" x14ac:dyDescent="0.35">
      <c r="A99" s="50" t="s">
        <v>130</v>
      </c>
      <c r="B99" s="25">
        <v>2</v>
      </c>
      <c r="C99" s="25" t="s">
        <v>31</v>
      </c>
      <c r="D99" s="130"/>
    </row>
    <row r="100" spans="1:4" x14ac:dyDescent="0.35">
      <c r="A100" s="50" t="s">
        <v>128</v>
      </c>
      <c r="B100" s="25">
        <v>2</v>
      </c>
      <c r="C100" s="25" t="s">
        <v>31</v>
      </c>
      <c r="D100" s="130"/>
    </row>
    <row r="101" spans="1:4" x14ac:dyDescent="0.35">
      <c r="A101" s="295" t="s">
        <v>4600</v>
      </c>
      <c r="B101" s="296"/>
      <c r="C101" s="296"/>
      <c r="D101" s="297"/>
    </row>
    <row r="102" spans="1:4" x14ac:dyDescent="0.35">
      <c r="A102" s="50" t="s">
        <v>110</v>
      </c>
      <c r="B102" s="25">
        <v>2</v>
      </c>
      <c r="C102" s="25" t="s">
        <v>31</v>
      </c>
      <c r="D102" s="130"/>
    </row>
    <row r="103" spans="1:4" x14ac:dyDescent="0.35">
      <c r="A103" s="50" t="s">
        <v>124</v>
      </c>
      <c r="B103" s="25">
        <v>2</v>
      </c>
      <c r="C103" s="25" t="s">
        <v>31</v>
      </c>
      <c r="D103" s="130"/>
    </row>
    <row r="104" spans="1:4" x14ac:dyDescent="0.35">
      <c r="A104" s="50" t="s">
        <v>120</v>
      </c>
      <c r="B104" s="25">
        <v>2</v>
      </c>
      <c r="C104" s="25" t="s">
        <v>31</v>
      </c>
      <c r="D104" s="130"/>
    </row>
    <row r="105" spans="1:4" x14ac:dyDescent="0.35">
      <c r="A105" s="50" t="s">
        <v>111</v>
      </c>
      <c r="B105" s="25">
        <v>2</v>
      </c>
      <c r="C105" s="25" t="s">
        <v>31</v>
      </c>
      <c r="D105" s="130"/>
    </row>
    <row r="106" spans="1:4" x14ac:dyDescent="0.35">
      <c r="A106" s="50" t="s">
        <v>127</v>
      </c>
      <c r="B106" s="25">
        <v>2</v>
      </c>
      <c r="C106" s="25" t="s">
        <v>31</v>
      </c>
      <c r="D106" s="130"/>
    </row>
    <row r="107" spans="1:4" x14ac:dyDescent="0.35">
      <c r="A107" s="295" t="s">
        <v>4602</v>
      </c>
      <c r="B107" s="296"/>
      <c r="C107" s="296"/>
      <c r="D107" s="297"/>
    </row>
    <row r="108" spans="1:4" x14ac:dyDescent="0.35">
      <c r="A108" s="45" t="s">
        <v>4603</v>
      </c>
      <c r="B108" s="25">
        <v>4</v>
      </c>
      <c r="C108" s="25" t="s">
        <v>31</v>
      </c>
      <c r="D108" s="130"/>
    </row>
    <row r="109" spans="1:4" x14ac:dyDescent="0.35">
      <c r="A109" s="45" t="s">
        <v>4604</v>
      </c>
      <c r="B109" s="25">
        <v>4</v>
      </c>
      <c r="C109" s="25" t="s">
        <v>31</v>
      </c>
      <c r="D109" s="130"/>
    </row>
    <row r="110" spans="1:4" x14ac:dyDescent="0.35">
      <c r="A110" s="45" t="s">
        <v>6506</v>
      </c>
      <c r="B110" s="25">
        <v>2</v>
      </c>
      <c r="C110" s="25" t="s">
        <v>31</v>
      </c>
      <c r="D110" s="130"/>
    </row>
    <row r="111" spans="1:4" x14ac:dyDescent="0.35">
      <c r="A111" s="45" t="s">
        <v>1500</v>
      </c>
      <c r="B111" s="25">
        <v>2</v>
      </c>
      <c r="C111" s="25" t="s">
        <v>31</v>
      </c>
      <c r="D111" s="130"/>
    </row>
    <row r="112" spans="1:4" x14ac:dyDescent="0.35">
      <c r="A112" s="45" t="s">
        <v>6507</v>
      </c>
      <c r="B112" s="25">
        <v>2</v>
      </c>
      <c r="C112" s="25" t="s">
        <v>31</v>
      </c>
      <c r="D112" s="130"/>
    </row>
    <row r="113" spans="1:4" x14ac:dyDescent="0.35">
      <c r="A113" s="45" t="s">
        <v>6979</v>
      </c>
      <c r="B113" s="25">
        <v>2</v>
      </c>
      <c r="C113" s="25" t="s">
        <v>31</v>
      </c>
      <c r="D113" s="130"/>
    </row>
    <row r="114" spans="1:4" x14ac:dyDescent="0.35">
      <c r="A114" s="45" t="s">
        <v>6980</v>
      </c>
      <c r="B114" s="25">
        <v>2</v>
      </c>
      <c r="C114" s="25" t="s">
        <v>31</v>
      </c>
      <c r="D114" s="130"/>
    </row>
    <row r="115" spans="1:4" x14ac:dyDescent="0.35">
      <c r="A115" s="45" t="s">
        <v>6981</v>
      </c>
      <c r="B115" s="25">
        <v>2</v>
      </c>
      <c r="C115" s="25" t="s">
        <v>31</v>
      </c>
      <c r="D115" s="130"/>
    </row>
    <row r="117" spans="1:4" x14ac:dyDescent="0.35">
      <c r="A117" s="4" t="s">
        <v>2068</v>
      </c>
    </row>
    <row r="118" spans="1:4" x14ac:dyDescent="0.35">
      <c r="A118" s="4" t="s">
        <v>0</v>
      </c>
      <c r="B118" s="4" t="s">
        <v>1</v>
      </c>
      <c r="C118" s="4" t="s">
        <v>2</v>
      </c>
      <c r="D118" s="128" t="s">
        <v>4475</v>
      </c>
    </row>
    <row r="119" spans="1:4" x14ac:dyDescent="0.35">
      <c r="A119" s="57" t="s">
        <v>2069</v>
      </c>
      <c r="B119" s="27">
        <v>1</v>
      </c>
      <c r="C119" s="34" t="s">
        <v>2547</v>
      </c>
      <c r="D119" s="132"/>
    </row>
    <row r="120" spans="1:4" x14ac:dyDescent="0.35">
      <c r="A120" s="198" t="s">
        <v>6420</v>
      </c>
      <c r="B120" s="27">
        <v>1</v>
      </c>
      <c r="C120" s="34" t="s">
        <v>2559</v>
      </c>
      <c r="D120" s="132"/>
    </row>
  </sheetData>
  <mergeCells count="6">
    <mergeCell ref="A107:D107"/>
    <mergeCell ref="A3:D3"/>
    <mergeCell ref="A25:D25"/>
    <mergeCell ref="A58:D58"/>
    <mergeCell ref="A98:D98"/>
    <mergeCell ref="A101:D101"/>
  </mergeCells>
  <hyperlinks>
    <hyperlink ref="A120" r:id="rId1"/>
    <hyperlink ref="A42" r:id="rId2"/>
    <hyperlink ref="A84" location="'2nd Doctor'!A100" display="The Glorious Revolution"/>
    <hyperlink ref="A56" location="'2nd Doctor'!A102" display="Fear of the Daleks"/>
    <hyperlink ref="A57" location="'2nd Doctor'!A105" display="The Uncertainity Principle"/>
    <hyperlink ref="A88" location="'2nd Doctor'!A103" display="Echoes of Grey"/>
    <hyperlink ref="A80" location="'2nd Doctor'!A104" display="The Memory Cheats"/>
    <hyperlink ref="A92" location="'2nd Doctor'!A106" display="Second Chances"/>
    <hyperlink ref="A34" location="'2nd Doctor'!A99" display="Helicon Prime"/>
    <hyperlink ref="A99" location="'2nd Doctor'!A34" display="Helicon Prime"/>
    <hyperlink ref="A102" location="'2nd Doctor'!A56" display="Fear of the Daleks"/>
    <hyperlink ref="A105" location="'2nd Doctor'!A57" display="The Uncertainity Principle"/>
    <hyperlink ref="A104" location="'2nd Doctor'!A80" display="The Memory Cheats"/>
    <hyperlink ref="A100" location="'2nd Doctor'!A84" display="The Glorious Revolution"/>
    <hyperlink ref="A103" location="'2nd Doctor'!A88" display="Echoes of Grey"/>
    <hyperlink ref="A106" location="'2nd Doctor'!A92" display="Second Chances"/>
  </hyperlinks>
  <pageMargins left="0.7" right="0.7" top="0.75" bottom="0.75" header="0.3" footer="0.3"/>
  <pageSetup paperSize="9" orientation="portrait"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0"/>
  <sheetViews>
    <sheetView workbookViewId="0">
      <selection activeCell="A15" sqref="A15"/>
    </sheetView>
  </sheetViews>
  <sheetFormatPr defaultRowHeight="14.5" x14ac:dyDescent="0.35"/>
  <cols>
    <col min="1" max="1" width="49.08984375" customWidth="1"/>
    <col min="2" max="2" width="20.36328125" bestFit="1" customWidth="1"/>
    <col min="3" max="3" width="21.36328125" customWidth="1"/>
  </cols>
  <sheetData>
    <row r="2" spans="1:3" x14ac:dyDescent="0.35">
      <c r="A2" s="7" t="s">
        <v>1868</v>
      </c>
    </row>
    <row r="3" spans="1:3" x14ac:dyDescent="0.25">
      <c r="A3" s="4" t="s">
        <v>0</v>
      </c>
      <c r="B3" s="4" t="s">
        <v>4473</v>
      </c>
      <c r="C3" s="4" t="s">
        <v>2</v>
      </c>
    </row>
    <row r="4" spans="1:3" x14ac:dyDescent="0.25">
      <c r="A4" s="295" t="s">
        <v>1624</v>
      </c>
      <c r="B4" s="296"/>
      <c r="C4" s="297"/>
    </row>
    <row r="5" spans="1:3" x14ac:dyDescent="0.25">
      <c r="A5" s="45" t="s">
        <v>1865</v>
      </c>
      <c r="B5" s="25">
        <v>1</v>
      </c>
      <c r="C5" s="25" t="s">
        <v>31</v>
      </c>
    </row>
    <row r="6" spans="1:3" x14ac:dyDescent="0.25">
      <c r="A6" s="45" t="s">
        <v>1866</v>
      </c>
      <c r="B6" s="25">
        <v>1</v>
      </c>
      <c r="C6" s="25" t="s">
        <v>31</v>
      </c>
    </row>
    <row r="7" spans="1:3" x14ac:dyDescent="0.25">
      <c r="A7" s="45" t="s">
        <v>1867</v>
      </c>
      <c r="B7" s="25">
        <v>1</v>
      </c>
      <c r="C7" s="25" t="s">
        <v>31</v>
      </c>
    </row>
    <row r="8" spans="1:3" x14ac:dyDescent="0.35">
      <c r="A8" s="50" t="s">
        <v>1860</v>
      </c>
      <c r="B8" s="25">
        <v>1</v>
      </c>
      <c r="C8" s="25" t="s">
        <v>31</v>
      </c>
    </row>
    <row r="9" spans="1:3" x14ac:dyDescent="0.25">
      <c r="A9" s="295" t="s">
        <v>2598</v>
      </c>
      <c r="B9" s="296"/>
      <c r="C9" s="297"/>
    </row>
    <row r="10" spans="1:3" x14ac:dyDescent="0.25">
      <c r="A10" s="45" t="s">
        <v>2599</v>
      </c>
      <c r="B10" s="25">
        <v>1</v>
      </c>
      <c r="C10" s="25" t="s">
        <v>31</v>
      </c>
    </row>
    <row r="11" spans="1:3" x14ac:dyDescent="0.25">
      <c r="A11" s="45" t="s">
        <v>2600</v>
      </c>
      <c r="B11" s="25">
        <v>1</v>
      </c>
      <c r="C11" s="25" t="s">
        <v>31</v>
      </c>
    </row>
    <row r="12" spans="1:3" x14ac:dyDescent="0.25">
      <c r="A12" s="45" t="s">
        <v>2601</v>
      </c>
      <c r="B12" s="25">
        <v>1</v>
      </c>
      <c r="C12" s="25" t="s">
        <v>31</v>
      </c>
    </row>
    <row r="13" spans="1:3" x14ac:dyDescent="0.25">
      <c r="A13" s="45" t="s">
        <v>2602</v>
      </c>
      <c r="B13" s="25">
        <v>1</v>
      </c>
      <c r="C13" s="25" t="s">
        <v>31</v>
      </c>
    </row>
    <row r="14" spans="1:3" x14ac:dyDescent="0.35">
      <c r="A14" s="295" t="s">
        <v>4566</v>
      </c>
      <c r="B14" s="296"/>
      <c r="C14" s="297"/>
    </row>
    <row r="15" spans="1:3" x14ac:dyDescent="0.35">
      <c r="A15" s="50" t="s">
        <v>4567</v>
      </c>
      <c r="B15" s="25" t="s">
        <v>2071</v>
      </c>
      <c r="C15" s="25" t="s">
        <v>31</v>
      </c>
    </row>
    <row r="16" spans="1:3" x14ac:dyDescent="0.35">
      <c r="A16" s="295" t="s">
        <v>7020</v>
      </c>
      <c r="B16" s="296"/>
      <c r="C16" s="297"/>
    </row>
    <row r="17" spans="1:3" x14ac:dyDescent="0.35">
      <c r="A17" s="45" t="s">
        <v>7021</v>
      </c>
      <c r="B17" s="25">
        <v>1</v>
      </c>
      <c r="C17" s="25" t="s">
        <v>31</v>
      </c>
    </row>
    <row r="18" spans="1:3" x14ac:dyDescent="0.35">
      <c r="A18" s="45" t="s">
        <v>7022</v>
      </c>
      <c r="B18" s="25">
        <v>1</v>
      </c>
      <c r="C18" s="25" t="s">
        <v>31</v>
      </c>
    </row>
    <row r="19" spans="1:3" x14ac:dyDescent="0.35">
      <c r="A19" s="45" t="s">
        <v>7023</v>
      </c>
      <c r="B19" s="25">
        <v>1</v>
      </c>
      <c r="C19" s="25" t="s">
        <v>31</v>
      </c>
    </row>
    <row r="20" spans="1:3" x14ac:dyDescent="0.35">
      <c r="A20" s="45" t="s">
        <v>7024</v>
      </c>
      <c r="B20" s="25">
        <v>1</v>
      </c>
      <c r="C20" s="25" t="s">
        <v>31</v>
      </c>
    </row>
  </sheetData>
  <mergeCells count="4">
    <mergeCell ref="A4:C4"/>
    <mergeCell ref="A9:C9"/>
    <mergeCell ref="A14:C14"/>
    <mergeCell ref="A16:C16"/>
  </mergeCells>
  <hyperlinks>
    <hyperlink ref="A8" location="'10th Doctor'!A98" display="Zero Space"/>
    <hyperlink ref="A15" location="'Lady Christina'!A14" display="Prism"/>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A14" sqref="A14"/>
    </sheetView>
  </sheetViews>
  <sheetFormatPr defaultRowHeight="14.5" x14ac:dyDescent="0.35"/>
  <cols>
    <col min="1" max="1" width="19.453125" customWidth="1"/>
    <col min="2" max="2" width="20.36328125" bestFit="1" customWidth="1"/>
    <col min="3" max="3" width="21.1796875" customWidth="1"/>
  </cols>
  <sheetData>
    <row r="2" spans="1:3" x14ac:dyDescent="0.35">
      <c r="A2" s="7" t="s">
        <v>1875</v>
      </c>
    </row>
    <row r="3" spans="1:3" x14ac:dyDescent="0.25">
      <c r="A3" s="4" t="s">
        <v>0</v>
      </c>
      <c r="B3" s="4" t="s">
        <v>4473</v>
      </c>
      <c r="C3" s="4" t="s">
        <v>2</v>
      </c>
    </row>
    <row r="4" spans="1:3" x14ac:dyDescent="0.25">
      <c r="A4" s="295" t="s">
        <v>1624</v>
      </c>
      <c r="B4" s="296"/>
      <c r="C4" s="297"/>
    </row>
    <row r="5" spans="1:3" x14ac:dyDescent="0.25">
      <c r="A5" s="45" t="s">
        <v>1876</v>
      </c>
      <c r="B5" s="25">
        <v>1</v>
      </c>
      <c r="C5" s="25" t="s">
        <v>31</v>
      </c>
    </row>
    <row r="6" spans="1:3" x14ac:dyDescent="0.25">
      <c r="A6" s="45" t="s">
        <v>1877</v>
      </c>
      <c r="B6" s="25">
        <v>1</v>
      </c>
      <c r="C6" s="25" t="s">
        <v>31</v>
      </c>
    </row>
    <row r="7" spans="1:3" x14ac:dyDescent="0.25">
      <c r="A7" s="45" t="s">
        <v>1878</v>
      </c>
      <c r="B7" s="25">
        <v>1</v>
      </c>
      <c r="C7" s="25" t="s">
        <v>31</v>
      </c>
    </row>
    <row r="8" spans="1:3" x14ac:dyDescent="0.25">
      <c r="A8" s="45" t="s">
        <v>1879</v>
      </c>
      <c r="B8" s="25">
        <v>1</v>
      </c>
      <c r="C8" s="25" t="s">
        <v>31</v>
      </c>
    </row>
    <row r="9" spans="1:3" x14ac:dyDescent="0.25">
      <c r="A9" s="295" t="s">
        <v>1625</v>
      </c>
      <c r="B9" s="296"/>
      <c r="C9" s="297"/>
    </row>
    <row r="10" spans="1:3" x14ac:dyDescent="0.25">
      <c r="A10" s="45" t="s">
        <v>2462</v>
      </c>
      <c r="B10" s="25">
        <v>1</v>
      </c>
      <c r="C10" s="25" t="s">
        <v>31</v>
      </c>
    </row>
    <row r="11" spans="1:3" x14ac:dyDescent="0.25">
      <c r="A11" s="45" t="s">
        <v>2579</v>
      </c>
      <c r="B11" s="25">
        <v>1</v>
      </c>
      <c r="C11" s="25" t="s">
        <v>31</v>
      </c>
    </row>
    <row r="12" spans="1:3" x14ac:dyDescent="0.25">
      <c r="A12" s="45" t="s">
        <v>2463</v>
      </c>
      <c r="B12" s="25">
        <v>1</v>
      </c>
      <c r="C12" s="25" t="s">
        <v>31</v>
      </c>
    </row>
    <row r="13" spans="1:3" x14ac:dyDescent="0.35">
      <c r="A13" s="295" t="s">
        <v>4566</v>
      </c>
      <c r="B13" s="296"/>
      <c r="C13" s="297"/>
    </row>
    <row r="14" spans="1:3" x14ac:dyDescent="0.35">
      <c r="A14" s="50" t="s">
        <v>4567</v>
      </c>
      <c r="B14" s="25">
        <v>1</v>
      </c>
      <c r="C14" s="25" t="s">
        <v>31</v>
      </c>
    </row>
  </sheetData>
  <mergeCells count="3">
    <mergeCell ref="A4:C4"/>
    <mergeCell ref="A9:C9"/>
    <mergeCell ref="A13:C13"/>
  </mergeCells>
  <hyperlinks>
    <hyperlink ref="A14" location="'Jenny - The Doctor''s Daughter'!A15" display="Prism"/>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A2" sqref="A2"/>
    </sheetView>
  </sheetViews>
  <sheetFormatPr defaultRowHeight="14.5" x14ac:dyDescent="0.35"/>
  <cols>
    <col min="1" max="1" width="25.81640625" customWidth="1"/>
    <col min="2" max="2" width="20.36328125" bestFit="1" customWidth="1"/>
    <col min="3" max="3" width="21.26953125" customWidth="1"/>
  </cols>
  <sheetData>
    <row r="2" spans="1:3" x14ac:dyDescent="0.35">
      <c r="A2" s="7" t="s">
        <v>2464</v>
      </c>
    </row>
    <row r="3" spans="1:3" x14ac:dyDescent="0.25">
      <c r="A3" s="4" t="s">
        <v>0</v>
      </c>
      <c r="B3" s="4" t="s">
        <v>4473</v>
      </c>
      <c r="C3" s="4" t="s">
        <v>2</v>
      </c>
    </row>
    <row r="4" spans="1:3" x14ac:dyDescent="0.25">
      <c r="A4" s="295" t="s">
        <v>1624</v>
      </c>
      <c r="B4" s="296"/>
      <c r="C4" s="297"/>
    </row>
    <row r="5" spans="1:3" x14ac:dyDescent="0.25">
      <c r="A5" s="45" t="s">
        <v>2465</v>
      </c>
      <c r="B5" s="25">
        <v>1</v>
      </c>
      <c r="C5" s="25" t="s">
        <v>31</v>
      </c>
    </row>
    <row r="6" spans="1:3" x14ac:dyDescent="0.25">
      <c r="A6" s="45" t="s">
        <v>2466</v>
      </c>
      <c r="B6" s="25">
        <v>1</v>
      </c>
      <c r="C6" s="25" t="s">
        <v>31</v>
      </c>
    </row>
    <row r="7" spans="1:3" x14ac:dyDescent="0.25">
      <c r="A7" s="45" t="s">
        <v>2467</v>
      </c>
      <c r="B7" s="25">
        <v>1</v>
      </c>
      <c r="C7" s="25" t="s">
        <v>31</v>
      </c>
    </row>
    <row r="8" spans="1:3" x14ac:dyDescent="0.25">
      <c r="A8" s="295" t="s">
        <v>1625</v>
      </c>
      <c r="B8" s="296"/>
      <c r="C8" s="297"/>
    </row>
    <row r="9" spans="1:3" x14ac:dyDescent="0.25">
      <c r="A9" s="45" t="s">
        <v>4454</v>
      </c>
      <c r="B9" s="25">
        <v>1</v>
      </c>
      <c r="C9" s="25" t="s">
        <v>31</v>
      </c>
    </row>
    <row r="10" spans="1:3" x14ac:dyDescent="0.25">
      <c r="A10" s="45" t="s">
        <v>4455</v>
      </c>
      <c r="B10" s="25">
        <v>1</v>
      </c>
      <c r="C10" s="25" t="s">
        <v>31</v>
      </c>
    </row>
    <row r="11" spans="1:3" x14ac:dyDescent="0.25">
      <c r="A11" s="45" t="s">
        <v>4456</v>
      </c>
      <c r="B11" s="25">
        <v>1</v>
      </c>
      <c r="C11" s="25" t="s">
        <v>31</v>
      </c>
    </row>
  </sheetData>
  <mergeCells count="2">
    <mergeCell ref="A4:C4"/>
    <mergeCell ref="A8:C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A5" sqref="A5"/>
    </sheetView>
  </sheetViews>
  <sheetFormatPr defaultRowHeight="14.5" x14ac:dyDescent="0.35"/>
  <cols>
    <col min="1" max="1" width="21.90625" bestFit="1" customWidth="1"/>
    <col min="2" max="2" width="20.36328125" bestFit="1" customWidth="1"/>
    <col min="3" max="3" width="21.7265625" customWidth="1"/>
  </cols>
  <sheetData>
    <row r="2" spans="1:3" x14ac:dyDescent="0.35">
      <c r="A2" s="7" t="s">
        <v>2471</v>
      </c>
      <c r="B2" s="2"/>
      <c r="C2" s="2"/>
    </row>
    <row r="3" spans="1:3" x14ac:dyDescent="0.35">
      <c r="A3" s="4" t="s">
        <v>0</v>
      </c>
      <c r="B3" s="4" t="s">
        <v>4473</v>
      </c>
      <c r="C3" s="4" t="s">
        <v>2</v>
      </c>
    </row>
    <row r="4" spans="1:3" x14ac:dyDescent="0.35">
      <c r="A4" s="50" t="s">
        <v>2472</v>
      </c>
      <c r="B4" s="25">
        <v>1</v>
      </c>
      <c r="C4" s="25" t="s">
        <v>31</v>
      </c>
    </row>
    <row r="5" spans="1:3" x14ac:dyDescent="0.35">
      <c r="A5" s="95" t="s">
        <v>2473</v>
      </c>
      <c r="B5" s="25">
        <v>1</v>
      </c>
      <c r="C5" s="25" t="s">
        <v>31</v>
      </c>
    </row>
    <row r="7" spans="1:3" x14ac:dyDescent="0.25">
      <c r="A7" s="7" t="s">
        <v>2460</v>
      </c>
      <c r="B7" s="2"/>
      <c r="C7" s="2"/>
    </row>
    <row r="8" spans="1:3" x14ac:dyDescent="0.25">
      <c r="A8" s="4" t="s">
        <v>0</v>
      </c>
      <c r="B8" s="4" t="s">
        <v>4473</v>
      </c>
      <c r="C8" s="4" t="s">
        <v>2</v>
      </c>
    </row>
    <row r="9" spans="1:3" x14ac:dyDescent="0.25">
      <c r="A9" s="45" t="s">
        <v>2460</v>
      </c>
      <c r="B9" s="25">
        <v>3</v>
      </c>
      <c r="C9" s="25" t="s">
        <v>31</v>
      </c>
    </row>
  </sheetData>
  <hyperlinks>
    <hyperlink ref="A4" location="'Time Lord Victorious Chronology'!A35" display="Master Thief"/>
    <hyperlink ref="A5" location="'Time Lord Victorious Chronology'!A36" display="Lesser Evil"/>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
  <sheetViews>
    <sheetView workbookViewId="0">
      <selection activeCell="A17" sqref="A17"/>
    </sheetView>
  </sheetViews>
  <sheetFormatPr defaultRowHeight="14.5" x14ac:dyDescent="0.35"/>
  <cols>
    <col min="1" max="1" width="23.36328125" customWidth="1"/>
    <col min="2" max="2" width="20.36328125" bestFit="1" customWidth="1"/>
    <col min="3" max="3" width="21.54296875" customWidth="1"/>
  </cols>
  <sheetData>
    <row r="2" spans="1:3" x14ac:dyDescent="0.25">
      <c r="A2" s="7" t="s">
        <v>2461</v>
      </c>
      <c r="B2" s="2"/>
      <c r="C2" s="2"/>
    </row>
    <row r="3" spans="1:3" x14ac:dyDescent="0.35">
      <c r="A3" s="4" t="s">
        <v>0</v>
      </c>
      <c r="B3" s="4" t="s">
        <v>4473</v>
      </c>
      <c r="C3" s="4" t="s">
        <v>2</v>
      </c>
    </row>
    <row r="4" spans="1:3" x14ac:dyDescent="0.35">
      <c r="A4" s="172" t="s">
        <v>5616</v>
      </c>
      <c r="B4" s="171">
        <v>1</v>
      </c>
      <c r="C4" s="171" t="s">
        <v>31</v>
      </c>
    </row>
    <row r="5" spans="1:3" x14ac:dyDescent="0.35">
      <c r="A5" s="172" t="s">
        <v>5066</v>
      </c>
      <c r="B5" s="171">
        <v>1</v>
      </c>
      <c r="C5" s="171" t="s">
        <v>31</v>
      </c>
    </row>
    <row r="6" spans="1:3" x14ac:dyDescent="0.35">
      <c r="A6" s="172" t="s">
        <v>5617</v>
      </c>
      <c r="B6" s="171">
        <v>1</v>
      </c>
      <c r="C6" s="171" t="s">
        <v>31</v>
      </c>
    </row>
    <row r="7" spans="1:3" x14ac:dyDescent="0.35">
      <c r="A7" s="45" t="s">
        <v>2468</v>
      </c>
      <c r="B7" s="25">
        <v>1</v>
      </c>
      <c r="C7" s="25" t="s">
        <v>31</v>
      </c>
    </row>
    <row r="8" spans="1:3" x14ac:dyDescent="0.25">
      <c r="A8" s="97" t="s">
        <v>2469</v>
      </c>
      <c r="B8" s="25">
        <v>1</v>
      </c>
      <c r="C8" s="25" t="s">
        <v>31</v>
      </c>
    </row>
    <row r="9" spans="1:3" x14ac:dyDescent="0.25">
      <c r="A9" s="97" t="s">
        <v>2470</v>
      </c>
      <c r="B9" s="25">
        <v>1</v>
      </c>
      <c r="C9" s="25" t="s">
        <v>31</v>
      </c>
    </row>
    <row r="10" spans="1:3" x14ac:dyDescent="0.35">
      <c r="A10" s="295" t="s">
        <v>4613</v>
      </c>
      <c r="B10" s="296"/>
      <c r="C10" s="297"/>
    </row>
    <row r="11" spans="1:3" x14ac:dyDescent="0.35">
      <c r="A11" s="45" t="s">
        <v>4614</v>
      </c>
      <c r="B11" s="25">
        <v>1</v>
      </c>
      <c r="C11" s="25" t="s">
        <v>31</v>
      </c>
    </row>
    <row r="12" spans="1:3" x14ac:dyDescent="0.25">
      <c r="A12" s="97" t="s">
        <v>4615</v>
      </c>
      <c r="B12" s="25">
        <v>1</v>
      </c>
      <c r="C12" s="25" t="s">
        <v>31</v>
      </c>
    </row>
    <row r="13" spans="1:3" x14ac:dyDescent="0.25">
      <c r="A13" s="97" t="s">
        <v>4616</v>
      </c>
      <c r="B13" s="25">
        <v>1</v>
      </c>
      <c r="C13" s="25" t="s">
        <v>31</v>
      </c>
    </row>
    <row r="14" spans="1:3" x14ac:dyDescent="0.35">
      <c r="A14" s="295" t="s">
        <v>6549</v>
      </c>
      <c r="B14" s="296"/>
      <c r="C14" s="297"/>
    </row>
    <row r="15" spans="1:3" x14ac:dyDescent="0.35">
      <c r="A15" s="45" t="s">
        <v>6550</v>
      </c>
      <c r="B15" s="25">
        <v>1</v>
      </c>
      <c r="C15" s="25" t="s">
        <v>31</v>
      </c>
    </row>
    <row r="16" spans="1:3" x14ac:dyDescent="0.35">
      <c r="A16" s="97" t="s">
        <v>6551</v>
      </c>
      <c r="B16" s="25">
        <v>1</v>
      </c>
      <c r="C16" s="25" t="s">
        <v>31</v>
      </c>
    </row>
    <row r="17" spans="1:3" x14ac:dyDescent="0.35">
      <c r="A17" s="95" t="s">
        <v>6552</v>
      </c>
      <c r="B17" s="25">
        <v>1</v>
      </c>
      <c r="C17" s="25" t="s">
        <v>31</v>
      </c>
    </row>
  </sheetData>
  <mergeCells count="2">
    <mergeCell ref="A10:C10"/>
    <mergeCell ref="A14:C14"/>
  </mergeCells>
  <hyperlinks>
    <hyperlink ref="A17" location="'8th Doctor'!A208" display="Hellbound"/>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8"/>
  <sheetViews>
    <sheetView workbookViewId="0">
      <selection activeCell="A2" sqref="A2"/>
    </sheetView>
  </sheetViews>
  <sheetFormatPr defaultRowHeight="14.5" x14ac:dyDescent="0.35"/>
  <cols>
    <col min="1" max="1" width="37.6328125" bestFit="1" customWidth="1"/>
    <col min="2" max="2" width="20.36328125" bestFit="1" customWidth="1"/>
    <col min="3" max="3" width="21.1796875" customWidth="1"/>
  </cols>
  <sheetData>
    <row r="2" spans="1:3" x14ac:dyDescent="0.35">
      <c r="A2" s="7" t="s">
        <v>1711</v>
      </c>
    </row>
    <row r="3" spans="1:3" x14ac:dyDescent="0.25">
      <c r="A3" s="4" t="s">
        <v>0</v>
      </c>
      <c r="B3" s="4" t="s">
        <v>4473</v>
      </c>
      <c r="C3" s="4" t="s">
        <v>2</v>
      </c>
    </row>
    <row r="4" spans="1:3" x14ac:dyDescent="0.25">
      <c r="A4" s="295" t="s">
        <v>2203</v>
      </c>
      <c r="B4" s="296"/>
      <c r="C4" s="297"/>
    </row>
    <row r="5" spans="1:3" x14ac:dyDescent="0.25">
      <c r="A5" s="45" t="s">
        <v>1707</v>
      </c>
      <c r="B5" s="25">
        <v>1</v>
      </c>
      <c r="C5" s="25" t="s">
        <v>31</v>
      </c>
    </row>
    <row r="6" spans="1:3" x14ac:dyDescent="0.25">
      <c r="A6" s="45" t="s">
        <v>1708</v>
      </c>
      <c r="B6" s="25">
        <v>1</v>
      </c>
      <c r="C6" s="25" t="s">
        <v>31</v>
      </c>
    </row>
    <row r="7" spans="1:3" x14ac:dyDescent="0.25">
      <c r="A7" s="45" t="s">
        <v>1709</v>
      </c>
      <c r="B7" s="25">
        <v>1</v>
      </c>
      <c r="C7" s="25" t="s">
        <v>31</v>
      </c>
    </row>
    <row r="8" spans="1:3" x14ac:dyDescent="0.25">
      <c r="A8" s="45" t="s">
        <v>1710</v>
      </c>
      <c r="B8" s="25">
        <v>1</v>
      </c>
      <c r="C8" s="25" t="s">
        <v>31</v>
      </c>
    </row>
    <row r="9" spans="1:3" x14ac:dyDescent="0.25">
      <c r="A9" s="295" t="s">
        <v>2204</v>
      </c>
      <c r="B9" s="296"/>
      <c r="C9" s="297"/>
    </row>
    <row r="10" spans="1:3" x14ac:dyDescent="0.25">
      <c r="A10" s="45" t="s">
        <v>2205</v>
      </c>
      <c r="B10" s="25">
        <v>1</v>
      </c>
      <c r="C10" s="25" t="s">
        <v>31</v>
      </c>
    </row>
    <row r="11" spans="1:3" x14ac:dyDescent="0.25">
      <c r="A11" s="45" t="s">
        <v>2206</v>
      </c>
      <c r="B11" s="25">
        <v>1</v>
      </c>
      <c r="C11" s="25" t="s">
        <v>31</v>
      </c>
    </row>
    <row r="12" spans="1:3" x14ac:dyDescent="0.25">
      <c r="A12" s="45" t="s">
        <v>2207</v>
      </c>
      <c r="B12" s="25">
        <v>1</v>
      </c>
      <c r="C12" s="25" t="s">
        <v>31</v>
      </c>
    </row>
    <row r="13" spans="1:3" x14ac:dyDescent="0.25">
      <c r="A13" s="45" t="s">
        <v>2208</v>
      </c>
      <c r="B13" s="25">
        <v>1</v>
      </c>
      <c r="C13" s="25" t="s">
        <v>31</v>
      </c>
    </row>
    <row r="14" spans="1:3" x14ac:dyDescent="0.25">
      <c r="A14" s="295" t="s">
        <v>2209</v>
      </c>
      <c r="B14" s="296"/>
      <c r="C14" s="297"/>
    </row>
    <row r="15" spans="1:3" x14ac:dyDescent="0.25">
      <c r="A15" s="45" t="s">
        <v>2210</v>
      </c>
      <c r="B15" s="25">
        <v>1</v>
      </c>
      <c r="C15" s="25" t="s">
        <v>31</v>
      </c>
    </row>
    <row r="16" spans="1:3" x14ac:dyDescent="0.35">
      <c r="A16" s="45" t="s">
        <v>2211</v>
      </c>
      <c r="B16" s="25">
        <v>1</v>
      </c>
      <c r="C16" s="25" t="s">
        <v>31</v>
      </c>
    </row>
    <row r="17" spans="1:3" x14ac:dyDescent="0.35">
      <c r="A17" s="50" t="s">
        <v>2212</v>
      </c>
      <c r="B17" s="25">
        <v>1</v>
      </c>
      <c r="C17" s="25" t="s">
        <v>31</v>
      </c>
    </row>
    <row r="18" spans="1:3" x14ac:dyDescent="0.35">
      <c r="A18" s="50" t="s">
        <v>2213</v>
      </c>
      <c r="B18" s="25">
        <v>1</v>
      </c>
      <c r="C18" s="25" t="s">
        <v>31</v>
      </c>
    </row>
    <row r="19" spans="1:3" x14ac:dyDescent="0.35">
      <c r="A19" s="295" t="s">
        <v>2214</v>
      </c>
      <c r="B19" s="296"/>
      <c r="C19" s="297"/>
    </row>
    <row r="20" spans="1:3" x14ac:dyDescent="0.35">
      <c r="A20" s="45" t="s">
        <v>2215</v>
      </c>
      <c r="B20" s="25">
        <v>1</v>
      </c>
      <c r="C20" s="25" t="s">
        <v>31</v>
      </c>
    </row>
    <row r="21" spans="1:3" x14ac:dyDescent="0.35">
      <c r="A21" s="45" t="s">
        <v>2216</v>
      </c>
      <c r="B21" s="25">
        <v>1</v>
      </c>
      <c r="C21" s="25" t="s">
        <v>31</v>
      </c>
    </row>
    <row r="22" spans="1:3" x14ac:dyDescent="0.35">
      <c r="A22" s="45" t="s">
        <v>591</v>
      </c>
      <c r="B22" s="25">
        <v>1</v>
      </c>
      <c r="C22" s="25" t="s">
        <v>31</v>
      </c>
    </row>
    <row r="23" spans="1:3" x14ac:dyDescent="0.35">
      <c r="A23" s="45" t="s">
        <v>2217</v>
      </c>
      <c r="B23" s="25">
        <v>1</v>
      </c>
      <c r="C23" s="25" t="s">
        <v>31</v>
      </c>
    </row>
    <row r="24" spans="1:3" x14ac:dyDescent="0.35">
      <c r="A24" s="295" t="s">
        <v>2403</v>
      </c>
      <c r="B24" s="296"/>
      <c r="C24" s="297"/>
    </row>
    <row r="25" spans="1:3" x14ac:dyDescent="0.35">
      <c r="A25" s="50" t="s">
        <v>2404</v>
      </c>
      <c r="B25" s="25">
        <v>1</v>
      </c>
      <c r="C25" s="25" t="s">
        <v>31</v>
      </c>
    </row>
    <row r="26" spans="1:3" x14ac:dyDescent="0.35">
      <c r="A26" s="50" t="s">
        <v>2405</v>
      </c>
      <c r="B26" s="25">
        <v>1</v>
      </c>
      <c r="C26" s="25" t="s">
        <v>31</v>
      </c>
    </row>
    <row r="27" spans="1:3" x14ac:dyDescent="0.35">
      <c r="A27" s="50" t="s">
        <v>2406</v>
      </c>
      <c r="B27" s="25">
        <v>1</v>
      </c>
      <c r="C27" s="25" t="s">
        <v>31</v>
      </c>
    </row>
    <row r="28" spans="1:3" x14ac:dyDescent="0.35">
      <c r="A28" s="50" t="s">
        <v>2407</v>
      </c>
      <c r="B28" s="25">
        <v>1</v>
      </c>
      <c r="C28" s="25" t="s">
        <v>31</v>
      </c>
    </row>
    <row r="29" spans="1:3" x14ac:dyDescent="0.35">
      <c r="A29" s="295" t="s">
        <v>2276</v>
      </c>
      <c r="B29" s="296"/>
      <c r="C29" s="297"/>
    </row>
    <row r="30" spans="1:3" x14ac:dyDescent="0.35">
      <c r="A30" s="45" t="s">
        <v>2447</v>
      </c>
      <c r="B30" s="25">
        <v>1</v>
      </c>
      <c r="C30" s="25" t="s">
        <v>31</v>
      </c>
    </row>
    <row r="31" spans="1:3" x14ac:dyDescent="0.35">
      <c r="A31" s="45" t="s">
        <v>2448</v>
      </c>
      <c r="B31" s="25">
        <v>1</v>
      </c>
      <c r="C31" s="25" t="s">
        <v>31</v>
      </c>
    </row>
    <row r="32" spans="1:3" x14ac:dyDescent="0.35">
      <c r="A32" s="45" t="s">
        <v>2449</v>
      </c>
      <c r="B32" s="25">
        <v>1</v>
      </c>
      <c r="C32" s="25" t="s">
        <v>31</v>
      </c>
    </row>
    <row r="33" spans="1:3" x14ac:dyDescent="0.35">
      <c r="A33" s="45" t="s">
        <v>2450</v>
      </c>
      <c r="B33" s="25">
        <v>1</v>
      </c>
      <c r="C33" s="25" t="s">
        <v>31</v>
      </c>
    </row>
    <row r="34" spans="1:3" x14ac:dyDescent="0.35">
      <c r="A34" s="295" t="s">
        <v>4408</v>
      </c>
      <c r="B34" s="296"/>
      <c r="C34" s="297"/>
    </row>
    <row r="35" spans="1:3" x14ac:dyDescent="0.35">
      <c r="A35" s="45" t="s">
        <v>4409</v>
      </c>
      <c r="B35" s="25">
        <v>1</v>
      </c>
      <c r="C35" s="25" t="s">
        <v>31</v>
      </c>
    </row>
    <row r="36" spans="1:3" x14ac:dyDescent="0.35">
      <c r="A36" s="45" t="s">
        <v>4410</v>
      </c>
      <c r="B36" s="25">
        <v>1</v>
      </c>
      <c r="C36" s="25" t="s">
        <v>31</v>
      </c>
    </row>
    <row r="37" spans="1:3" x14ac:dyDescent="0.35">
      <c r="A37" s="45" t="s">
        <v>4411</v>
      </c>
      <c r="B37" s="25">
        <v>1</v>
      </c>
      <c r="C37" s="25" t="s">
        <v>31</v>
      </c>
    </row>
    <row r="38" spans="1:3" x14ac:dyDescent="0.35">
      <c r="A38" s="50" t="s">
        <v>4412</v>
      </c>
      <c r="B38" s="25">
        <v>1</v>
      </c>
      <c r="C38" s="25" t="s">
        <v>31</v>
      </c>
    </row>
    <row r="39" spans="1:3" x14ac:dyDescent="0.35">
      <c r="A39" s="295" t="s">
        <v>5040</v>
      </c>
      <c r="B39" s="296"/>
      <c r="C39" s="297"/>
    </row>
    <row r="40" spans="1:3" x14ac:dyDescent="0.35">
      <c r="A40" s="45" t="s">
        <v>5595</v>
      </c>
      <c r="B40" s="25">
        <v>1</v>
      </c>
      <c r="C40" s="25" t="s">
        <v>31</v>
      </c>
    </row>
    <row r="41" spans="1:3" x14ac:dyDescent="0.35">
      <c r="A41" s="45" t="s">
        <v>5596</v>
      </c>
      <c r="B41" s="25">
        <v>1</v>
      </c>
      <c r="C41" s="25" t="s">
        <v>31</v>
      </c>
    </row>
    <row r="42" spans="1:3" x14ac:dyDescent="0.35">
      <c r="A42" s="45" t="s">
        <v>5597</v>
      </c>
      <c r="B42" s="25">
        <v>1</v>
      </c>
      <c r="C42" s="25" t="s">
        <v>31</v>
      </c>
    </row>
    <row r="43" spans="1:3" x14ac:dyDescent="0.35">
      <c r="A43" s="45" t="s">
        <v>5041</v>
      </c>
      <c r="B43" s="25">
        <v>1</v>
      </c>
      <c r="C43" s="25" t="s">
        <v>31</v>
      </c>
    </row>
    <row r="44" spans="1:3" x14ac:dyDescent="0.35">
      <c r="A44" s="295" t="s">
        <v>6494</v>
      </c>
      <c r="B44" s="296"/>
      <c r="C44" s="297"/>
    </row>
    <row r="45" spans="1:3" x14ac:dyDescent="0.35">
      <c r="A45" s="45" t="s">
        <v>6495</v>
      </c>
      <c r="B45" s="25">
        <v>1</v>
      </c>
      <c r="C45" s="25" t="s">
        <v>31</v>
      </c>
    </row>
    <row r="46" spans="1:3" x14ac:dyDescent="0.35">
      <c r="A46" s="45" t="s">
        <v>6496</v>
      </c>
      <c r="B46" s="25">
        <v>1</v>
      </c>
      <c r="C46" s="25" t="s">
        <v>31</v>
      </c>
    </row>
    <row r="47" spans="1:3" x14ac:dyDescent="0.35">
      <c r="A47" s="45" t="s">
        <v>6497</v>
      </c>
      <c r="B47" s="25">
        <v>1</v>
      </c>
      <c r="C47" s="25" t="s">
        <v>31</v>
      </c>
    </row>
    <row r="48" spans="1:3" x14ac:dyDescent="0.35">
      <c r="A48" s="45" t="s">
        <v>6498</v>
      </c>
      <c r="B48" s="25">
        <v>1</v>
      </c>
      <c r="C48" s="25" t="s">
        <v>31</v>
      </c>
    </row>
    <row r="49" spans="1:3" x14ac:dyDescent="0.35">
      <c r="A49" s="295" t="s">
        <v>6535</v>
      </c>
      <c r="B49" s="296"/>
      <c r="C49" s="297"/>
    </row>
    <row r="50" spans="1:3" x14ac:dyDescent="0.35">
      <c r="A50" s="45" t="s">
        <v>6536</v>
      </c>
      <c r="B50" s="25">
        <v>1</v>
      </c>
      <c r="C50" s="25" t="s">
        <v>31</v>
      </c>
    </row>
    <row r="51" spans="1:3" x14ac:dyDescent="0.35">
      <c r="A51" s="45" t="s">
        <v>1355</v>
      </c>
      <c r="B51" s="25">
        <v>1</v>
      </c>
      <c r="C51" s="25" t="s">
        <v>31</v>
      </c>
    </row>
    <row r="52" spans="1:3" x14ac:dyDescent="0.35">
      <c r="A52" s="45" t="s">
        <v>6537</v>
      </c>
      <c r="B52" s="25">
        <v>1</v>
      </c>
      <c r="C52" s="25" t="s">
        <v>31</v>
      </c>
    </row>
    <row r="53" spans="1:3" x14ac:dyDescent="0.35">
      <c r="A53" s="45" t="s">
        <v>6538</v>
      </c>
      <c r="B53" s="25">
        <v>1</v>
      </c>
      <c r="C53" s="25" t="s">
        <v>31</v>
      </c>
    </row>
    <row r="54" spans="1:3" x14ac:dyDescent="0.35">
      <c r="A54" s="295" t="s">
        <v>6558</v>
      </c>
      <c r="B54" s="296"/>
      <c r="C54" s="297"/>
    </row>
    <row r="55" spans="1:3" x14ac:dyDescent="0.35">
      <c r="A55" s="45" t="s">
        <v>7031</v>
      </c>
      <c r="B55" s="25">
        <v>1</v>
      </c>
      <c r="C55" s="25" t="s">
        <v>31</v>
      </c>
    </row>
    <row r="56" spans="1:3" x14ac:dyDescent="0.35">
      <c r="A56" s="45" t="s">
        <v>7032</v>
      </c>
      <c r="B56" s="25">
        <v>1</v>
      </c>
      <c r="C56" s="25" t="s">
        <v>31</v>
      </c>
    </row>
    <row r="57" spans="1:3" x14ac:dyDescent="0.35">
      <c r="A57" s="45" t="s">
        <v>7033</v>
      </c>
      <c r="B57" s="25">
        <v>1</v>
      </c>
      <c r="C57" s="25" t="s">
        <v>31</v>
      </c>
    </row>
    <row r="58" spans="1:3" x14ac:dyDescent="0.35">
      <c r="A58" s="45" t="s">
        <v>7034</v>
      </c>
      <c r="B58" s="25">
        <v>1</v>
      </c>
      <c r="C58" s="25" t="s">
        <v>31</v>
      </c>
    </row>
  </sheetData>
  <mergeCells count="11">
    <mergeCell ref="A29:C29"/>
    <mergeCell ref="A4:C4"/>
    <mergeCell ref="A9:C9"/>
    <mergeCell ref="A14:C14"/>
    <mergeCell ref="A19:C19"/>
    <mergeCell ref="A24:C24"/>
    <mergeCell ref="A44:C44"/>
    <mergeCell ref="A49:C49"/>
    <mergeCell ref="A54:C54"/>
    <mergeCell ref="A34:C34"/>
    <mergeCell ref="A39:C39"/>
  </mergeCells>
  <hyperlinks>
    <hyperlink ref="A25" location="'8th Doctor'!A211" display="The Edge of Redemption"/>
    <hyperlink ref="A26" location="'8th Doctor'!A211" display="The Scaramancer"/>
    <hyperlink ref="A27" location="'8th Doctor'!A211" display="The Castle of Kurnos 5"/>
    <hyperlink ref="A28" location="'8th Doctor'!A211" display="The Cognition Shift"/>
    <hyperlink ref="A17" location="'8th Doctor'!A214" display="The Missing Link"/>
    <hyperlink ref="A18" location="'8th Doctor'!A214" display="Darkness and Light"/>
    <hyperlink ref="A38" location="'10th Doctor'!A64" display="The Last Line"/>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3"/>
  <sheetViews>
    <sheetView workbookViewId="0">
      <selection activeCell="A2" sqref="A2"/>
    </sheetView>
  </sheetViews>
  <sheetFormatPr defaultRowHeight="14.5" x14ac:dyDescent="0.35"/>
  <cols>
    <col min="1" max="1" width="32.26953125" customWidth="1"/>
    <col min="2" max="2" width="20.36328125" bestFit="1" customWidth="1"/>
    <col min="3" max="3" width="22.54296875" customWidth="1"/>
  </cols>
  <sheetData>
    <row r="2" spans="1:3" x14ac:dyDescent="0.35">
      <c r="A2" s="7" t="s">
        <v>2154</v>
      </c>
    </row>
    <row r="3" spans="1:3" x14ac:dyDescent="0.25">
      <c r="A3" s="4" t="s">
        <v>0</v>
      </c>
      <c r="B3" s="4" t="s">
        <v>4473</v>
      </c>
      <c r="C3" s="4" t="s">
        <v>2</v>
      </c>
    </row>
    <row r="4" spans="1:3" x14ac:dyDescent="0.25">
      <c r="A4" s="295" t="s">
        <v>1624</v>
      </c>
      <c r="B4" s="296"/>
      <c r="C4" s="297"/>
    </row>
    <row r="5" spans="1:3" x14ac:dyDescent="0.25">
      <c r="A5" s="45" t="s">
        <v>2155</v>
      </c>
      <c r="B5" s="25">
        <v>1</v>
      </c>
      <c r="C5" s="25" t="s">
        <v>31</v>
      </c>
    </row>
    <row r="6" spans="1:3" x14ac:dyDescent="0.25">
      <c r="A6" s="45" t="s">
        <v>2156</v>
      </c>
      <c r="B6" s="25">
        <v>1</v>
      </c>
      <c r="C6" s="25" t="s">
        <v>31</v>
      </c>
    </row>
    <row r="7" spans="1:3" x14ac:dyDescent="0.25">
      <c r="A7" s="45" t="s">
        <v>2157</v>
      </c>
      <c r="B7" s="25">
        <v>1</v>
      </c>
      <c r="C7" s="25" t="s">
        <v>31</v>
      </c>
    </row>
    <row r="8" spans="1:3" x14ac:dyDescent="0.25">
      <c r="A8" s="45" t="s">
        <v>2158</v>
      </c>
      <c r="B8" s="25">
        <v>1</v>
      </c>
      <c r="C8" s="25" t="s">
        <v>31</v>
      </c>
    </row>
    <row r="9" spans="1:3" x14ac:dyDescent="0.25">
      <c r="A9" s="295" t="s">
        <v>1625</v>
      </c>
      <c r="B9" s="296"/>
      <c r="C9" s="297"/>
    </row>
    <row r="10" spans="1:3" x14ac:dyDescent="0.25">
      <c r="A10" s="45" t="s">
        <v>2159</v>
      </c>
      <c r="B10" s="25">
        <v>1</v>
      </c>
      <c r="C10" s="25" t="s">
        <v>31</v>
      </c>
    </row>
    <row r="11" spans="1:3" x14ac:dyDescent="0.25">
      <c r="A11" s="45" t="s">
        <v>2160</v>
      </c>
      <c r="B11" s="25">
        <v>1</v>
      </c>
      <c r="C11" s="25" t="s">
        <v>31</v>
      </c>
    </row>
    <row r="12" spans="1:3" x14ac:dyDescent="0.25">
      <c r="A12" s="45" t="s">
        <v>2161</v>
      </c>
      <c r="B12" s="25">
        <v>1</v>
      </c>
      <c r="C12" s="25" t="s">
        <v>31</v>
      </c>
    </row>
    <row r="13" spans="1:3" x14ac:dyDescent="0.25">
      <c r="A13" s="45" t="s">
        <v>2162</v>
      </c>
      <c r="B13" s="25">
        <v>1</v>
      </c>
      <c r="C13" s="25" t="s">
        <v>31</v>
      </c>
    </row>
    <row r="14" spans="1:3" x14ac:dyDescent="0.25">
      <c r="A14" s="295" t="s">
        <v>6553</v>
      </c>
      <c r="B14" s="296"/>
      <c r="C14" s="297"/>
    </row>
    <row r="15" spans="1:3" x14ac:dyDescent="0.35">
      <c r="A15" s="45" t="s">
        <v>2587</v>
      </c>
      <c r="B15" s="25">
        <v>1</v>
      </c>
      <c r="C15" s="25" t="s">
        <v>31</v>
      </c>
    </row>
    <row r="16" spans="1:3" x14ac:dyDescent="0.35">
      <c r="A16" s="45" t="s">
        <v>2588</v>
      </c>
      <c r="B16" s="25">
        <v>1</v>
      </c>
      <c r="C16" s="25" t="s">
        <v>31</v>
      </c>
    </row>
    <row r="17" spans="1:3" x14ac:dyDescent="0.35">
      <c r="A17" s="45" t="s">
        <v>2589</v>
      </c>
      <c r="B17" s="25">
        <v>1</v>
      </c>
      <c r="C17" s="25" t="s">
        <v>31</v>
      </c>
    </row>
    <row r="18" spans="1:3" x14ac:dyDescent="0.35">
      <c r="A18" s="295" t="s">
        <v>6474</v>
      </c>
      <c r="B18" s="296"/>
      <c r="C18" s="297"/>
    </row>
    <row r="19" spans="1:3" x14ac:dyDescent="0.35">
      <c r="A19" s="45" t="s">
        <v>6475</v>
      </c>
      <c r="B19" s="25">
        <v>1</v>
      </c>
      <c r="C19" s="25" t="s">
        <v>31</v>
      </c>
    </row>
    <row r="20" spans="1:3" x14ac:dyDescent="0.35">
      <c r="A20" s="295" t="s">
        <v>6554</v>
      </c>
      <c r="B20" s="296"/>
      <c r="C20" s="297"/>
    </row>
    <row r="21" spans="1:3" x14ac:dyDescent="0.35">
      <c r="A21" s="45" t="s">
        <v>6555</v>
      </c>
      <c r="B21" s="25">
        <v>1</v>
      </c>
      <c r="C21" s="25" t="s">
        <v>31</v>
      </c>
    </row>
    <row r="22" spans="1:3" x14ac:dyDescent="0.35">
      <c r="A22" s="45" t="s">
        <v>6556</v>
      </c>
      <c r="B22" s="25">
        <v>1</v>
      </c>
      <c r="C22" s="25" t="s">
        <v>31</v>
      </c>
    </row>
    <row r="23" spans="1:3" x14ac:dyDescent="0.35">
      <c r="A23" s="45" t="s">
        <v>6557</v>
      </c>
      <c r="B23" s="25">
        <v>1</v>
      </c>
      <c r="C23" s="25" t="s">
        <v>31</v>
      </c>
    </row>
  </sheetData>
  <mergeCells count="5">
    <mergeCell ref="A4:C4"/>
    <mergeCell ref="A9:C9"/>
    <mergeCell ref="A14:C14"/>
    <mergeCell ref="A18:C18"/>
    <mergeCell ref="A20:C20"/>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A2" sqref="A2"/>
    </sheetView>
  </sheetViews>
  <sheetFormatPr defaultRowHeight="14.5" x14ac:dyDescent="0.35"/>
  <cols>
    <col min="1" max="1" width="21.54296875" customWidth="1"/>
    <col min="2" max="2" width="20.36328125" bestFit="1" customWidth="1"/>
    <col min="3" max="3" width="20.90625" customWidth="1"/>
  </cols>
  <sheetData>
    <row r="2" spans="1:3" x14ac:dyDescent="0.35">
      <c r="A2" s="7" t="s">
        <v>4622</v>
      </c>
    </row>
    <row r="3" spans="1:3" x14ac:dyDescent="0.35">
      <c r="A3" s="4" t="s">
        <v>0</v>
      </c>
      <c r="B3" s="4" t="s">
        <v>4473</v>
      </c>
      <c r="C3" s="4" t="s">
        <v>2</v>
      </c>
    </row>
    <row r="4" spans="1:3" x14ac:dyDescent="0.35">
      <c r="A4" s="295" t="s">
        <v>8021</v>
      </c>
      <c r="B4" s="296"/>
      <c r="C4" s="296"/>
    </row>
    <row r="5" spans="1:3" x14ac:dyDescent="0.35">
      <c r="A5" s="45" t="s">
        <v>7812</v>
      </c>
      <c r="B5" s="25">
        <v>1</v>
      </c>
      <c r="C5" s="25" t="s">
        <v>31</v>
      </c>
    </row>
    <row r="6" spans="1:3" x14ac:dyDescent="0.25">
      <c r="A6" s="45" t="s">
        <v>7813</v>
      </c>
      <c r="B6" s="25">
        <v>1</v>
      </c>
      <c r="C6" s="25" t="s">
        <v>31</v>
      </c>
    </row>
    <row r="7" spans="1:3" x14ac:dyDescent="0.25">
      <c r="A7" s="45" t="s">
        <v>7814</v>
      </c>
      <c r="B7" s="25">
        <v>1</v>
      </c>
      <c r="C7" s="25" t="s">
        <v>31</v>
      </c>
    </row>
    <row r="8" spans="1:3" x14ac:dyDescent="0.35">
      <c r="A8" s="295" t="s">
        <v>7058</v>
      </c>
      <c r="B8" s="296"/>
      <c r="C8" s="296"/>
    </row>
    <row r="9" spans="1:3" x14ac:dyDescent="0.35">
      <c r="A9" s="45" t="s">
        <v>2021</v>
      </c>
      <c r="B9" s="25">
        <v>1</v>
      </c>
      <c r="C9" s="25" t="s">
        <v>31</v>
      </c>
    </row>
    <row r="10" spans="1:3" x14ac:dyDescent="0.35">
      <c r="A10" s="45" t="s">
        <v>2022</v>
      </c>
      <c r="B10" s="25">
        <v>1</v>
      </c>
      <c r="C10" s="25" t="s">
        <v>31</v>
      </c>
    </row>
    <row r="11" spans="1:3" x14ac:dyDescent="0.35">
      <c r="A11" s="45" t="s">
        <v>2023</v>
      </c>
      <c r="B11" s="25">
        <v>1</v>
      </c>
      <c r="C11" s="25" t="s">
        <v>31</v>
      </c>
    </row>
  </sheetData>
  <mergeCells count="2">
    <mergeCell ref="A4:C4"/>
    <mergeCell ref="A8:C8"/>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0"/>
  <sheetViews>
    <sheetView workbookViewId="0">
      <selection activeCell="A17" sqref="A17"/>
    </sheetView>
  </sheetViews>
  <sheetFormatPr defaultRowHeight="14.5" x14ac:dyDescent="0.35"/>
  <cols>
    <col min="1" max="1" width="35.453125" customWidth="1"/>
    <col min="2" max="2" width="20.36328125" bestFit="1" customWidth="1"/>
    <col min="3" max="3" width="21.6328125" customWidth="1"/>
  </cols>
  <sheetData>
    <row r="2" spans="1:3" x14ac:dyDescent="0.25">
      <c r="A2" s="7" t="s">
        <v>2178</v>
      </c>
    </row>
    <row r="3" spans="1:3" x14ac:dyDescent="0.25">
      <c r="A3" s="4" t="s">
        <v>0</v>
      </c>
      <c r="B3" s="4" t="s">
        <v>4473</v>
      </c>
      <c r="C3" s="4" t="s">
        <v>2</v>
      </c>
    </row>
    <row r="4" spans="1:3" x14ac:dyDescent="0.25">
      <c r="A4" s="45" t="s">
        <v>2180</v>
      </c>
      <c r="B4" s="25">
        <v>1</v>
      </c>
      <c r="C4" s="25" t="s">
        <v>31</v>
      </c>
    </row>
    <row r="5" spans="1:3" x14ac:dyDescent="0.25">
      <c r="A5" s="45" t="s">
        <v>1415</v>
      </c>
      <c r="B5" s="25">
        <v>1</v>
      </c>
      <c r="C5" s="25" t="s">
        <v>31</v>
      </c>
    </row>
    <row r="6" spans="1:3" x14ac:dyDescent="0.25">
      <c r="A6" s="45" t="s">
        <v>2181</v>
      </c>
      <c r="B6" s="25">
        <v>1</v>
      </c>
      <c r="C6" s="25" t="s">
        <v>31</v>
      </c>
    </row>
    <row r="7" spans="1:3" x14ac:dyDescent="0.25">
      <c r="A7" s="45" t="s">
        <v>2182</v>
      </c>
      <c r="B7" s="25">
        <v>1</v>
      </c>
      <c r="C7" s="25" t="s">
        <v>31</v>
      </c>
    </row>
    <row r="8" spans="1:3" x14ac:dyDescent="0.35">
      <c r="A8" s="295" t="s">
        <v>4620</v>
      </c>
      <c r="B8" s="296"/>
      <c r="C8" s="297"/>
    </row>
    <row r="9" spans="1:3" x14ac:dyDescent="0.25">
      <c r="A9" s="45" t="s">
        <v>4617</v>
      </c>
      <c r="B9" s="25">
        <v>1</v>
      </c>
      <c r="C9" s="25" t="s">
        <v>31</v>
      </c>
    </row>
    <row r="10" spans="1:3" x14ac:dyDescent="0.25">
      <c r="A10" s="45" t="s">
        <v>4618</v>
      </c>
      <c r="B10" s="25">
        <v>1</v>
      </c>
      <c r="C10" s="25" t="s">
        <v>31</v>
      </c>
    </row>
    <row r="11" spans="1:3" x14ac:dyDescent="0.25">
      <c r="A11" s="45" t="s">
        <v>4619</v>
      </c>
      <c r="B11" s="25">
        <v>1</v>
      </c>
      <c r="C11" s="25" t="s">
        <v>31</v>
      </c>
    </row>
    <row r="12" spans="1:3" x14ac:dyDescent="0.35">
      <c r="A12" s="295" t="s">
        <v>6519</v>
      </c>
      <c r="B12" s="296"/>
      <c r="C12" s="297"/>
    </row>
    <row r="13" spans="1:3" x14ac:dyDescent="0.35">
      <c r="A13" s="45" t="s">
        <v>6520</v>
      </c>
      <c r="B13" s="25">
        <v>1</v>
      </c>
      <c r="C13" s="25" t="s">
        <v>31</v>
      </c>
    </row>
    <row r="14" spans="1:3" x14ac:dyDescent="0.25">
      <c r="A14" s="45" t="s">
        <v>6521</v>
      </c>
      <c r="B14" s="25">
        <v>1</v>
      </c>
      <c r="C14" s="25" t="s">
        <v>31</v>
      </c>
    </row>
    <row r="15" spans="1:3" x14ac:dyDescent="0.35">
      <c r="A15" s="45" t="s">
        <v>6522</v>
      </c>
      <c r="B15" s="25">
        <v>1</v>
      </c>
      <c r="C15" s="25" t="s">
        <v>31</v>
      </c>
    </row>
    <row r="17" spans="1:3" x14ac:dyDescent="0.35">
      <c r="A17" s="7" t="s">
        <v>2183</v>
      </c>
    </row>
    <row r="18" spans="1:3" x14ac:dyDescent="0.35">
      <c r="A18" s="4" t="s">
        <v>0</v>
      </c>
      <c r="B18" s="4" t="s">
        <v>4473</v>
      </c>
      <c r="C18" s="4" t="s">
        <v>2</v>
      </c>
    </row>
    <row r="19" spans="1:3" x14ac:dyDescent="0.35">
      <c r="A19" s="45" t="s">
        <v>2185</v>
      </c>
      <c r="B19" s="25">
        <v>1</v>
      </c>
      <c r="C19" s="25" t="s">
        <v>31</v>
      </c>
    </row>
    <row r="20" spans="1:3" x14ac:dyDescent="0.35">
      <c r="A20" s="45" t="s">
        <v>2184</v>
      </c>
      <c r="B20" s="25">
        <v>1</v>
      </c>
      <c r="C20" s="25" t="s">
        <v>31</v>
      </c>
    </row>
  </sheetData>
  <mergeCells count="2">
    <mergeCell ref="A8:C8"/>
    <mergeCell ref="A12:C12"/>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
  <sheetViews>
    <sheetView workbookViewId="0">
      <selection activeCell="A7" sqref="A7"/>
    </sheetView>
  </sheetViews>
  <sheetFormatPr defaultRowHeight="14.5" x14ac:dyDescent="0.35"/>
  <cols>
    <col min="1" max="1" width="25.453125" customWidth="1"/>
    <col min="2" max="2" width="20.36328125" bestFit="1" customWidth="1"/>
    <col min="3" max="3" width="21" customWidth="1"/>
  </cols>
  <sheetData>
    <row r="2" spans="1:3" x14ac:dyDescent="0.25">
      <c r="A2" s="7" t="s">
        <v>2196</v>
      </c>
    </row>
    <row r="3" spans="1:3" x14ac:dyDescent="0.25">
      <c r="A3" s="4" t="s">
        <v>0</v>
      </c>
      <c r="B3" s="4" t="s">
        <v>4473</v>
      </c>
      <c r="C3" s="4" t="s">
        <v>2</v>
      </c>
    </row>
    <row r="4" spans="1:3" x14ac:dyDescent="0.35">
      <c r="A4" s="50" t="s">
        <v>2197</v>
      </c>
      <c r="B4" s="25">
        <v>1</v>
      </c>
      <c r="C4" s="25" t="s">
        <v>31</v>
      </c>
    </row>
    <row r="5" spans="1:3" x14ac:dyDescent="0.35">
      <c r="A5" s="50" t="s">
        <v>2198</v>
      </c>
      <c r="B5" s="25">
        <v>1</v>
      </c>
      <c r="C5" s="25" t="s">
        <v>31</v>
      </c>
    </row>
    <row r="6" spans="1:3" x14ac:dyDescent="0.35">
      <c r="A6" s="50" t="s">
        <v>2199</v>
      </c>
      <c r="B6" s="25">
        <v>1</v>
      </c>
      <c r="C6" s="25" t="s">
        <v>31</v>
      </c>
    </row>
    <row r="7" spans="1:3" x14ac:dyDescent="0.35">
      <c r="A7" s="50" t="s">
        <v>2200</v>
      </c>
      <c r="B7" s="25">
        <v>1</v>
      </c>
      <c r="C7" s="25" t="s">
        <v>31</v>
      </c>
    </row>
  </sheetData>
  <hyperlinks>
    <hyperlink ref="A4" location="'10th Doctor'!A84" display="Out of This World"/>
    <hyperlink ref="A5" location="'10th Doctor'!A85" display="Spinvasion"/>
    <hyperlink ref="A6" location="'10th Doctor'!A86" display="The Sorcerer of Albion"/>
    <hyperlink ref="A7" location="'10th Doctor'!A87" display="The Chiswick Cucko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1"/>
  <sheetViews>
    <sheetView workbookViewId="0">
      <selection activeCell="A76" sqref="A76"/>
    </sheetView>
  </sheetViews>
  <sheetFormatPr defaultRowHeight="14.5" x14ac:dyDescent="0.35"/>
  <cols>
    <col min="1" max="1" width="37.453125" customWidth="1"/>
    <col min="2" max="2" width="20.81640625" style="2" customWidth="1"/>
    <col min="3" max="3" width="40.453125" bestFit="1" customWidth="1"/>
    <col min="4" max="4" width="43.453125" style="134" bestFit="1" customWidth="1"/>
  </cols>
  <sheetData>
    <row r="2" spans="1:4" x14ac:dyDescent="0.35">
      <c r="A2" s="4" t="s">
        <v>0</v>
      </c>
      <c r="B2" s="4" t="s">
        <v>4473</v>
      </c>
      <c r="C2" s="4" t="s">
        <v>2</v>
      </c>
      <c r="D2" s="128" t="s">
        <v>4475</v>
      </c>
    </row>
    <row r="3" spans="1:4" x14ac:dyDescent="0.35">
      <c r="A3" s="301" t="s">
        <v>1591</v>
      </c>
      <c r="B3" s="301"/>
      <c r="C3" s="301"/>
      <c r="D3" s="301"/>
    </row>
    <row r="4" spans="1:4" ht="43.5" x14ac:dyDescent="0.35">
      <c r="A4" s="44" t="s">
        <v>145</v>
      </c>
      <c r="B4" s="22">
        <v>4</v>
      </c>
      <c r="C4" s="22" t="s">
        <v>29</v>
      </c>
      <c r="D4" s="127" t="s">
        <v>4481</v>
      </c>
    </row>
    <row r="5" spans="1:4" x14ac:dyDescent="0.35">
      <c r="A5" s="45" t="s">
        <v>168</v>
      </c>
      <c r="B5" s="25">
        <v>1</v>
      </c>
      <c r="C5" s="24" t="s">
        <v>1001</v>
      </c>
      <c r="D5" s="130"/>
    </row>
    <row r="6" spans="1:4" x14ac:dyDescent="0.35">
      <c r="A6" s="45" t="s">
        <v>7054</v>
      </c>
      <c r="B6" s="25">
        <v>6</v>
      </c>
      <c r="C6" s="24" t="s">
        <v>1001</v>
      </c>
      <c r="D6" s="130"/>
    </row>
    <row r="7" spans="1:4" x14ac:dyDescent="0.35">
      <c r="A7" s="44" t="s">
        <v>146</v>
      </c>
      <c r="B7" s="22">
        <v>7</v>
      </c>
      <c r="C7" s="22" t="s">
        <v>29</v>
      </c>
      <c r="D7" s="131"/>
    </row>
    <row r="8" spans="1:4" x14ac:dyDescent="0.35">
      <c r="A8" s="45" t="s">
        <v>6456</v>
      </c>
      <c r="B8" s="25">
        <v>1</v>
      </c>
      <c r="C8" s="25" t="s">
        <v>31</v>
      </c>
      <c r="D8" s="130"/>
    </row>
    <row r="9" spans="1:4" x14ac:dyDescent="0.35">
      <c r="A9" s="45" t="s">
        <v>169</v>
      </c>
      <c r="B9" s="25">
        <v>1</v>
      </c>
      <c r="C9" s="25" t="s">
        <v>31</v>
      </c>
      <c r="D9" s="130"/>
    </row>
    <row r="10" spans="1:4" x14ac:dyDescent="0.35">
      <c r="A10" s="45" t="s">
        <v>170</v>
      </c>
      <c r="B10" s="25">
        <v>2</v>
      </c>
      <c r="C10" s="25" t="s">
        <v>31</v>
      </c>
      <c r="D10" s="130"/>
    </row>
    <row r="11" spans="1:4" x14ac:dyDescent="0.35">
      <c r="A11" s="45" t="s">
        <v>171</v>
      </c>
      <c r="B11" s="25">
        <v>2</v>
      </c>
      <c r="C11" s="25" t="s">
        <v>31</v>
      </c>
      <c r="D11" s="130"/>
    </row>
    <row r="12" spans="1:4" ht="29" x14ac:dyDescent="0.35">
      <c r="A12" s="44" t="s">
        <v>147</v>
      </c>
      <c r="B12" s="22">
        <v>7</v>
      </c>
      <c r="C12" s="22" t="s">
        <v>29</v>
      </c>
      <c r="D12" s="127" t="s">
        <v>4482</v>
      </c>
    </row>
    <row r="13" spans="1:4" x14ac:dyDescent="0.35">
      <c r="A13" s="45" t="s">
        <v>172</v>
      </c>
      <c r="B13" s="25">
        <v>1</v>
      </c>
      <c r="C13" s="25" t="s">
        <v>31</v>
      </c>
      <c r="D13" s="130"/>
    </row>
    <row r="14" spans="1:4" x14ac:dyDescent="0.35">
      <c r="A14" s="45" t="s">
        <v>2409</v>
      </c>
      <c r="B14" s="25">
        <v>1</v>
      </c>
      <c r="C14" s="25" t="s">
        <v>31</v>
      </c>
      <c r="D14" s="130"/>
    </row>
    <row r="15" spans="1:4" x14ac:dyDescent="0.35">
      <c r="A15" s="45" t="s">
        <v>1575</v>
      </c>
      <c r="B15" s="25">
        <v>1</v>
      </c>
      <c r="C15" s="25" t="s">
        <v>31</v>
      </c>
      <c r="D15" s="130"/>
    </row>
    <row r="16" spans="1:4" x14ac:dyDescent="0.35">
      <c r="A16" s="45" t="s">
        <v>173</v>
      </c>
      <c r="B16" s="25">
        <v>2</v>
      </c>
      <c r="C16" s="25" t="s">
        <v>31</v>
      </c>
      <c r="D16" s="130"/>
    </row>
    <row r="17" spans="1:4" ht="29" x14ac:dyDescent="0.35">
      <c r="A17" s="44" t="s">
        <v>148</v>
      </c>
      <c r="B17" s="22">
        <v>7</v>
      </c>
      <c r="C17" s="22" t="s">
        <v>29</v>
      </c>
      <c r="D17" s="127" t="s">
        <v>4483</v>
      </c>
    </row>
    <row r="18" spans="1:4" x14ac:dyDescent="0.35">
      <c r="A18" s="45" t="s">
        <v>174</v>
      </c>
      <c r="B18" s="25">
        <v>2</v>
      </c>
      <c r="C18" s="25" t="s">
        <v>31</v>
      </c>
      <c r="D18" s="130"/>
    </row>
    <row r="19" spans="1:4" x14ac:dyDescent="0.35">
      <c r="A19" s="45" t="s">
        <v>175</v>
      </c>
      <c r="B19" s="25">
        <v>1</v>
      </c>
      <c r="C19" s="25" t="s">
        <v>31</v>
      </c>
      <c r="D19" s="130"/>
    </row>
    <row r="20" spans="1:4" x14ac:dyDescent="0.35">
      <c r="A20" s="45" t="s">
        <v>2572</v>
      </c>
      <c r="B20" s="25">
        <v>4</v>
      </c>
      <c r="C20" s="25" t="s">
        <v>31</v>
      </c>
      <c r="D20" s="130"/>
    </row>
    <row r="21" spans="1:4" x14ac:dyDescent="0.35">
      <c r="A21" s="45" t="s">
        <v>4457</v>
      </c>
      <c r="B21" s="25">
        <v>7</v>
      </c>
      <c r="C21" s="25" t="s">
        <v>31</v>
      </c>
      <c r="D21" s="130"/>
    </row>
    <row r="22" spans="1:4" x14ac:dyDescent="0.35">
      <c r="A22" s="50" t="s">
        <v>2597</v>
      </c>
      <c r="B22" s="25" t="s">
        <v>2071</v>
      </c>
      <c r="C22" s="25" t="s">
        <v>2129</v>
      </c>
      <c r="D22" s="130"/>
    </row>
    <row r="23" spans="1:4" x14ac:dyDescent="0.35">
      <c r="A23" s="45" t="s">
        <v>6434</v>
      </c>
      <c r="B23" s="25">
        <v>7</v>
      </c>
      <c r="C23" s="25" t="s">
        <v>31</v>
      </c>
      <c r="D23" s="130"/>
    </row>
    <row r="24" spans="1:4" x14ac:dyDescent="0.35">
      <c r="A24" s="45" t="s">
        <v>176</v>
      </c>
      <c r="B24" s="25">
        <v>6</v>
      </c>
      <c r="C24" s="25" t="s">
        <v>31</v>
      </c>
      <c r="D24" s="130"/>
    </row>
    <row r="25" spans="1:4" x14ac:dyDescent="0.35">
      <c r="A25" s="45" t="s">
        <v>177</v>
      </c>
      <c r="B25" s="25">
        <v>2</v>
      </c>
      <c r="C25" s="25" t="s">
        <v>31</v>
      </c>
      <c r="D25" s="130"/>
    </row>
    <row r="26" spans="1:4" x14ac:dyDescent="0.35">
      <c r="A26" s="295" t="s">
        <v>1592</v>
      </c>
      <c r="B26" s="296"/>
      <c r="C26" s="296"/>
      <c r="D26" s="297"/>
    </row>
    <row r="27" spans="1:4" x14ac:dyDescent="0.35">
      <c r="A27" s="45" t="s">
        <v>1951</v>
      </c>
      <c r="B27" s="25">
        <v>1</v>
      </c>
      <c r="C27" s="25" t="s">
        <v>31</v>
      </c>
      <c r="D27" s="130"/>
    </row>
    <row r="28" spans="1:4" ht="43.5" x14ac:dyDescent="0.35">
      <c r="A28" s="44" t="s">
        <v>149</v>
      </c>
      <c r="B28" s="22">
        <v>4</v>
      </c>
      <c r="C28" s="22" t="s">
        <v>29</v>
      </c>
      <c r="D28" s="127" t="s">
        <v>4484</v>
      </c>
    </row>
    <row r="29" spans="1:4" x14ac:dyDescent="0.35">
      <c r="A29" s="45" t="s">
        <v>178</v>
      </c>
      <c r="B29" s="25">
        <v>1</v>
      </c>
      <c r="C29" s="25" t="s">
        <v>31</v>
      </c>
      <c r="D29" s="130"/>
    </row>
    <row r="30" spans="1:4" x14ac:dyDescent="0.35">
      <c r="A30" s="45" t="s">
        <v>1939</v>
      </c>
      <c r="B30" s="25">
        <v>1</v>
      </c>
      <c r="C30" s="25" t="s">
        <v>31</v>
      </c>
      <c r="D30" s="130"/>
    </row>
    <row r="31" spans="1:4" x14ac:dyDescent="0.35">
      <c r="A31" s="45" t="s">
        <v>179</v>
      </c>
      <c r="B31" s="25">
        <v>2</v>
      </c>
      <c r="C31" s="25" t="s">
        <v>31</v>
      </c>
      <c r="D31" s="130"/>
    </row>
    <row r="32" spans="1:4" ht="29" x14ac:dyDescent="0.35">
      <c r="A32" s="44" t="s">
        <v>150</v>
      </c>
      <c r="B32" s="22">
        <v>6</v>
      </c>
      <c r="C32" s="22" t="s">
        <v>29</v>
      </c>
      <c r="D32" s="127" t="s">
        <v>4485</v>
      </c>
    </row>
    <row r="33" spans="1:4" x14ac:dyDescent="0.35">
      <c r="A33" s="45" t="s">
        <v>193</v>
      </c>
      <c r="B33" s="25">
        <v>1</v>
      </c>
      <c r="C33" s="25" t="s">
        <v>31</v>
      </c>
      <c r="D33" s="130"/>
    </row>
    <row r="34" spans="1:4" ht="43.5" x14ac:dyDescent="0.35">
      <c r="A34" s="44" t="s">
        <v>151</v>
      </c>
      <c r="B34" s="22">
        <v>4</v>
      </c>
      <c r="C34" s="22" t="s">
        <v>29</v>
      </c>
      <c r="D34" s="127" t="s">
        <v>4486</v>
      </c>
    </row>
    <row r="35" spans="1:4" x14ac:dyDescent="0.35">
      <c r="A35" s="45" t="s">
        <v>181</v>
      </c>
      <c r="B35" s="25">
        <v>6</v>
      </c>
      <c r="C35" s="25" t="s">
        <v>31</v>
      </c>
      <c r="D35" s="130"/>
    </row>
    <row r="36" spans="1:4" ht="43.5" x14ac:dyDescent="0.35">
      <c r="A36" s="44" t="s">
        <v>152</v>
      </c>
      <c r="B36" s="22">
        <v>6</v>
      </c>
      <c r="C36" s="22" t="s">
        <v>29</v>
      </c>
      <c r="D36" s="127" t="s">
        <v>4521</v>
      </c>
    </row>
    <row r="37" spans="1:4" ht="43.5" x14ac:dyDescent="0.35">
      <c r="A37" s="44" t="s">
        <v>153</v>
      </c>
      <c r="B37" s="22">
        <v>5</v>
      </c>
      <c r="C37" s="22" t="s">
        <v>29</v>
      </c>
      <c r="D37" s="127" t="s">
        <v>4522</v>
      </c>
    </row>
    <row r="38" spans="1:4" x14ac:dyDescent="0.35">
      <c r="A38" s="47" t="s">
        <v>182</v>
      </c>
      <c r="B38" s="28">
        <v>1</v>
      </c>
      <c r="C38" s="28" t="s">
        <v>183</v>
      </c>
      <c r="D38" s="133"/>
    </row>
    <row r="39" spans="1:4" x14ac:dyDescent="0.35">
      <c r="A39" s="45" t="s">
        <v>1576</v>
      </c>
      <c r="B39" s="25">
        <v>1</v>
      </c>
      <c r="C39" s="25" t="s">
        <v>31</v>
      </c>
      <c r="D39" s="130"/>
    </row>
    <row r="40" spans="1:4" x14ac:dyDescent="0.35">
      <c r="A40" s="45" t="s">
        <v>184</v>
      </c>
      <c r="B40" s="25">
        <v>2</v>
      </c>
      <c r="C40" s="25" t="s">
        <v>31</v>
      </c>
      <c r="D40" s="130"/>
    </row>
    <row r="41" spans="1:4" x14ac:dyDescent="0.35">
      <c r="A41" s="45" t="s">
        <v>180</v>
      </c>
      <c r="B41" s="25">
        <v>2</v>
      </c>
      <c r="C41" s="25" t="s">
        <v>31</v>
      </c>
      <c r="D41" s="130"/>
    </row>
    <row r="42" spans="1:4" x14ac:dyDescent="0.35">
      <c r="A42" s="295" t="s">
        <v>1593</v>
      </c>
      <c r="B42" s="296"/>
      <c r="C42" s="296"/>
      <c r="D42" s="297"/>
    </row>
    <row r="43" spans="1:4" ht="29" x14ac:dyDescent="0.35">
      <c r="A43" s="44" t="s">
        <v>154</v>
      </c>
      <c r="B43" s="22">
        <v>4</v>
      </c>
      <c r="C43" s="22" t="s">
        <v>29</v>
      </c>
      <c r="D43" s="127" t="s">
        <v>4523</v>
      </c>
    </row>
    <row r="44" spans="1:4" x14ac:dyDescent="0.35">
      <c r="A44" s="45" t="s">
        <v>1003</v>
      </c>
      <c r="B44" s="25">
        <v>1</v>
      </c>
      <c r="C44" s="25" t="s">
        <v>31</v>
      </c>
      <c r="D44" s="130"/>
    </row>
    <row r="45" spans="1:4" x14ac:dyDescent="0.35">
      <c r="A45" s="44" t="s">
        <v>155</v>
      </c>
      <c r="B45" s="22">
        <v>4</v>
      </c>
      <c r="C45" s="22" t="s">
        <v>29</v>
      </c>
      <c r="D45" s="131"/>
    </row>
    <row r="46" spans="1:4" x14ac:dyDescent="0.35">
      <c r="A46" s="47" t="s">
        <v>1884</v>
      </c>
      <c r="B46" s="28">
        <v>1</v>
      </c>
      <c r="C46" s="28" t="s">
        <v>183</v>
      </c>
      <c r="D46" s="133"/>
    </row>
    <row r="47" spans="1:4" x14ac:dyDescent="0.35">
      <c r="A47" s="44" t="s">
        <v>156</v>
      </c>
      <c r="B47" s="22">
        <v>6</v>
      </c>
      <c r="C47" s="22" t="s">
        <v>29</v>
      </c>
      <c r="D47" s="131"/>
    </row>
    <row r="48" spans="1:4" x14ac:dyDescent="0.35">
      <c r="A48" s="45" t="s">
        <v>185</v>
      </c>
      <c r="B48" s="25">
        <v>1</v>
      </c>
      <c r="C48" s="25" t="s">
        <v>31</v>
      </c>
      <c r="D48" s="130"/>
    </row>
    <row r="49" spans="1:4" x14ac:dyDescent="0.35">
      <c r="A49" s="45" t="s">
        <v>186</v>
      </c>
      <c r="B49" s="25">
        <v>2</v>
      </c>
      <c r="C49" s="25" t="s">
        <v>31</v>
      </c>
      <c r="D49" s="130"/>
    </row>
    <row r="50" spans="1:4" x14ac:dyDescent="0.35">
      <c r="A50" s="44" t="s">
        <v>157</v>
      </c>
      <c r="B50" s="22">
        <v>6</v>
      </c>
      <c r="C50" s="22" t="s">
        <v>29</v>
      </c>
      <c r="D50" s="131"/>
    </row>
    <row r="51" spans="1:4" x14ac:dyDescent="0.35">
      <c r="A51" s="45" t="s">
        <v>187</v>
      </c>
      <c r="B51" s="25">
        <v>2</v>
      </c>
      <c r="C51" s="25" t="s">
        <v>31</v>
      </c>
      <c r="D51" s="130"/>
    </row>
    <row r="52" spans="1:4" x14ac:dyDescent="0.35">
      <c r="A52" s="45" t="s">
        <v>1955</v>
      </c>
      <c r="B52" s="25">
        <v>1</v>
      </c>
      <c r="C52" s="25" t="s">
        <v>31</v>
      </c>
      <c r="D52" s="130"/>
    </row>
    <row r="53" spans="1:4" x14ac:dyDescent="0.35">
      <c r="A53" s="45" t="s">
        <v>1577</v>
      </c>
      <c r="B53" s="25">
        <v>4</v>
      </c>
      <c r="C53" s="25" t="s">
        <v>31</v>
      </c>
      <c r="D53" s="130"/>
    </row>
    <row r="54" spans="1:4" x14ac:dyDescent="0.35">
      <c r="A54" s="45" t="s">
        <v>1991</v>
      </c>
      <c r="B54" s="25">
        <v>4</v>
      </c>
      <c r="C54" s="25" t="s">
        <v>31</v>
      </c>
      <c r="D54" s="130"/>
    </row>
    <row r="55" spans="1:4" x14ac:dyDescent="0.35">
      <c r="A55" s="45" t="s">
        <v>1992</v>
      </c>
      <c r="B55" s="25">
        <v>4</v>
      </c>
      <c r="C55" s="25" t="s">
        <v>31</v>
      </c>
      <c r="D55" s="130"/>
    </row>
    <row r="56" spans="1:4" x14ac:dyDescent="0.35">
      <c r="A56" s="45" t="s">
        <v>2373</v>
      </c>
      <c r="B56" s="25">
        <v>4</v>
      </c>
      <c r="C56" s="25" t="s">
        <v>31</v>
      </c>
      <c r="D56" s="130"/>
    </row>
    <row r="57" spans="1:4" x14ac:dyDescent="0.35">
      <c r="A57" s="45" t="s">
        <v>2374</v>
      </c>
      <c r="B57" s="25">
        <v>4</v>
      </c>
      <c r="C57" s="25" t="s">
        <v>31</v>
      </c>
      <c r="D57" s="130"/>
    </row>
    <row r="58" spans="1:4" x14ac:dyDescent="0.35">
      <c r="A58" s="44" t="s">
        <v>158</v>
      </c>
      <c r="B58" s="22">
        <v>6</v>
      </c>
      <c r="C58" s="22" t="s">
        <v>29</v>
      </c>
      <c r="D58" s="131"/>
    </row>
    <row r="59" spans="1:4" x14ac:dyDescent="0.35">
      <c r="A59" s="45" t="s">
        <v>188</v>
      </c>
      <c r="B59" s="25">
        <v>4</v>
      </c>
      <c r="C59" s="25" t="s">
        <v>31</v>
      </c>
      <c r="D59" s="130"/>
    </row>
    <row r="60" spans="1:4" x14ac:dyDescent="0.35">
      <c r="A60" s="45" t="s">
        <v>1723</v>
      </c>
      <c r="B60" s="25">
        <v>4</v>
      </c>
      <c r="C60" s="25" t="s">
        <v>31</v>
      </c>
      <c r="D60" s="130"/>
    </row>
    <row r="61" spans="1:4" x14ac:dyDescent="0.35">
      <c r="A61" s="295" t="s">
        <v>1594</v>
      </c>
      <c r="B61" s="296"/>
      <c r="C61" s="296"/>
      <c r="D61" s="297"/>
    </row>
    <row r="62" spans="1:4" x14ac:dyDescent="0.35">
      <c r="A62" s="33" t="s">
        <v>5097</v>
      </c>
      <c r="B62" s="26">
        <v>1</v>
      </c>
      <c r="C62" s="32" t="s">
        <v>5105</v>
      </c>
      <c r="D62" s="132"/>
    </row>
    <row r="63" spans="1:4" x14ac:dyDescent="0.35">
      <c r="A63" s="45" t="s">
        <v>1422</v>
      </c>
      <c r="B63" s="25">
        <v>4</v>
      </c>
      <c r="C63" s="25" t="s">
        <v>31</v>
      </c>
      <c r="D63" s="130"/>
    </row>
    <row r="64" spans="1:4" x14ac:dyDescent="0.35">
      <c r="A64" s="44" t="s">
        <v>159</v>
      </c>
      <c r="B64" s="22">
        <v>4</v>
      </c>
      <c r="C64" s="22" t="s">
        <v>29</v>
      </c>
      <c r="D64" s="131"/>
    </row>
    <row r="65" spans="1:4" ht="58" x14ac:dyDescent="0.35">
      <c r="A65" s="44" t="s">
        <v>160</v>
      </c>
      <c r="B65" s="22">
        <v>4</v>
      </c>
      <c r="C65" s="22" t="s">
        <v>29</v>
      </c>
      <c r="D65" s="127" t="s">
        <v>4526</v>
      </c>
    </row>
    <row r="66" spans="1:4" x14ac:dyDescent="0.35">
      <c r="A66" s="50" t="s">
        <v>2132</v>
      </c>
      <c r="B66" s="25" t="s">
        <v>2071</v>
      </c>
      <c r="C66" s="25" t="s">
        <v>2129</v>
      </c>
      <c r="D66" s="130"/>
    </row>
    <row r="67" spans="1:4" x14ac:dyDescent="0.35">
      <c r="A67" s="45" t="s">
        <v>191</v>
      </c>
      <c r="B67" s="25">
        <v>2</v>
      </c>
      <c r="C67" s="25" t="s">
        <v>31</v>
      </c>
      <c r="D67" s="130"/>
    </row>
    <row r="68" spans="1:4" x14ac:dyDescent="0.35">
      <c r="A68" s="45" t="s">
        <v>189</v>
      </c>
      <c r="B68" s="25">
        <v>2</v>
      </c>
      <c r="C68" s="25" t="s">
        <v>31</v>
      </c>
      <c r="D68" s="130"/>
    </row>
    <row r="69" spans="1:4" x14ac:dyDescent="0.35">
      <c r="A69" s="45" t="s">
        <v>190</v>
      </c>
      <c r="B69" s="25">
        <v>4</v>
      </c>
      <c r="C69" s="25" t="s">
        <v>31</v>
      </c>
      <c r="D69" s="130"/>
    </row>
    <row r="70" spans="1:4" x14ac:dyDescent="0.35">
      <c r="A70" s="45" t="s">
        <v>192</v>
      </c>
      <c r="B70" s="25">
        <v>1</v>
      </c>
      <c r="C70" s="25" t="s">
        <v>31</v>
      </c>
      <c r="D70" s="130"/>
    </row>
    <row r="71" spans="1:4" x14ac:dyDescent="0.35">
      <c r="A71" s="33" t="s">
        <v>5096</v>
      </c>
      <c r="B71" s="26">
        <v>1</v>
      </c>
      <c r="C71" s="32" t="s">
        <v>5105</v>
      </c>
      <c r="D71" s="132"/>
    </row>
    <row r="72" spans="1:4" x14ac:dyDescent="0.35">
      <c r="A72" s="44" t="s">
        <v>161</v>
      </c>
      <c r="B72" s="22">
        <v>6</v>
      </c>
      <c r="C72" s="22" t="s">
        <v>29</v>
      </c>
      <c r="D72" s="131"/>
    </row>
    <row r="73" spans="1:4" ht="43.5" x14ac:dyDescent="0.35">
      <c r="A73" s="152" t="s">
        <v>162</v>
      </c>
      <c r="B73" s="22">
        <v>6</v>
      </c>
      <c r="C73" s="22" t="s">
        <v>29</v>
      </c>
      <c r="D73" s="127" t="s">
        <v>4524</v>
      </c>
    </row>
    <row r="74" spans="1:4" x14ac:dyDescent="0.35">
      <c r="A74" s="45" t="s">
        <v>1724</v>
      </c>
      <c r="B74" s="25">
        <v>4</v>
      </c>
      <c r="C74" s="25" t="s">
        <v>31</v>
      </c>
      <c r="D74" s="130"/>
    </row>
    <row r="75" spans="1:4" ht="29" x14ac:dyDescent="0.35">
      <c r="A75" s="261" t="s">
        <v>6149</v>
      </c>
      <c r="B75" s="259" t="s">
        <v>2071</v>
      </c>
      <c r="C75" s="259" t="s">
        <v>2509</v>
      </c>
      <c r="D75" s="260" t="s">
        <v>6181</v>
      </c>
    </row>
    <row r="76" spans="1:4" ht="29" x14ac:dyDescent="0.35">
      <c r="A76" s="261" t="s">
        <v>6150</v>
      </c>
      <c r="B76" s="259" t="s">
        <v>2071</v>
      </c>
      <c r="C76" s="259" t="s">
        <v>2509</v>
      </c>
      <c r="D76" s="260" t="s">
        <v>6181</v>
      </c>
    </row>
    <row r="77" spans="1:4" x14ac:dyDescent="0.35">
      <c r="A77" s="45" t="s">
        <v>1578</v>
      </c>
      <c r="B77" s="25">
        <v>4</v>
      </c>
      <c r="C77" s="25" t="s">
        <v>31</v>
      </c>
      <c r="D77" s="130"/>
    </row>
    <row r="78" spans="1:4" x14ac:dyDescent="0.35">
      <c r="A78" s="45" t="s">
        <v>194</v>
      </c>
      <c r="B78" s="25">
        <v>2</v>
      </c>
      <c r="C78" s="25" t="s">
        <v>31</v>
      </c>
      <c r="D78" s="130"/>
    </row>
    <row r="79" spans="1:4" x14ac:dyDescent="0.35">
      <c r="A79" s="45" t="s">
        <v>1776</v>
      </c>
      <c r="B79" s="25">
        <v>4</v>
      </c>
      <c r="C79" s="25" t="s">
        <v>31</v>
      </c>
      <c r="D79" s="130"/>
    </row>
    <row r="80" spans="1:4" x14ac:dyDescent="0.35">
      <c r="A80" s="45" t="s">
        <v>1968</v>
      </c>
      <c r="B80" s="25">
        <v>1</v>
      </c>
      <c r="C80" s="25" t="s">
        <v>31</v>
      </c>
      <c r="D80" s="130"/>
    </row>
    <row r="81" spans="1:4" x14ac:dyDescent="0.35">
      <c r="A81" s="45" t="s">
        <v>1777</v>
      </c>
      <c r="B81" s="25">
        <v>4</v>
      </c>
      <c r="C81" s="25" t="s">
        <v>31</v>
      </c>
      <c r="D81" s="130"/>
    </row>
    <row r="82" spans="1:4" x14ac:dyDescent="0.35">
      <c r="A82" s="47" t="s">
        <v>7209</v>
      </c>
      <c r="B82" s="28">
        <v>1</v>
      </c>
      <c r="C82" s="28" t="s">
        <v>183</v>
      </c>
      <c r="D82" s="133"/>
    </row>
    <row r="83" spans="1:4" x14ac:dyDescent="0.35">
      <c r="A83" s="45" t="s">
        <v>195</v>
      </c>
      <c r="B83" s="25">
        <v>1</v>
      </c>
      <c r="C83" s="25" t="s">
        <v>31</v>
      </c>
      <c r="D83" s="130"/>
    </row>
    <row r="84" spans="1:4" x14ac:dyDescent="0.35">
      <c r="A84" s="45" t="s">
        <v>196</v>
      </c>
      <c r="B84" s="25">
        <v>1</v>
      </c>
      <c r="C84" s="25" t="s">
        <v>31</v>
      </c>
      <c r="D84" s="130"/>
    </row>
    <row r="85" spans="1:4" x14ac:dyDescent="0.35">
      <c r="A85" s="45" t="s">
        <v>4430</v>
      </c>
      <c r="B85" s="25">
        <v>4</v>
      </c>
      <c r="C85" s="25" t="s">
        <v>31</v>
      </c>
      <c r="D85" s="130"/>
    </row>
    <row r="86" spans="1:4" x14ac:dyDescent="0.35">
      <c r="A86" s="33" t="s">
        <v>2047</v>
      </c>
      <c r="B86" s="26">
        <v>1</v>
      </c>
      <c r="C86" s="32" t="s">
        <v>2547</v>
      </c>
      <c r="D86" s="132"/>
    </row>
    <row r="87" spans="1:4" ht="29" x14ac:dyDescent="0.35">
      <c r="A87" s="44" t="s">
        <v>163</v>
      </c>
      <c r="B87" s="22">
        <v>6</v>
      </c>
      <c r="C87" s="22" t="s">
        <v>29</v>
      </c>
      <c r="D87" s="127" t="s">
        <v>4487</v>
      </c>
    </row>
    <row r="88" spans="1:4" x14ac:dyDescent="0.35">
      <c r="A88" s="45" t="s">
        <v>2564</v>
      </c>
      <c r="B88" s="25">
        <v>3</v>
      </c>
      <c r="C88" s="25" t="s">
        <v>31</v>
      </c>
      <c r="D88" s="130"/>
    </row>
    <row r="89" spans="1:4" x14ac:dyDescent="0.35">
      <c r="A89" s="45" t="s">
        <v>4560</v>
      </c>
      <c r="B89" s="25">
        <v>1</v>
      </c>
      <c r="C89" s="25" t="s">
        <v>31</v>
      </c>
      <c r="D89" s="130"/>
    </row>
    <row r="90" spans="1:4" x14ac:dyDescent="0.35">
      <c r="A90" s="45" t="s">
        <v>197</v>
      </c>
      <c r="B90" s="25">
        <v>2</v>
      </c>
      <c r="C90" s="25" t="s">
        <v>31</v>
      </c>
      <c r="D90" s="130"/>
    </row>
    <row r="91" spans="1:4" x14ac:dyDescent="0.35">
      <c r="A91" s="45" t="s">
        <v>1759</v>
      </c>
      <c r="B91" s="25">
        <v>1</v>
      </c>
      <c r="C91" s="25" t="s">
        <v>31</v>
      </c>
      <c r="D91" s="130"/>
    </row>
    <row r="92" spans="1:4" x14ac:dyDescent="0.35">
      <c r="A92" s="45" t="s">
        <v>198</v>
      </c>
      <c r="B92" s="25">
        <v>2</v>
      </c>
      <c r="C92" s="25" t="s">
        <v>31</v>
      </c>
      <c r="D92" s="130"/>
    </row>
    <row r="93" spans="1:4" x14ac:dyDescent="0.35">
      <c r="A93" s="45" t="s">
        <v>199</v>
      </c>
      <c r="B93" s="25">
        <v>1</v>
      </c>
      <c r="C93" s="25" t="s">
        <v>31</v>
      </c>
      <c r="D93" s="130"/>
    </row>
    <row r="94" spans="1:4" x14ac:dyDescent="0.35">
      <c r="A94" s="295" t="s">
        <v>6469</v>
      </c>
      <c r="B94" s="296"/>
      <c r="C94" s="296"/>
      <c r="D94" s="297"/>
    </row>
    <row r="95" spans="1:4" x14ac:dyDescent="0.35">
      <c r="A95" s="45" t="s">
        <v>6470</v>
      </c>
      <c r="B95" s="25">
        <v>2</v>
      </c>
      <c r="C95" s="25" t="s">
        <v>31</v>
      </c>
      <c r="D95" s="130"/>
    </row>
    <row r="96" spans="1:4" x14ac:dyDescent="0.35">
      <c r="A96" s="45" t="s">
        <v>6471</v>
      </c>
      <c r="B96" s="25">
        <v>2</v>
      </c>
      <c r="C96" s="25" t="s">
        <v>31</v>
      </c>
      <c r="D96" s="130"/>
    </row>
    <row r="97" spans="1:4" x14ac:dyDescent="0.35">
      <c r="A97" s="45" t="s">
        <v>6472</v>
      </c>
      <c r="B97" s="25">
        <v>2</v>
      </c>
      <c r="C97" s="25" t="s">
        <v>31</v>
      </c>
      <c r="D97" s="130"/>
    </row>
    <row r="98" spans="1:4" x14ac:dyDescent="0.35">
      <c r="A98" s="45" t="s">
        <v>7014</v>
      </c>
      <c r="B98" s="25">
        <v>6</v>
      </c>
      <c r="C98" s="25" t="s">
        <v>31</v>
      </c>
      <c r="D98" s="130"/>
    </row>
    <row r="99" spans="1:4" x14ac:dyDescent="0.35">
      <c r="A99" s="295" t="s">
        <v>1595</v>
      </c>
      <c r="B99" s="296"/>
      <c r="C99" s="296"/>
      <c r="D99" s="297"/>
    </row>
    <row r="100" spans="1:4" ht="29" x14ac:dyDescent="0.35">
      <c r="A100" s="44" t="s">
        <v>164</v>
      </c>
      <c r="B100" s="22">
        <v>4</v>
      </c>
      <c r="C100" s="22" t="s">
        <v>29</v>
      </c>
      <c r="D100" s="127" t="s">
        <v>4488</v>
      </c>
    </row>
    <row r="101" spans="1:4" ht="29" x14ac:dyDescent="0.35">
      <c r="A101" s="47" t="s">
        <v>200</v>
      </c>
      <c r="B101" s="28">
        <v>5</v>
      </c>
      <c r="C101" s="28" t="s">
        <v>183</v>
      </c>
      <c r="D101" s="208" t="s">
        <v>7485</v>
      </c>
    </row>
    <row r="102" spans="1:4" x14ac:dyDescent="0.35">
      <c r="A102" s="45" t="s">
        <v>2573</v>
      </c>
      <c r="B102" s="25">
        <v>1</v>
      </c>
      <c r="C102" s="25" t="s">
        <v>31</v>
      </c>
      <c r="D102" s="130"/>
    </row>
    <row r="103" spans="1:4" ht="58" x14ac:dyDescent="0.35">
      <c r="A103" s="37" t="s">
        <v>201</v>
      </c>
      <c r="B103" s="22">
        <v>6</v>
      </c>
      <c r="C103" s="22" t="s">
        <v>29</v>
      </c>
      <c r="D103" s="127" t="s">
        <v>4525</v>
      </c>
    </row>
    <row r="104" spans="1:4" ht="29" x14ac:dyDescent="0.35">
      <c r="A104" s="44" t="s">
        <v>165</v>
      </c>
      <c r="B104" s="22">
        <v>4</v>
      </c>
      <c r="C104" s="22" t="s">
        <v>29</v>
      </c>
      <c r="D104" s="127" t="s">
        <v>4479</v>
      </c>
    </row>
    <row r="105" spans="1:4" x14ac:dyDescent="0.35">
      <c r="A105" s="45" t="s">
        <v>1004</v>
      </c>
      <c r="B105" s="25">
        <v>1</v>
      </c>
      <c r="C105" s="25" t="s">
        <v>31</v>
      </c>
      <c r="D105" s="130"/>
    </row>
    <row r="106" spans="1:4" x14ac:dyDescent="0.35">
      <c r="A106" s="45" t="s">
        <v>2574</v>
      </c>
      <c r="B106" s="25">
        <v>4</v>
      </c>
      <c r="C106" s="25" t="s">
        <v>31</v>
      </c>
      <c r="D106" s="130"/>
    </row>
    <row r="107" spans="1:4" x14ac:dyDescent="0.35">
      <c r="A107" s="45" t="s">
        <v>2349</v>
      </c>
      <c r="B107" s="25">
        <v>1</v>
      </c>
      <c r="C107" s="25" t="s">
        <v>31</v>
      </c>
      <c r="D107" s="130"/>
    </row>
    <row r="108" spans="1:4" ht="29" x14ac:dyDescent="0.35">
      <c r="A108" s="47" t="s">
        <v>202</v>
      </c>
      <c r="B108" s="28">
        <v>6</v>
      </c>
      <c r="C108" s="28" t="s">
        <v>183</v>
      </c>
      <c r="D108" s="208" t="s">
        <v>7484</v>
      </c>
    </row>
    <row r="109" spans="1:4" x14ac:dyDescent="0.35">
      <c r="A109" s="45" t="s">
        <v>2592</v>
      </c>
      <c r="B109" s="25">
        <v>4</v>
      </c>
      <c r="C109" s="25" t="s">
        <v>31</v>
      </c>
      <c r="D109" s="130"/>
    </row>
    <row r="110" spans="1:4" x14ac:dyDescent="0.35">
      <c r="A110" s="45" t="s">
        <v>2578</v>
      </c>
      <c r="B110" s="25">
        <v>6</v>
      </c>
      <c r="C110" s="25" t="s">
        <v>31</v>
      </c>
      <c r="D110" s="130"/>
    </row>
    <row r="111" spans="1:4" ht="29" x14ac:dyDescent="0.35">
      <c r="A111" s="44" t="s">
        <v>166</v>
      </c>
      <c r="B111" s="22">
        <v>6</v>
      </c>
      <c r="C111" s="22" t="s">
        <v>29</v>
      </c>
      <c r="D111" s="127" t="s">
        <v>4489</v>
      </c>
    </row>
    <row r="112" spans="1:4" x14ac:dyDescent="0.35">
      <c r="A112" s="45" t="s">
        <v>6922</v>
      </c>
      <c r="B112" s="25">
        <v>6</v>
      </c>
      <c r="C112" s="25" t="s">
        <v>31</v>
      </c>
      <c r="D112" s="166"/>
    </row>
    <row r="113" spans="1:4" x14ac:dyDescent="0.35">
      <c r="A113" s="45" t="s">
        <v>6365</v>
      </c>
      <c r="B113" s="25">
        <v>6</v>
      </c>
      <c r="C113" s="25" t="s">
        <v>31</v>
      </c>
      <c r="D113" s="166"/>
    </row>
    <row r="114" spans="1:4" x14ac:dyDescent="0.35">
      <c r="A114" s="45" t="s">
        <v>5561</v>
      </c>
      <c r="B114" s="25">
        <v>1</v>
      </c>
      <c r="C114" s="25" t="s">
        <v>31</v>
      </c>
      <c r="D114" s="130"/>
    </row>
    <row r="115" spans="1:4" x14ac:dyDescent="0.35">
      <c r="A115" s="45" t="s">
        <v>6923</v>
      </c>
      <c r="B115" s="25">
        <v>1</v>
      </c>
      <c r="C115" s="25" t="s">
        <v>31</v>
      </c>
      <c r="D115" s="130"/>
    </row>
    <row r="116" spans="1:4" x14ac:dyDescent="0.35">
      <c r="A116" s="47" t="s">
        <v>2250</v>
      </c>
      <c r="B116" s="28">
        <v>1</v>
      </c>
      <c r="C116" s="28" t="s">
        <v>183</v>
      </c>
      <c r="D116" s="133"/>
    </row>
    <row r="117" spans="1:4" ht="29" x14ac:dyDescent="0.35">
      <c r="A117" s="44" t="s">
        <v>167</v>
      </c>
      <c r="B117" s="22">
        <v>6</v>
      </c>
      <c r="C117" s="22" t="s">
        <v>29</v>
      </c>
      <c r="D117" s="127" t="s">
        <v>4490</v>
      </c>
    </row>
    <row r="119" spans="1:4" x14ac:dyDescent="0.35">
      <c r="A119" s="4" t="s">
        <v>2066</v>
      </c>
      <c r="C119" s="2"/>
    </row>
    <row r="120" spans="1:4" x14ac:dyDescent="0.35">
      <c r="A120" s="4" t="s">
        <v>0</v>
      </c>
      <c r="B120" s="4" t="s">
        <v>4473</v>
      </c>
      <c r="C120" s="4" t="s">
        <v>2</v>
      </c>
      <c r="D120" s="128" t="s">
        <v>4475</v>
      </c>
    </row>
    <row r="121" spans="1:4" x14ac:dyDescent="0.35">
      <c r="A121" s="54" t="s">
        <v>2067</v>
      </c>
      <c r="B121" s="24">
        <v>2</v>
      </c>
      <c r="C121" s="24" t="s">
        <v>31</v>
      </c>
      <c r="D121" s="130"/>
    </row>
  </sheetData>
  <mergeCells count="6">
    <mergeCell ref="A3:D3"/>
    <mergeCell ref="A26:D26"/>
    <mergeCell ref="A42:D42"/>
    <mergeCell ref="A61:D61"/>
    <mergeCell ref="A99:D99"/>
    <mergeCell ref="A94:D94"/>
  </mergeCells>
  <hyperlinks>
    <hyperlink ref="A66" location="'The Diary of River Song'!A34" display="Peepshow"/>
    <hyperlink ref="A22" location="'The Diary of River Song'!A50" display="Rivers of Light"/>
    <hyperlink ref="A73" location="'Time Lord Victorious Chronology'!A4" display="Planet of the Daleks"/>
    <hyperlink ref="A75" location="Documentaries!A908" display="The Perfect Scenario - Lost Frontiers"/>
    <hyperlink ref="A76" location="Documentaries!A909" display="The Perfect Scenario - The End of Dreams"/>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A2" sqref="A2"/>
    </sheetView>
  </sheetViews>
  <sheetFormatPr defaultRowHeight="14.5" x14ac:dyDescent="0.35"/>
  <cols>
    <col min="1" max="1" width="24.6328125" customWidth="1"/>
    <col min="2" max="2" width="20.36328125" bestFit="1" customWidth="1"/>
    <col min="3" max="3" width="22.1796875" customWidth="1"/>
  </cols>
  <sheetData>
    <row r="2" spans="1:3" x14ac:dyDescent="0.25">
      <c r="A2" s="7" t="s">
        <v>4447</v>
      </c>
    </row>
    <row r="3" spans="1:3" x14ac:dyDescent="0.25">
      <c r="A3" s="4" t="s">
        <v>0</v>
      </c>
      <c r="B3" s="4" t="s">
        <v>4473</v>
      </c>
      <c r="C3" s="4" t="s">
        <v>2</v>
      </c>
    </row>
    <row r="4" spans="1:3" x14ac:dyDescent="0.25">
      <c r="A4" s="45" t="s">
        <v>4448</v>
      </c>
      <c r="B4" s="25">
        <v>1</v>
      </c>
      <c r="C4" s="25" t="s">
        <v>31</v>
      </c>
    </row>
    <row r="5" spans="1:3" x14ac:dyDescent="0.25">
      <c r="A5" s="45" t="s">
        <v>4449</v>
      </c>
      <c r="B5" s="25">
        <v>1</v>
      </c>
      <c r="C5" s="25" t="s">
        <v>31</v>
      </c>
    </row>
    <row r="6" spans="1:3" x14ac:dyDescent="0.25">
      <c r="A6" s="45" t="s">
        <v>4450</v>
      </c>
      <c r="B6" s="25">
        <v>1</v>
      </c>
      <c r="C6" s="25" t="s">
        <v>31</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A22" sqref="A22"/>
    </sheetView>
  </sheetViews>
  <sheetFormatPr defaultRowHeight="14.5" x14ac:dyDescent="0.35"/>
  <cols>
    <col min="1" max="1" width="25.26953125" customWidth="1"/>
    <col min="2" max="2" width="20.36328125" bestFit="1" customWidth="1"/>
    <col min="3" max="3" width="21.453125" customWidth="1"/>
  </cols>
  <sheetData>
    <row r="2" spans="1:3" x14ac:dyDescent="0.35">
      <c r="A2" s="7" t="s">
        <v>2186</v>
      </c>
    </row>
    <row r="3" spans="1:3" ht="15" x14ac:dyDescent="0.25">
      <c r="A3" s="4" t="s">
        <v>0</v>
      </c>
      <c r="B3" s="4" t="s">
        <v>4473</v>
      </c>
      <c r="C3" s="4" t="s">
        <v>2</v>
      </c>
    </row>
    <row r="4" spans="1:3" ht="30" x14ac:dyDescent="0.25">
      <c r="A4" s="45" t="s">
        <v>2343</v>
      </c>
      <c r="B4" s="25">
        <v>1</v>
      </c>
      <c r="C4" s="91" t="s">
        <v>2344</v>
      </c>
    </row>
    <row r="5" spans="1:3" ht="15" x14ac:dyDescent="0.25">
      <c r="A5" s="45" t="s">
        <v>2187</v>
      </c>
      <c r="B5" s="25">
        <v>1</v>
      </c>
      <c r="C5" s="25" t="s">
        <v>31</v>
      </c>
    </row>
    <row r="6" spans="1:3" ht="15" x14ac:dyDescent="0.25">
      <c r="A6" s="45" t="s">
        <v>2188</v>
      </c>
      <c r="B6" s="25">
        <v>1</v>
      </c>
      <c r="C6" s="25" t="s">
        <v>31</v>
      </c>
    </row>
    <row r="7" spans="1:3" ht="15" x14ac:dyDescent="0.25">
      <c r="A7" s="45" t="s">
        <v>2189</v>
      </c>
      <c r="B7" s="25">
        <v>1</v>
      </c>
      <c r="C7" s="25" t="s">
        <v>31</v>
      </c>
    </row>
    <row r="8" spans="1:3" ht="15" x14ac:dyDescent="0.25">
      <c r="A8" s="45" t="s">
        <v>2384</v>
      </c>
      <c r="B8" s="25">
        <v>1</v>
      </c>
      <c r="C8" s="25" t="s">
        <v>31</v>
      </c>
    </row>
    <row r="9" spans="1:3" ht="15" x14ac:dyDescent="0.25">
      <c r="A9" s="45" t="s">
        <v>2385</v>
      </c>
      <c r="B9" s="25">
        <v>1</v>
      </c>
      <c r="C9" s="25" t="s">
        <v>31</v>
      </c>
    </row>
    <row r="10" spans="1:3" ht="15" x14ac:dyDescent="0.25">
      <c r="A10" s="45" t="s">
        <v>2386</v>
      </c>
      <c r="B10" s="25">
        <v>1</v>
      </c>
      <c r="C10" s="25" t="s">
        <v>31</v>
      </c>
    </row>
    <row r="11" spans="1:3" ht="15" x14ac:dyDescent="0.25">
      <c r="A11" s="45" t="s">
        <v>2525</v>
      </c>
      <c r="B11" s="25">
        <v>1</v>
      </c>
      <c r="C11" s="25" t="s">
        <v>31</v>
      </c>
    </row>
    <row r="12" spans="1:3" ht="15" x14ac:dyDescent="0.25">
      <c r="A12" s="45" t="s">
        <v>2526</v>
      </c>
      <c r="B12" s="25">
        <v>1</v>
      </c>
      <c r="C12" s="25" t="s">
        <v>31</v>
      </c>
    </row>
    <row r="13" spans="1:3" x14ac:dyDescent="0.35">
      <c r="A13" s="45" t="s">
        <v>2527</v>
      </c>
      <c r="B13" s="25">
        <v>1</v>
      </c>
      <c r="C13" s="25" t="s">
        <v>31</v>
      </c>
    </row>
    <row r="14" spans="1:3" x14ac:dyDescent="0.35">
      <c r="A14" s="45" t="s">
        <v>2531</v>
      </c>
      <c r="B14" s="25">
        <v>1</v>
      </c>
      <c r="C14" s="25" t="s">
        <v>31</v>
      </c>
    </row>
    <row r="15" spans="1:3" x14ac:dyDescent="0.35">
      <c r="A15" s="45" t="s">
        <v>2532</v>
      </c>
      <c r="B15" s="25">
        <v>1</v>
      </c>
      <c r="C15" s="25" t="s">
        <v>31</v>
      </c>
    </row>
    <row r="16" spans="1:3" x14ac:dyDescent="0.35">
      <c r="A16" s="45" t="s">
        <v>2533</v>
      </c>
      <c r="B16" s="25">
        <v>1</v>
      </c>
      <c r="C16" s="25" t="s">
        <v>31</v>
      </c>
    </row>
    <row r="17" spans="1:3" x14ac:dyDescent="0.35">
      <c r="A17" s="45" t="s">
        <v>4587</v>
      </c>
      <c r="B17" s="25">
        <v>1</v>
      </c>
      <c r="C17" s="25" t="s">
        <v>31</v>
      </c>
    </row>
    <row r="18" spans="1:3" x14ac:dyDescent="0.35">
      <c r="A18" s="45" t="s">
        <v>4588</v>
      </c>
      <c r="B18" s="25">
        <v>1</v>
      </c>
      <c r="C18" s="25" t="s">
        <v>31</v>
      </c>
    </row>
    <row r="19" spans="1:3" x14ac:dyDescent="0.35">
      <c r="A19" s="45" t="s">
        <v>4589</v>
      </c>
      <c r="B19" s="25">
        <v>1</v>
      </c>
      <c r="C19" s="25" t="s">
        <v>31</v>
      </c>
    </row>
    <row r="20" spans="1:3" x14ac:dyDescent="0.35">
      <c r="A20" s="45" t="s">
        <v>5553</v>
      </c>
      <c r="B20" s="25">
        <v>1</v>
      </c>
      <c r="C20" s="25" t="s">
        <v>31</v>
      </c>
    </row>
    <row r="21" spans="1:3" x14ac:dyDescent="0.35">
      <c r="A21" s="45" t="s">
        <v>6481</v>
      </c>
      <c r="B21" s="25">
        <v>1</v>
      </c>
      <c r="C21" s="25" t="s">
        <v>31</v>
      </c>
    </row>
    <row r="22" spans="1:3" x14ac:dyDescent="0.35">
      <c r="A22" s="50" t="s">
        <v>6482</v>
      </c>
      <c r="B22" s="25">
        <v>1</v>
      </c>
      <c r="C22" s="25" t="s">
        <v>31</v>
      </c>
    </row>
  </sheetData>
  <hyperlinks>
    <hyperlink ref="A22" location="'8th Doctor'!A165" display="The Final Hour"/>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workbookViewId="0">
      <selection activeCell="A2" sqref="A2"/>
    </sheetView>
  </sheetViews>
  <sheetFormatPr defaultRowHeight="14.5" x14ac:dyDescent="0.35"/>
  <cols>
    <col min="1" max="1" width="16.81640625" customWidth="1"/>
    <col min="2" max="2" width="20.36328125" bestFit="1" customWidth="1"/>
    <col min="3" max="3" width="19.08984375" bestFit="1" customWidth="1"/>
  </cols>
  <sheetData>
    <row r="2" spans="1:3" x14ac:dyDescent="0.35">
      <c r="A2" s="7" t="s">
        <v>1170</v>
      </c>
    </row>
    <row r="3" spans="1:3" x14ac:dyDescent="0.25">
      <c r="A3" s="4" t="s">
        <v>0</v>
      </c>
      <c r="B3" s="4" t="s">
        <v>4473</v>
      </c>
      <c r="C3" s="4" t="s">
        <v>2</v>
      </c>
    </row>
    <row r="4" spans="1:3" x14ac:dyDescent="0.25">
      <c r="A4" s="295" t="s">
        <v>1624</v>
      </c>
      <c r="B4" s="296"/>
      <c r="C4" s="297"/>
    </row>
    <row r="5" spans="1:3" x14ac:dyDescent="0.25">
      <c r="A5" s="45" t="s">
        <v>1383</v>
      </c>
      <c r="B5" s="25">
        <v>1</v>
      </c>
      <c r="C5" s="25" t="s">
        <v>31</v>
      </c>
    </row>
    <row r="6" spans="1:3" x14ac:dyDescent="0.25">
      <c r="A6" s="45" t="s">
        <v>1384</v>
      </c>
      <c r="B6" s="25">
        <v>1</v>
      </c>
      <c r="C6" s="25" t="s">
        <v>31</v>
      </c>
    </row>
    <row r="7" spans="1:3" x14ac:dyDescent="0.25">
      <c r="A7" s="45" t="s">
        <v>1385</v>
      </c>
      <c r="B7" s="25">
        <v>1</v>
      </c>
      <c r="C7" s="25" t="s">
        <v>31</v>
      </c>
    </row>
    <row r="8" spans="1:3" x14ac:dyDescent="0.25">
      <c r="A8" s="45" t="s">
        <v>1386</v>
      </c>
      <c r="B8" s="25">
        <v>1</v>
      </c>
      <c r="C8" s="25" t="s">
        <v>31</v>
      </c>
    </row>
    <row r="9" spans="1:3" x14ac:dyDescent="0.25">
      <c r="A9" s="295" t="s">
        <v>1625</v>
      </c>
      <c r="B9" s="296"/>
      <c r="C9" s="297"/>
    </row>
    <row r="10" spans="1:3" x14ac:dyDescent="0.25">
      <c r="A10" s="45" t="s">
        <v>1387</v>
      </c>
      <c r="B10" s="25">
        <v>1</v>
      </c>
      <c r="C10" s="25" t="s">
        <v>31</v>
      </c>
    </row>
    <row r="11" spans="1:3" x14ac:dyDescent="0.25">
      <c r="A11" s="45" t="s">
        <v>1388</v>
      </c>
      <c r="B11" s="25">
        <v>1</v>
      </c>
      <c r="C11" s="25" t="s">
        <v>31</v>
      </c>
    </row>
    <row r="12" spans="1:3" x14ac:dyDescent="0.25">
      <c r="A12" s="45" t="s">
        <v>1389</v>
      </c>
      <c r="B12" s="25">
        <v>1</v>
      </c>
      <c r="C12" s="25" t="s">
        <v>31</v>
      </c>
    </row>
    <row r="13" spans="1:3" x14ac:dyDescent="0.25">
      <c r="A13" s="45" t="s">
        <v>1390</v>
      </c>
      <c r="B13" s="25">
        <v>1</v>
      </c>
      <c r="C13" s="25" t="s">
        <v>31</v>
      </c>
    </row>
  </sheetData>
  <mergeCells count="2">
    <mergeCell ref="A4:C4"/>
    <mergeCell ref="A9:C9"/>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3"/>
  <sheetViews>
    <sheetView workbookViewId="0">
      <selection activeCell="A24" sqref="A24"/>
    </sheetView>
  </sheetViews>
  <sheetFormatPr defaultRowHeight="14.5" x14ac:dyDescent="0.35"/>
  <cols>
    <col min="1" max="1" width="26.90625" bestFit="1" customWidth="1"/>
    <col min="2" max="2" width="20.36328125" style="2" bestFit="1" customWidth="1"/>
    <col min="3" max="3" width="22.453125" customWidth="1"/>
  </cols>
  <sheetData>
    <row r="2" spans="1:3" x14ac:dyDescent="0.35">
      <c r="A2" s="7" t="s">
        <v>2506</v>
      </c>
    </row>
    <row r="3" spans="1:3" x14ac:dyDescent="0.35">
      <c r="A3" s="4" t="s">
        <v>0</v>
      </c>
      <c r="B3" s="4" t="s">
        <v>4473</v>
      </c>
      <c r="C3" s="4" t="s">
        <v>2</v>
      </c>
    </row>
    <row r="4" spans="1:3" x14ac:dyDescent="0.35">
      <c r="A4" s="195" t="s">
        <v>2503</v>
      </c>
      <c r="B4" s="196">
        <v>1</v>
      </c>
      <c r="C4" s="196" t="s">
        <v>2518</v>
      </c>
    </row>
    <row r="5" spans="1:3" x14ac:dyDescent="0.35">
      <c r="A5" s="137" t="s">
        <v>2507</v>
      </c>
      <c r="B5" s="107">
        <v>1</v>
      </c>
      <c r="C5" s="107" t="s">
        <v>2509</v>
      </c>
    </row>
    <row r="6" spans="1:3" x14ac:dyDescent="0.35">
      <c r="A6" s="137" t="s">
        <v>2508</v>
      </c>
      <c r="B6" s="108">
        <v>1</v>
      </c>
      <c r="C6" s="107" t="s">
        <v>2509</v>
      </c>
    </row>
    <row r="7" spans="1:3" x14ac:dyDescent="0.35">
      <c r="A7" s="137" t="s">
        <v>2514</v>
      </c>
      <c r="B7" s="108">
        <v>1</v>
      </c>
      <c r="C7" s="107" t="s">
        <v>2509</v>
      </c>
    </row>
    <row r="8" spans="1:3" x14ac:dyDescent="0.35">
      <c r="A8" s="137" t="s">
        <v>2515</v>
      </c>
      <c r="B8" s="108">
        <v>1</v>
      </c>
      <c r="C8" s="107" t="s">
        <v>2509</v>
      </c>
    </row>
    <row r="9" spans="1:3" x14ac:dyDescent="0.35">
      <c r="A9" s="137" t="s">
        <v>2516</v>
      </c>
      <c r="B9" s="108">
        <v>1</v>
      </c>
      <c r="C9" s="107" t="s">
        <v>2509</v>
      </c>
    </row>
    <row r="11" spans="1:3" x14ac:dyDescent="0.35">
      <c r="A11" s="7" t="s">
        <v>2201</v>
      </c>
    </row>
    <row r="12" spans="1:3" x14ac:dyDescent="0.25">
      <c r="A12" s="4" t="s">
        <v>0</v>
      </c>
      <c r="B12" s="4" t="s">
        <v>4473</v>
      </c>
      <c r="C12" s="4" t="s">
        <v>2</v>
      </c>
    </row>
    <row r="13" spans="1:3" x14ac:dyDescent="0.25">
      <c r="A13" s="45" t="s">
        <v>1191</v>
      </c>
      <c r="B13" s="25">
        <v>2</v>
      </c>
      <c r="C13" s="25" t="s">
        <v>31</v>
      </c>
    </row>
    <row r="14" spans="1:3" x14ac:dyDescent="0.25">
      <c r="A14" s="45" t="s">
        <v>1391</v>
      </c>
      <c r="B14" s="25">
        <v>2</v>
      </c>
      <c r="C14" s="25" t="s">
        <v>31</v>
      </c>
    </row>
    <row r="15" spans="1:3" s="10" customFormat="1" x14ac:dyDescent="0.35">
      <c r="B15" s="11"/>
      <c r="C15" s="11"/>
    </row>
    <row r="16" spans="1:3" x14ac:dyDescent="0.35">
      <c r="A16" s="7" t="s">
        <v>1171</v>
      </c>
      <c r="C16" s="2"/>
    </row>
    <row r="17" spans="1:3" x14ac:dyDescent="0.35">
      <c r="A17" s="4" t="s">
        <v>0</v>
      </c>
      <c r="B17" s="4" t="s">
        <v>4473</v>
      </c>
      <c r="C17" s="4" t="s">
        <v>2</v>
      </c>
    </row>
    <row r="18" spans="1:3" x14ac:dyDescent="0.35">
      <c r="A18" s="295" t="s">
        <v>1624</v>
      </c>
      <c r="B18" s="296"/>
      <c r="C18" s="297"/>
    </row>
    <row r="19" spans="1:3" x14ac:dyDescent="0.35">
      <c r="A19" s="45" t="s">
        <v>1392</v>
      </c>
      <c r="B19" s="25">
        <v>1</v>
      </c>
      <c r="C19" s="25" t="s">
        <v>31</v>
      </c>
    </row>
    <row r="20" spans="1:3" x14ac:dyDescent="0.35">
      <c r="A20" s="45" t="s">
        <v>1393</v>
      </c>
      <c r="B20" s="25">
        <v>1</v>
      </c>
      <c r="C20" s="25" t="s">
        <v>31</v>
      </c>
    </row>
    <row r="21" spans="1:3" x14ac:dyDescent="0.35">
      <c r="A21" s="45" t="s">
        <v>1394</v>
      </c>
      <c r="B21" s="25">
        <v>1</v>
      </c>
      <c r="C21" s="25" t="s">
        <v>31</v>
      </c>
    </row>
    <row r="22" spans="1:3" x14ac:dyDescent="0.35">
      <c r="A22" s="45" t="s">
        <v>1395</v>
      </c>
      <c r="B22" s="25">
        <v>1</v>
      </c>
      <c r="C22" s="25" t="s">
        <v>31</v>
      </c>
    </row>
    <row r="23" spans="1:3" x14ac:dyDescent="0.35">
      <c r="A23" s="295" t="s">
        <v>8027</v>
      </c>
      <c r="B23" s="296"/>
      <c r="C23" s="297"/>
    </row>
    <row r="24" spans="1:3" x14ac:dyDescent="0.35">
      <c r="A24" s="45" t="s">
        <v>1396</v>
      </c>
      <c r="B24" s="25">
        <v>1</v>
      </c>
      <c r="C24" s="25" t="s">
        <v>31</v>
      </c>
    </row>
    <row r="25" spans="1:3" x14ac:dyDescent="0.35">
      <c r="A25" s="45" t="s">
        <v>1397</v>
      </c>
      <c r="B25" s="25">
        <v>1</v>
      </c>
      <c r="C25" s="25" t="s">
        <v>31</v>
      </c>
    </row>
    <row r="26" spans="1:3" x14ac:dyDescent="0.35">
      <c r="A26" s="45" t="s">
        <v>1398</v>
      </c>
      <c r="B26" s="25">
        <v>1</v>
      </c>
      <c r="C26" s="25" t="s">
        <v>31</v>
      </c>
    </row>
    <row r="27" spans="1:3" x14ac:dyDescent="0.35">
      <c r="A27" s="45" t="s">
        <v>1399</v>
      </c>
      <c r="B27" s="25">
        <v>1</v>
      </c>
      <c r="C27" s="25" t="s">
        <v>31</v>
      </c>
    </row>
    <row r="28" spans="1:3" x14ac:dyDescent="0.35">
      <c r="A28" s="295" t="s">
        <v>1626</v>
      </c>
      <c r="B28" s="296"/>
      <c r="C28" s="297"/>
    </row>
    <row r="29" spans="1:3" x14ac:dyDescent="0.35">
      <c r="A29" s="45" t="s">
        <v>1400</v>
      </c>
      <c r="B29" s="25">
        <v>1</v>
      </c>
      <c r="C29" s="25" t="s">
        <v>31</v>
      </c>
    </row>
    <row r="30" spans="1:3" x14ac:dyDescent="0.35">
      <c r="A30" s="45" t="s">
        <v>1401</v>
      </c>
      <c r="B30" s="25">
        <v>1</v>
      </c>
      <c r="C30" s="25" t="s">
        <v>31</v>
      </c>
    </row>
    <row r="31" spans="1:3" x14ac:dyDescent="0.35">
      <c r="A31" s="45" t="s">
        <v>1402</v>
      </c>
      <c r="B31" s="25">
        <v>1</v>
      </c>
      <c r="C31" s="25" t="s">
        <v>31</v>
      </c>
    </row>
    <row r="32" spans="1:3" x14ac:dyDescent="0.35">
      <c r="A32" s="45" t="s">
        <v>1403</v>
      </c>
      <c r="B32" s="25">
        <v>1</v>
      </c>
      <c r="C32" s="25" t="s">
        <v>31</v>
      </c>
    </row>
    <row r="33" spans="1:3" x14ac:dyDescent="0.35">
      <c r="A33" s="45" t="s">
        <v>1404</v>
      </c>
      <c r="B33" s="25">
        <v>1</v>
      </c>
      <c r="C33" s="25" t="s">
        <v>31</v>
      </c>
    </row>
    <row r="34" spans="1:3" x14ac:dyDescent="0.35">
      <c r="A34" s="45" t="s">
        <v>1405</v>
      </c>
      <c r="B34" s="25">
        <v>1</v>
      </c>
      <c r="C34" s="25" t="s">
        <v>31</v>
      </c>
    </row>
    <row r="35" spans="1:3" x14ac:dyDescent="0.35">
      <c r="A35" s="295" t="s">
        <v>1627</v>
      </c>
      <c r="B35" s="296"/>
      <c r="C35" s="297"/>
    </row>
    <row r="36" spans="1:3" x14ac:dyDescent="0.35">
      <c r="A36" s="45" t="s">
        <v>1699</v>
      </c>
      <c r="B36" s="25">
        <v>1</v>
      </c>
      <c r="C36" s="25" t="s">
        <v>31</v>
      </c>
    </row>
    <row r="37" spans="1:3" x14ac:dyDescent="0.35">
      <c r="A37" s="45" t="s">
        <v>1700</v>
      </c>
      <c r="B37" s="25">
        <v>1</v>
      </c>
      <c r="C37" s="25" t="s">
        <v>31</v>
      </c>
    </row>
    <row r="38" spans="1:3" x14ac:dyDescent="0.35">
      <c r="A38" s="45" t="s">
        <v>1701</v>
      </c>
      <c r="B38" s="25">
        <v>1</v>
      </c>
      <c r="C38" s="25" t="s">
        <v>31</v>
      </c>
    </row>
    <row r="39" spans="1:3" x14ac:dyDescent="0.35">
      <c r="A39" s="45" t="s">
        <v>1702</v>
      </c>
      <c r="B39" s="25">
        <v>1</v>
      </c>
      <c r="C39" s="25" t="s">
        <v>31</v>
      </c>
    </row>
    <row r="41" spans="1:3" x14ac:dyDescent="0.35">
      <c r="A41" s="7" t="s">
        <v>1172</v>
      </c>
      <c r="C41" s="2"/>
    </row>
    <row r="42" spans="1:3" x14ac:dyDescent="0.35">
      <c r="A42" s="4" t="s">
        <v>0</v>
      </c>
      <c r="B42" s="4" t="s">
        <v>4473</v>
      </c>
      <c r="C42" s="4" t="s">
        <v>2</v>
      </c>
    </row>
    <row r="43" spans="1:3" x14ac:dyDescent="0.35">
      <c r="A43" s="295" t="s">
        <v>1624</v>
      </c>
      <c r="B43" s="296"/>
      <c r="C43" s="297"/>
    </row>
    <row r="44" spans="1:3" x14ac:dyDescent="0.35">
      <c r="A44" s="45" t="s">
        <v>1406</v>
      </c>
      <c r="B44" s="25">
        <v>1</v>
      </c>
      <c r="C44" s="25" t="s">
        <v>31</v>
      </c>
    </row>
    <row r="45" spans="1:3" x14ac:dyDescent="0.35">
      <c r="A45" s="45" t="s">
        <v>1407</v>
      </c>
      <c r="B45" s="25">
        <v>1</v>
      </c>
      <c r="C45" s="25" t="s">
        <v>31</v>
      </c>
    </row>
    <row r="46" spans="1:3" x14ac:dyDescent="0.35">
      <c r="A46" s="45" t="s">
        <v>1408</v>
      </c>
      <c r="B46" s="25">
        <v>1</v>
      </c>
      <c r="C46" s="25" t="s">
        <v>31</v>
      </c>
    </row>
    <row r="47" spans="1:3" x14ac:dyDescent="0.35">
      <c r="A47" s="45" t="s">
        <v>1409</v>
      </c>
      <c r="B47" s="25">
        <v>1</v>
      </c>
      <c r="C47" s="25" t="s">
        <v>31</v>
      </c>
    </row>
    <row r="48" spans="1:3" x14ac:dyDescent="0.35">
      <c r="A48" s="295"/>
      <c r="B48" s="296"/>
      <c r="C48" s="297"/>
    </row>
    <row r="49" spans="1:3" x14ac:dyDescent="0.35">
      <c r="A49" s="45" t="s">
        <v>1410</v>
      </c>
      <c r="B49" s="25">
        <v>1</v>
      </c>
      <c r="C49" s="25" t="s">
        <v>31</v>
      </c>
    </row>
    <row r="51" spans="1:3" x14ac:dyDescent="0.35">
      <c r="A51" s="7" t="s">
        <v>7194</v>
      </c>
    </row>
    <row r="52" spans="1:3" x14ac:dyDescent="0.35">
      <c r="A52" s="4" t="s">
        <v>0</v>
      </c>
      <c r="B52" s="4" t="s">
        <v>4473</v>
      </c>
      <c r="C52" s="4" t="s">
        <v>2</v>
      </c>
    </row>
    <row r="53" spans="1:3" x14ac:dyDescent="0.35">
      <c r="A53" s="45" t="s">
        <v>7195</v>
      </c>
      <c r="B53" s="25">
        <v>1</v>
      </c>
      <c r="C53" s="25" t="s">
        <v>7196</v>
      </c>
    </row>
  </sheetData>
  <mergeCells count="6">
    <mergeCell ref="A48:C48"/>
    <mergeCell ref="A18:C18"/>
    <mergeCell ref="A23:C23"/>
    <mergeCell ref="A28:C28"/>
    <mergeCell ref="A35:C35"/>
    <mergeCell ref="A43:C43"/>
  </mergeCells>
  <hyperlinks>
    <hyperlink ref="A4" location="'Time Lord Victorious Chronology'!A26" display="The Last Message"/>
    <hyperlink ref="A5" location="'Time Lord Victorious Chronology'!A27" display="The Archive of Islos"/>
    <hyperlink ref="A6" location="'Time Lord Victorious Chronology'!A28" display="The Sentinel of the Fifth Galaxy"/>
    <hyperlink ref="A7" location="'Time Lord Victorious Chronology'!A29" display="Planet of the Mechanoids"/>
    <hyperlink ref="A8" location="'Time Lord Victorious Chronology'!A30" display="The Deadly Ally"/>
    <hyperlink ref="A9" location="'Time Lord Victorious Chronology'!A31" display="Day of Reckoning"/>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A2" sqref="A2"/>
    </sheetView>
  </sheetViews>
  <sheetFormatPr defaultRowHeight="14.5" x14ac:dyDescent="0.35"/>
  <cols>
    <col min="1" max="1" width="32" customWidth="1"/>
    <col min="2" max="2" width="20.36328125" bestFit="1" customWidth="1"/>
    <col min="3" max="3" width="21.90625" customWidth="1"/>
  </cols>
  <sheetData>
    <row r="2" spans="1:3" x14ac:dyDescent="0.35">
      <c r="A2" s="7" t="s">
        <v>7046</v>
      </c>
    </row>
    <row r="3" spans="1:3" x14ac:dyDescent="0.35">
      <c r="A3" s="4" t="s">
        <v>0</v>
      </c>
      <c r="B3" s="4" t="s">
        <v>4473</v>
      </c>
      <c r="C3" s="4" t="s">
        <v>2</v>
      </c>
    </row>
    <row r="4" spans="1:3" x14ac:dyDescent="0.35">
      <c r="A4" s="45" t="s">
        <v>7047</v>
      </c>
      <c r="B4" s="25">
        <v>1</v>
      </c>
      <c r="C4" s="25" t="s">
        <v>31</v>
      </c>
    </row>
    <row r="5" spans="1:3" x14ac:dyDescent="0.35">
      <c r="A5" s="45" t="s">
        <v>7048</v>
      </c>
      <c r="B5" s="25">
        <v>1</v>
      </c>
      <c r="C5" s="25" t="s">
        <v>31</v>
      </c>
    </row>
    <row r="6" spans="1:3" x14ac:dyDescent="0.35">
      <c r="A6" s="45" t="s">
        <v>7049</v>
      </c>
      <c r="B6" s="25">
        <v>1</v>
      </c>
      <c r="C6" s="25" t="s">
        <v>31</v>
      </c>
    </row>
    <row r="7" spans="1:3" x14ac:dyDescent="0.35">
      <c r="A7" s="97" t="s">
        <v>7059</v>
      </c>
      <c r="B7" s="25">
        <v>1</v>
      </c>
      <c r="C7" s="25" t="s">
        <v>31</v>
      </c>
    </row>
    <row r="8" spans="1:3" x14ac:dyDescent="0.35">
      <c r="A8" s="97" t="s">
        <v>7060</v>
      </c>
      <c r="B8" s="25">
        <v>1</v>
      </c>
      <c r="C8" s="25" t="s">
        <v>31</v>
      </c>
    </row>
    <row r="9" spans="1:3" x14ac:dyDescent="0.35">
      <c r="A9" s="97" t="s">
        <v>7061</v>
      </c>
      <c r="B9" s="25">
        <v>1</v>
      </c>
      <c r="C9" s="25" t="s">
        <v>31</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A2" sqref="A2"/>
    </sheetView>
  </sheetViews>
  <sheetFormatPr defaultRowHeight="14.5" x14ac:dyDescent="0.35"/>
  <cols>
    <col min="1" max="1" width="32" customWidth="1"/>
    <col min="2" max="2" width="20.36328125" bestFit="1" customWidth="1"/>
    <col min="3" max="3" width="21.90625" customWidth="1"/>
  </cols>
  <sheetData>
    <row r="2" spans="1:3" x14ac:dyDescent="0.35">
      <c r="A2" s="7" t="s">
        <v>7055</v>
      </c>
    </row>
    <row r="3" spans="1:3" x14ac:dyDescent="0.35">
      <c r="A3" s="4" t="s">
        <v>0</v>
      </c>
      <c r="B3" s="4" t="s">
        <v>4473</v>
      </c>
      <c r="C3" s="4" t="s">
        <v>2</v>
      </c>
    </row>
    <row r="4" spans="1:3" x14ac:dyDescent="0.35">
      <c r="A4" s="298" t="s">
        <v>7057</v>
      </c>
      <c r="B4" s="296"/>
      <c r="C4" s="296"/>
    </row>
    <row r="5" spans="1:3" ht="58" x14ac:dyDescent="0.35">
      <c r="A5" s="36" t="s">
        <v>7056</v>
      </c>
      <c r="B5" s="25">
        <v>3</v>
      </c>
      <c r="C5" s="25" t="s">
        <v>31</v>
      </c>
    </row>
    <row r="6" spans="1:3" x14ac:dyDescent="0.35">
      <c r="A6" s="298" t="s">
        <v>7058</v>
      </c>
      <c r="B6" s="296"/>
      <c r="C6" s="296"/>
    </row>
    <row r="7" spans="1:3" x14ac:dyDescent="0.35">
      <c r="A7" s="97" t="s">
        <v>7059</v>
      </c>
      <c r="B7" s="94">
        <v>1</v>
      </c>
      <c r="C7" s="25" t="s">
        <v>31</v>
      </c>
    </row>
    <row r="8" spans="1:3" x14ac:dyDescent="0.35">
      <c r="A8" s="97" t="s">
        <v>7060</v>
      </c>
      <c r="B8" s="94">
        <v>1</v>
      </c>
      <c r="C8" s="25" t="s">
        <v>31</v>
      </c>
    </row>
    <row r="9" spans="1:3" x14ac:dyDescent="0.35">
      <c r="A9" s="97" t="s">
        <v>7061</v>
      </c>
      <c r="B9" s="94">
        <v>1</v>
      </c>
      <c r="C9" s="25" t="s">
        <v>31</v>
      </c>
    </row>
  </sheetData>
  <mergeCells count="2">
    <mergeCell ref="A4:C4"/>
    <mergeCell ref="A6:C6"/>
  </mergeCell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0"/>
  <sheetViews>
    <sheetView workbookViewId="0">
      <selection activeCell="A2" sqref="A2"/>
    </sheetView>
  </sheetViews>
  <sheetFormatPr defaultRowHeight="14.5" x14ac:dyDescent="0.35"/>
  <cols>
    <col min="1" max="1" width="15.26953125" customWidth="1"/>
    <col min="2" max="2" width="20.36328125" bestFit="1" customWidth="1"/>
    <col min="3" max="3" width="21.90625" customWidth="1"/>
  </cols>
  <sheetData>
    <row r="2" spans="1:3" x14ac:dyDescent="0.35">
      <c r="A2" s="7" t="s">
        <v>1173</v>
      </c>
    </row>
    <row r="3" spans="1:3" x14ac:dyDescent="0.25">
      <c r="A3" s="4" t="s">
        <v>0</v>
      </c>
      <c r="B3" s="4" t="s">
        <v>4473</v>
      </c>
      <c r="C3" s="4" t="s">
        <v>2</v>
      </c>
    </row>
    <row r="4" spans="1:3" x14ac:dyDescent="0.25">
      <c r="A4" s="295" t="s">
        <v>1624</v>
      </c>
      <c r="B4" s="296"/>
      <c r="C4" s="297"/>
    </row>
    <row r="5" spans="1:3" x14ac:dyDescent="0.25">
      <c r="A5" s="45" t="s">
        <v>1411</v>
      </c>
      <c r="B5" s="25">
        <v>1</v>
      </c>
      <c r="C5" s="25" t="s">
        <v>31</v>
      </c>
    </row>
    <row r="6" spans="1:3" x14ac:dyDescent="0.25">
      <c r="A6" s="45" t="s">
        <v>1412</v>
      </c>
      <c r="B6" s="25">
        <v>1</v>
      </c>
      <c r="C6" s="25" t="s">
        <v>31</v>
      </c>
    </row>
    <row r="7" spans="1:3" x14ac:dyDescent="0.25">
      <c r="A7" s="45" t="s">
        <v>1413</v>
      </c>
      <c r="B7" s="25">
        <v>1</v>
      </c>
      <c r="C7" s="25" t="s">
        <v>31</v>
      </c>
    </row>
    <row r="8" spans="1:3" x14ac:dyDescent="0.25">
      <c r="A8" s="295" t="s">
        <v>1625</v>
      </c>
      <c r="B8" s="296"/>
      <c r="C8" s="297"/>
    </row>
    <row r="9" spans="1:3" x14ac:dyDescent="0.25">
      <c r="A9" s="45" t="s">
        <v>1414</v>
      </c>
      <c r="B9" s="25">
        <v>1</v>
      </c>
      <c r="C9" s="25" t="s">
        <v>31</v>
      </c>
    </row>
    <row r="10" spans="1:3" x14ac:dyDescent="0.25">
      <c r="A10" s="45" t="s">
        <v>1415</v>
      </c>
      <c r="B10" s="25">
        <v>1</v>
      </c>
      <c r="C10" s="25" t="s">
        <v>31</v>
      </c>
    </row>
    <row r="11" spans="1:3" x14ac:dyDescent="0.25">
      <c r="A11" s="45" t="s">
        <v>1416</v>
      </c>
      <c r="B11" s="25">
        <v>1</v>
      </c>
      <c r="C11" s="25" t="s">
        <v>31</v>
      </c>
    </row>
    <row r="12" spans="1:3" x14ac:dyDescent="0.25">
      <c r="A12" s="295" t="s">
        <v>1626</v>
      </c>
      <c r="B12" s="296"/>
      <c r="C12" s="297"/>
    </row>
    <row r="13" spans="1:3" x14ac:dyDescent="0.25">
      <c r="A13" s="45" t="s">
        <v>129</v>
      </c>
      <c r="B13" s="25">
        <v>1</v>
      </c>
      <c r="C13" s="25" t="s">
        <v>31</v>
      </c>
    </row>
    <row r="14" spans="1:3" x14ac:dyDescent="0.25">
      <c r="A14" s="45" t="s">
        <v>1417</v>
      </c>
      <c r="B14" s="25">
        <v>1</v>
      </c>
      <c r="C14" s="25" t="s">
        <v>31</v>
      </c>
    </row>
    <row r="15" spans="1:3" x14ac:dyDescent="0.35">
      <c r="A15" s="45" t="s">
        <v>1418</v>
      </c>
      <c r="B15" s="25">
        <v>1</v>
      </c>
      <c r="C15" s="25" t="s">
        <v>31</v>
      </c>
    </row>
    <row r="16" spans="1:3" x14ac:dyDescent="0.35">
      <c r="A16" s="295" t="s">
        <v>1627</v>
      </c>
      <c r="B16" s="296"/>
      <c r="C16" s="297"/>
    </row>
    <row r="17" spans="1:3" x14ac:dyDescent="0.35">
      <c r="A17" s="45" t="s">
        <v>1703</v>
      </c>
      <c r="B17" s="25">
        <v>1</v>
      </c>
      <c r="C17" s="25" t="s">
        <v>31</v>
      </c>
    </row>
    <row r="18" spans="1:3" x14ac:dyDescent="0.35">
      <c r="A18" s="45" t="s">
        <v>1704</v>
      </c>
      <c r="B18" s="25">
        <v>1</v>
      </c>
      <c r="C18" s="25" t="s">
        <v>31</v>
      </c>
    </row>
    <row r="19" spans="1:3" x14ac:dyDescent="0.35">
      <c r="A19" s="45" t="s">
        <v>1705</v>
      </c>
      <c r="B19" s="25">
        <v>1</v>
      </c>
      <c r="C19" s="25" t="s">
        <v>31</v>
      </c>
    </row>
    <row r="20" spans="1:3" x14ac:dyDescent="0.35">
      <c r="A20" s="45" t="s">
        <v>1706</v>
      </c>
      <c r="B20" s="25">
        <v>1</v>
      </c>
      <c r="C20" s="25" t="s">
        <v>31</v>
      </c>
    </row>
  </sheetData>
  <mergeCells count="4">
    <mergeCell ref="A4:C4"/>
    <mergeCell ref="A8:C8"/>
    <mergeCell ref="A12:C12"/>
    <mergeCell ref="A16:C16"/>
  </mergeCell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
  <sheetViews>
    <sheetView workbookViewId="0">
      <selection activeCell="A2" sqref="A2"/>
    </sheetView>
  </sheetViews>
  <sheetFormatPr defaultRowHeight="14.5" x14ac:dyDescent="0.35"/>
  <cols>
    <col min="1" max="1" width="20.90625" customWidth="1"/>
    <col min="2" max="2" width="21.08984375" customWidth="1"/>
    <col min="3" max="3" width="22.36328125" customWidth="1"/>
  </cols>
  <sheetData>
    <row r="2" spans="1:3" x14ac:dyDescent="0.35">
      <c r="A2" s="7" t="s">
        <v>1194</v>
      </c>
    </row>
    <row r="3" spans="1:3" x14ac:dyDescent="0.25">
      <c r="A3" s="4" t="s">
        <v>0</v>
      </c>
      <c r="B3" s="4" t="s">
        <v>4473</v>
      </c>
      <c r="C3" s="4" t="s">
        <v>2</v>
      </c>
    </row>
    <row r="4" spans="1:3" x14ac:dyDescent="0.25">
      <c r="A4" s="295" t="s">
        <v>2089</v>
      </c>
      <c r="B4" s="296"/>
      <c r="C4" s="297"/>
    </row>
    <row r="5" spans="1:3" x14ac:dyDescent="0.25">
      <c r="A5" s="45" t="s">
        <v>1419</v>
      </c>
      <c r="B5" s="25">
        <v>1</v>
      </c>
      <c r="C5" s="25" t="s">
        <v>31</v>
      </c>
    </row>
    <row r="6" spans="1:3" x14ac:dyDescent="0.25">
      <c r="A6" s="295" t="s">
        <v>1624</v>
      </c>
      <c r="B6" s="296"/>
      <c r="C6" s="297"/>
    </row>
    <row r="7" spans="1:3" x14ac:dyDescent="0.25">
      <c r="A7" s="45" t="s">
        <v>1420</v>
      </c>
      <c r="B7" s="25">
        <v>1</v>
      </c>
      <c r="C7" s="25" t="s">
        <v>31</v>
      </c>
    </row>
    <row r="8" spans="1:3" x14ac:dyDescent="0.25">
      <c r="A8" s="45" t="s">
        <v>1421</v>
      </c>
      <c r="B8" s="25">
        <v>1</v>
      </c>
      <c r="C8" s="25" t="s">
        <v>31</v>
      </c>
    </row>
    <row r="9" spans="1:3" x14ac:dyDescent="0.25">
      <c r="A9" s="45" t="s">
        <v>1422</v>
      </c>
      <c r="B9" s="25">
        <v>1</v>
      </c>
      <c r="C9" s="25" t="s">
        <v>31</v>
      </c>
    </row>
    <row r="10" spans="1:3" x14ac:dyDescent="0.25">
      <c r="A10" s="295" t="s">
        <v>1625</v>
      </c>
      <c r="B10" s="296"/>
      <c r="C10" s="297"/>
    </row>
    <row r="11" spans="1:3" x14ac:dyDescent="0.25">
      <c r="A11" s="45" t="s">
        <v>1423</v>
      </c>
      <c r="B11" s="25">
        <v>1</v>
      </c>
      <c r="C11" s="25" t="s">
        <v>31</v>
      </c>
    </row>
    <row r="12" spans="1:3" x14ac:dyDescent="0.25">
      <c r="A12" s="45" t="s">
        <v>224</v>
      </c>
      <c r="B12" s="25">
        <v>1</v>
      </c>
      <c r="C12" s="25" t="s">
        <v>31</v>
      </c>
    </row>
    <row r="13" spans="1:3" x14ac:dyDescent="0.25">
      <c r="A13" s="45" t="s">
        <v>1424</v>
      </c>
      <c r="B13" s="25">
        <v>1</v>
      </c>
      <c r="C13" s="25" t="s">
        <v>31</v>
      </c>
    </row>
    <row r="14" spans="1:3" x14ac:dyDescent="0.25">
      <c r="A14" s="295" t="s">
        <v>1626</v>
      </c>
      <c r="B14" s="296"/>
      <c r="C14" s="297"/>
    </row>
    <row r="15" spans="1:3" x14ac:dyDescent="0.35">
      <c r="A15" s="45" t="s">
        <v>1425</v>
      </c>
      <c r="B15" s="25">
        <v>1</v>
      </c>
      <c r="C15" s="25" t="s">
        <v>31</v>
      </c>
    </row>
    <row r="16" spans="1:3" x14ac:dyDescent="0.35">
      <c r="A16" s="45" t="s">
        <v>1426</v>
      </c>
      <c r="B16" s="25">
        <v>1</v>
      </c>
      <c r="C16" s="25" t="s">
        <v>31</v>
      </c>
    </row>
    <row r="17" spans="1:3" x14ac:dyDescent="0.35">
      <c r="A17" s="45" t="s">
        <v>1427</v>
      </c>
      <c r="B17" s="25">
        <v>1</v>
      </c>
      <c r="C17" s="25" t="s">
        <v>31</v>
      </c>
    </row>
    <row r="18" spans="1:3" x14ac:dyDescent="0.35">
      <c r="A18" s="295" t="s">
        <v>1627</v>
      </c>
      <c r="B18" s="296"/>
      <c r="C18" s="297"/>
    </row>
    <row r="19" spans="1:3" x14ac:dyDescent="0.35">
      <c r="A19" s="45" t="s">
        <v>1864</v>
      </c>
      <c r="B19" s="25">
        <v>3</v>
      </c>
      <c r="C19" s="25" t="s">
        <v>31</v>
      </c>
    </row>
  </sheetData>
  <mergeCells count="5">
    <mergeCell ref="A4:C4"/>
    <mergeCell ref="A10:C10"/>
    <mergeCell ref="A14:C14"/>
    <mergeCell ref="A18:C18"/>
    <mergeCell ref="A6:C6"/>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workbookViewId="0">
      <selection activeCell="A2" sqref="A2"/>
    </sheetView>
  </sheetViews>
  <sheetFormatPr defaultRowHeight="14.5" x14ac:dyDescent="0.35"/>
  <cols>
    <col min="1" max="1" width="36.1796875" customWidth="1"/>
    <col min="2" max="2" width="20.36328125" bestFit="1" customWidth="1"/>
    <col min="3" max="3" width="21.54296875" customWidth="1"/>
  </cols>
  <sheetData>
    <row r="2" spans="1:3" x14ac:dyDescent="0.35">
      <c r="A2" s="7" t="s">
        <v>1174</v>
      </c>
    </row>
    <row r="3" spans="1:3" x14ac:dyDescent="0.25">
      <c r="A3" s="4" t="s">
        <v>0</v>
      </c>
      <c r="B3" s="4" t="s">
        <v>4473</v>
      </c>
      <c r="C3" s="4" t="s">
        <v>2</v>
      </c>
    </row>
    <row r="4" spans="1:3" x14ac:dyDescent="0.25">
      <c r="A4" s="295" t="s">
        <v>1624</v>
      </c>
      <c r="B4" s="296"/>
      <c r="C4" s="297"/>
    </row>
    <row r="5" spans="1:3" x14ac:dyDescent="0.25">
      <c r="A5" s="45" t="s">
        <v>1428</v>
      </c>
      <c r="B5" s="25">
        <v>1</v>
      </c>
      <c r="C5" s="25" t="s">
        <v>31</v>
      </c>
    </row>
    <row r="6" spans="1:3" x14ac:dyDescent="0.25">
      <c r="A6" s="45" t="s">
        <v>1429</v>
      </c>
      <c r="B6" s="25">
        <v>1</v>
      </c>
      <c r="C6" s="25" t="s">
        <v>31</v>
      </c>
    </row>
    <row r="7" spans="1:3" x14ac:dyDescent="0.25">
      <c r="A7" s="295" t="s">
        <v>1625</v>
      </c>
      <c r="B7" s="296"/>
      <c r="C7" s="297"/>
    </row>
    <row r="8" spans="1:3" x14ac:dyDescent="0.25">
      <c r="A8" s="45" t="s">
        <v>1430</v>
      </c>
      <c r="B8" s="25">
        <v>1</v>
      </c>
      <c r="C8" s="25" t="s">
        <v>31</v>
      </c>
    </row>
    <row r="9" spans="1:3" x14ac:dyDescent="0.25">
      <c r="A9" s="45" t="s">
        <v>1431</v>
      </c>
      <c r="B9" s="25">
        <v>1</v>
      </c>
      <c r="C9" s="25" t="s">
        <v>31</v>
      </c>
    </row>
    <row r="10" spans="1:3" x14ac:dyDescent="0.25">
      <c r="A10" s="45" t="s">
        <v>1432</v>
      </c>
      <c r="B10" s="25">
        <v>1</v>
      </c>
      <c r="C10" s="25" t="s">
        <v>31</v>
      </c>
    </row>
    <row r="11" spans="1:3" x14ac:dyDescent="0.25">
      <c r="A11" s="45" t="s">
        <v>1433</v>
      </c>
      <c r="B11" s="25">
        <v>1</v>
      </c>
      <c r="C11" s="25" t="s">
        <v>31</v>
      </c>
    </row>
    <row r="12" spans="1:3" x14ac:dyDescent="0.25">
      <c r="A12" s="295" t="s">
        <v>1694</v>
      </c>
      <c r="B12" s="296"/>
      <c r="C12" s="297"/>
    </row>
    <row r="13" spans="1:3" x14ac:dyDescent="0.25">
      <c r="A13" s="45" t="s">
        <v>1434</v>
      </c>
      <c r="B13" s="25">
        <v>1</v>
      </c>
      <c r="C13" s="25" t="s">
        <v>31</v>
      </c>
    </row>
    <row r="14" spans="1:3" x14ac:dyDescent="0.25">
      <c r="A14" s="295" t="s">
        <v>1626</v>
      </c>
      <c r="B14" s="296"/>
      <c r="C14" s="297"/>
    </row>
    <row r="15" spans="1:3" x14ac:dyDescent="0.25">
      <c r="A15" s="45" t="s">
        <v>1435</v>
      </c>
      <c r="B15" s="25">
        <v>1</v>
      </c>
      <c r="C15" s="25" t="s">
        <v>31</v>
      </c>
    </row>
    <row r="16" spans="1:3" x14ac:dyDescent="0.35">
      <c r="A16" s="45" t="s">
        <v>1436</v>
      </c>
      <c r="B16" s="25">
        <v>1</v>
      </c>
      <c r="C16" s="25" t="s">
        <v>31</v>
      </c>
    </row>
    <row r="17" spans="1:3" x14ac:dyDescent="0.35">
      <c r="A17" s="45" t="s">
        <v>1437</v>
      </c>
      <c r="B17" s="25">
        <v>1</v>
      </c>
      <c r="C17" s="25" t="s">
        <v>31</v>
      </c>
    </row>
    <row r="18" spans="1:3" x14ac:dyDescent="0.35">
      <c r="A18" s="295" t="s">
        <v>1627</v>
      </c>
      <c r="B18" s="296"/>
      <c r="C18" s="297"/>
    </row>
    <row r="19" spans="1:3" x14ac:dyDescent="0.35">
      <c r="A19" s="45" t="s">
        <v>1438</v>
      </c>
      <c r="B19" s="25">
        <v>1</v>
      </c>
      <c r="C19" s="25" t="s">
        <v>31</v>
      </c>
    </row>
    <row r="20" spans="1:3" x14ac:dyDescent="0.35">
      <c r="A20" s="45" t="s">
        <v>1439</v>
      </c>
      <c r="B20" s="25">
        <v>1</v>
      </c>
      <c r="C20" s="25" t="s">
        <v>31</v>
      </c>
    </row>
    <row r="21" spans="1:3" x14ac:dyDescent="0.35">
      <c r="A21" s="45" t="s">
        <v>1440</v>
      </c>
      <c r="B21" s="25">
        <v>1</v>
      </c>
      <c r="C21" s="25" t="s">
        <v>31</v>
      </c>
    </row>
    <row r="22" spans="1:3" x14ac:dyDescent="0.35">
      <c r="A22" s="295" t="s">
        <v>5621</v>
      </c>
      <c r="B22" s="296"/>
      <c r="C22" s="297"/>
    </row>
    <row r="23" spans="1:3" x14ac:dyDescent="0.35">
      <c r="A23" s="45" t="s">
        <v>1441</v>
      </c>
      <c r="B23" s="25">
        <v>1</v>
      </c>
      <c r="C23" s="25" t="s">
        <v>31</v>
      </c>
    </row>
    <row r="24" spans="1:3" x14ac:dyDescent="0.35">
      <c r="A24" s="45" t="s">
        <v>1442</v>
      </c>
      <c r="B24" s="25">
        <v>1</v>
      </c>
      <c r="C24" s="25" t="s">
        <v>31</v>
      </c>
    </row>
    <row r="25" spans="1:3" x14ac:dyDescent="0.35">
      <c r="A25" s="45" t="s">
        <v>1443</v>
      </c>
      <c r="B25" s="25">
        <v>1</v>
      </c>
      <c r="C25" s="25" t="s">
        <v>31</v>
      </c>
    </row>
    <row r="26" spans="1:3" x14ac:dyDescent="0.35">
      <c r="A26" s="45" t="s">
        <v>1444</v>
      </c>
      <c r="B26" s="25">
        <v>1</v>
      </c>
      <c r="C26" s="25" t="s">
        <v>31</v>
      </c>
    </row>
    <row r="27" spans="1:3" x14ac:dyDescent="0.35">
      <c r="A27" s="45" t="s">
        <v>1445</v>
      </c>
      <c r="B27" s="25">
        <v>1</v>
      </c>
      <c r="C27" s="25" t="s">
        <v>31</v>
      </c>
    </row>
    <row r="28" spans="1:3" x14ac:dyDescent="0.35">
      <c r="A28" s="45" t="s">
        <v>1446</v>
      </c>
      <c r="B28" s="25">
        <v>1</v>
      </c>
      <c r="C28" s="25" t="s">
        <v>31</v>
      </c>
    </row>
    <row r="29" spans="1:3" x14ac:dyDescent="0.35">
      <c r="A29" s="45" t="s">
        <v>1447</v>
      </c>
      <c r="B29" s="25">
        <v>1</v>
      </c>
      <c r="C29" s="25" t="s">
        <v>31</v>
      </c>
    </row>
    <row r="30" spans="1:3" x14ac:dyDescent="0.35">
      <c r="A30" s="45" t="s">
        <v>1448</v>
      </c>
      <c r="B30" s="25">
        <v>1</v>
      </c>
      <c r="C30" s="25" t="s">
        <v>31</v>
      </c>
    </row>
  </sheetData>
  <mergeCells count="6">
    <mergeCell ref="A4:C4"/>
    <mergeCell ref="A7:C7"/>
    <mergeCell ref="A14:C14"/>
    <mergeCell ref="A18:C18"/>
    <mergeCell ref="A22:C22"/>
    <mergeCell ref="A12:C12"/>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2"/>
  <sheetViews>
    <sheetView workbookViewId="0">
      <selection activeCell="A45" sqref="A45"/>
    </sheetView>
  </sheetViews>
  <sheetFormatPr defaultRowHeight="14.5" x14ac:dyDescent="0.35"/>
  <cols>
    <col min="1" max="1" width="39.1796875" customWidth="1"/>
    <col min="2" max="2" width="20.36328125" bestFit="1" customWidth="1"/>
    <col min="3" max="3" width="13.90625" customWidth="1"/>
    <col min="4" max="4" width="21.26953125" style="2" customWidth="1"/>
  </cols>
  <sheetData>
    <row r="2" spans="1:4" x14ac:dyDescent="0.35">
      <c r="A2" s="7" t="s">
        <v>1488</v>
      </c>
    </row>
    <row r="3" spans="1:4" x14ac:dyDescent="0.25">
      <c r="A3" s="4" t="s">
        <v>0</v>
      </c>
      <c r="B3" s="4" t="s">
        <v>4473</v>
      </c>
      <c r="C3" s="4" t="s">
        <v>2</v>
      </c>
      <c r="D3" s="4" t="s">
        <v>2241</v>
      </c>
    </row>
    <row r="4" spans="1:4" x14ac:dyDescent="0.35">
      <c r="A4" s="148" t="s">
        <v>2231</v>
      </c>
      <c r="B4" s="149">
        <v>1</v>
      </c>
      <c r="C4" s="149" t="s">
        <v>1474</v>
      </c>
      <c r="D4" s="149" t="s">
        <v>2240</v>
      </c>
    </row>
    <row r="5" spans="1:4" x14ac:dyDescent="0.35">
      <c r="A5" s="148" t="s">
        <v>2232</v>
      </c>
      <c r="B5" s="149">
        <v>1</v>
      </c>
      <c r="C5" s="149" t="s">
        <v>1474</v>
      </c>
      <c r="D5" s="149" t="s">
        <v>2240</v>
      </c>
    </row>
    <row r="6" spans="1:4" x14ac:dyDescent="0.35">
      <c r="A6" s="148" t="s">
        <v>2233</v>
      </c>
      <c r="B6" s="149">
        <v>1</v>
      </c>
      <c r="C6" s="149" t="s">
        <v>1474</v>
      </c>
      <c r="D6" s="149" t="s">
        <v>2240</v>
      </c>
    </row>
    <row r="7" spans="1:4" x14ac:dyDescent="0.35">
      <c r="A7" s="148" t="s">
        <v>2234</v>
      </c>
      <c r="B7" s="149">
        <v>1</v>
      </c>
      <c r="C7" s="149" t="s">
        <v>1474</v>
      </c>
      <c r="D7" s="149" t="s">
        <v>2240</v>
      </c>
    </row>
    <row r="8" spans="1:4" x14ac:dyDescent="0.35">
      <c r="A8" s="148" t="s">
        <v>1542</v>
      </c>
      <c r="B8" s="149">
        <v>1</v>
      </c>
      <c r="C8" s="149" t="s">
        <v>1474</v>
      </c>
      <c r="D8" s="149" t="s">
        <v>2240</v>
      </c>
    </row>
    <row r="9" spans="1:4" x14ac:dyDescent="0.35">
      <c r="A9" s="148" t="s">
        <v>2235</v>
      </c>
      <c r="B9" s="149">
        <v>1</v>
      </c>
      <c r="C9" s="149" t="s">
        <v>1474</v>
      </c>
      <c r="D9" s="149" t="s">
        <v>2240</v>
      </c>
    </row>
    <row r="10" spans="1:4" x14ac:dyDescent="0.35">
      <c r="A10" s="148" t="s">
        <v>2236</v>
      </c>
      <c r="B10" s="149">
        <v>1</v>
      </c>
      <c r="C10" s="149" t="s">
        <v>1474</v>
      </c>
      <c r="D10" s="149" t="s">
        <v>2240</v>
      </c>
    </row>
    <row r="11" spans="1:4" x14ac:dyDescent="0.35">
      <c r="A11" s="148" t="s">
        <v>2237</v>
      </c>
      <c r="B11" s="149">
        <v>1</v>
      </c>
      <c r="C11" s="149" t="s">
        <v>1474</v>
      </c>
      <c r="D11" s="149" t="s">
        <v>2240</v>
      </c>
    </row>
    <row r="12" spans="1:4" x14ac:dyDescent="0.35">
      <c r="A12" s="148" t="s">
        <v>2238</v>
      </c>
      <c r="B12" s="149">
        <v>1</v>
      </c>
      <c r="C12" s="149" t="s">
        <v>1474</v>
      </c>
      <c r="D12" s="149" t="s">
        <v>2240</v>
      </c>
    </row>
    <row r="13" spans="1:4" x14ac:dyDescent="0.35">
      <c r="A13" s="148" t="s">
        <v>2239</v>
      </c>
      <c r="B13" s="149">
        <v>1</v>
      </c>
      <c r="C13" s="149" t="s">
        <v>1474</v>
      </c>
      <c r="D13" s="149" t="s">
        <v>2240</v>
      </c>
    </row>
    <row r="14" spans="1:4" x14ac:dyDescent="0.35">
      <c r="A14" s="150" t="s">
        <v>1498</v>
      </c>
      <c r="B14" s="149">
        <v>1</v>
      </c>
      <c r="C14" s="149" t="s">
        <v>1474</v>
      </c>
      <c r="D14" s="149" t="s">
        <v>1507</v>
      </c>
    </row>
    <row r="15" spans="1:4" x14ac:dyDescent="0.35">
      <c r="A15" s="150" t="s">
        <v>1499</v>
      </c>
      <c r="B15" s="149">
        <v>1</v>
      </c>
      <c r="C15" s="149" t="s">
        <v>1474</v>
      </c>
      <c r="D15" s="149" t="s">
        <v>1508</v>
      </c>
    </row>
    <row r="16" spans="1:4" x14ac:dyDescent="0.35">
      <c r="A16" s="148" t="s">
        <v>1489</v>
      </c>
      <c r="B16" s="149">
        <v>1</v>
      </c>
      <c r="C16" s="149" t="s">
        <v>1474</v>
      </c>
      <c r="D16" s="149" t="s">
        <v>1502</v>
      </c>
    </row>
    <row r="17" spans="1:4" x14ac:dyDescent="0.35">
      <c r="A17" s="148" t="s">
        <v>1491</v>
      </c>
      <c r="B17" s="149">
        <v>1</v>
      </c>
      <c r="C17" s="149" t="s">
        <v>1474</v>
      </c>
      <c r="D17" s="149" t="s">
        <v>1502</v>
      </c>
    </row>
    <row r="18" spans="1:4" x14ac:dyDescent="0.35">
      <c r="A18" s="148" t="s">
        <v>7413</v>
      </c>
      <c r="B18" s="149">
        <v>1</v>
      </c>
      <c r="C18" s="149" t="s">
        <v>1474</v>
      </c>
      <c r="D18" s="149" t="s">
        <v>7414</v>
      </c>
    </row>
    <row r="19" spans="1:4" x14ac:dyDescent="0.35">
      <c r="A19" s="148" t="s">
        <v>1494</v>
      </c>
      <c r="B19" s="149">
        <v>1</v>
      </c>
      <c r="C19" s="149" t="s">
        <v>1474</v>
      </c>
      <c r="D19" s="149" t="s">
        <v>1505</v>
      </c>
    </row>
    <row r="20" spans="1:4" x14ac:dyDescent="0.35">
      <c r="A20" s="150" t="s">
        <v>1495</v>
      </c>
      <c r="B20" s="149">
        <v>1</v>
      </c>
      <c r="C20" s="149" t="s">
        <v>1474</v>
      </c>
      <c r="D20" s="149" t="s">
        <v>1505</v>
      </c>
    </row>
    <row r="21" spans="1:4" x14ac:dyDescent="0.35">
      <c r="A21" s="150" t="s">
        <v>1497</v>
      </c>
      <c r="B21" s="149">
        <v>1</v>
      </c>
      <c r="C21" s="149" t="s">
        <v>1474</v>
      </c>
      <c r="D21" s="149" t="s">
        <v>1505</v>
      </c>
    </row>
    <row r="22" spans="1:4" x14ac:dyDescent="0.35">
      <c r="A22" s="150" t="s">
        <v>7415</v>
      </c>
      <c r="B22" s="149">
        <v>1</v>
      </c>
      <c r="C22" s="149" t="s">
        <v>1474</v>
      </c>
      <c r="D22" s="149" t="s">
        <v>1509</v>
      </c>
    </row>
    <row r="23" spans="1:4" x14ac:dyDescent="0.35">
      <c r="A23" s="148" t="s">
        <v>1493</v>
      </c>
      <c r="B23" s="149">
        <v>1</v>
      </c>
      <c r="C23" s="149" t="s">
        <v>1474</v>
      </c>
      <c r="D23" s="149" t="s">
        <v>1504</v>
      </c>
    </row>
    <row r="24" spans="1:4" x14ac:dyDescent="0.35">
      <c r="A24" s="150" t="s">
        <v>7416</v>
      </c>
      <c r="B24" s="149">
        <v>1</v>
      </c>
      <c r="C24" s="149" t="s">
        <v>1474</v>
      </c>
      <c r="D24" s="149" t="s">
        <v>1504</v>
      </c>
    </row>
    <row r="25" spans="1:4" x14ac:dyDescent="0.35">
      <c r="A25" s="150" t="s">
        <v>1514</v>
      </c>
      <c r="B25" s="149">
        <v>2</v>
      </c>
      <c r="C25" s="149" t="s">
        <v>1474</v>
      </c>
      <c r="D25" s="149" t="s">
        <v>1515</v>
      </c>
    </row>
    <row r="26" spans="1:4" x14ac:dyDescent="0.35">
      <c r="A26" s="148" t="s">
        <v>1490</v>
      </c>
      <c r="B26" s="149">
        <v>1</v>
      </c>
      <c r="C26" s="149" t="s">
        <v>1474</v>
      </c>
      <c r="D26" s="149" t="s">
        <v>1503</v>
      </c>
    </row>
    <row r="27" spans="1:4" x14ac:dyDescent="0.35">
      <c r="A27" s="148" t="s">
        <v>1492</v>
      </c>
      <c r="B27" s="149">
        <v>1</v>
      </c>
      <c r="C27" s="149" t="s">
        <v>1474</v>
      </c>
      <c r="D27" s="149" t="s">
        <v>1503</v>
      </c>
    </row>
    <row r="28" spans="1:4" x14ac:dyDescent="0.35">
      <c r="A28" s="150" t="s">
        <v>7423</v>
      </c>
      <c r="B28" s="149">
        <v>1</v>
      </c>
      <c r="C28" s="149" t="s">
        <v>1474</v>
      </c>
      <c r="D28" s="149" t="s">
        <v>1503</v>
      </c>
    </row>
    <row r="29" spans="1:4" x14ac:dyDescent="0.35">
      <c r="A29" s="150" t="s">
        <v>1496</v>
      </c>
      <c r="B29" s="149">
        <v>1</v>
      </c>
      <c r="C29" s="149" t="s">
        <v>1474</v>
      </c>
      <c r="D29" s="149" t="s">
        <v>1506</v>
      </c>
    </row>
    <row r="30" spans="1:4" x14ac:dyDescent="0.35">
      <c r="A30" s="150" t="s">
        <v>5551</v>
      </c>
      <c r="B30" s="149">
        <v>1</v>
      </c>
      <c r="C30" s="149" t="s">
        <v>1474</v>
      </c>
      <c r="D30" s="149"/>
    </row>
    <row r="31" spans="1:4" x14ac:dyDescent="0.35">
      <c r="A31" s="150" t="s">
        <v>1513</v>
      </c>
      <c r="B31" s="149">
        <v>1</v>
      </c>
      <c r="C31" s="149" t="s">
        <v>1474</v>
      </c>
      <c r="D31" s="149" t="s">
        <v>1505</v>
      </c>
    </row>
    <row r="32" spans="1:4" x14ac:dyDescent="0.35">
      <c r="A32" s="150" t="s">
        <v>1501</v>
      </c>
      <c r="B32" s="149">
        <v>1</v>
      </c>
      <c r="C32" s="149" t="s">
        <v>1474</v>
      </c>
      <c r="D32" s="149" t="s">
        <v>1510</v>
      </c>
    </row>
    <row r="33" spans="1:4" x14ac:dyDescent="0.35">
      <c r="A33" s="148" t="s">
        <v>1511</v>
      </c>
      <c r="B33" s="149">
        <v>1</v>
      </c>
      <c r="C33" s="149" t="s">
        <v>1474</v>
      </c>
      <c r="D33" s="149" t="s">
        <v>1170</v>
      </c>
    </row>
    <row r="34" spans="1:4" x14ac:dyDescent="0.35">
      <c r="A34" s="148" t="s">
        <v>2229</v>
      </c>
      <c r="B34" s="149">
        <v>1</v>
      </c>
      <c r="C34" s="149" t="s">
        <v>1474</v>
      </c>
      <c r="D34" s="149" t="s">
        <v>2230</v>
      </c>
    </row>
    <row r="35" spans="1:4" x14ac:dyDescent="0.35">
      <c r="A35" s="148" t="s">
        <v>1512</v>
      </c>
      <c r="B35" s="149">
        <v>1</v>
      </c>
      <c r="C35" s="149" t="s">
        <v>1474</v>
      </c>
      <c r="D35" s="149" t="s">
        <v>1170</v>
      </c>
    </row>
    <row r="36" spans="1:4" x14ac:dyDescent="0.35">
      <c r="A36" s="150" t="s">
        <v>6620</v>
      </c>
      <c r="B36" s="149">
        <v>1</v>
      </c>
      <c r="C36" s="149" t="s">
        <v>1474</v>
      </c>
      <c r="D36" s="149" t="s">
        <v>1170</v>
      </c>
    </row>
    <row r="37" spans="1:4" x14ac:dyDescent="0.35">
      <c r="A37" s="150" t="s">
        <v>6621</v>
      </c>
      <c r="B37" s="149">
        <v>1</v>
      </c>
      <c r="C37" s="149" t="s">
        <v>1474</v>
      </c>
      <c r="D37" s="149" t="s">
        <v>1170</v>
      </c>
    </row>
    <row r="39" spans="1:4" x14ac:dyDescent="0.35">
      <c r="A39" s="7" t="s">
        <v>6616</v>
      </c>
    </row>
    <row r="40" spans="1:4" x14ac:dyDescent="0.35">
      <c r="A40" s="4" t="s">
        <v>0</v>
      </c>
      <c r="B40" s="4" t="s">
        <v>4473</v>
      </c>
      <c r="C40" s="4" t="s">
        <v>2</v>
      </c>
      <c r="D40" s="4" t="s">
        <v>2241</v>
      </c>
    </row>
    <row r="41" spans="1:4" x14ac:dyDescent="0.35">
      <c r="A41" s="148" t="s">
        <v>6617</v>
      </c>
      <c r="B41" s="149">
        <v>1</v>
      </c>
      <c r="C41" s="149" t="s">
        <v>1474</v>
      </c>
      <c r="D41" s="149" t="s">
        <v>6616</v>
      </c>
    </row>
    <row r="42" spans="1:4" x14ac:dyDescent="0.35">
      <c r="A42" s="148" t="s">
        <v>6618</v>
      </c>
      <c r="B42" s="149">
        <v>1</v>
      </c>
      <c r="C42" s="149" t="s">
        <v>1474</v>
      </c>
      <c r="D42" s="149" t="s">
        <v>6616</v>
      </c>
    </row>
    <row r="43" spans="1:4" x14ac:dyDescent="0.35">
      <c r="A43" s="148" t="s">
        <v>6619</v>
      </c>
      <c r="B43" s="149">
        <v>1</v>
      </c>
      <c r="C43" s="149" t="s">
        <v>1474</v>
      </c>
      <c r="D43" s="149" t="s">
        <v>6616</v>
      </c>
    </row>
    <row r="45" spans="1:4" x14ac:dyDescent="0.35">
      <c r="A45" s="7" t="s">
        <v>7417</v>
      </c>
    </row>
    <row r="46" spans="1:4" x14ac:dyDescent="0.35">
      <c r="A46" s="4" t="s">
        <v>0</v>
      </c>
      <c r="B46" s="4" t="s">
        <v>4473</v>
      </c>
      <c r="C46" s="4" t="s">
        <v>2</v>
      </c>
      <c r="D46" s="4" t="s">
        <v>2241</v>
      </c>
    </row>
    <row r="47" spans="1:4" x14ac:dyDescent="0.35">
      <c r="A47" s="148" t="s">
        <v>7418</v>
      </c>
      <c r="B47" s="149">
        <v>1</v>
      </c>
      <c r="C47" s="149" t="s">
        <v>1474</v>
      </c>
      <c r="D47" s="149" t="s">
        <v>7417</v>
      </c>
    </row>
    <row r="48" spans="1:4" x14ac:dyDescent="0.35">
      <c r="A48" s="262" t="s">
        <v>7419</v>
      </c>
      <c r="B48" s="149">
        <v>1</v>
      </c>
      <c r="C48" s="149" t="s">
        <v>1474</v>
      </c>
      <c r="D48" s="149" t="s">
        <v>7417</v>
      </c>
    </row>
    <row r="49" spans="1:4" x14ac:dyDescent="0.35">
      <c r="A49" s="262" t="s">
        <v>7420</v>
      </c>
      <c r="B49" s="149">
        <v>1</v>
      </c>
      <c r="C49" s="149" t="s">
        <v>1474</v>
      </c>
      <c r="D49" s="149" t="s">
        <v>7417</v>
      </c>
    </row>
    <row r="50" spans="1:4" x14ac:dyDescent="0.35">
      <c r="A50" s="262" t="s">
        <v>7421</v>
      </c>
      <c r="B50" s="149">
        <v>1</v>
      </c>
      <c r="C50" s="149" t="s">
        <v>1474</v>
      </c>
      <c r="D50" s="149" t="s">
        <v>7417</v>
      </c>
    </row>
    <row r="51" spans="1:4" x14ac:dyDescent="0.35">
      <c r="A51" s="262" t="s">
        <v>7422</v>
      </c>
      <c r="B51" s="149">
        <v>1</v>
      </c>
      <c r="C51" s="149" t="s">
        <v>1474</v>
      </c>
      <c r="D51" s="149" t="s">
        <v>7417</v>
      </c>
    </row>
    <row r="52" spans="1:4" x14ac:dyDescent="0.35">
      <c r="A52" s="262" t="s">
        <v>7424</v>
      </c>
      <c r="B52" s="149">
        <v>1</v>
      </c>
      <c r="C52" s="149" t="s">
        <v>1474</v>
      </c>
      <c r="D52" s="149" t="s">
        <v>7417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38"/>
  <sheetViews>
    <sheetView workbookViewId="0">
      <selection activeCell="A156" sqref="A156"/>
    </sheetView>
  </sheetViews>
  <sheetFormatPr defaultRowHeight="14.5" x14ac:dyDescent="0.35"/>
  <cols>
    <col min="1" max="1" width="40.08984375" bestFit="1" customWidth="1"/>
    <col min="2" max="2" width="20.36328125" style="2" bestFit="1" customWidth="1"/>
    <col min="3" max="3" width="40.453125" bestFit="1" customWidth="1"/>
    <col min="4" max="4" width="47.6328125" style="134" customWidth="1"/>
  </cols>
  <sheetData>
    <row r="2" spans="1:4" x14ac:dyDescent="0.35">
      <c r="A2" s="4" t="s">
        <v>0</v>
      </c>
      <c r="B2" s="4" t="s">
        <v>4473</v>
      </c>
      <c r="C2" s="4" t="s">
        <v>2</v>
      </c>
      <c r="D2" s="128" t="s">
        <v>4475</v>
      </c>
    </row>
    <row r="3" spans="1:4" x14ac:dyDescent="0.35">
      <c r="A3" s="295" t="s">
        <v>1596</v>
      </c>
      <c r="B3" s="296"/>
      <c r="C3" s="296"/>
      <c r="D3" s="297"/>
    </row>
    <row r="4" spans="1:4" x14ac:dyDescent="0.35">
      <c r="A4" s="44" t="s">
        <v>203</v>
      </c>
      <c r="B4" s="22">
        <v>4</v>
      </c>
      <c r="C4" s="22" t="s">
        <v>29</v>
      </c>
      <c r="D4" s="131"/>
    </row>
    <row r="5" spans="1:4" x14ac:dyDescent="0.35">
      <c r="A5" s="45" t="s">
        <v>6499</v>
      </c>
      <c r="B5" s="25">
        <v>4</v>
      </c>
      <c r="C5" s="25" t="s">
        <v>31</v>
      </c>
      <c r="D5" s="130"/>
    </row>
    <row r="6" spans="1:4" x14ac:dyDescent="0.35">
      <c r="A6" s="45" t="s">
        <v>6493</v>
      </c>
      <c r="B6" s="25">
        <v>6</v>
      </c>
      <c r="C6" s="25" t="s">
        <v>31</v>
      </c>
      <c r="D6" s="130"/>
    </row>
    <row r="7" spans="1:4" ht="58" x14ac:dyDescent="0.35">
      <c r="A7" s="45" t="s">
        <v>2445</v>
      </c>
      <c r="B7" s="25">
        <v>4</v>
      </c>
      <c r="C7" s="25" t="s">
        <v>31</v>
      </c>
      <c r="D7" s="166" t="s">
        <v>6914</v>
      </c>
    </row>
    <row r="8" spans="1:4" x14ac:dyDescent="0.35">
      <c r="A8" s="198" t="s">
        <v>6913</v>
      </c>
      <c r="B8" s="26">
        <v>1</v>
      </c>
      <c r="C8" s="32" t="s">
        <v>5105</v>
      </c>
      <c r="D8" s="242"/>
    </row>
    <row r="9" spans="1:4" ht="43.5" x14ac:dyDescent="0.35">
      <c r="A9" s="48" t="s">
        <v>204</v>
      </c>
      <c r="B9" s="29">
        <v>4</v>
      </c>
      <c r="C9" s="22" t="s">
        <v>29</v>
      </c>
      <c r="D9" s="127" t="s">
        <v>4491</v>
      </c>
    </row>
    <row r="10" spans="1:4" x14ac:dyDescent="0.35">
      <c r="A10" s="44" t="s">
        <v>205</v>
      </c>
      <c r="B10" s="22">
        <v>2</v>
      </c>
      <c r="C10" s="22" t="s">
        <v>29</v>
      </c>
      <c r="D10" s="131"/>
    </row>
    <row r="11" spans="1:4" ht="29" x14ac:dyDescent="0.35">
      <c r="A11" s="142" t="s">
        <v>206</v>
      </c>
      <c r="B11" s="22">
        <v>6</v>
      </c>
      <c r="C11" s="22" t="s">
        <v>29</v>
      </c>
      <c r="D11" s="127" t="s">
        <v>4492</v>
      </c>
    </row>
    <row r="12" spans="1:4" ht="43.5" x14ac:dyDescent="0.35">
      <c r="A12" s="48" t="s">
        <v>207</v>
      </c>
      <c r="B12" s="22">
        <v>4</v>
      </c>
      <c r="C12" s="22" t="s">
        <v>29</v>
      </c>
      <c r="D12" s="127" t="s">
        <v>4493</v>
      </c>
    </row>
    <row r="13" spans="1:4" x14ac:dyDescent="0.35">
      <c r="A13" s="45" t="s">
        <v>1970</v>
      </c>
      <c r="B13" s="25">
        <v>1</v>
      </c>
      <c r="C13" s="25" t="s">
        <v>31</v>
      </c>
      <c r="D13" s="130"/>
    </row>
    <row r="14" spans="1:4" x14ac:dyDescent="0.35">
      <c r="A14" s="45" t="s">
        <v>7041</v>
      </c>
      <c r="B14" s="25">
        <v>4</v>
      </c>
      <c r="C14" s="25" t="s">
        <v>31</v>
      </c>
      <c r="D14" s="130"/>
    </row>
    <row r="15" spans="1:4" x14ac:dyDescent="0.35">
      <c r="A15" s="295" t="s">
        <v>1597</v>
      </c>
      <c r="B15" s="296"/>
      <c r="C15" s="296"/>
      <c r="D15" s="297"/>
    </row>
    <row r="16" spans="1:4" x14ac:dyDescent="0.35">
      <c r="A16" s="33" t="s">
        <v>4989</v>
      </c>
      <c r="B16" s="26">
        <v>1</v>
      </c>
      <c r="C16" s="32" t="s">
        <v>5105</v>
      </c>
      <c r="D16" s="159"/>
    </row>
    <row r="17" spans="1:4" ht="43.5" x14ac:dyDescent="0.35">
      <c r="A17" s="48" t="s">
        <v>208</v>
      </c>
      <c r="B17" s="22">
        <v>4</v>
      </c>
      <c r="C17" s="22" t="s">
        <v>29</v>
      </c>
      <c r="D17" s="127" t="s">
        <v>4527</v>
      </c>
    </row>
    <row r="18" spans="1:4" x14ac:dyDescent="0.35">
      <c r="A18" s="48" t="s">
        <v>209</v>
      </c>
      <c r="B18" s="22">
        <v>4</v>
      </c>
      <c r="C18" s="22" t="s">
        <v>29</v>
      </c>
      <c r="D18" s="131"/>
    </row>
    <row r="19" spans="1:4" x14ac:dyDescent="0.35">
      <c r="A19" s="45" t="s">
        <v>1570</v>
      </c>
      <c r="B19" s="25">
        <v>1</v>
      </c>
      <c r="C19" s="25" t="s">
        <v>31</v>
      </c>
      <c r="D19" s="130"/>
    </row>
    <row r="20" spans="1:4" x14ac:dyDescent="0.35">
      <c r="A20" s="45" t="s">
        <v>245</v>
      </c>
      <c r="B20" s="25">
        <v>1</v>
      </c>
      <c r="C20" s="25" t="s">
        <v>31</v>
      </c>
      <c r="D20" s="130"/>
    </row>
    <row r="21" spans="1:4" ht="43.5" x14ac:dyDescent="0.35">
      <c r="A21" s="48" t="s">
        <v>210</v>
      </c>
      <c r="B21" s="22">
        <v>4</v>
      </c>
      <c r="C21" s="22" t="s">
        <v>29</v>
      </c>
      <c r="D21" s="127" t="s">
        <v>4494</v>
      </c>
    </row>
    <row r="22" spans="1:4" ht="15" customHeight="1" x14ac:dyDescent="0.35">
      <c r="A22" s="48" t="s">
        <v>211</v>
      </c>
      <c r="B22" s="22">
        <v>4</v>
      </c>
      <c r="C22" s="22" t="s">
        <v>29</v>
      </c>
      <c r="D22" s="131"/>
    </row>
    <row r="23" spans="1:4" ht="15" customHeight="1" x14ac:dyDescent="0.35">
      <c r="A23" s="45" t="s">
        <v>6906</v>
      </c>
      <c r="B23" s="25">
        <v>6</v>
      </c>
      <c r="C23" s="25" t="s">
        <v>31</v>
      </c>
      <c r="D23" s="130"/>
    </row>
    <row r="24" spans="1:4" ht="15" customHeight="1" x14ac:dyDescent="0.35">
      <c r="A24" s="45" t="s">
        <v>1571</v>
      </c>
      <c r="B24" s="25">
        <v>1</v>
      </c>
      <c r="C24" s="25" t="s">
        <v>31</v>
      </c>
      <c r="D24" s="130"/>
    </row>
    <row r="25" spans="1:4" x14ac:dyDescent="0.35">
      <c r="A25" s="48" t="s">
        <v>212</v>
      </c>
      <c r="B25" s="22">
        <v>4</v>
      </c>
      <c r="C25" s="22" t="s">
        <v>29</v>
      </c>
      <c r="D25" s="131"/>
    </row>
    <row r="26" spans="1:4" x14ac:dyDescent="0.35">
      <c r="A26" s="45" t="s">
        <v>246</v>
      </c>
      <c r="B26" s="25">
        <v>1</v>
      </c>
      <c r="C26" s="25" t="s">
        <v>31</v>
      </c>
      <c r="D26" s="130"/>
    </row>
    <row r="27" spans="1:4" x14ac:dyDescent="0.35">
      <c r="A27" s="48" t="s">
        <v>213</v>
      </c>
      <c r="B27" s="22">
        <v>6</v>
      </c>
      <c r="C27" s="22" t="s">
        <v>29</v>
      </c>
      <c r="D27" s="131"/>
    </row>
    <row r="28" spans="1:4" x14ac:dyDescent="0.35">
      <c r="A28" s="45" t="s">
        <v>1005</v>
      </c>
      <c r="B28" s="25">
        <v>1</v>
      </c>
      <c r="C28" s="25" t="s">
        <v>31</v>
      </c>
      <c r="D28" s="130"/>
    </row>
    <row r="29" spans="1:4" x14ac:dyDescent="0.35">
      <c r="A29" s="47" t="s">
        <v>247</v>
      </c>
      <c r="B29" s="28">
        <v>2</v>
      </c>
      <c r="C29" s="28" t="s">
        <v>248</v>
      </c>
      <c r="D29" s="133"/>
    </row>
    <row r="30" spans="1:4" x14ac:dyDescent="0.35">
      <c r="A30" s="45" t="s">
        <v>6932</v>
      </c>
      <c r="B30" s="25">
        <v>1</v>
      </c>
      <c r="C30" s="25" t="s">
        <v>31</v>
      </c>
      <c r="D30" s="130"/>
    </row>
    <row r="31" spans="1:4" x14ac:dyDescent="0.35">
      <c r="A31" s="295" t="s">
        <v>1598</v>
      </c>
      <c r="B31" s="296"/>
      <c r="C31" s="296"/>
      <c r="D31" s="297"/>
    </row>
    <row r="32" spans="1:4" x14ac:dyDescent="0.35">
      <c r="A32" s="48" t="s">
        <v>214</v>
      </c>
      <c r="B32" s="22">
        <v>4</v>
      </c>
      <c r="C32" s="22" t="s">
        <v>29</v>
      </c>
      <c r="D32" s="131"/>
    </row>
    <row r="33" spans="1:4" ht="29" x14ac:dyDescent="0.35">
      <c r="A33" s="47" t="s">
        <v>249</v>
      </c>
      <c r="B33" s="28">
        <v>1</v>
      </c>
      <c r="C33" s="28" t="s">
        <v>183</v>
      </c>
      <c r="D33" s="208" t="s">
        <v>7477</v>
      </c>
    </row>
    <row r="34" spans="1:4" x14ac:dyDescent="0.35">
      <c r="A34" s="48" t="s">
        <v>215</v>
      </c>
      <c r="B34" s="22">
        <v>4</v>
      </c>
      <c r="C34" s="22" t="s">
        <v>29</v>
      </c>
      <c r="D34" s="131"/>
    </row>
    <row r="35" spans="1:4" x14ac:dyDescent="0.35">
      <c r="A35" s="295" t="s">
        <v>6566</v>
      </c>
      <c r="B35" s="296"/>
      <c r="C35" s="296"/>
      <c r="D35" s="297"/>
    </row>
    <row r="36" spans="1:4" ht="29" x14ac:dyDescent="0.35">
      <c r="A36" s="142" t="s">
        <v>216</v>
      </c>
      <c r="B36" s="243">
        <v>4</v>
      </c>
      <c r="C36" s="243" t="s">
        <v>29</v>
      </c>
      <c r="D36" s="127" t="s">
        <v>4495</v>
      </c>
    </row>
    <row r="37" spans="1:4" x14ac:dyDescent="0.35">
      <c r="A37" s="45" t="s">
        <v>2510</v>
      </c>
      <c r="B37" s="25">
        <v>4</v>
      </c>
      <c r="C37" s="25" t="s">
        <v>31</v>
      </c>
      <c r="D37" s="130"/>
    </row>
    <row r="38" spans="1:4" x14ac:dyDescent="0.35">
      <c r="A38" s="45" t="s">
        <v>2511</v>
      </c>
      <c r="B38" s="25">
        <v>4</v>
      </c>
      <c r="C38" s="25" t="s">
        <v>31</v>
      </c>
      <c r="D38" s="130"/>
    </row>
    <row r="39" spans="1:4" x14ac:dyDescent="0.35">
      <c r="A39" s="45" t="s">
        <v>1719</v>
      </c>
      <c r="B39" s="25">
        <v>1</v>
      </c>
      <c r="C39" s="25" t="s">
        <v>31</v>
      </c>
      <c r="D39" s="130"/>
    </row>
    <row r="40" spans="1:4" x14ac:dyDescent="0.35">
      <c r="A40" s="50" t="s">
        <v>1852</v>
      </c>
      <c r="B40" s="25" t="s">
        <v>2071</v>
      </c>
      <c r="C40" s="25" t="s">
        <v>2129</v>
      </c>
      <c r="D40" s="130"/>
    </row>
    <row r="41" spans="1:4" x14ac:dyDescent="0.35">
      <c r="A41" s="45" t="s">
        <v>2512</v>
      </c>
      <c r="B41" s="25">
        <v>4</v>
      </c>
      <c r="C41" s="25" t="s">
        <v>31</v>
      </c>
      <c r="D41" s="130"/>
    </row>
    <row r="42" spans="1:4" x14ac:dyDescent="0.35">
      <c r="A42" s="45" t="s">
        <v>2513</v>
      </c>
      <c r="B42" s="25">
        <v>4</v>
      </c>
      <c r="C42" s="25" t="s">
        <v>31</v>
      </c>
      <c r="D42" s="130"/>
    </row>
    <row r="43" spans="1:4" x14ac:dyDescent="0.35">
      <c r="A43" s="45" t="s">
        <v>4597</v>
      </c>
      <c r="B43" s="25">
        <v>2</v>
      </c>
      <c r="C43" s="25" t="s">
        <v>31</v>
      </c>
      <c r="D43" s="130"/>
    </row>
    <row r="44" spans="1:4" x14ac:dyDescent="0.35">
      <c r="A44" s="295" t="s">
        <v>6567</v>
      </c>
      <c r="B44" s="296"/>
      <c r="C44" s="296"/>
      <c r="D44" s="297"/>
    </row>
    <row r="45" spans="1:4" x14ac:dyDescent="0.35">
      <c r="A45" s="45" t="s">
        <v>6561</v>
      </c>
      <c r="B45" s="25">
        <v>4</v>
      </c>
      <c r="C45" s="25" t="s">
        <v>31</v>
      </c>
      <c r="D45" s="130"/>
    </row>
    <row r="46" spans="1:4" x14ac:dyDescent="0.35">
      <c r="A46" s="45" t="s">
        <v>6562</v>
      </c>
      <c r="B46" s="25">
        <v>2</v>
      </c>
      <c r="C46" s="25" t="s">
        <v>31</v>
      </c>
      <c r="D46" s="130"/>
    </row>
    <row r="47" spans="1:4" x14ac:dyDescent="0.35">
      <c r="A47" s="45" t="s">
        <v>6563</v>
      </c>
      <c r="B47" s="25">
        <v>2</v>
      </c>
      <c r="C47" s="25" t="s">
        <v>31</v>
      </c>
      <c r="D47" s="130"/>
    </row>
    <row r="48" spans="1:4" x14ac:dyDescent="0.35">
      <c r="A48" s="45" t="s">
        <v>6564</v>
      </c>
      <c r="B48" s="25">
        <v>2</v>
      </c>
      <c r="C48" s="25" t="s">
        <v>31</v>
      </c>
      <c r="D48" s="130"/>
    </row>
    <row r="49" spans="1:4" x14ac:dyDescent="0.35">
      <c r="A49" s="45" t="s">
        <v>6565</v>
      </c>
      <c r="B49" s="25">
        <v>2</v>
      </c>
      <c r="C49" s="25" t="s">
        <v>31</v>
      </c>
      <c r="D49" s="130"/>
    </row>
    <row r="50" spans="1:4" x14ac:dyDescent="0.35">
      <c r="A50" s="45" t="s">
        <v>7006</v>
      </c>
      <c r="B50" s="25">
        <v>2</v>
      </c>
      <c r="C50" s="25" t="s">
        <v>31</v>
      </c>
      <c r="D50" s="130"/>
    </row>
    <row r="51" spans="1:4" x14ac:dyDescent="0.35">
      <c r="A51" s="45" t="s">
        <v>7007</v>
      </c>
      <c r="B51" s="25">
        <v>4</v>
      </c>
      <c r="C51" s="25" t="s">
        <v>31</v>
      </c>
      <c r="D51" s="130"/>
    </row>
    <row r="52" spans="1:4" x14ac:dyDescent="0.35">
      <c r="A52" s="295" t="s">
        <v>6568</v>
      </c>
      <c r="B52" s="296"/>
      <c r="C52" s="296"/>
      <c r="D52" s="297"/>
    </row>
    <row r="53" spans="1:4" x14ac:dyDescent="0.35">
      <c r="A53" s="48" t="s">
        <v>217</v>
      </c>
      <c r="B53" s="22">
        <v>4</v>
      </c>
      <c r="C53" s="22" t="s">
        <v>29</v>
      </c>
      <c r="D53" s="131"/>
    </row>
    <row r="54" spans="1:4" ht="29" x14ac:dyDescent="0.35">
      <c r="A54" s="48" t="s">
        <v>218</v>
      </c>
      <c r="B54" s="22">
        <v>4</v>
      </c>
      <c r="C54" s="22" t="s">
        <v>29</v>
      </c>
      <c r="D54" s="127" t="s">
        <v>4496</v>
      </c>
    </row>
    <row r="55" spans="1:4" x14ac:dyDescent="0.35">
      <c r="A55" s="45" t="s">
        <v>1963</v>
      </c>
      <c r="B55" s="25">
        <v>1</v>
      </c>
      <c r="C55" s="25" t="s">
        <v>31</v>
      </c>
      <c r="D55" s="130"/>
    </row>
    <row r="56" spans="1:4" x14ac:dyDescent="0.35">
      <c r="A56" s="45" t="s">
        <v>250</v>
      </c>
      <c r="B56" s="25">
        <v>1</v>
      </c>
      <c r="C56" s="25" t="s">
        <v>31</v>
      </c>
      <c r="D56" s="130"/>
    </row>
    <row r="57" spans="1:4" x14ac:dyDescent="0.35">
      <c r="A57" s="45" t="s">
        <v>251</v>
      </c>
      <c r="B57" s="25">
        <v>1</v>
      </c>
      <c r="C57" s="25" t="s">
        <v>31</v>
      </c>
      <c r="D57" s="130"/>
    </row>
    <row r="58" spans="1:4" x14ac:dyDescent="0.35">
      <c r="A58" s="45" t="s">
        <v>252</v>
      </c>
      <c r="B58" s="25">
        <v>6</v>
      </c>
      <c r="C58" s="25" t="s">
        <v>31</v>
      </c>
      <c r="D58" s="130"/>
    </row>
    <row r="59" spans="1:4" x14ac:dyDescent="0.35">
      <c r="A59" s="45" t="s">
        <v>253</v>
      </c>
      <c r="B59" s="25">
        <v>1</v>
      </c>
      <c r="C59" s="25" t="s">
        <v>31</v>
      </c>
      <c r="D59" s="130"/>
    </row>
    <row r="60" spans="1:4" ht="29" x14ac:dyDescent="0.35">
      <c r="A60" s="48" t="s">
        <v>219</v>
      </c>
      <c r="B60" s="22">
        <v>6</v>
      </c>
      <c r="C60" s="22" t="s">
        <v>29</v>
      </c>
      <c r="D60" s="127" t="s">
        <v>4497</v>
      </c>
    </row>
    <row r="61" spans="1:4" x14ac:dyDescent="0.35">
      <c r="A61" s="295" t="s">
        <v>6702</v>
      </c>
      <c r="B61" s="296"/>
      <c r="C61" s="296"/>
      <c r="D61" s="297"/>
    </row>
    <row r="62" spans="1:4" ht="29" x14ac:dyDescent="0.35">
      <c r="A62" s="45" t="s">
        <v>254</v>
      </c>
      <c r="B62" s="25">
        <v>2</v>
      </c>
      <c r="C62" s="25" t="s">
        <v>31</v>
      </c>
      <c r="D62" s="166" t="s">
        <v>6425</v>
      </c>
    </row>
    <row r="63" spans="1:4" x14ac:dyDescent="0.35">
      <c r="A63" s="45" t="s">
        <v>7233</v>
      </c>
      <c r="B63" s="25">
        <v>1</v>
      </c>
      <c r="C63" s="25" t="s">
        <v>31</v>
      </c>
      <c r="D63" s="166"/>
    </row>
    <row r="64" spans="1:4" x14ac:dyDescent="0.35">
      <c r="A64" s="45" t="s">
        <v>255</v>
      </c>
      <c r="B64" s="25">
        <v>1</v>
      </c>
      <c r="C64" s="25" t="s">
        <v>31</v>
      </c>
      <c r="D64" s="130"/>
    </row>
    <row r="65" spans="1:4" ht="29" x14ac:dyDescent="0.35">
      <c r="A65" s="45" t="s">
        <v>256</v>
      </c>
      <c r="B65" s="25">
        <v>2</v>
      </c>
      <c r="C65" s="25" t="s">
        <v>31</v>
      </c>
      <c r="D65" s="166" t="s">
        <v>6425</v>
      </c>
    </row>
    <row r="66" spans="1:4" ht="29" x14ac:dyDescent="0.35">
      <c r="A66" s="45" t="s">
        <v>257</v>
      </c>
      <c r="B66" s="25">
        <v>2</v>
      </c>
      <c r="C66" s="25" t="s">
        <v>31</v>
      </c>
      <c r="D66" s="166" t="s">
        <v>6425</v>
      </c>
    </row>
    <row r="67" spans="1:4" ht="29" x14ac:dyDescent="0.35">
      <c r="A67" s="45" t="s">
        <v>258</v>
      </c>
      <c r="B67" s="25">
        <v>2</v>
      </c>
      <c r="C67" s="25" t="s">
        <v>31</v>
      </c>
      <c r="D67" s="166" t="s">
        <v>6425</v>
      </c>
    </row>
    <row r="68" spans="1:4" ht="43.5" x14ac:dyDescent="0.35">
      <c r="A68" s="38" t="s">
        <v>259</v>
      </c>
      <c r="B68" s="25">
        <v>4</v>
      </c>
      <c r="C68" s="25" t="s">
        <v>31</v>
      </c>
      <c r="D68" s="166" t="s">
        <v>6423</v>
      </c>
    </row>
    <row r="69" spans="1:4" x14ac:dyDescent="0.35">
      <c r="A69" s="45" t="s">
        <v>260</v>
      </c>
      <c r="B69" s="25">
        <v>2</v>
      </c>
      <c r="C69" s="25" t="s">
        <v>31</v>
      </c>
      <c r="D69" s="130"/>
    </row>
    <row r="70" spans="1:4" x14ac:dyDescent="0.35">
      <c r="A70" s="45" t="s">
        <v>1952</v>
      </c>
      <c r="B70" s="25">
        <v>1</v>
      </c>
      <c r="C70" s="25" t="s">
        <v>31</v>
      </c>
      <c r="D70" s="130"/>
    </row>
    <row r="71" spans="1:4" x14ac:dyDescent="0.35">
      <c r="A71" s="45" t="s">
        <v>261</v>
      </c>
      <c r="B71" s="25">
        <v>6</v>
      </c>
      <c r="C71" s="25" t="s">
        <v>31</v>
      </c>
      <c r="D71" s="130"/>
    </row>
    <row r="72" spans="1:4" x14ac:dyDescent="0.35">
      <c r="A72" s="45" t="s">
        <v>262</v>
      </c>
      <c r="B72" s="25">
        <v>4</v>
      </c>
      <c r="C72" s="25" t="s">
        <v>31</v>
      </c>
      <c r="D72" s="130"/>
    </row>
    <row r="73" spans="1:4" x14ac:dyDescent="0.35">
      <c r="A73" s="45" t="s">
        <v>263</v>
      </c>
      <c r="B73" s="25">
        <v>6</v>
      </c>
      <c r="C73" s="25" t="s">
        <v>31</v>
      </c>
      <c r="D73" s="130"/>
    </row>
    <row r="74" spans="1:4" x14ac:dyDescent="0.35">
      <c r="A74" s="45" t="s">
        <v>1572</v>
      </c>
      <c r="B74" s="25">
        <v>6</v>
      </c>
      <c r="C74" s="25" t="s">
        <v>31</v>
      </c>
      <c r="D74" s="130"/>
    </row>
    <row r="75" spans="1:4" x14ac:dyDescent="0.35">
      <c r="A75" s="45" t="s">
        <v>2585</v>
      </c>
      <c r="B75" s="25">
        <v>6</v>
      </c>
      <c r="C75" s="25" t="s">
        <v>31</v>
      </c>
      <c r="D75" s="130"/>
    </row>
    <row r="76" spans="1:4" x14ac:dyDescent="0.35">
      <c r="A76" s="45" t="s">
        <v>264</v>
      </c>
      <c r="B76" s="25">
        <v>1</v>
      </c>
      <c r="C76" s="25" t="s">
        <v>31</v>
      </c>
      <c r="D76" s="130"/>
    </row>
    <row r="77" spans="1:4" x14ac:dyDescent="0.35">
      <c r="A77" s="295" t="s">
        <v>6703</v>
      </c>
      <c r="B77" s="296"/>
      <c r="C77" s="296"/>
      <c r="D77" s="297"/>
    </row>
    <row r="78" spans="1:4" x14ac:dyDescent="0.35">
      <c r="A78" s="45" t="s">
        <v>6473</v>
      </c>
      <c r="B78" s="25">
        <v>4</v>
      </c>
      <c r="C78" s="25" t="s">
        <v>31</v>
      </c>
      <c r="D78" s="130"/>
    </row>
    <row r="79" spans="1:4" x14ac:dyDescent="0.35">
      <c r="A79" s="45" t="s">
        <v>265</v>
      </c>
      <c r="B79" s="25">
        <v>2</v>
      </c>
      <c r="C79" s="25" t="s">
        <v>31</v>
      </c>
      <c r="D79" s="130"/>
    </row>
    <row r="80" spans="1:4" x14ac:dyDescent="0.35">
      <c r="A80" s="45" t="s">
        <v>266</v>
      </c>
      <c r="B80" s="25">
        <v>2</v>
      </c>
      <c r="C80" s="25" t="s">
        <v>31</v>
      </c>
      <c r="D80" s="130"/>
    </row>
    <row r="81" spans="1:4" x14ac:dyDescent="0.35">
      <c r="A81" s="45" t="s">
        <v>267</v>
      </c>
      <c r="B81" s="25">
        <v>2</v>
      </c>
      <c r="C81" s="25" t="s">
        <v>31</v>
      </c>
      <c r="D81" s="130"/>
    </row>
    <row r="82" spans="1:4" x14ac:dyDescent="0.35">
      <c r="A82" s="45" t="s">
        <v>268</v>
      </c>
      <c r="B82" s="25">
        <v>2</v>
      </c>
      <c r="C82" s="25" t="s">
        <v>31</v>
      </c>
      <c r="D82" s="130"/>
    </row>
    <row r="83" spans="1:4" x14ac:dyDescent="0.35">
      <c r="A83" s="45" t="s">
        <v>269</v>
      </c>
      <c r="B83" s="25">
        <v>2</v>
      </c>
      <c r="C83" s="25" t="s">
        <v>31</v>
      </c>
      <c r="D83" s="130"/>
    </row>
    <row r="84" spans="1:4" x14ac:dyDescent="0.35">
      <c r="A84" s="45" t="s">
        <v>270</v>
      </c>
      <c r="B84" s="25">
        <v>2</v>
      </c>
      <c r="C84" s="25" t="s">
        <v>31</v>
      </c>
      <c r="D84" s="130"/>
    </row>
    <row r="85" spans="1:4" x14ac:dyDescent="0.35">
      <c r="A85" s="45" t="s">
        <v>271</v>
      </c>
      <c r="B85" s="25">
        <v>2</v>
      </c>
      <c r="C85" s="25" t="s">
        <v>31</v>
      </c>
      <c r="D85" s="130"/>
    </row>
    <row r="86" spans="1:4" x14ac:dyDescent="0.35">
      <c r="A86" s="45" t="s">
        <v>1573</v>
      </c>
      <c r="B86" s="25">
        <v>2</v>
      </c>
      <c r="C86" s="25" t="s">
        <v>31</v>
      </c>
      <c r="D86" s="130"/>
    </row>
    <row r="87" spans="1:4" x14ac:dyDescent="0.35">
      <c r="A87" s="38" t="s">
        <v>2436</v>
      </c>
      <c r="B87" s="25">
        <v>4</v>
      </c>
      <c r="C87" s="25" t="s">
        <v>31</v>
      </c>
      <c r="D87" s="130"/>
    </row>
    <row r="88" spans="1:4" x14ac:dyDescent="0.35">
      <c r="A88" s="38" t="s">
        <v>2437</v>
      </c>
      <c r="B88" s="25">
        <v>4</v>
      </c>
      <c r="C88" s="25" t="s">
        <v>31</v>
      </c>
      <c r="D88" s="130"/>
    </row>
    <row r="89" spans="1:4" x14ac:dyDescent="0.35">
      <c r="A89" s="38" t="s">
        <v>2524</v>
      </c>
      <c r="B89" s="25">
        <v>4</v>
      </c>
      <c r="C89" s="25" t="s">
        <v>31</v>
      </c>
      <c r="D89" s="130"/>
    </row>
    <row r="90" spans="1:4" x14ac:dyDescent="0.35">
      <c r="A90" s="38" t="s">
        <v>2443</v>
      </c>
      <c r="B90" s="25">
        <v>4</v>
      </c>
      <c r="C90" s="25" t="s">
        <v>31</v>
      </c>
      <c r="D90" s="130"/>
    </row>
    <row r="91" spans="1:4" x14ac:dyDescent="0.35">
      <c r="A91" s="38" t="s">
        <v>5562</v>
      </c>
      <c r="B91" s="25">
        <v>1</v>
      </c>
      <c r="C91" s="25" t="s">
        <v>31</v>
      </c>
      <c r="D91" s="130"/>
    </row>
    <row r="92" spans="1:4" x14ac:dyDescent="0.35">
      <c r="A92" s="45" t="s">
        <v>272</v>
      </c>
      <c r="B92" s="25">
        <v>2</v>
      </c>
      <c r="C92" s="25" t="s">
        <v>31</v>
      </c>
      <c r="D92" s="130"/>
    </row>
    <row r="93" spans="1:4" x14ac:dyDescent="0.35">
      <c r="A93" s="45" t="s">
        <v>273</v>
      </c>
      <c r="B93" s="25">
        <v>2</v>
      </c>
      <c r="C93" s="25" t="s">
        <v>31</v>
      </c>
      <c r="D93" s="130"/>
    </row>
    <row r="94" spans="1:4" x14ac:dyDescent="0.35">
      <c r="A94" s="295" t="s">
        <v>6704</v>
      </c>
      <c r="B94" s="296"/>
      <c r="C94" s="296"/>
      <c r="D94" s="297"/>
    </row>
    <row r="95" spans="1:4" x14ac:dyDescent="0.35">
      <c r="A95" s="38" t="s">
        <v>5610</v>
      </c>
      <c r="B95" s="25">
        <v>4</v>
      </c>
      <c r="C95" s="25" t="s">
        <v>31</v>
      </c>
      <c r="D95" s="130"/>
    </row>
    <row r="96" spans="1:4" x14ac:dyDescent="0.35">
      <c r="A96" s="38" t="s">
        <v>5611</v>
      </c>
      <c r="B96" s="25">
        <v>4</v>
      </c>
      <c r="C96" s="25" t="s">
        <v>31</v>
      </c>
      <c r="D96" s="130"/>
    </row>
    <row r="97" spans="1:4" x14ac:dyDescent="0.35">
      <c r="A97" s="38" t="s">
        <v>5612</v>
      </c>
      <c r="B97" s="25">
        <v>2</v>
      </c>
      <c r="C97" s="25" t="s">
        <v>31</v>
      </c>
      <c r="D97" s="130"/>
    </row>
    <row r="98" spans="1:4" x14ac:dyDescent="0.35">
      <c r="A98" s="38" t="s">
        <v>5613</v>
      </c>
      <c r="B98" s="25">
        <v>2</v>
      </c>
      <c r="C98" s="25" t="s">
        <v>31</v>
      </c>
      <c r="D98" s="130"/>
    </row>
    <row r="99" spans="1:4" x14ac:dyDescent="0.35">
      <c r="A99" s="38" t="s">
        <v>5614</v>
      </c>
      <c r="B99" s="25">
        <v>4</v>
      </c>
      <c r="C99" s="25" t="s">
        <v>31</v>
      </c>
      <c r="D99" s="130"/>
    </row>
    <row r="100" spans="1:4" x14ac:dyDescent="0.35">
      <c r="A100" s="38" t="s">
        <v>5615</v>
      </c>
      <c r="B100" s="25">
        <v>2</v>
      </c>
      <c r="C100" s="25" t="s">
        <v>31</v>
      </c>
      <c r="D100" s="130"/>
    </row>
    <row r="101" spans="1:4" x14ac:dyDescent="0.35">
      <c r="A101" s="295" t="s">
        <v>1599</v>
      </c>
      <c r="B101" s="296"/>
      <c r="C101" s="296"/>
      <c r="D101" s="297"/>
    </row>
    <row r="102" spans="1:4" ht="29" x14ac:dyDescent="0.35">
      <c r="A102" s="48" t="s">
        <v>220</v>
      </c>
      <c r="B102" s="22">
        <v>4</v>
      </c>
      <c r="C102" s="22" t="s">
        <v>29</v>
      </c>
      <c r="D102" s="127" t="s">
        <v>4488</v>
      </c>
    </row>
    <row r="103" spans="1:4" x14ac:dyDescent="0.35">
      <c r="A103" s="45" t="s">
        <v>274</v>
      </c>
      <c r="B103" s="25">
        <v>4</v>
      </c>
      <c r="C103" s="25" t="s">
        <v>31</v>
      </c>
      <c r="D103" s="130"/>
    </row>
    <row r="104" spans="1:4" ht="29" x14ac:dyDescent="0.35">
      <c r="A104" s="48" t="s">
        <v>221</v>
      </c>
      <c r="B104" s="22">
        <v>4</v>
      </c>
      <c r="C104" s="22" t="s">
        <v>29</v>
      </c>
      <c r="D104" s="127" t="s">
        <v>4488</v>
      </c>
    </row>
    <row r="105" spans="1:4" ht="29" x14ac:dyDescent="0.35">
      <c r="A105" s="48" t="s">
        <v>222</v>
      </c>
      <c r="B105" s="22">
        <v>4</v>
      </c>
      <c r="C105" s="22" t="s">
        <v>29</v>
      </c>
      <c r="D105" s="127" t="s">
        <v>4498</v>
      </c>
    </row>
    <row r="106" spans="1:4" x14ac:dyDescent="0.35">
      <c r="A106" s="48" t="s">
        <v>223</v>
      </c>
      <c r="B106" s="22">
        <v>4</v>
      </c>
      <c r="C106" s="22" t="s">
        <v>29</v>
      </c>
      <c r="D106" s="131"/>
    </row>
    <row r="107" spans="1:4" x14ac:dyDescent="0.35">
      <c r="A107" s="45" t="s">
        <v>275</v>
      </c>
      <c r="B107" s="25">
        <v>2</v>
      </c>
      <c r="C107" s="25" t="s">
        <v>31</v>
      </c>
      <c r="D107" s="130"/>
    </row>
    <row r="108" spans="1:4" x14ac:dyDescent="0.35">
      <c r="A108" s="45" t="s">
        <v>276</v>
      </c>
      <c r="B108" s="25">
        <v>2</v>
      </c>
      <c r="C108" s="25" t="s">
        <v>31</v>
      </c>
      <c r="D108" s="130"/>
    </row>
    <row r="109" spans="1:4" x14ac:dyDescent="0.35">
      <c r="A109" s="45" t="s">
        <v>277</v>
      </c>
      <c r="B109" s="25">
        <v>2</v>
      </c>
      <c r="C109" s="25" t="s">
        <v>31</v>
      </c>
      <c r="D109" s="130"/>
    </row>
    <row r="110" spans="1:4" x14ac:dyDescent="0.35">
      <c r="A110" s="45" t="s">
        <v>278</v>
      </c>
      <c r="B110" s="25">
        <v>2</v>
      </c>
      <c r="C110" s="25" t="s">
        <v>31</v>
      </c>
      <c r="D110" s="130"/>
    </row>
    <row r="111" spans="1:4" x14ac:dyDescent="0.35">
      <c r="A111" s="45" t="s">
        <v>279</v>
      </c>
      <c r="B111" s="25">
        <v>2</v>
      </c>
      <c r="C111" s="25" t="s">
        <v>31</v>
      </c>
      <c r="D111" s="130"/>
    </row>
    <row r="112" spans="1:4" x14ac:dyDescent="0.35">
      <c r="A112" s="45" t="s">
        <v>280</v>
      </c>
      <c r="B112" s="25">
        <v>2</v>
      </c>
      <c r="C112" s="25" t="s">
        <v>31</v>
      </c>
      <c r="D112" s="130"/>
    </row>
    <row r="113" spans="1:4" ht="43.5" x14ac:dyDescent="0.35">
      <c r="A113" s="38" t="s">
        <v>324</v>
      </c>
      <c r="B113" s="25">
        <v>4</v>
      </c>
      <c r="C113" s="25" t="s">
        <v>31</v>
      </c>
      <c r="D113" s="130"/>
    </row>
    <row r="114" spans="1:4" x14ac:dyDescent="0.35">
      <c r="A114" s="48" t="s">
        <v>224</v>
      </c>
      <c r="B114" s="22">
        <v>4</v>
      </c>
      <c r="C114" s="22" t="s">
        <v>29</v>
      </c>
      <c r="D114" s="131"/>
    </row>
    <row r="115" spans="1:4" x14ac:dyDescent="0.35">
      <c r="A115" s="45" t="s">
        <v>1778</v>
      </c>
      <c r="B115" s="25">
        <v>2</v>
      </c>
      <c r="C115" s="25" t="s">
        <v>31</v>
      </c>
      <c r="D115" s="130"/>
    </row>
    <row r="116" spans="1:4" x14ac:dyDescent="0.35">
      <c r="A116" s="45" t="s">
        <v>1779</v>
      </c>
      <c r="B116" s="25">
        <v>2</v>
      </c>
      <c r="C116" s="25" t="s">
        <v>31</v>
      </c>
      <c r="D116" s="130"/>
    </row>
    <row r="117" spans="1:4" s="5" customFormat="1" ht="43.5" x14ac:dyDescent="0.35">
      <c r="A117" s="36" t="s">
        <v>1780</v>
      </c>
      <c r="B117" s="24">
        <v>4</v>
      </c>
      <c r="C117" s="25" t="s">
        <v>31</v>
      </c>
      <c r="D117" s="130"/>
    </row>
    <row r="118" spans="1:4" s="5" customFormat="1" x14ac:dyDescent="0.35">
      <c r="A118" s="35" t="s">
        <v>1781</v>
      </c>
      <c r="B118" s="24">
        <v>2</v>
      </c>
      <c r="C118" s="25" t="s">
        <v>31</v>
      </c>
      <c r="D118" s="130"/>
    </row>
    <row r="119" spans="1:4" s="5" customFormat="1" x14ac:dyDescent="0.35">
      <c r="A119" s="35" t="s">
        <v>1782</v>
      </c>
      <c r="B119" s="24">
        <v>2</v>
      </c>
      <c r="C119" s="25" t="s">
        <v>31</v>
      </c>
      <c r="D119" s="130"/>
    </row>
    <row r="120" spans="1:4" ht="43.5" x14ac:dyDescent="0.35">
      <c r="A120" s="38" t="s">
        <v>1783</v>
      </c>
      <c r="B120" s="25">
        <v>4</v>
      </c>
      <c r="C120" s="25" t="s">
        <v>31</v>
      </c>
      <c r="D120" s="130"/>
    </row>
    <row r="121" spans="1:4" x14ac:dyDescent="0.35">
      <c r="A121" s="38" t="s">
        <v>2372</v>
      </c>
      <c r="B121" s="25">
        <v>2</v>
      </c>
      <c r="C121" s="25" t="s">
        <v>31</v>
      </c>
      <c r="D121" s="130"/>
    </row>
    <row r="122" spans="1:4" x14ac:dyDescent="0.35">
      <c r="A122" s="38" t="s">
        <v>2451</v>
      </c>
      <c r="B122" s="25">
        <v>4</v>
      </c>
      <c r="C122" s="25" t="s">
        <v>31</v>
      </c>
      <c r="D122" s="130"/>
    </row>
    <row r="123" spans="1:4" x14ac:dyDescent="0.35">
      <c r="A123" s="45" t="s">
        <v>281</v>
      </c>
      <c r="B123" s="25">
        <v>2</v>
      </c>
      <c r="C123" s="25" t="s">
        <v>31</v>
      </c>
      <c r="D123" s="130"/>
    </row>
    <row r="124" spans="1:4" x14ac:dyDescent="0.35">
      <c r="A124" s="45" t="s">
        <v>282</v>
      </c>
      <c r="B124" s="25">
        <v>2</v>
      </c>
      <c r="C124" s="25" t="s">
        <v>31</v>
      </c>
      <c r="D124" s="130"/>
    </row>
    <row r="125" spans="1:4" ht="43.5" x14ac:dyDescent="0.35">
      <c r="A125" s="48" t="s">
        <v>225</v>
      </c>
      <c r="B125" s="22">
        <v>6</v>
      </c>
      <c r="C125" s="22" t="s">
        <v>29</v>
      </c>
      <c r="D125" s="127" t="s">
        <v>4499</v>
      </c>
    </row>
    <row r="126" spans="1:4" x14ac:dyDescent="0.35">
      <c r="A126" s="295" t="s">
        <v>6566</v>
      </c>
      <c r="B126" s="296"/>
      <c r="C126" s="296"/>
      <c r="D126" s="297"/>
    </row>
    <row r="127" spans="1:4" x14ac:dyDescent="0.35">
      <c r="A127" s="47" t="s">
        <v>79</v>
      </c>
      <c r="B127" s="28">
        <v>6</v>
      </c>
      <c r="C127" s="28" t="s">
        <v>288</v>
      </c>
      <c r="D127" s="227" t="s">
        <v>4539</v>
      </c>
    </row>
    <row r="128" spans="1:4" x14ac:dyDescent="0.35">
      <c r="A128" s="47" t="s">
        <v>90</v>
      </c>
      <c r="B128" s="28">
        <v>6</v>
      </c>
      <c r="C128" s="28" t="s">
        <v>288</v>
      </c>
      <c r="D128" s="227" t="s">
        <v>4539</v>
      </c>
    </row>
    <row r="129" spans="1:4" x14ac:dyDescent="0.35">
      <c r="A129" s="47" t="s">
        <v>206</v>
      </c>
      <c r="B129" s="28">
        <v>2</v>
      </c>
      <c r="C129" s="28" t="s">
        <v>288</v>
      </c>
      <c r="D129" s="227" t="s">
        <v>4539</v>
      </c>
    </row>
    <row r="130" spans="1:4" x14ac:dyDescent="0.35">
      <c r="A130" s="295" t="s">
        <v>1600</v>
      </c>
      <c r="B130" s="296"/>
      <c r="C130" s="296"/>
      <c r="D130" s="297"/>
    </row>
    <row r="131" spans="1:4" ht="29" x14ac:dyDescent="0.35">
      <c r="A131" s="47" t="s">
        <v>283</v>
      </c>
      <c r="B131" s="28">
        <v>1</v>
      </c>
      <c r="C131" s="28" t="s">
        <v>183</v>
      </c>
      <c r="D131" s="208" t="s">
        <v>6424</v>
      </c>
    </row>
    <row r="132" spans="1:4" ht="29" x14ac:dyDescent="0.35">
      <c r="A132" s="47" t="s">
        <v>284</v>
      </c>
      <c r="B132" s="28">
        <v>1</v>
      </c>
      <c r="C132" s="28" t="s">
        <v>183</v>
      </c>
      <c r="D132" s="208" t="s">
        <v>6424</v>
      </c>
    </row>
    <row r="133" spans="1:4" ht="29" x14ac:dyDescent="0.35">
      <c r="A133" s="47" t="s">
        <v>285</v>
      </c>
      <c r="B133" s="28">
        <v>1</v>
      </c>
      <c r="C133" s="28" t="s">
        <v>183</v>
      </c>
      <c r="D133" s="208" t="s">
        <v>6424</v>
      </c>
    </row>
    <row r="134" spans="1:4" ht="29" x14ac:dyDescent="0.35">
      <c r="A134" s="47" t="s">
        <v>286</v>
      </c>
      <c r="B134" s="28">
        <v>1</v>
      </c>
      <c r="C134" s="28" t="s">
        <v>183</v>
      </c>
      <c r="D134" s="208" t="s">
        <v>6424</v>
      </c>
    </row>
    <row r="135" spans="1:4" ht="29" x14ac:dyDescent="0.35">
      <c r="A135" s="47" t="s">
        <v>287</v>
      </c>
      <c r="B135" s="28">
        <v>1</v>
      </c>
      <c r="C135" s="28" t="s">
        <v>183</v>
      </c>
      <c r="D135" s="208" t="s">
        <v>6424</v>
      </c>
    </row>
    <row r="136" spans="1:4" x14ac:dyDescent="0.35">
      <c r="A136" s="295" t="s">
        <v>1601</v>
      </c>
      <c r="B136" s="296"/>
      <c r="C136" s="296"/>
      <c r="D136" s="297"/>
    </row>
    <row r="137" spans="1:4" ht="29" x14ac:dyDescent="0.35">
      <c r="A137" s="47" t="s">
        <v>289</v>
      </c>
      <c r="B137" s="28">
        <v>1</v>
      </c>
      <c r="C137" s="28" t="s">
        <v>183</v>
      </c>
      <c r="D137" s="208" t="s">
        <v>6424</v>
      </c>
    </row>
    <row r="138" spans="1:4" ht="29" x14ac:dyDescent="0.35">
      <c r="A138" s="47" t="s">
        <v>290</v>
      </c>
      <c r="B138" s="28">
        <v>1</v>
      </c>
      <c r="C138" s="28" t="s">
        <v>183</v>
      </c>
      <c r="D138" s="208" t="s">
        <v>6424</v>
      </c>
    </row>
    <row r="139" spans="1:4" ht="29" x14ac:dyDescent="0.35">
      <c r="A139" s="47" t="s">
        <v>291</v>
      </c>
      <c r="B139" s="28">
        <v>1</v>
      </c>
      <c r="C139" s="28" t="s">
        <v>183</v>
      </c>
      <c r="D139" s="208" t="s">
        <v>6424</v>
      </c>
    </row>
    <row r="140" spans="1:4" ht="29" x14ac:dyDescent="0.35">
      <c r="A140" s="47" t="s">
        <v>292</v>
      </c>
      <c r="B140" s="28">
        <v>1</v>
      </c>
      <c r="C140" s="28" t="s">
        <v>183</v>
      </c>
      <c r="D140" s="208" t="s">
        <v>6424</v>
      </c>
    </row>
    <row r="141" spans="1:4" ht="29" x14ac:dyDescent="0.35">
      <c r="A141" s="47" t="s">
        <v>293</v>
      </c>
      <c r="B141" s="28">
        <v>1</v>
      </c>
      <c r="C141" s="28" t="s">
        <v>183</v>
      </c>
      <c r="D141" s="208" t="s">
        <v>6424</v>
      </c>
    </row>
    <row r="142" spans="1:4" x14ac:dyDescent="0.35">
      <c r="A142" s="295" t="s">
        <v>1602</v>
      </c>
      <c r="B142" s="296"/>
      <c r="C142" s="296"/>
      <c r="D142" s="297"/>
    </row>
    <row r="143" spans="1:4" ht="29" x14ac:dyDescent="0.35">
      <c r="A143" s="47" t="s">
        <v>294</v>
      </c>
      <c r="B143" s="28">
        <v>1</v>
      </c>
      <c r="C143" s="28" t="s">
        <v>183</v>
      </c>
      <c r="D143" s="208" t="s">
        <v>6424</v>
      </c>
    </row>
    <row r="144" spans="1:4" ht="29" x14ac:dyDescent="0.35">
      <c r="A144" s="47" t="s">
        <v>295</v>
      </c>
      <c r="B144" s="28">
        <v>1</v>
      </c>
      <c r="C144" s="28" t="s">
        <v>183</v>
      </c>
      <c r="D144" s="208" t="s">
        <v>6424</v>
      </c>
    </row>
    <row r="145" spans="1:4" ht="29" x14ac:dyDescent="0.35">
      <c r="A145" s="47" t="s">
        <v>296</v>
      </c>
      <c r="B145" s="28">
        <v>1</v>
      </c>
      <c r="C145" s="28" t="s">
        <v>183</v>
      </c>
      <c r="D145" s="208" t="s">
        <v>6424</v>
      </c>
    </row>
    <row r="146" spans="1:4" ht="29" x14ac:dyDescent="0.35">
      <c r="A146" s="47" t="s">
        <v>297</v>
      </c>
      <c r="B146" s="28">
        <v>1</v>
      </c>
      <c r="C146" s="28" t="s">
        <v>183</v>
      </c>
      <c r="D146" s="208" t="s">
        <v>6424</v>
      </c>
    </row>
    <row r="147" spans="1:4" ht="29" x14ac:dyDescent="0.35">
      <c r="A147" s="47" t="s">
        <v>298</v>
      </c>
      <c r="B147" s="28">
        <v>1</v>
      </c>
      <c r="C147" s="28" t="s">
        <v>183</v>
      </c>
      <c r="D147" s="208" t="s">
        <v>6424</v>
      </c>
    </row>
    <row r="148" spans="1:4" x14ac:dyDescent="0.35">
      <c r="A148" s="295" t="s">
        <v>6566</v>
      </c>
      <c r="B148" s="296"/>
      <c r="C148" s="296"/>
      <c r="D148" s="297"/>
    </row>
    <row r="149" spans="1:4" x14ac:dyDescent="0.35">
      <c r="A149" s="50" t="s">
        <v>6957</v>
      </c>
      <c r="B149" s="25" t="s">
        <v>2071</v>
      </c>
      <c r="C149" s="25" t="s">
        <v>6531</v>
      </c>
      <c r="D149" s="130"/>
    </row>
    <row r="150" spans="1:4" x14ac:dyDescent="0.35">
      <c r="A150" s="45" t="s">
        <v>2018</v>
      </c>
      <c r="B150" s="25">
        <v>4</v>
      </c>
      <c r="C150" s="25" t="s">
        <v>31</v>
      </c>
      <c r="D150" s="130"/>
    </row>
    <row r="151" spans="1:4" x14ac:dyDescent="0.35">
      <c r="A151" s="45" t="s">
        <v>2019</v>
      </c>
      <c r="B151" s="25">
        <v>4</v>
      </c>
      <c r="C151" s="25" t="s">
        <v>31</v>
      </c>
      <c r="D151" s="130"/>
    </row>
    <row r="152" spans="1:4" x14ac:dyDescent="0.35">
      <c r="A152" s="38" t="s">
        <v>321</v>
      </c>
      <c r="B152" s="25">
        <v>1</v>
      </c>
      <c r="C152" s="25" t="s">
        <v>31</v>
      </c>
      <c r="D152" s="130"/>
    </row>
    <row r="153" spans="1:4" x14ac:dyDescent="0.35">
      <c r="A153" s="47" t="s">
        <v>2244</v>
      </c>
      <c r="B153" s="28">
        <v>1</v>
      </c>
      <c r="C153" s="28" t="s">
        <v>183</v>
      </c>
      <c r="D153" s="133"/>
    </row>
    <row r="154" spans="1:4" x14ac:dyDescent="0.35">
      <c r="A154" s="49" t="s">
        <v>1882</v>
      </c>
      <c r="B154" s="28">
        <v>1</v>
      </c>
      <c r="C154" s="28" t="s">
        <v>183</v>
      </c>
      <c r="D154" s="133"/>
    </row>
    <row r="155" spans="1:4" x14ac:dyDescent="0.35">
      <c r="A155" s="45" t="s">
        <v>1959</v>
      </c>
      <c r="B155" s="25">
        <v>1</v>
      </c>
      <c r="C155" s="25" t="s">
        <v>31</v>
      </c>
      <c r="D155" s="130"/>
    </row>
    <row r="156" spans="1:4" x14ac:dyDescent="0.35">
      <c r="A156" s="50" t="s">
        <v>2435</v>
      </c>
      <c r="B156" s="25">
        <v>1</v>
      </c>
      <c r="C156" s="25" t="s">
        <v>31</v>
      </c>
      <c r="D156" s="130"/>
    </row>
    <row r="157" spans="1:4" x14ac:dyDescent="0.35">
      <c r="A157" s="295" t="s">
        <v>1639</v>
      </c>
      <c r="B157" s="296"/>
      <c r="C157" s="296"/>
      <c r="D157" s="297"/>
    </row>
    <row r="158" spans="1:4" x14ac:dyDescent="0.35">
      <c r="A158" s="45" t="s">
        <v>1640</v>
      </c>
      <c r="B158" s="25">
        <v>2</v>
      </c>
      <c r="C158" s="25" t="s">
        <v>31</v>
      </c>
      <c r="D158" s="130"/>
    </row>
    <row r="159" spans="1:4" x14ac:dyDescent="0.35">
      <c r="A159" s="45" t="s">
        <v>1641</v>
      </c>
      <c r="B159" s="25">
        <v>2</v>
      </c>
      <c r="C159" s="25" t="s">
        <v>31</v>
      </c>
      <c r="D159" s="130"/>
    </row>
    <row r="160" spans="1:4" x14ac:dyDescent="0.35">
      <c r="A160" s="45" t="s">
        <v>1642</v>
      </c>
      <c r="B160" s="25">
        <v>2</v>
      </c>
      <c r="C160" s="25" t="s">
        <v>31</v>
      </c>
      <c r="D160" s="130"/>
    </row>
    <row r="161" spans="1:4" ht="43.5" x14ac:dyDescent="0.35">
      <c r="A161" s="36" t="s">
        <v>1643</v>
      </c>
      <c r="B161" s="25">
        <v>4</v>
      </c>
      <c r="C161" s="25" t="s">
        <v>31</v>
      </c>
      <c r="D161" s="130"/>
    </row>
    <row r="162" spans="1:4" x14ac:dyDescent="0.35">
      <c r="A162" s="45" t="s">
        <v>1644</v>
      </c>
      <c r="B162" s="25">
        <v>2</v>
      </c>
      <c r="C162" s="25" t="s">
        <v>31</v>
      </c>
      <c r="D162" s="130"/>
    </row>
    <row r="163" spans="1:4" x14ac:dyDescent="0.35">
      <c r="A163" s="45" t="s">
        <v>1645</v>
      </c>
      <c r="B163" s="25">
        <v>4</v>
      </c>
      <c r="C163" s="25" t="s">
        <v>31</v>
      </c>
      <c r="D163" s="130"/>
    </row>
    <row r="164" spans="1:4" x14ac:dyDescent="0.35">
      <c r="A164" s="295" t="s">
        <v>6705</v>
      </c>
      <c r="B164" s="296"/>
      <c r="C164" s="296"/>
      <c r="D164" s="297"/>
    </row>
    <row r="165" spans="1:4" x14ac:dyDescent="0.35">
      <c r="A165" s="48" t="s">
        <v>226</v>
      </c>
      <c r="B165" s="22">
        <v>4</v>
      </c>
      <c r="C165" s="22" t="s">
        <v>29</v>
      </c>
      <c r="D165" s="131"/>
    </row>
    <row r="166" spans="1:4" ht="29" x14ac:dyDescent="0.35">
      <c r="A166" s="48" t="s">
        <v>227</v>
      </c>
      <c r="B166" s="22">
        <v>4</v>
      </c>
      <c r="C166" s="22" t="s">
        <v>29</v>
      </c>
      <c r="D166" s="127" t="s">
        <v>4500</v>
      </c>
    </row>
    <row r="167" spans="1:4" ht="29" x14ac:dyDescent="0.35">
      <c r="A167" s="48" t="s">
        <v>228</v>
      </c>
      <c r="B167" s="22">
        <v>4</v>
      </c>
      <c r="C167" s="22" t="s">
        <v>29</v>
      </c>
      <c r="D167" s="127" t="s">
        <v>4501</v>
      </c>
    </row>
    <row r="168" spans="1:4" x14ac:dyDescent="0.35">
      <c r="A168" s="45" t="s">
        <v>299</v>
      </c>
      <c r="B168" s="25">
        <v>2</v>
      </c>
      <c r="C168" s="25" t="s">
        <v>31</v>
      </c>
      <c r="D168" s="130"/>
    </row>
    <row r="169" spans="1:4" x14ac:dyDescent="0.35">
      <c r="A169" s="48" t="s">
        <v>229</v>
      </c>
      <c r="B169" s="22">
        <v>4</v>
      </c>
      <c r="C169" s="22" t="s">
        <v>29</v>
      </c>
      <c r="D169" s="131"/>
    </row>
    <row r="170" spans="1:4" x14ac:dyDescent="0.35">
      <c r="A170" s="48" t="s">
        <v>230</v>
      </c>
      <c r="B170" s="22">
        <v>4</v>
      </c>
      <c r="C170" s="22" t="s">
        <v>29</v>
      </c>
      <c r="D170" s="131"/>
    </row>
    <row r="171" spans="1:4" ht="29" x14ac:dyDescent="0.35">
      <c r="A171" s="48" t="s">
        <v>231</v>
      </c>
      <c r="B171" s="22">
        <v>6</v>
      </c>
      <c r="C171" s="22" t="s">
        <v>29</v>
      </c>
      <c r="D171" s="127" t="s">
        <v>4502</v>
      </c>
    </row>
    <row r="172" spans="1:4" x14ac:dyDescent="0.35">
      <c r="A172" s="33" t="s">
        <v>2251</v>
      </c>
      <c r="B172" s="26">
        <v>1</v>
      </c>
      <c r="C172" s="32" t="s">
        <v>5105</v>
      </c>
      <c r="D172" s="132"/>
    </row>
    <row r="173" spans="1:4" x14ac:dyDescent="0.35">
      <c r="A173" s="295" t="s">
        <v>6706</v>
      </c>
      <c r="B173" s="296"/>
      <c r="C173" s="296"/>
      <c r="D173" s="297"/>
    </row>
    <row r="174" spans="1:4" x14ac:dyDescent="0.35">
      <c r="A174" s="45" t="s">
        <v>300</v>
      </c>
      <c r="B174" s="25">
        <v>2</v>
      </c>
      <c r="C174" s="25" t="s">
        <v>31</v>
      </c>
      <c r="D174" s="130"/>
    </row>
    <row r="175" spans="1:4" x14ac:dyDescent="0.35">
      <c r="A175" s="45" t="s">
        <v>307</v>
      </c>
      <c r="B175" s="25">
        <v>2</v>
      </c>
      <c r="C175" s="25" t="s">
        <v>31</v>
      </c>
      <c r="D175" s="130"/>
    </row>
    <row r="176" spans="1:4" ht="43.5" x14ac:dyDescent="0.35">
      <c r="A176" s="38" t="s">
        <v>304</v>
      </c>
      <c r="B176" s="25">
        <v>5</v>
      </c>
      <c r="C176" s="25" t="s">
        <v>31</v>
      </c>
      <c r="D176" s="130"/>
    </row>
    <row r="177" spans="1:4" x14ac:dyDescent="0.35">
      <c r="A177" s="45" t="s">
        <v>301</v>
      </c>
      <c r="B177" s="25">
        <v>2</v>
      </c>
      <c r="C177" s="25" t="s">
        <v>31</v>
      </c>
      <c r="D177" s="130"/>
    </row>
    <row r="178" spans="1:4" x14ac:dyDescent="0.35">
      <c r="A178" s="45" t="s">
        <v>302</v>
      </c>
      <c r="B178" s="25">
        <v>2</v>
      </c>
      <c r="C178" s="25" t="s">
        <v>31</v>
      </c>
      <c r="D178" s="130"/>
    </row>
    <row r="179" spans="1:4" ht="43.5" x14ac:dyDescent="0.35">
      <c r="A179" s="38" t="s">
        <v>303</v>
      </c>
      <c r="B179" s="25">
        <v>4</v>
      </c>
      <c r="C179" s="25" t="s">
        <v>31</v>
      </c>
      <c r="D179" s="130"/>
    </row>
    <row r="180" spans="1:4" x14ac:dyDescent="0.35">
      <c r="A180" s="38" t="s">
        <v>305</v>
      </c>
      <c r="B180" s="25">
        <v>1</v>
      </c>
      <c r="C180" s="25" t="s">
        <v>31</v>
      </c>
      <c r="D180" s="130"/>
    </row>
    <row r="181" spans="1:4" x14ac:dyDescent="0.35">
      <c r="A181" s="38" t="s">
        <v>306</v>
      </c>
      <c r="B181" s="25">
        <v>1</v>
      </c>
      <c r="C181" s="25" t="s">
        <v>31</v>
      </c>
      <c r="D181" s="130"/>
    </row>
    <row r="182" spans="1:4" x14ac:dyDescent="0.35">
      <c r="A182" s="295" t="s">
        <v>1603</v>
      </c>
      <c r="B182" s="296"/>
      <c r="C182" s="296"/>
      <c r="D182" s="297"/>
    </row>
    <row r="183" spans="1:4" x14ac:dyDescent="0.35">
      <c r="A183" s="33" t="s">
        <v>5106</v>
      </c>
      <c r="B183" s="26">
        <v>1</v>
      </c>
      <c r="C183" s="32" t="s">
        <v>5112</v>
      </c>
      <c r="D183" s="132"/>
    </row>
    <row r="184" spans="1:4" x14ac:dyDescent="0.35">
      <c r="A184" s="33" t="s">
        <v>5131</v>
      </c>
      <c r="B184" s="26">
        <v>1</v>
      </c>
      <c r="C184" s="32" t="s">
        <v>2561</v>
      </c>
      <c r="D184" s="132"/>
    </row>
    <row r="185" spans="1:4" ht="29" x14ac:dyDescent="0.35">
      <c r="A185" s="48" t="s">
        <v>232</v>
      </c>
      <c r="B185" s="22">
        <v>4</v>
      </c>
      <c r="C185" s="22" t="s">
        <v>29</v>
      </c>
      <c r="D185" s="127" t="s">
        <v>4488</v>
      </c>
    </row>
    <row r="186" spans="1:4" x14ac:dyDescent="0.35">
      <c r="A186" s="33" t="s">
        <v>2252</v>
      </c>
      <c r="B186" s="26">
        <v>1</v>
      </c>
      <c r="C186" s="32" t="s">
        <v>2548</v>
      </c>
      <c r="D186" s="132"/>
    </row>
    <row r="187" spans="1:4" x14ac:dyDescent="0.35">
      <c r="A187" s="45" t="s">
        <v>308</v>
      </c>
      <c r="B187" s="25">
        <v>1</v>
      </c>
      <c r="C187" s="25" t="s">
        <v>31</v>
      </c>
      <c r="D187" s="130"/>
    </row>
    <row r="188" spans="1:4" x14ac:dyDescent="0.35">
      <c r="A188" s="48" t="s">
        <v>233</v>
      </c>
      <c r="B188" s="22">
        <v>4</v>
      </c>
      <c r="C188" s="22" t="s">
        <v>29</v>
      </c>
      <c r="D188" s="131"/>
    </row>
    <row r="189" spans="1:4" x14ac:dyDescent="0.35">
      <c r="A189" s="45" t="s">
        <v>309</v>
      </c>
      <c r="B189" s="25">
        <v>4</v>
      </c>
      <c r="C189" s="25" t="s">
        <v>31</v>
      </c>
      <c r="D189" s="130"/>
    </row>
    <row r="190" spans="1:4" x14ac:dyDescent="0.35">
      <c r="A190" s="45" t="s">
        <v>310</v>
      </c>
      <c r="B190" s="25">
        <v>4</v>
      </c>
      <c r="C190" s="25" t="s">
        <v>31</v>
      </c>
      <c r="D190" s="130"/>
    </row>
    <row r="191" spans="1:4" x14ac:dyDescent="0.35">
      <c r="A191" s="45" t="s">
        <v>2446</v>
      </c>
      <c r="B191" s="25">
        <v>4</v>
      </c>
      <c r="C191" s="25" t="s">
        <v>31</v>
      </c>
      <c r="D191" s="130"/>
    </row>
    <row r="192" spans="1:4" x14ac:dyDescent="0.35">
      <c r="A192" s="33" t="s">
        <v>5107</v>
      </c>
      <c r="B192" s="26">
        <v>1</v>
      </c>
      <c r="C192" s="32" t="s">
        <v>2548</v>
      </c>
      <c r="D192" s="132"/>
    </row>
    <row r="193" spans="1:4" ht="43.5" x14ac:dyDescent="0.35">
      <c r="A193" s="48" t="s">
        <v>234</v>
      </c>
      <c r="B193" s="22">
        <v>4</v>
      </c>
      <c r="C193" s="22" t="s">
        <v>29</v>
      </c>
      <c r="D193" s="127" t="s">
        <v>4520</v>
      </c>
    </row>
    <row r="194" spans="1:4" x14ac:dyDescent="0.35">
      <c r="A194" s="33" t="s">
        <v>2253</v>
      </c>
      <c r="B194" s="26">
        <v>1</v>
      </c>
      <c r="C194" s="32" t="s">
        <v>5105</v>
      </c>
      <c r="D194" s="176" t="s">
        <v>5147</v>
      </c>
    </row>
    <row r="195" spans="1:4" ht="29" x14ac:dyDescent="0.35">
      <c r="A195" s="48" t="s">
        <v>235</v>
      </c>
      <c r="B195" s="22">
        <v>4</v>
      </c>
      <c r="C195" s="22" t="s">
        <v>29</v>
      </c>
      <c r="D195" s="127" t="s">
        <v>4488</v>
      </c>
    </row>
    <row r="196" spans="1:4" ht="72.5" x14ac:dyDescent="0.35">
      <c r="A196" s="36" t="s">
        <v>311</v>
      </c>
      <c r="B196" s="25">
        <v>4</v>
      </c>
      <c r="C196" s="25" t="s">
        <v>31</v>
      </c>
      <c r="D196" s="130"/>
    </row>
    <row r="197" spans="1:4" x14ac:dyDescent="0.35">
      <c r="A197" s="48" t="s">
        <v>236</v>
      </c>
      <c r="B197" s="22">
        <v>4</v>
      </c>
      <c r="C197" s="22" t="s">
        <v>29</v>
      </c>
      <c r="D197" s="131"/>
    </row>
    <row r="198" spans="1:4" x14ac:dyDescent="0.35">
      <c r="A198" s="45" t="s">
        <v>312</v>
      </c>
      <c r="B198" s="25">
        <v>1</v>
      </c>
      <c r="C198" s="24" t="s">
        <v>1001</v>
      </c>
      <c r="D198" s="130"/>
    </row>
    <row r="199" spans="1:4" ht="87" x14ac:dyDescent="0.35">
      <c r="A199" s="55" t="s">
        <v>237</v>
      </c>
      <c r="B199" s="30">
        <v>6</v>
      </c>
      <c r="C199" s="80" t="s">
        <v>2257</v>
      </c>
      <c r="D199" s="127" t="s">
        <v>7487</v>
      </c>
    </row>
    <row r="200" spans="1:4" x14ac:dyDescent="0.35">
      <c r="A200" s="295" t="s">
        <v>6707</v>
      </c>
      <c r="B200" s="296"/>
      <c r="C200" s="296"/>
      <c r="D200" s="297"/>
    </row>
    <row r="201" spans="1:4" x14ac:dyDescent="0.35">
      <c r="A201" s="45" t="s">
        <v>313</v>
      </c>
      <c r="B201" s="25">
        <v>2</v>
      </c>
      <c r="C201" s="25" t="s">
        <v>31</v>
      </c>
      <c r="D201" s="130"/>
    </row>
    <row r="202" spans="1:4" x14ac:dyDescent="0.35">
      <c r="A202" s="45" t="s">
        <v>314</v>
      </c>
      <c r="B202" s="25">
        <v>2</v>
      </c>
      <c r="C202" s="25" t="s">
        <v>31</v>
      </c>
      <c r="D202" s="130"/>
    </row>
    <row r="203" spans="1:4" ht="43.5" x14ac:dyDescent="0.35">
      <c r="A203" s="38" t="s">
        <v>315</v>
      </c>
      <c r="B203" s="25">
        <v>4</v>
      </c>
      <c r="C203" s="25" t="s">
        <v>31</v>
      </c>
      <c r="D203" s="130"/>
    </row>
    <row r="204" spans="1:4" x14ac:dyDescent="0.35">
      <c r="A204" s="38" t="s">
        <v>316</v>
      </c>
      <c r="B204" s="25">
        <v>2</v>
      </c>
      <c r="C204" s="25" t="s">
        <v>31</v>
      </c>
      <c r="D204" s="130"/>
    </row>
    <row r="205" spans="1:4" x14ac:dyDescent="0.35">
      <c r="A205" s="45" t="s">
        <v>317</v>
      </c>
      <c r="B205" s="25">
        <v>2</v>
      </c>
      <c r="C205" s="25" t="s">
        <v>31</v>
      </c>
      <c r="D205" s="130"/>
    </row>
    <row r="206" spans="1:4" ht="43.5" x14ac:dyDescent="0.35">
      <c r="A206" s="38" t="s">
        <v>318</v>
      </c>
      <c r="B206" s="25">
        <v>4</v>
      </c>
      <c r="C206" s="25" t="s">
        <v>31</v>
      </c>
      <c r="D206" s="130"/>
    </row>
    <row r="207" spans="1:4" x14ac:dyDescent="0.35">
      <c r="A207" s="38" t="s">
        <v>1193</v>
      </c>
      <c r="B207" s="25">
        <v>1</v>
      </c>
      <c r="C207" s="25" t="s">
        <v>31</v>
      </c>
      <c r="D207" s="130"/>
    </row>
    <row r="208" spans="1:4" x14ac:dyDescent="0.35">
      <c r="A208" s="38" t="s">
        <v>319</v>
      </c>
      <c r="B208" s="25">
        <v>2</v>
      </c>
      <c r="C208" s="25" t="s">
        <v>31</v>
      </c>
      <c r="D208" s="130"/>
    </row>
    <row r="209" spans="1:4" x14ac:dyDescent="0.35">
      <c r="A209" s="38" t="s">
        <v>1942</v>
      </c>
      <c r="B209" s="25">
        <v>1</v>
      </c>
      <c r="C209" s="25" t="s">
        <v>31</v>
      </c>
      <c r="D209" s="130"/>
    </row>
    <row r="210" spans="1:4" x14ac:dyDescent="0.35">
      <c r="A210" s="38" t="s">
        <v>322</v>
      </c>
      <c r="B210" s="25">
        <v>4</v>
      </c>
      <c r="C210" s="25" t="s">
        <v>31</v>
      </c>
      <c r="D210" s="130"/>
    </row>
    <row r="211" spans="1:4" x14ac:dyDescent="0.35">
      <c r="A211" s="38" t="s">
        <v>320</v>
      </c>
      <c r="B211" s="25">
        <v>4</v>
      </c>
      <c r="C211" s="25" t="s">
        <v>31</v>
      </c>
      <c r="D211" s="130"/>
    </row>
    <row r="212" spans="1:4" x14ac:dyDescent="0.35">
      <c r="A212" s="295" t="s">
        <v>6708</v>
      </c>
      <c r="B212" s="296"/>
      <c r="C212" s="296"/>
      <c r="D212" s="297"/>
    </row>
    <row r="213" spans="1:4" x14ac:dyDescent="0.35">
      <c r="A213" s="45" t="s">
        <v>1179</v>
      </c>
      <c r="B213" s="25">
        <v>2</v>
      </c>
      <c r="C213" s="25" t="s">
        <v>31</v>
      </c>
      <c r="D213" s="130"/>
    </row>
    <row r="214" spans="1:4" x14ac:dyDescent="0.35">
      <c r="A214" s="45" t="s">
        <v>1180</v>
      </c>
      <c r="B214" s="25">
        <v>2</v>
      </c>
      <c r="C214" s="25" t="s">
        <v>31</v>
      </c>
      <c r="D214" s="130"/>
    </row>
    <row r="215" spans="1:4" x14ac:dyDescent="0.35">
      <c r="A215" s="45" t="s">
        <v>1181</v>
      </c>
      <c r="B215" s="25">
        <v>2</v>
      </c>
      <c r="C215" s="25" t="s">
        <v>31</v>
      </c>
      <c r="D215" s="130"/>
    </row>
    <row r="216" spans="1:4" x14ac:dyDescent="0.35">
      <c r="A216" s="45" t="s">
        <v>1182</v>
      </c>
      <c r="B216" s="25">
        <v>2</v>
      </c>
      <c r="C216" s="25" t="s">
        <v>31</v>
      </c>
      <c r="D216" s="130"/>
    </row>
    <row r="217" spans="1:4" x14ac:dyDescent="0.35">
      <c r="A217" s="45" t="s">
        <v>1183</v>
      </c>
      <c r="B217" s="25">
        <v>2</v>
      </c>
      <c r="C217" s="25" t="s">
        <v>31</v>
      </c>
      <c r="D217" s="130"/>
    </row>
    <row r="218" spans="1:4" x14ac:dyDescent="0.35">
      <c r="A218" s="45" t="s">
        <v>1184</v>
      </c>
      <c r="B218" s="25">
        <v>2</v>
      </c>
      <c r="C218" s="25" t="s">
        <v>31</v>
      </c>
      <c r="D218" s="130"/>
    </row>
    <row r="219" spans="1:4" x14ac:dyDescent="0.35">
      <c r="A219" s="45" t="s">
        <v>1185</v>
      </c>
      <c r="B219" s="25">
        <v>2</v>
      </c>
      <c r="C219" s="25" t="s">
        <v>31</v>
      </c>
      <c r="D219" s="130"/>
    </row>
    <row r="220" spans="1:4" ht="43.5" x14ac:dyDescent="0.35">
      <c r="A220" s="38" t="s">
        <v>1186</v>
      </c>
      <c r="B220" s="25">
        <v>4</v>
      </c>
      <c r="C220" s="25" t="s">
        <v>31</v>
      </c>
      <c r="D220" s="130"/>
    </row>
    <row r="221" spans="1:4" x14ac:dyDescent="0.35">
      <c r="A221" s="295" t="s">
        <v>1604</v>
      </c>
      <c r="B221" s="296"/>
      <c r="C221" s="296"/>
      <c r="D221" s="297"/>
    </row>
    <row r="222" spans="1:4" x14ac:dyDescent="0.35">
      <c r="A222" s="33" t="s">
        <v>6418</v>
      </c>
      <c r="B222" s="26">
        <v>1</v>
      </c>
      <c r="C222" s="32" t="s">
        <v>2561</v>
      </c>
      <c r="D222" s="132"/>
    </row>
    <row r="223" spans="1:4" x14ac:dyDescent="0.35">
      <c r="A223" s="48" t="s">
        <v>238</v>
      </c>
      <c r="B223" s="22">
        <v>4</v>
      </c>
      <c r="C223" s="22" t="s">
        <v>29</v>
      </c>
      <c r="D223" s="131"/>
    </row>
    <row r="224" spans="1:4" x14ac:dyDescent="0.35">
      <c r="A224" s="48" t="s">
        <v>239</v>
      </c>
      <c r="B224" s="22">
        <v>4</v>
      </c>
      <c r="C224" s="22" t="s">
        <v>29</v>
      </c>
      <c r="D224" s="131"/>
    </row>
    <row r="225" spans="1:4" x14ac:dyDescent="0.35">
      <c r="A225" s="48" t="s">
        <v>240</v>
      </c>
      <c r="B225" s="22">
        <v>4</v>
      </c>
      <c r="C225" s="22" t="s">
        <v>29</v>
      </c>
      <c r="D225" s="131"/>
    </row>
    <row r="226" spans="1:4" x14ac:dyDescent="0.35">
      <c r="A226" s="142" t="s">
        <v>241</v>
      </c>
      <c r="B226" s="22">
        <v>4</v>
      </c>
      <c r="C226" s="22" t="s">
        <v>29</v>
      </c>
      <c r="D226" s="131"/>
    </row>
    <row r="227" spans="1:4" x14ac:dyDescent="0.35">
      <c r="A227" s="45" t="s">
        <v>1979</v>
      </c>
      <c r="B227" s="25">
        <v>4</v>
      </c>
      <c r="C227" s="25" t="s">
        <v>31</v>
      </c>
      <c r="D227" s="130"/>
    </row>
    <row r="228" spans="1:4" x14ac:dyDescent="0.35">
      <c r="A228" s="45" t="s">
        <v>1980</v>
      </c>
      <c r="B228" s="25">
        <v>4</v>
      </c>
      <c r="C228" s="25" t="s">
        <v>31</v>
      </c>
      <c r="D228" s="130"/>
    </row>
    <row r="229" spans="1:4" x14ac:dyDescent="0.35">
      <c r="A229" s="45" t="s">
        <v>1981</v>
      </c>
      <c r="B229" s="25">
        <v>4</v>
      </c>
      <c r="C229" s="25" t="s">
        <v>31</v>
      </c>
      <c r="D229" s="130"/>
    </row>
    <row r="230" spans="1:4" x14ac:dyDescent="0.35">
      <c r="A230" s="45" t="s">
        <v>1982</v>
      </c>
      <c r="B230" s="25">
        <v>4</v>
      </c>
      <c r="C230" s="25" t="s">
        <v>31</v>
      </c>
      <c r="D230" s="130"/>
    </row>
    <row r="231" spans="1:4" x14ac:dyDescent="0.35">
      <c r="A231" s="45" t="s">
        <v>323</v>
      </c>
      <c r="B231" s="25">
        <v>2</v>
      </c>
      <c r="C231" s="25" t="s">
        <v>31</v>
      </c>
      <c r="D231" s="130"/>
    </row>
    <row r="232" spans="1:4" x14ac:dyDescent="0.35">
      <c r="A232" s="45" t="s">
        <v>1574</v>
      </c>
      <c r="B232" s="25">
        <v>1</v>
      </c>
      <c r="C232" s="25" t="s">
        <v>31</v>
      </c>
      <c r="D232" s="130"/>
    </row>
    <row r="233" spans="1:4" ht="29" x14ac:dyDescent="0.35">
      <c r="A233" s="48" t="s">
        <v>242</v>
      </c>
      <c r="B233" s="22">
        <v>4</v>
      </c>
      <c r="C233" s="22" t="s">
        <v>29</v>
      </c>
      <c r="D233" s="127" t="s">
        <v>4503</v>
      </c>
    </row>
    <row r="234" spans="1:4" x14ac:dyDescent="0.35">
      <c r="A234" s="48" t="s">
        <v>243</v>
      </c>
      <c r="B234" s="22">
        <v>4</v>
      </c>
      <c r="C234" s="22" t="s">
        <v>29</v>
      </c>
      <c r="D234" s="131"/>
    </row>
    <row r="235" spans="1:4" x14ac:dyDescent="0.35">
      <c r="A235" s="45" t="s">
        <v>2605</v>
      </c>
      <c r="B235" s="25">
        <v>6</v>
      </c>
      <c r="C235" s="25" t="s">
        <v>31</v>
      </c>
      <c r="D235" s="130"/>
    </row>
    <row r="236" spans="1:4" x14ac:dyDescent="0.35">
      <c r="A236" s="45" t="s">
        <v>4559</v>
      </c>
      <c r="B236" s="25">
        <v>1</v>
      </c>
      <c r="C236" s="25" t="s">
        <v>31</v>
      </c>
      <c r="D236" s="130"/>
    </row>
    <row r="237" spans="1:4" x14ac:dyDescent="0.35">
      <c r="A237" s="45" t="s">
        <v>1810</v>
      </c>
      <c r="B237" s="25">
        <v>1</v>
      </c>
      <c r="C237" s="25" t="s">
        <v>31</v>
      </c>
      <c r="D237" s="130"/>
    </row>
    <row r="238" spans="1:4" ht="29" x14ac:dyDescent="0.35">
      <c r="A238" s="48" t="s">
        <v>244</v>
      </c>
      <c r="B238" s="22">
        <v>4</v>
      </c>
      <c r="C238" s="22" t="s">
        <v>29</v>
      </c>
      <c r="D238" s="127" t="s">
        <v>4488</v>
      </c>
    </row>
  </sheetData>
  <mergeCells count="22">
    <mergeCell ref="A15:D15"/>
    <mergeCell ref="A3:D3"/>
    <mergeCell ref="A31:D31"/>
    <mergeCell ref="A94:D94"/>
    <mergeCell ref="A35:D35"/>
    <mergeCell ref="A44:D44"/>
    <mergeCell ref="A52:D52"/>
    <mergeCell ref="A221:D221"/>
    <mergeCell ref="A212:D212"/>
    <mergeCell ref="A200:D200"/>
    <mergeCell ref="A182:D182"/>
    <mergeCell ref="A173:D173"/>
    <mergeCell ref="A164:D164"/>
    <mergeCell ref="A126:D126"/>
    <mergeCell ref="A101:D101"/>
    <mergeCell ref="A77:D77"/>
    <mergeCell ref="A61:D61"/>
    <mergeCell ref="A157:D157"/>
    <mergeCell ref="A148:D148"/>
    <mergeCell ref="A142:D142"/>
    <mergeCell ref="A136:D136"/>
    <mergeCell ref="A130:D130"/>
  </mergeCells>
  <hyperlinks>
    <hyperlink ref="A40" location="'The Diary of River Song'!A23" display="Someone I Once Knew"/>
    <hyperlink ref="A11" location="'Time Lord Victorious Chronology'!A5" display="Genesis of the Daleks"/>
    <hyperlink ref="A226" location="'Time Lord Victorious Chronology'!A7" display="State of Decay"/>
    <hyperlink ref="A156" location="'Time Lord Victorious Chronology'!A40" display="Genetics of the Daleks"/>
    <hyperlink ref="A36" location="'Time Lord Victorious Chronology'!A6" display="The Deadly Assassin"/>
    <hyperlink ref="A8" r:id="rId1"/>
    <hyperlink ref="A149" location="'The Paternoster Gang'!A24" display="Anne of a Thousand Light Years"/>
  </hyperlinks>
  <pageMargins left="0.7" right="0.7" top="0.75" bottom="0.75" header="0.3" footer="0.3"/>
  <pageSetup paperSize="9" orientation="portrait"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A2" sqref="A2"/>
    </sheetView>
  </sheetViews>
  <sheetFormatPr defaultRowHeight="14.5" x14ac:dyDescent="0.35"/>
  <cols>
    <col min="1" max="1" width="19.453125" customWidth="1"/>
    <col min="2" max="2" width="20.36328125" bestFit="1" customWidth="1"/>
    <col min="3" max="3" width="21.54296875" bestFit="1" customWidth="1"/>
  </cols>
  <sheetData>
    <row r="2" spans="1:3" x14ac:dyDescent="0.35">
      <c r="A2" s="7" t="s">
        <v>1456</v>
      </c>
    </row>
    <row r="3" spans="1:3" x14ac:dyDescent="0.25">
      <c r="A3" s="4" t="s">
        <v>0</v>
      </c>
      <c r="B3" s="4" t="s">
        <v>4473</v>
      </c>
      <c r="C3" s="4" t="s">
        <v>2</v>
      </c>
    </row>
    <row r="4" spans="1:3" x14ac:dyDescent="0.35">
      <c r="A4" s="140" t="s">
        <v>1459</v>
      </c>
      <c r="B4" s="141">
        <v>1</v>
      </c>
      <c r="C4" s="141" t="s">
        <v>1468</v>
      </c>
    </row>
    <row r="5" spans="1:3" x14ac:dyDescent="0.35">
      <c r="A5" s="140" t="s">
        <v>1460</v>
      </c>
      <c r="B5" s="141">
        <v>1</v>
      </c>
      <c r="C5" s="141" t="s">
        <v>1468</v>
      </c>
    </row>
    <row r="6" spans="1:3" x14ac:dyDescent="0.35">
      <c r="A6" s="140" t="s">
        <v>1461</v>
      </c>
      <c r="B6" s="141">
        <v>1</v>
      </c>
      <c r="C6" s="141" t="s">
        <v>1468</v>
      </c>
    </row>
    <row r="7" spans="1:3" x14ac:dyDescent="0.35">
      <c r="A7" s="140" t="s">
        <v>1462</v>
      </c>
      <c r="B7" s="141">
        <v>1</v>
      </c>
      <c r="C7" s="141" t="s">
        <v>1468</v>
      </c>
    </row>
    <row r="8" spans="1:3" x14ac:dyDescent="0.35">
      <c r="A8" s="140" t="s">
        <v>1463</v>
      </c>
      <c r="B8" s="141">
        <v>1</v>
      </c>
      <c r="C8" s="141" t="s">
        <v>1468</v>
      </c>
    </row>
    <row r="9" spans="1:3" x14ac:dyDescent="0.35">
      <c r="A9" s="140" t="s">
        <v>1464</v>
      </c>
      <c r="B9" s="141">
        <v>1</v>
      </c>
      <c r="C9" s="141" t="s">
        <v>1467</v>
      </c>
    </row>
    <row r="10" spans="1:3" x14ac:dyDescent="0.35">
      <c r="A10" s="140" t="s">
        <v>1465</v>
      </c>
      <c r="B10" s="141">
        <v>1</v>
      </c>
      <c r="C10" s="141" t="s">
        <v>1468</v>
      </c>
    </row>
    <row r="11" spans="1:3" x14ac:dyDescent="0.35">
      <c r="A11" s="140" t="s">
        <v>1466</v>
      </c>
      <c r="B11" s="141">
        <v>1</v>
      </c>
      <c r="C11" s="141" t="s">
        <v>1468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5"/>
  <sheetViews>
    <sheetView workbookViewId="0">
      <selection activeCell="A2" sqref="A2"/>
    </sheetView>
  </sheetViews>
  <sheetFormatPr defaultRowHeight="14.5" x14ac:dyDescent="0.35"/>
  <cols>
    <col min="1" max="1" width="42.7265625" customWidth="1"/>
    <col min="2" max="2" width="20.36328125" bestFit="1" customWidth="1"/>
    <col min="3" max="3" width="21.54296875" bestFit="1" customWidth="1"/>
  </cols>
  <sheetData>
    <row r="2" spans="1:3" x14ac:dyDescent="0.35">
      <c r="A2" s="7" t="s">
        <v>1457</v>
      </c>
    </row>
    <row r="3" spans="1:3" ht="15" x14ac:dyDescent="0.25">
      <c r="A3" s="4" t="s">
        <v>0</v>
      </c>
      <c r="B3" s="4" t="s">
        <v>4473</v>
      </c>
      <c r="C3" s="4" t="s">
        <v>2</v>
      </c>
    </row>
    <row r="4" spans="1:3" x14ac:dyDescent="0.35">
      <c r="A4" s="295" t="s">
        <v>7456</v>
      </c>
      <c r="B4" s="296"/>
      <c r="C4" s="296"/>
    </row>
    <row r="5" spans="1:3" x14ac:dyDescent="0.35">
      <c r="A5" s="148" t="s">
        <v>1469</v>
      </c>
      <c r="B5" s="149">
        <v>1</v>
      </c>
      <c r="C5" s="149" t="s">
        <v>1474</v>
      </c>
    </row>
    <row r="6" spans="1:3" x14ac:dyDescent="0.35">
      <c r="A6" s="148" t="s">
        <v>1470</v>
      </c>
      <c r="B6" s="149">
        <v>1</v>
      </c>
      <c r="C6" s="149" t="s">
        <v>1474</v>
      </c>
    </row>
    <row r="7" spans="1:3" x14ac:dyDescent="0.35">
      <c r="A7" s="148" t="s">
        <v>1471</v>
      </c>
      <c r="B7" s="149">
        <v>1</v>
      </c>
      <c r="C7" s="149" t="s">
        <v>1474</v>
      </c>
    </row>
    <row r="8" spans="1:3" x14ac:dyDescent="0.35">
      <c r="A8" s="148" t="s">
        <v>6601</v>
      </c>
      <c r="B8" s="149">
        <v>1</v>
      </c>
      <c r="C8" s="149" t="s">
        <v>1474</v>
      </c>
    </row>
    <row r="9" spans="1:3" x14ac:dyDescent="0.35">
      <c r="A9" s="148" t="s">
        <v>1472</v>
      </c>
      <c r="B9" s="149">
        <v>1</v>
      </c>
      <c r="C9" s="149" t="s">
        <v>1474</v>
      </c>
    </row>
    <row r="10" spans="1:3" x14ac:dyDescent="0.35">
      <c r="A10" s="148" t="s">
        <v>1473</v>
      </c>
      <c r="B10" s="149">
        <v>1</v>
      </c>
      <c r="C10" s="149" t="s">
        <v>1474</v>
      </c>
    </row>
    <row r="11" spans="1:3" ht="29" x14ac:dyDescent="0.35">
      <c r="A11" s="151" t="s">
        <v>1475</v>
      </c>
      <c r="B11" s="141">
        <v>1</v>
      </c>
      <c r="C11" s="141" t="s">
        <v>1468</v>
      </c>
    </row>
    <row r="12" spans="1:3" ht="29" x14ac:dyDescent="0.35">
      <c r="A12" s="151" t="s">
        <v>1476</v>
      </c>
      <c r="B12" s="141">
        <v>1</v>
      </c>
      <c r="C12" s="141" t="s">
        <v>1468</v>
      </c>
    </row>
    <row r="13" spans="1:3" ht="29" x14ac:dyDescent="0.35">
      <c r="A13" s="151" t="s">
        <v>1477</v>
      </c>
      <c r="B13" s="141">
        <v>1</v>
      </c>
      <c r="C13" s="141" t="s">
        <v>1468</v>
      </c>
    </row>
    <row r="14" spans="1:3" ht="29" x14ac:dyDescent="0.35">
      <c r="A14" s="151" t="s">
        <v>1478</v>
      </c>
      <c r="B14" s="141">
        <v>1</v>
      </c>
      <c r="C14" s="141" t="s">
        <v>1468</v>
      </c>
    </row>
    <row r="15" spans="1:3" ht="29" x14ac:dyDescent="0.35">
      <c r="A15" s="151" t="s">
        <v>1479</v>
      </c>
      <c r="B15" s="141">
        <v>1</v>
      </c>
      <c r="C15" s="141" t="s">
        <v>1468</v>
      </c>
    </row>
    <row r="16" spans="1:3" ht="29" x14ac:dyDescent="0.35">
      <c r="A16" s="151" t="s">
        <v>1480</v>
      </c>
      <c r="B16" s="141">
        <v>1</v>
      </c>
      <c r="C16" s="141" t="s">
        <v>1468</v>
      </c>
    </row>
    <row r="17" spans="1:3" x14ac:dyDescent="0.35">
      <c r="A17" s="295" t="s">
        <v>7457</v>
      </c>
      <c r="B17" s="296"/>
      <c r="C17" s="296"/>
    </row>
    <row r="18" spans="1:3" x14ac:dyDescent="0.35">
      <c r="A18" s="148" t="s">
        <v>6605</v>
      </c>
      <c r="B18" s="149">
        <v>1</v>
      </c>
      <c r="C18" s="149" t="s">
        <v>1474</v>
      </c>
    </row>
    <row r="19" spans="1:3" x14ac:dyDescent="0.35">
      <c r="A19" s="148" t="s">
        <v>6606</v>
      </c>
      <c r="B19" s="149">
        <v>1</v>
      </c>
      <c r="C19" s="149" t="s">
        <v>1474</v>
      </c>
    </row>
    <row r="20" spans="1:3" x14ac:dyDescent="0.35">
      <c r="A20" s="148" t="s">
        <v>6607</v>
      </c>
      <c r="B20" s="149">
        <v>1</v>
      </c>
      <c r="C20" s="149" t="s">
        <v>1474</v>
      </c>
    </row>
    <row r="21" spans="1:3" x14ac:dyDescent="0.35">
      <c r="A21" s="148" t="s">
        <v>6608</v>
      </c>
      <c r="B21" s="149">
        <v>1</v>
      </c>
      <c r="C21" s="149" t="s">
        <v>1474</v>
      </c>
    </row>
    <row r="22" spans="1:3" x14ac:dyDescent="0.35">
      <c r="A22" s="295" t="s">
        <v>7458</v>
      </c>
      <c r="B22" s="296"/>
      <c r="C22" s="296"/>
    </row>
    <row r="23" spans="1:3" x14ac:dyDescent="0.35">
      <c r="A23" s="148" t="s">
        <v>6602</v>
      </c>
      <c r="B23" s="149">
        <v>1</v>
      </c>
      <c r="C23" s="149" t="s">
        <v>1474</v>
      </c>
    </row>
    <row r="24" spans="1:3" x14ac:dyDescent="0.35">
      <c r="A24" s="148" t="s">
        <v>7459</v>
      </c>
      <c r="B24" s="149">
        <v>1</v>
      </c>
      <c r="C24" s="149" t="s">
        <v>1474</v>
      </c>
    </row>
    <row r="25" spans="1:3" x14ac:dyDescent="0.35">
      <c r="A25" s="148" t="s">
        <v>6603</v>
      </c>
      <c r="B25" s="149">
        <v>1</v>
      </c>
      <c r="C25" s="149" t="s">
        <v>1474</v>
      </c>
    </row>
    <row r="26" spans="1:3" x14ac:dyDescent="0.35">
      <c r="A26" s="148" t="s">
        <v>6604</v>
      </c>
      <c r="B26" s="149">
        <v>1</v>
      </c>
      <c r="C26" s="149" t="s">
        <v>1474</v>
      </c>
    </row>
    <row r="27" spans="1:3" x14ac:dyDescent="0.35">
      <c r="A27" s="295" t="s">
        <v>7460</v>
      </c>
      <c r="B27" s="296"/>
      <c r="C27" s="296"/>
    </row>
    <row r="28" spans="1:3" x14ac:dyDescent="0.35">
      <c r="A28" s="148" t="s">
        <v>6609</v>
      </c>
      <c r="B28" s="149">
        <v>1</v>
      </c>
      <c r="C28" s="149" t="s">
        <v>1474</v>
      </c>
    </row>
    <row r="29" spans="1:3" x14ac:dyDescent="0.35">
      <c r="A29" s="148" t="s">
        <v>6610</v>
      </c>
      <c r="B29" s="149">
        <v>1</v>
      </c>
      <c r="C29" s="149" t="s">
        <v>1474</v>
      </c>
    </row>
    <row r="30" spans="1:3" x14ac:dyDescent="0.35">
      <c r="A30" s="148" t="s">
        <v>6611</v>
      </c>
      <c r="B30" s="149">
        <v>1</v>
      </c>
      <c r="C30" s="149" t="s">
        <v>1474</v>
      </c>
    </row>
    <row r="31" spans="1:3" x14ac:dyDescent="0.35">
      <c r="A31" s="148" t="s">
        <v>6612</v>
      </c>
      <c r="B31" s="149">
        <v>1</v>
      </c>
      <c r="C31" s="149" t="s">
        <v>1474</v>
      </c>
    </row>
    <row r="32" spans="1:3" x14ac:dyDescent="0.35">
      <c r="A32" s="148" t="s">
        <v>6613</v>
      </c>
      <c r="B32" s="149">
        <v>1</v>
      </c>
      <c r="C32" s="149" t="s">
        <v>1474</v>
      </c>
    </row>
    <row r="33" spans="1:3" x14ac:dyDescent="0.35">
      <c r="A33" s="148" t="s">
        <v>6614</v>
      </c>
      <c r="B33" s="149">
        <v>1</v>
      </c>
      <c r="C33" s="149" t="s">
        <v>1474</v>
      </c>
    </row>
    <row r="34" spans="1:3" x14ac:dyDescent="0.35">
      <c r="A34" s="295" t="s">
        <v>7461</v>
      </c>
      <c r="B34" s="296"/>
      <c r="C34" s="296"/>
    </row>
    <row r="35" spans="1:3" x14ac:dyDescent="0.35">
      <c r="A35" s="148" t="s">
        <v>6615</v>
      </c>
      <c r="B35" s="149">
        <v>6</v>
      </c>
      <c r="C35" s="149" t="s">
        <v>1474</v>
      </c>
    </row>
  </sheetData>
  <mergeCells count="5">
    <mergeCell ref="A4:C4"/>
    <mergeCell ref="A17:C17"/>
    <mergeCell ref="A22:C22"/>
    <mergeCell ref="A27:C27"/>
    <mergeCell ref="A34:C34"/>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A2" sqref="A2"/>
    </sheetView>
  </sheetViews>
  <sheetFormatPr defaultRowHeight="14.5" x14ac:dyDescent="0.35"/>
  <cols>
    <col min="1" max="1" width="24.54296875" customWidth="1"/>
    <col min="2" max="2" width="20.36328125" bestFit="1" customWidth="1"/>
    <col min="3" max="3" width="12.6328125" customWidth="1"/>
  </cols>
  <sheetData>
    <row r="2" spans="1:3" x14ac:dyDescent="0.35">
      <c r="A2" s="7" t="s">
        <v>1458</v>
      </c>
    </row>
    <row r="3" spans="1:3" x14ac:dyDescent="0.25">
      <c r="A3" s="4" t="s">
        <v>0</v>
      </c>
      <c r="B3" s="4" t="s">
        <v>4473</v>
      </c>
      <c r="C3" s="4" t="s">
        <v>2</v>
      </c>
    </row>
    <row r="4" spans="1:3" x14ac:dyDescent="0.25">
      <c r="A4" s="77" t="s">
        <v>1482</v>
      </c>
      <c r="B4" s="78">
        <v>1</v>
      </c>
      <c r="C4" s="78" t="s">
        <v>1481</v>
      </c>
    </row>
    <row r="5" spans="1:3" x14ac:dyDescent="0.25">
      <c r="A5" s="77" t="s">
        <v>1483</v>
      </c>
      <c r="B5" s="78">
        <v>1</v>
      </c>
      <c r="C5" s="78" t="s">
        <v>1481</v>
      </c>
    </row>
    <row r="6" spans="1:3" x14ac:dyDescent="0.25">
      <c r="A6" s="77" t="s">
        <v>1484</v>
      </c>
      <c r="B6" s="78">
        <v>1</v>
      </c>
      <c r="C6" s="78" t="s">
        <v>1481</v>
      </c>
    </row>
    <row r="7" spans="1:3" x14ac:dyDescent="0.25">
      <c r="A7" s="77" t="s">
        <v>1485</v>
      </c>
      <c r="B7" s="78">
        <v>1</v>
      </c>
      <c r="C7" s="78" t="s">
        <v>1481</v>
      </c>
    </row>
    <row r="8" spans="1:3" x14ac:dyDescent="0.25">
      <c r="A8" s="77" t="s">
        <v>1486</v>
      </c>
      <c r="B8" s="78">
        <v>1</v>
      </c>
      <c r="C8" s="78" t="s">
        <v>1481</v>
      </c>
    </row>
    <row r="9" spans="1:3" x14ac:dyDescent="0.25">
      <c r="A9" s="77" t="s">
        <v>1487</v>
      </c>
      <c r="B9" s="78">
        <v>1</v>
      </c>
      <c r="C9" s="78" t="s">
        <v>1481</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7"/>
  <sheetViews>
    <sheetView workbookViewId="0">
      <selection activeCell="A2" sqref="A2"/>
    </sheetView>
  </sheetViews>
  <sheetFormatPr defaultRowHeight="14.5" x14ac:dyDescent="0.35"/>
  <cols>
    <col min="1" max="1" width="30.7265625" customWidth="1"/>
    <col min="2" max="2" width="20.36328125" bestFit="1" customWidth="1"/>
    <col min="3" max="3" width="23" customWidth="1"/>
  </cols>
  <sheetData>
    <row r="2" spans="1:3" x14ac:dyDescent="0.35">
      <c r="A2" s="7" t="s">
        <v>7536</v>
      </c>
    </row>
    <row r="3" spans="1:3" x14ac:dyDescent="0.35">
      <c r="A3" s="4" t="s">
        <v>0</v>
      </c>
      <c r="B3" s="4" t="s">
        <v>4473</v>
      </c>
      <c r="C3" s="4" t="s">
        <v>2</v>
      </c>
    </row>
    <row r="4" spans="1:3" ht="58" x14ac:dyDescent="0.35">
      <c r="A4" s="264" t="s">
        <v>7547</v>
      </c>
      <c r="B4" s="259">
        <v>3</v>
      </c>
      <c r="C4" s="259" t="s">
        <v>7541</v>
      </c>
    </row>
    <row r="5" spans="1:3" x14ac:dyDescent="0.35">
      <c r="A5" s="278" t="s">
        <v>1041</v>
      </c>
      <c r="B5" s="259">
        <v>1</v>
      </c>
      <c r="C5" s="259" t="s">
        <v>7541</v>
      </c>
    </row>
    <row r="6" spans="1:3" x14ac:dyDescent="0.35">
      <c r="A6" s="278" t="s">
        <v>7537</v>
      </c>
      <c r="B6" s="259">
        <v>1</v>
      </c>
      <c r="C6" s="259" t="s">
        <v>7541</v>
      </c>
    </row>
    <row r="7" spans="1:3" x14ac:dyDescent="0.35">
      <c r="A7" s="278" t="s">
        <v>7538</v>
      </c>
      <c r="B7" s="259">
        <v>1</v>
      </c>
      <c r="C7" s="259" t="s">
        <v>7541</v>
      </c>
    </row>
    <row r="8" spans="1:3" x14ac:dyDescent="0.35">
      <c r="A8" s="278" t="s">
        <v>7539</v>
      </c>
      <c r="B8" s="259">
        <v>1</v>
      </c>
      <c r="C8" s="259" t="s">
        <v>7541</v>
      </c>
    </row>
    <row r="9" spans="1:3" x14ac:dyDescent="0.35">
      <c r="A9" s="279" t="s">
        <v>7540</v>
      </c>
      <c r="B9" s="259">
        <v>1</v>
      </c>
      <c r="C9" s="259" t="s">
        <v>7541</v>
      </c>
    </row>
    <row r="11" spans="1:3" x14ac:dyDescent="0.35">
      <c r="A11" s="7" t="s">
        <v>7542</v>
      </c>
    </row>
    <row r="12" spans="1:3" x14ac:dyDescent="0.35">
      <c r="A12" s="4" t="s">
        <v>0</v>
      </c>
      <c r="B12" s="4" t="s">
        <v>4473</v>
      </c>
      <c r="C12" s="4" t="s">
        <v>2</v>
      </c>
    </row>
    <row r="13" spans="1:3" x14ac:dyDescent="0.35">
      <c r="A13" s="278" t="s">
        <v>7543</v>
      </c>
      <c r="B13" s="259">
        <v>1</v>
      </c>
      <c r="C13" s="259" t="s">
        <v>7541</v>
      </c>
    </row>
    <row r="14" spans="1:3" x14ac:dyDescent="0.35">
      <c r="A14" s="278" t="s">
        <v>7544</v>
      </c>
      <c r="B14" s="259">
        <v>1</v>
      </c>
      <c r="C14" s="259" t="s">
        <v>7541</v>
      </c>
    </row>
    <row r="15" spans="1:3" x14ac:dyDescent="0.35">
      <c r="A15" s="278" t="s">
        <v>7545</v>
      </c>
      <c r="B15" s="259">
        <v>1</v>
      </c>
      <c r="C15" s="259" t="s">
        <v>7541</v>
      </c>
    </row>
    <row r="16" spans="1:3" x14ac:dyDescent="0.35">
      <c r="A16" s="279" t="s">
        <v>7546</v>
      </c>
      <c r="B16" s="259">
        <v>1</v>
      </c>
      <c r="C16" s="259" t="s">
        <v>7541</v>
      </c>
    </row>
    <row r="18" spans="1:3" x14ac:dyDescent="0.35">
      <c r="A18" s="7" t="s">
        <v>7548</v>
      </c>
    </row>
    <row r="19" spans="1:3" x14ac:dyDescent="0.35">
      <c r="A19" s="4" t="s">
        <v>0</v>
      </c>
      <c r="B19" s="4" t="s">
        <v>4473</v>
      </c>
      <c r="C19" s="4" t="s">
        <v>2</v>
      </c>
    </row>
    <row r="20" spans="1:3" x14ac:dyDescent="0.35">
      <c r="A20" s="278" t="s">
        <v>7543</v>
      </c>
      <c r="B20" s="259">
        <v>1</v>
      </c>
      <c r="C20" s="259" t="s">
        <v>7541</v>
      </c>
    </row>
    <row r="21" spans="1:3" x14ac:dyDescent="0.35">
      <c r="A21" s="278" t="s">
        <v>7549</v>
      </c>
      <c r="B21" s="259">
        <v>1</v>
      </c>
      <c r="C21" s="259" t="s">
        <v>7541</v>
      </c>
    </row>
    <row r="22" spans="1:3" x14ac:dyDescent="0.35">
      <c r="A22" s="279" t="s">
        <v>7550</v>
      </c>
      <c r="B22" s="259">
        <v>1</v>
      </c>
      <c r="C22" s="259" t="s">
        <v>7541</v>
      </c>
    </row>
    <row r="23" spans="1:3" x14ac:dyDescent="0.35">
      <c r="A23" s="279" t="s">
        <v>7551</v>
      </c>
      <c r="B23" s="259">
        <v>1</v>
      </c>
      <c r="C23" s="259" t="s">
        <v>7541</v>
      </c>
    </row>
    <row r="24" spans="1:3" x14ac:dyDescent="0.35">
      <c r="A24" s="279" t="s">
        <v>7545</v>
      </c>
      <c r="B24" s="259">
        <v>1</v>
      </c>
      <c r="C24" s="259" t="s">
        <v>7541</v>
      </c>
    </row>
    <row r="25" spans="1:3" x14ac:dyDescent="0.35">
      <c r="A25" s="279" t="s">
        <v>7552</v>
      </c>
      <c r="B25" s="259">
        <v>1</v>
      </c>
      <c r="C25" s="259" t="s">
        <v>7541</v>
      </c>
    </row>
    <row r="26" spans="1:3" x14ac:dyDescent="0.35">
      <c r="A26" s="279" t="s">
        <v>7553</v>
      </c>
      <c r="B26" s="259">
        <v>1</v>
      </c>
      <c r="C26" s="259" t="s">
        <v>7541</v>
      </c>
    </row>
    <row r="27" spans="1:3" x14ac:dyDescent="0.35">
      <c r="A27" s="279" t="s">
        <v>7554</v>
      </c>
      <c r="B27" s="259">
        <v>1</v>
      </c>
      <c r="C27" s="259" t="s">
        <v>7541</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9"/>
  <sheetViews>
    <sheetView workbookViewId="0">
      <selection activeCell="A59" sqref="A59"/>
    </sheetView>
  </sheetViews>
  <sheetFormatPr defaultRowHeight="14.5" x14ac:dyDescent="0.35"/>
  <cols>
    <col min="1" max="1" width="29.26953125" bestFit="1" customWidth="1"/>
    <col min="2" max="2" width="20.36328125" bestFit="1" customWidth="1"/>
    <col min="3" max="3" width="25.26953125" bestFit="1" customWidth="1"/>
    <col min="6" max="6" width="29.26953125" bestFit="1" customWidth="1"/>
    <col min="7" max="7" width="12.08984375" bestFit="1" customWidth="1"/>
    <col min="8" max="8" width="25.26953125" bestFit="1" customWidth="1"/>
  </cols>
  <sheetData>
    <row r="2" spans="1:8" x14ac:dyDescent="0.35">
      <c r="A2" s="7" t="s">
        <v>4510</v>
      </c>
      <c r="B2" s="2"/>
      <c r="C2" s="2"/>
    </row>
    <row r="3" spans="1:8" x14ac:dyDescent="0.35">
      <c r="A3" s="4" t="s">
        <v>0</v>
      </c>
      <c r="B3" s="4" t="s">
        <v>4473</v>
      </c>
      <c r="C3" s="4" t="s">
        <v>2</v>
      </c>
      <c r="F3" s="197" t="s">
        <v>2517</v>
      </c>
    </row>
    <row r="4" spans="1:8" x14ac:dyDescent="0.35">
      <c r="A4" s="137" t="s">
        <v>162</v>
      </c>
      <c r="B4" s="102">
        <v>6</v>
      </c>
      <c r="C4" s="30" t="s">
        <v>29</v>
      </c>
      <c r="F4" s="137" t="s">
        <v>162</v>
      </c>
      <c r="G4" s="102">
        <v>6</v>
      </c>
      <c r="H4" s="30" t="s">
        <v>29</v>
      </c>
    </row>
    <row r="5" spans="1:8" x14ac:dyDescent="0.35">
      <c r="A5" s="138" t="s">
        <v>206</v>
      </c>
      <c r="B5" s="30">
        <v>6</v>
      </c>
      <c r="C5" s="30" t="s">
        <v>29</v>
      </c>
      <c r="F5" s="138" t="s">
        <v>206</v>
      </c>
      <c r="G5" s="30">
        <v>6</v>
      </c>
      <c r="H5" s="30" t="s">
        <v>29</v>
      </c>
    </row>
    <row r="6" spans="1:8" x14ac:dyDescent="0.35">
      <c r="A6" s="137" t="s">
        <v>216</v>
      </c>
      <c r="B6" s="102">
        <v>4</v>
      </c>
      <c r="C6" s="30" t="s">
        <v>29</v>
      </c>
      <c r="F6" s="137" t="s">
        <v>216</v>
      </c>
      <c r="G6" s="102">
        <v>4</v>
      </c>
      <c r="H6" s="30" t="s">
        <v>29</v>
      </c>
    </row>
    <row r="7" spans="1:8" x14ac:dyDescent="0.35">
      <c r="A7" s="139" t="s">
        <v>241</v>
      </c>
      <c r="B7" s="3">
        <v>4</v>
      </c>
      <c r="C7" s="30" t="s">
        <v>29</v>
      </c>
      <c r="F7" s="139" t="s">
        <v>241</v>
      </c>
      <c r="G7" s="3">
        <v>4</v>
      </c>
      <c r="H7" s="30" t="s">
        <v>29</v>
      </c>
    </row>
    <row r="8" spans="1:8" x14ac:dyDescent="0.35">
      <c r="A8" s="139" t="s">
        <v>578</v>
      </c>
      <c r="B8" s="3">
        <v>4</v>
      </c>
      <c r="C8" s="30" t="s">
        <v>29</v>
      </c>
      <c r="F8" s="139" t="s">
        <v>578</v>
      </c>
      <c r="G8" s="3">
        <v>4</v>
      </c>
      <c r="H8" s="30" t="s">
        <v>29</v>
      </c>
    </row>
    <row r="9" spans="1:8" x14ac:dyDescent="0.35">
      <c r="A9" s="139" t="s">
        <v>835</v>
      </c>
      <c r="B9" s="3">
        <v>1</v>
      </c>
      <c r="C9" s="30" t="s">
        <v>29</v>
      </c>
      <c r="F9" s="139" t="s">
        <v>835</v>
      </c>
      <c r="G9" s="3">
        <v>1</v>
      </c>
      <c r="H9" s="30" t="s">
        <v>29</v>
      </c>
    </row>
    <row r="10" spans="1:8" x14ac:dyDescent="0.35">
      <c r="A10" s="139" t="s">
        <v>870</v>
      </c>
      <c r="B10" s="3">
        <v>1</v>
      </c>
      <c r="C10" s="30" t="s">
        <v>29</v>
      </c>
      <c r="F10" s="139" t="s">
        <v>870</v>
      </c>
      <c r="G10" s="3">
        <v>1</v>
      </c>
      <c r="H10" s="30" t="s">
        <v>29</v>
      </c>
    </row>
    <row r="11" spans="1:8" x14ac:dyDescent="0.35">
      <c r="F11" s="104" t="s">
        <v>2501</v>
      </c>
      <c r="G11" s="102">
        <v>1</v>
      </c>
      <c r="H11" s="30" t="s">
        <v>2502</v>
      </c>
    </row>
    <row r="12" spans="1:8" x14ac:dyDescent="0.35">
      <c r="A12" s="7" t="s">
        <v>2491</v>
      </c>
      <c r="B12" s="2"/>
      <c r="C12" s="2"/>
      <c r="F12" s="195" t="s">
        <v>2503</v>
      </c>
      <c r="G12" s="196">
        <v>1</v>
      </c>
      <c r="H12" s="196" t="s">
        <v>2518</v>
      </c>
    </row>
    <row r="13" spans="1:8" x14ac:dyDescent="0.35">
      <c r="A13" s="4" t="s">
        <v>0</v>
      </c>
      <c r="B13" s="4" t="s">
        <v>4473</v>
      </c>
      <c r="C13" s="4" t="s">
        <v>2</v>
      </c>
      <c r="F13" s="104" t="s">
        <v>2503</v>
      </c>
      <c r="G13" s="102">
        <v>1</v>
      </c>
      <c r="H13" s="30" t="s">
        <v>2502</v>
      </c>
    </row>
    <row r="14" spans="1:8" x14ac:dyDescent="0.35">
      <c r="A14" s="104" t="s">
        <v>2494</v>
      </c>
      <c r="B14" s="102">
        <v>1</v>
      </c>
      <c r="C14" s="30" t="s">
        <v>2495</v>
      </c>
      <c r="F14" s="137" t="s">
        <v>2507</v>
      </c>
      <c r="G14" s="107">
        <v>1</v>
      </c>
      <c r="H14" s="107" t="s">
        <v>2509</v>
      </c>
    </row>
    <row r="15" spans="1:8" x14ac:dyDescent="0.35">
      <c r="A15" s="138" t="s">
        <v>2492</v>
      </c>
      <c r="B15" s="30">
        <v>1</v>
      </c>
      <c r="C15" s="30" t="s">
        <v>2493</v>
      </c>
      <c r="F15" s="137" t="s">
        <v>2508</v>
      </c>
      <c r="G15" s="108">
        <v>1</v>
      </c>
      <c r="H15" s="107" t="s">
        <v>2509</v>
      </c>
    </row>
    <row r="16" spans="1:8" x14ac:dyDescent="0.35">
      <c r="A16" s="104" t="s">
        <v>2501</v>
      </c>
      <c r="B16" s="102">
        <v>1</v>
      </c>
      <c r="C16" s="30" t="s">
        <v>2502</v>
      </c>
      <c r="F16" s="137" t="s">
        <v>2514</v>
      </c>
      <c r="G16" s="108">
        <v>1</v>
      </c>
      <c r="H16" s="107" t="s">
        <v>2509</v>
      </c>
    </row>
    <row r="17" spans="1:8" x14ac:dyDescent="0.35">
      <c r="A17" s="104" t="s">
        <v>2503</v>
      </c>
      <c r="B17" s="102">
        <v>1</v>
      </c>
      <c r="C17" s="30" t="s">
        <v>2502</v>
      </c>
      <c r="F17" s="137" t="s">
        <v>2515</v>
      </c>
      <c r="G17" s="108">
        <v>1</v>
      </c>
      <c r="H17" s="107" t="s">
        <v>2509</v>
      </c>
    </row>
    <row r="18" spans="1:8" x14ac:dyDescent="0.35">
      <c r="A18" s="104" t="s">
        <v>2504</v>
      </c>
      <c r="B18" s="102">
        <v>1</v>
      </c>
      <c r="C18" s="30" t="s">
        <v>2502</v>
      </c>
      <c r="F18" s="137" t="s">
        <v>2516</v>
      </c>
      <c r="G18" s="108">
        <v>1</v>
      </c>
      <c r="H18" s="107" t="s">
        <v>2509</v>
      </c>
    </row>
    <row r="19" spans="1:8" x14ac:dyDescent="0.35">
      <c r="A19" s="104" t="s">
        <v>2505</v>
      </c>
      <c r="B19" s="102">
        <v>1</v>
      </c>
      <c r="C19" s="30" t="s">
        <v>2502</v>
      </c>
      <c r="F19" s="99" t="s">
        <v>2486</v>
      </c>
      <c r="G19" s="100">
        <v>2</v>
      </c>
      <c r="H19" s="100" t="s">
        <v>2487</v>
      </c>
    </row>
    <row r="20" spans="1:8" x14ac:dyDescent="0.35">
      <c r="A20" s="104" t="s">
        <v>2519</v>
      </c>
      <c r="B20" s="102">
        <v>1</v>
      </c>
      <c r="C20" s="30" t="s">
        <v>2495</v>
      </c>
      <c r="F20" s="50" t="s">
        <v>2472</v>
      </c>
      <c r="G20" s="25">
        <v>1</v>
      </c>
      <c r="H20" s="25" t="s">
        <v>31</v>
      </c>
    </row>
    <row r="21" spans="1:8" x14ac:dyDescent="0.35">
      <c r="A21" s="104" t="s">
        <v>2521</v>
      </c>
      <c r="B21" s="102">
        <v>5</v>
      </c>
      <c r="C21" s="30" t="s">
        <v>2522</v>
      </c>
      <c r="F21" s="95" t="s">
        <v>2473</v>
      </c>
      <c r="G21" s="94">
        <v>1</v>
      </c>
      <c r="H21" s="25" t="s">
        <v>31</v>
      </c>
    </row>
    <row r="22" spans="1:8" x14ac:dyDescent="0.35">
      <c r="A22" s="105" t="s">
        <v>2496</v>
      </c>
      <c r="B22" s="100">
        <v>1</v>
      </c>
      <c r="C22" s="100" t="s">
        <v>2497</v>
      </c>
      <c r="F22" s="95" t="s">
        <v>2433</v>
      </c>
      <c r="G22" s="94" t="s">
        <v>2479</v>
      </c>
      <c r="H22" s="25" t="s">
        <v>31</v>
      </c>
    </row>
    <row r="23" spans="1:8" x14ac:dyDescent="0.35">
      <c r="A23" s="106"/>
      <c r="B23" s="101"/>
      <c r="C23" s="85"/>
      <c r="F23" s="50" t="s">
        <v>2401</v>
      </c>
      <c r="G23" s="25">
        <v>1</v>
      </c>
      <c r="H23" s="25" t="s">
        <v>31</v>
      </c>
    </row>
    <row r="24" spans="1:8" x14ac:dyDescent="0.35">
      <c r="A24" s="7" t="s">
        <v>2506</v>
      </c>
      <c r="B24" s="2"/>
      <c r="C24" s="2"/>
      <c r="F24" s="95" t="s">
        <v>2414</v>
      </c>
      <c r="G24" s="94">
        <v>1</v>
      </c>
      <c r="H24" s="25" t="s">
        <v>31</v>
      </c>
    </row>
    <row r="25" spans="1:8" x14ac:dyDescent="0.35">
      <c r="A25" s="4" t="s">
        <v>0</v>
      </c>
      <c r="B25" s="4" t="s">
        <v>4473</v>
      </c>
      <c r="C25" s="4" t="s">
        <v>2</v>
      </c>
      <c r="F25" s="104" t="s">
        <v>2519</v>
      </c>
      <c r="G25" s="102">
        <v>1</v>
      </c>
      <c r="H25" s="30" t="s">
        <v>2495</v>
      </c>
    </row>
    <row r="26" spans="1:8" x14ac:dyDescent="0.35">
      <c r="A26" s="195" t="s">
        <v>2503</v>
      </c>
      <c r="B26" s="196">
        <v>1</v>
      </c>
      <c r="C26" s="196" t="s">
        <v>2518</v>
      </c>
      <c r="F26" s="104" t="s">
        <v>2494</v>
      </c>
      <c r="G26" s="102">
        <v>1</v>
      </c>
      <c r="H26" s="30" t="s">
        <v>2495</v>
      </c>
    </row>
    <row r="27" spans="1:8" x14ac:dyDescent="0.35">
      <c r="A27" s="137" t="s">
        <v>2507</v>
      </c>
      <c r="B27" s="107">
        <v>1</v>
      </c>
      <c r="C27" s="107" t="s">
        <v>2509</v>
      </c>
      <c r="F27" s="103" t="s">
        <v>2492</v>
      </c>
      <c r="G27" s="30">
        <v>1</v>
      </c>
      <c r="H27" s="30" t="s">
        <v>2493</v>
      </c>
    </row>
    <row r="28" spans="1:8" x14ac:dyDescent="0.35">
      <c r="A28" s="137" t="s">
        <v>2508</v>
      </c>
      <c r="B28" s="108">
        <v>1</v>
      </c>
      <c r="C28" s="107" t="s">
        <v>2509</v>
      </c>
      <c r="F28" s="99" t="s">
        <v>2489</v>
      </c>
      <c r="G28" s="100">
        <v>3</v>
      </c>
      <c r="H28" s="100" t="s">
        <v>2490</v>
      </c>
    </row>
    <row r="29" spans="1:8" x14ac:dyDescent="0.35">
      <c r="A29" s="137" t="s">
        <v>2514</v>
      </c>
      <c r="B29" s="108">
        <v>1</v>
      </c>
      <c r="C29" s="107" t="s">
        <v>2509</v>
      </c>
      <c r="F29" s="6" t="s">
        <v>2498</v>
      </c>
      <c r="G29" s="3">
        <v>1</v>
      </c>
      <c r="H29" s="3" t="s">
        <v>2499</v>
      </c>
    </row>
    <row r="30" spans="1:8" x14ac:dyDescent="0.35">
      <c r="A30" s="137" t="s">
        <v>2515</v>
      </c>
      <c r="B30" s="108">
        <v>1</v>
      </c>
      <c r="C30" s="107" t="s">
        <v>2509</v>
      </c>
      <c r="F30" s="6" t="s">
        <v>2500</v>
      </c>
      <c r="G30" s="3" t="s">
        <v>2520</v>
      </c>
      <c r="H30" s="3" t="s">
        <v>2499</v>
      </c>
    </row>
    <row r="31" spans="1:8" x14ac:dyDescent="0.35">
      <c r="A31" s="137" t="s">
        <v>2516</v>
      </c>
      <c r="B31" s="108">
        <v>1</v>
      </c>
      <c r="C31" s="107" t="s">
        <v>2509</v>
      </c>
      <c r="F31" s="153" t="s">
        <v>2434</v>
      </c>
      <c r="G31" s="28">
        <v>1</v>
      </c>
      <c r="H31" s="28" t="s">
        <v>183</v>
      </c>
    </row>
    <row r="32" spans="1:8" x14ac:dyDescent="0.35">
      <c r="F32" s="104" t="s">
        <v>2521</v>
      </c>
      <c r="G32" s="102">
        <v>5</v>
      </c>
      <c r="H32" s="30" t="s">
        <v>2522</v>
      </c>
    </row>
    <row r="33" spans="1:8" x14ac:dyDescent="0.35">
      <c r="A33" s="7" t="s">
        <v>2471</v>
      </c>
      <c r="B33" s="2"/>
      <c r="C33" s="2"/>
      <c r="F33" s="104" t="s">
        <v>2504</v>
      </c>
      <c r="G33" s="102">
        <v>1</v>
      </c>
      <c r="H33" s="30" t="s">
        <v>2502</v>
      </c>
    </row>
    <row r="34" spans="1:8" x14ac:dyDescent="0.35">
      <c r="A34" s="4" t="s">
        <v>0</v>
      </c>
      <c r="B34" s="4" t="s">
        <v>4473</v>
      </c>
      <c r="C34" s="4" t="s">
        <v>2</v>
      </c>
      <c r="F34" s="6" t="s">
        <v>2500</v>
      </c>
      <c r="G34" s="3" t="s">
        <v>2523</v>
      </c>
      <c r="H34" s="3" t="s">
        <v>2499</v>
      </c>
    </row>
    <row r="35" spans="1:8" x14ac:dyDescent="0.35">
      <c r="A35" s="50" t="s">
        <v>2472</v>
      </c>
      <c r="B35" s="25">
        <v>1</v>
      </c>
      <c r="C35" s="25" t="s">
        <v>31</v>
      </c>
      <c r="F35" s="95" t="s">
        <v>2432</v>
      </c>
      <c r="G35" s="94">
        <v>1</v>
      </c>
      <c r="H35" s="25" t="s">
        <v>31</v>
      </c>
    </row>
    <row r="36" spans="1:8" x14ac:dyDescent="0.35">
      <c r="A36" s="95" t="s">
        <v>2473</v>
      </c>
      <c r="B36" s="94">
        <v>1</v>
      </c>
      <c r="C36" s="25" t="s">
        <v>31</v>
      </c>
      <c r="F36" s="104" t="s">
        <v>2505</v>
      </c>
      <c r="G36" s="102">
        <v>1</v>
      </c>
      <c r="H36" s="30" t="s">
        <v>2502</v>
      </c>
    </row>
    <row r="37" spans="1:8" x14ac:dyDescent="0.35">
      <c r="F37" s="50" t="s">
        <v>2435</v>
      </c>
      <c r="G37" s="25">
        <v>1</v>
      </c>
      <c r="H37" s="25" t="s">
        <v>31</v>
      </c>
    </row>
    <row r="38" spans="1:8" x14ac:dyDescent="0.35">
      <c r="A38" s="7" t="s">
        <v>2480</v>
      </c>
      <c r="B38" s="2"/>
      <c r="C38" s="2"/>
      <c r="F38" s="105" t="s">
        <v>2496</v>
      </c>
      <c r="G38" s="100">
        <v>1</v>
      </c>
      <c r="H38" s="100" t="s">
        <v>2497</v>
      </c>
    </row>
    <row r="39" spans="1:8" x14ac:dyDescent="0.35">
      <c r="A39" s="4" t="s">
        <v>0</v>
      </c>
      <c r="B39" s="4" t="s">
        <v>4473</v>
      </c>
      <c r="C39" s="4" t="s">
        <v>2</v>
      </c>
      <c r="F39" s="50" t="s">
        <v>2433</v>
      </c>
      <c r="G39" s="25" t="s">
        <v>2481</v>
      </c>
      <c r="H39" s="25" t="s">
        <v>31</v>
      </c>
    </row>
    <row r="40" spans="1:8" x14ac:dyDescent="0.35">
      <c r="A40" s="50" t="s">
        <v>2435</v>
      </c>
      <c r="B40" s="25">
        <v>1</v>
      </c>
      <c r="C40" s="25" t="s">
        <v>31</v>
      </c>
    </row>
    <row r="42" spans="1:8" x14ac:dyDescent="0.35">
      <c r="A42" s="7" t="s">
        <v>2479</v>
      </c>
      <c r="B42" s="2"/>
      <c r="C42" s="2"/>
    </row>
    <row r="43" spans="1:8" x14ac:dyDescent="0.35">
      <c r="A43" s="4" t="s">
        <v>0</v>
      </c>
      <c r="B43" s="4" t="s">
        <v>4473</v>
      </c>
      <c r="C43" s="4" t="s">
        <v>2</v>
      </c>
    </row>
    <row r="44" spans="1:8" x14ac:dyDescent="0.35">
      <c r="A44" s="95" t="s">
        <v>2433</v>
      </c>
      <c r="B44" s="94">
        <v>1</v>
      </c>
      <c r="C44" s="25" t="s">
        <v>31</v>
      </c>
    </row>
    <row r="45" spans="1:8" x14ac:dyDescent="0.35">
      <c r="A45" s="50" t="s">
        <v>2401</v>
      </c>
      <c r="B45" s="25">
        <v>1</v>
      </c>
      <c r="C45" s="25" t="s">
        <v>31</v>
      </c>
    </row>
    <row r="46" spans="1:8" s="154" customFormat="1" x14ac:dyDescent="0.35">
      <c r="A46" s="95" t="s">
        <v>2414</v>
      </c>
      <c r="B46" s="94">
        <v>1</v>
      </c>
      <c r="C46" s="25" t="s">
        <v>31</v>
      </c>
      <c r="D46" s="156"/>
    </row>
    <row r="47" spans="1:8" s="154" customFormat="1" x14ac:dyDescent="0.35">
      <c r="A47" s="95" t="s">
        <v>2432</v>
      </c>
      <c r="B47" s="94">
        <v>1</v>
      </c>
      <c r="C47" s="25" t="s">
        <v>31</v>
      </c>
      <c r="D47" s="156"/>
      <c r="F47" s="155"/>
      <c r="G47" s="155"/>
      <c r="H47" s="155"/>
    </row>
    <row r="48" spans="1:8" s="154" customFormat="1" x14ac:dyDescent="0.35">
      <c r="A48" s="137"/>
      <c r="B48" s="102"/>
      <c r="C48" s="30"/>
      <c r="D48" s="156"/>
      <c r="F48" s="155"/>
      <c r="G48" s="155"/>
      <c r="H48" s="155"/>
    </row>
    <row r="49" spans="1:8" s="155" customFormat="1" x14ac:dyDescent="0.35">
      <c r="A49" s="7" t="s">
        <v>2488</v>
      </c>
      <c r="B49" s="3"/>
      <c r="C49" s="3"/>
      <c r="D49" s="157"/>
    </row>
    <row r="50" spans="1:8" s="155" customFormat="1" x14ac:dyDescent="0.35">
      <c r="A50" s="4" t="s">
        <v>0</v>
      </c>
      <c r="B50" s="4" t="s">
        <v>4473</v>
      </c>
      <c r="C50" s="4" t="s">
        <v>2</v>
      </c>
      <c r="D50" s="157"/>
    </row>
    <row r="51" spans="1:8" s="155" customFormat="1" x14ac:dyDescent="0.35">
      <c r="A51" s="99" t="s">
        <v>2489</v>
      </c>
      <c r="B51" s="100">
        <v>3</v>
      </c>
      <c r="C51" s="100" t="s">
        <v>2490</v>
      </c>
      <c r="D51" s="157"/>
      <c r="F51" s="154"/>
      <c r="G51" s="154"/>
      <c r="H51" s="154"/>
    </row>
    <row r="52" spans="1:8" s="155" customFormat="1" x14ac:dyDescent="0.35">
      <c r="A52" s="6"/>
      <c r="B52" s="6"/>
      <c r="C52" s="6"/>
      <c r="D52" s="157"/>
      <c r="F52" s="154"/>
      <c r="G52" s="154"/>
      <c r="H52" s="154"/>
    </row>
    <row r="53" spans="1:8" s="154" customFormat="1" x14ac:dyDescent="0.35">
      <c r="A53" s="7" t="s">
        <v>2481</v>
      </c>
      <c r="B53" s="3"/>
      <c r="C53" s="3"/>
      <c r="D53" s="156"/>
    </row>
    <row r="54" spans="1:8" s="154" customFormat="1" x14ac:dyDescent="0.35">
      <c r="A54" s="4" t="s">
        <v>0</v>
      </c>
      <c r="B54" s="4" t="s">
        <v>4473</v>
      </c>
      <c r="C54" s="4" t="s">
        <v>2</v>
      </c>
      <c r="D54" s="156"/>
    </row>
    <row r="55" spans="1:8" s="154" customFormat="1" x14ac:dyDescent="0.35">
      <c r="A55" s="99" t="s">
        <v>2486</v>
      </c>
      <c r="B55" s="100">
        <v>2</v>
      </c>
      <c r="C55" s="100" t="s">
        <v>2487</v>
      </c>
      <c r="D55" s="156"/>
    </row>
    <row r="56" spans="1:8" x14ac:dyDescent="0.35">
      <c r="A56" s="6" t="s">
        <v>2498</v>
      </c>
      <c r="B56" s="3">
        <v>1</v>
      </c>
      <c r="C56" s="3" t="s">
        <v>2499</v>
      </c>
    </row>
    <row r="57" spans="1:8" x14ac:dyDescent="0.35">
      <c r="A57" s="6" t="s">
        <v>2500</v>
      </c>
      <c r="B57" s="3">
        <v>1</v>
      </c>
      <c r="C57" s="3" t="s">
        <v>2499</v>
      </c>
    </row>
    <row r="58" spans="1:8" x14ac:dyDescent="0.35">
      <c r="A58" s="153" t="s">
        <v>2434</v>
      </c>
      <c r="B58" s="28">
        <v>1</v>
      </c>
      <c r="C58" s="28" t="s">
        <v>183</v>
      </c>
    </row>
    <row r="59" spans="1:8" x14ac:dyDescent="0.35">
      <c r="A59" s="50" t="s">
        <v>2433</v>
      </c>
      <c r="B59" s="25">
        <v>1</v>
      </c>
      <c r="C59" s="25" t="s">
        <v>31</v>
      </c>
    </row>
  </sheetData>
  <hyperlinks>
    <hyperlink ref="A35" location="'The Master'!A4" display="Master Thief"/>
    <hyperlink ref="A36" location="'The Master'!A5" display="Lesser Evil"/>
    <hyperlink ref="A40" location="'4th Doctor'!A156" display="Genetics of the Daleks"/>
    <hyperlink ref="A45" location="'8th Doctor'!A205" display="He Kills Me, He Kills Me Not"/>
    <hyperlink ref="A46" location="'8th Doctor'!A206" display="The Enemy of My Enemy"/>
    <hyperlink ref="A47" location="'8th Doctor'!A207" display="Mutually Assured Destruction"/>
    <hyperlink ref="A58" location="'10th Doctor'!A118" display="The Minds of Magnox"/>
    <hyperlink ref="A59" location="'10th Doctor'!A123" display="Echoes of Extinction"/>
    <hyperlink ref="A44" location="'8th Doctor'!A204" display="Echoes of Extinction"/>
    <hyperlink ref="F20" location="'The Master'!A4" display="Master Thief"/>
    <hyperlink ref="F21" location="'The Master'!A5" display="Lesser Evil"/>
    <hyperlink ref="F22" location="'8th Doctor'!A204" display="Echoes of Extinction"/>
    <hyperlink ref="F23" location="'8th Doctor'!A205" display="He Kills Me, He Kills Me Not"/>
    <hyperlink ref="F24" location="'8th Doctor'!A206" display="The Enemy of My Enemy"/>
    <hyperlink ref="F31" location="'10th Doctor'!A118" display="The Minds of Magnox"/>
    <hyperlink ref="F35" location="'8th Doctor'!A207" display="Mutually Assured Destruction"/>
    <hyperlink ref="F37" location="'4th Doctor'!A156" display="Genetics of the Daleks"/>
    <hyperlink ref="F39" location="'10th Doctor'!A123" display="Echoes of Extinction"/>
    <hyperlink ref="A4" location="'3rd Doctor'!A73" display="Planet of the Daleks"/>
    <hyperlink ref="A5" location="'4th Doctor'!A11" display="Genesis of the Daleks"/>
    <hyperlink ref="A6" location="'4th Doctor'!A36" display="The Deadly Assassin"/>
    <hyperlink ref="A7" location="'4th Doctor'!A226" display="State of Decay"/>
    <hyperlink ref="A8" location="'7th Doctor'!A37" display="The Curse of Fenric"/>
    <hyperlink ref="A9" location="'10th Doctor'!A41" display="The Runaway Bride"/>
    <hyperlink ref="A10" location="'10th Doctor'!A117" display="The Waters of Mars"/>
    <hyperlink ref="F4" location="'3rd Doctor'!A73" display="Planet of the Daleks"/>
    <hyperlink ref="F5" location="'4th Doctor'!A11" display="Genesis of the Daleks"/>
    <hyperlink ref="F6" location="'4th Doctor'!A36" display="The Deadly Assassin"/>
    <hyperlink ref="F7" location="'4th Doctor'!A226" display="State of Decay"/>
    <hyperlink ref="F8" location="'7th Doctor'!A37" display="The Curse of Fenric"/>
    <hyperlink ref="F9" location="'10th Doctor'!A41" display="The Runaway Bride"/>
    <hyperlink ref="F10" location="'10th Doctor'!A117" display="The Waters of Mars"/>
    <hyperlink ref="A26" location="'Dalek Empire &amp; I, Davros'!A4" display="The Last Message"/>
    <hyperlink ref="A27" location="'Dalek Empire &amp; I, Davros'!A5" display="The Archive of Islos"/>
    <hyperlink ref="A28" location="'Dalek Empire &amp; I, Davros'!A6" display="The Sentinel of the Fifth Galaxy"/>
    <hyperlink ref="A29" location="'Dalek Empire &amp; I, Davros'!A7" display="Planet of the Mechanoids"/>
    <hyperlink ref="A30" location="'Dalek Empire &amp; I, Davros'!A8" display="The Deadly Ally"/>
    <hyperlink ref="A31" location="'Dalek Empire &amp; I, Davros'!A9" display="Day of Reckoning"/>
    <hyperlink ref="F12" location="'Dalek Empire &amp; I, Davros'!A4" display="The Last Message"/>
    <hyperlink ref="F14" location="'Dalek Empire &amp; I, Davros'!A5" display="The Archive of Islos"/>
    <hyperlink ref="F15" location="'Dalek Empire &amp; I, Davros'!A6" display="The Sentinel of the Fifth Galaxy"/>
    <hyperlink ref="F16" location="'Dalek Empire &amp; I, Davros'!A7" display="Planet of the Mechanoids"/>
    <hyperlink ref="F17" location="'Dalek Empire &amp; I, Davros'!A8" display="The Deadly Ally"/>
    <hyperlink ref="F18" location="'Dalek Empire &amp; I, Davros'!A9" display="Day of Reckoning"/>
    <hyperlink ref="A15" location="'The Diary of River Song'!E106" display="The Guide to the Dark Times"/>
  </hyperlinks>
  <pageMargins left="0.7" right="0.7" top="0.75" bottom="0.75" header="0.3" footer="0.3"/>
  <pageSetup paperSize="9" orientation="portrait" horizontalDpi="300" verticalDpi="3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7"/>
  <sheetViews>
    <sheetView workbookViewId="0">
      <selection activeCell="B28" sqref="B28"/>
    </sheetView>
  </sheetViews>
  <sheetFormatPr defaultRowHeight="14.5" x14ac:dyDescent="0.35"/>
  <cols>
    <col min="1" max="1" width="14.7265625" customWidth="1"/>
    <col min="2" max="2" width="29.26953125" bestFit="1" customWidth="1"/>
    <col min="3" max="3" width="21.08984375" customWidth="1"/>
    <col min="4" max="4" width="32.26953125" customWidth="1"/>
  </cols>
  <sheetData>
    <row r="2" spans="1:4" x14ac:dyDescent="0.35">
      <c r="A2" s="309" t="s">
        <v>6575</v>
      </c>
      <c r="B2" s="310"/>
      <c r="C2" s="2"/>
      <c r="D2" s="2"/>
    </row>
    <row r="3" spans="1:4" x14ac:dyDescent="0.35">
      <c r="A3" s="4" t="s">
        <v>6576</v>
      </c>
      <c r="B3" s="4" t="s">
        <v>0</v>
      </c>
      <c r="C3" s="4" t="s">
        <v>4473</v>
      </c>
      <c r="D3" s="4" t="s">
        <v>2</v>
      </c>
    </row>
    <row r="4" spans="1:4" x14ac:dyDescent="0.35">
      <c r="A4" s="256" t="s">
        <v>7236</v>
      </c>
      <c r="B4" s="257" t="s">
        <v>7235</v>
      </c>
      <c r="C4" s="200">
        <v>1</v>
      </c>
      <c r="D4" s="26" t="s">
        <v>2559</v>
      </c>
    </row>
    <row r="5" spans="1:4" x14ac:dyDescent="0.35">
      <c r="A5" s="212" t="s">
        <v>6577</v>
      </c>
      <c r="B5" s="104" t="s">
        <v>6583</v>
      </c>
      <c r="C5" s="102">
        <v>1</v>
      </c>
      <c r="D5" s="30" t="s">
        <v>4993</v>
      </c>
    </row>
    <row r="6" spans="1:4" x14ac:dyDescent="0.35">
      <c r="A6" s="212" t="s">
        <v>6578</v>
      </c>
      <c r="B6" s="103" t="s">
        <v>6584</v>
      </c>
      <c r="C6" s="30">
        <v>1</v>
      </c>
      <c r="D6" s="30" t="s">
        <v>6588</v>
      </c>
    </row>
    <row r="7" spans="1:4" x14ac:dyDescent="0.35">
      <c r="A7" s="212" t="s">
        <v>6579</v>
      </c>
      <c r="B7" s="104" t="s">
        <v>6585</v>
      </c>
      <c r="C7" s="102">
        <v>1</v>
      </c>
      <c r="D7" s="30" t="s">
        <v>6588</v>
      </c>
    </row>
    <row r="8" spans="1:4" x14ac:dyDescent="0.35">
      <c r="A8" s="212" t="s">
        <v>6580</v>
      </c>
      <c r="B8" s="217" t="s">
        <v>6586</v>
      </c>
      <c r="C8" s="3">
        <v>1</v>
      </c>
      <c r="D8" s="30" t="s">
        <v>6588</v>
      </c>
    </row>
    <row r="9" spans="1:4" x14ac:dyDescent="0.35">
      <c r="A9" s="212" t="s">
        <v>6581</v>
      </c>
      <c r="B9" s="217" t="s">
        <v>6587</v>
      </c>
      <c r="C9" s="3">
        <v>1</v>
      </c>
      <c r="D9" s="30" t="s">
        <v>6588</v>
      </c>
    </row>
    <row r="10" spans="1:4" x14ac:dyDescent="0.35">
      <c r="A10" s="311" t="s">
        <v>6590</v>
      </c>
      <c r="B10" s="313" t="s">
        <v>6589</v>
      </c>
      <c r="C10" s="314">
        <v>2</v>
      </c>
      <c r="D10" s="315" t="s">
        <v>2487</v>
      </c>
    </row>
    <row r="11" spans="1:4" x14ac:dyDescent="0.35">
      <c r="A11" s="312"/>
      <c r="B11" s="313"/>
      <c r="C11" s="314"/>
      <c r="D11" s="315"/>
    </row>
    <row r="12" spans="1:4" x14ac:dyDescent="0.35">
      <c r="A12" s="312"/>
      <c r="B12" s="313"/>
      <c r="C12" s="314"/>
      <c r="D12" s="315"/>
    </row>
    <row r="13" spans="1:4" x14ac:dyDescent="0.35">
      <c r="A13" s="312"/>
      <c r="B13" s="313"/>
      <c r="C13" s="314"/>
      <c r="D13" s="315"/>
    </row>
    <row r="14" spans="1:4" x14ac:dyDescent="0.35">
      <c r="A14" s="256" t="s">
        <v>6582</v>
      </c>
      <c r="B14" s="258" t="s">
        <v>7237</v>
      </c>
      <c r="C14" s="26">
        <v>1</v>
      </c>
      <c r="D14" s="26" t="s">
        <v>2559</v>
      </c>
    </row>
    <row r="15" spans="1:4" x14ac:dyDescent="0.35">
      <c r="A15" s="212" t="s">
        <v>6582</v>
      </c>
      <c r="B15" s="103" t="s">
        <v>6591</v>
      </c>
      <c r="C15" s="107">
        <v>1</v>
      </c>
      <c r="D15" s="107" t="s">
        <v>6592</v>
      </c>
    </row>
    <row r="16" spans="1:4" x14ac:dyDescent="0.35">
      <c r="A16" s="305" t="s">
        <v>6593</v>
      </c>
      <c r="B16" s="307" t="s">
        <v>6594</v>
      </c>
      <c r="C16" s="308">
        <v>1</v>
      </c>
      <c r="D16" s="308" t="s">
        <v>2499</v>
      </c>
    </row>
    <row r="17" spans="1:4" x14ac:dyDescent="0.35">
      <c r="A17" s="306"/>
      <c r="B17" s="307"/>
      <c r="C17" s="308"/>
      <c r="D17" s="308"/>
    </row>
    <row r="18" spans="1:4" x14ac:dyDescent="0.35">
      <c r="A18" s="306"/>
      <c r="B18" s="307"/>
      <c r="C18" s="308"/>
      <c r="D18" s="308"/>
    </row>
    <row r="19" spans="1:4" x14ac:dyDescent="0.35">
      <c r="A19" s="306"/>
      <c r="B19" s="307"/>
      <c r="C19" s="308"/>
      <c r="D19" s="308"/>
    </row>
    <row r="20" spans="1:4" x14ac:dyDescent="0.35">
      <c r="A20" s="3">
        <v>1500</v>
      </c>
      <c r="B20" s="104" t="s">
        <v>6595</v>
      </c>
      <c r="C20" s="108">
        <v>1</v>
      </c>
      <c r="D20" s="107" t="s">
        <v>6592</v>
      </c>
    </row>
    <row r="21" spans="1:4" x14ac:dyDescent="0.35">
      <c r="A21" s="213">
        <v>1600</v>
      </c>
      <c r="B21" s="214" t="s">
        <v>6596</v>
      </c>
      <c r="C21" s="215">
        <v>1</v>
      </c>
      <c r="D21" s="147" t="s">
        <v>183</v>
      </c>
    </row>
    <row r="22" spans="1:4" x14ac:dyDescent="0.35">
      <c r="A22" s="213">
        <v>1700</v>
      </c>
      <c r="B22" s="216" t="s">
        <v>6597</v>
      </c>
      <c r="C22" s="215">
        <v>1</v>
      </c>
      <c r="D22" s="147" t="s">
        <v>183</v>
      </c>
    </row>
    <row r="23" spans="1:4" x14ac:dyDescent="0.35">
      <c r="A23" s="213">
        <v>1800</v>
      </c>
      <c r="B23" s="214" t="s">
        <v>6598</v>
      </c>
      <c r="C23" s="213">
        <v>1</v>
      </c>
      <c r="D23" s="147" t="s">
        <v>183</v>
      </c>
    </row>
    <row r="24" spans="1:4" x14ac:dyDescent="0.35">
      <c r="A24" s="213">
        <v>1900</v>
      </c>
      <c r="B24" s="221" t="s">
        <v>6599</v>
      </c>
      <c r="C24" s="215">
        <v>1</v>
      </c>
      <c r="D24" s="147" t="s">
        <v>183</v>
      </c>
    </row>
    <row r="25" spans="1:4" x14ac:dyDescent="0.35">
      <c r="A25" s="94">
        <v>2000</v>
      </c>
      <c r="B25" s="219" t="s">
        <v>6570</v>
      </c>
      <c r="C25" s="220">
        <v>1</v>
      </c>
      <c r="D25" s="25" t="s">
        <v>31</v>
      </c>
    </row>
    <row r="26" spans="1:4" x14ac:dyDescent="0.35">
      <c r="A26" s="94">
        <v>2100</v>
      </c>
      <c r="B26" s="95" t="s">
        <v>6571</v>
      </c>
      <c r="C26" s="220">
        <v>1</v>
      </c>
      <c r="D26" s="25" t="s">
        <v>31</v>
      </c>
    </row>
    <row r="27" spans="1:4" x14ac:dyDescent="0.35">
      <c r="A27" s="94">
        <v>2200</v>
      </c>
      <c r="B27" s="219" t="s">
        <v>6572</v>
      </c>
      <c r="C27" s="220">
        <v>1</v>
      </c>
      <c r="D27" s="25" t="s">
        <v>31</v>
      </c>
    </row>
    <row r="28" spans="1:4" x14ac:dyDescent="0.35">
      <c r="A28" s="94">
        <v>2300</v>
      </c>
      <c r="B28" s="95" t="s">
        <v>6573</v>
      </c>
      <c r="C28" s="220">
        <v>1</v>
      </c>
      <c r="D28" s="25" t="s">
        <v>31</v>
      </c>
    </row>
    <row r="29" spans="1:4" x14ac:dyDescent="0.35">
      <c r="A29" s="108">
        <v>2400</v>
      </c>
      <c r="B29" s="104" t="s">
        <v>1030</v>
      </c>
      <c r="C29" s="108">
        <v>1</v>
      </c>
      <c r="D29" s="107" t="s">
        <v>4993</v>
      </c>
    </row>
    <row r="48" spans="1:2" s="154" customFormat="1" x14ac:dyDescent="0.35">
      <c r="A48" s="68"/>
      <c r="B48" s="156"/>
    </row>
    <row r="49" spans="1:5" s="154" customFormat="1" x14ac:dyDescent="0.35">
      <c r="A49" s="68"/>
      <c r="B49" s="156"/>
    </row>
    <row r="50" spans="1:5" s="154" customFormat="1" x14ac:dyDescent="0.35">
      <c r="A50" s="68"/>
      <c r="B50" s="156"/>
    </row>
    <row r="51" spans="1:5" s="155" customFormat="1" x14ac:dyDescent="0.35">
      <c r="A51" s="87"/>
      <c r="B51" s="157"/>
    </row>
    <row r="52" spans="1:5" s="155" customFormat="1" x14ac:dyDescent="0.35">
      <c r="A52" s="87"/>
      <c r="B52" s="157"/>
    </row>
    <row r="53" spans="1:5" s="155" customFormat="1" x14ac:dyDescent="0.35">
      <c r="A53" s="87"/>
      <c r="B53"/>
      <c r="C53"/>
      <c r="D53"/>
      <c r="E53" s="157"/>
    </row>
    <row r="54" spans="1:5" s="155" customFormat="1" x14ac:dyDescent="0.35">
      <c r="A54" s="87"/>
      <c r="B54"/>
      <c r="C54"/>
      <c r="D54"/>
      <c r="E54" s="157"/>
    </row>
    <row r="55" spans="1:5" s="154" customFormat="1" x14ac:dyDescent="0.35">
      <c r="A55" s="68"/>
      <c r="B55"/>
      <c r="C55"/>
      <c r="D55"/>
      <c r="E55" s="156"/>
    </row>
    <row r="56" spans="1:5" s="154" customFormat="1" x14ac:dyDescent="0.35">
      <c r="A56" s="68"/>
      <c r="B56"/>
      <c r="C56"/>
      <c r="D56"/>
      <c r="E56" s="156"/>
    </row>
    <row r="57" spans="1:5" s="154" customFormat="1" x14ac:dyDescent="0.35">
      <c r="A57" s="68"/>
      <c r="B57"/>
      <c r="C57"/>
      <c r="D57"/>
      <c r="E57" s="156"/>
    </row>
  </sheetData>
  <mergeCells count="9">
    <mergeCell ref="A16:A19"/>
    <mergeCell ref="B16:B19"/>
    <mergeCell ref="C16:C19"/>
    <mergeCell ref="D16:D19"/>
    <mergeCell ref="A2:B2"/>
    <mergeCell ref="A10:A13"/>
    <mergeCell ref="B10:B13"/>
    <mergeCell ref="C10:C13"/>
    <mergeCell ref="D10:D13"/>
  </mergeCells>
  <hyperlinks>
    <hyperlink ref="B28" location="'8th Doctor'!A58" display="The Crowd"/>
    <hyperlink ref="B24" location="'12th Doctor'!A45" display="Dark Space"/>
    <hyperlink ref="B26" location="'10th Doctor'!A31" display="A Date with Destiny"/>
  </hyperlinks>
  <pageMargins left="0.7" right="0.7" top="0.75" bottom="0.75" header="0.3" footer="0.3"/>
  <pageSetup paperSize="9" orientation="portrait" horizontalDpi="300" verticalDpi="300" r:id="rId1"/>
  <ignoredErrors>
    <ignoredError sqref="A4:A5 A6:A9 A14:A15" numberStoredAsText="1"/>
  </ignoredError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8"/>
  <sheetViews>
    <sheetView workbookViewId="0">
      <selection activeCell="A21" sqref="A21"/>
    </sheetView>
  </sheetViews>
  <sheetFormatPr defaultRowHeight="14.5" x14ac:dyDescent="0.35"/>
  <cols>
    <col min="1" max="1" width="30.36328125" customWidth="1"/>
    <col min="2" max="2" width="20.36328125" style="2" bestFit="1" customWidth="1"/>
    <col min="3" max="3" width="28.81640625" style="2" customWidth="1"/>
  </cols>
  <sheetData>
    <row r="2" spans="1:3" ht="15" x14ac:dyDescent="0.25">
      <c r="A2" s="7" t="s">
        <v>2278</v>
      </c>
      <c r="C2"/>
    </row>
    <row r="3" spans="1:3" x14ac:dyDescent="0.35">
      <c r="A3" s="4" t="s">
        <v>0</v>
      </c>
      <c r="B3" s="4" t="s">
        <v>4473</v>
      </c>
      <c r="C3" s="4" t="s">
        <v>2</v>
      </c>
    </row>
    <row r="4" spans="1:3" ht="15" x14ac:dyDescent="0.25">
      <c r="A4" s="64" t="s">
        <v>2282</v>
      </c>
      <c r="B4" s="29">
        <v>1</v>
      </c>
      <c r="C4" s="23" t="s">
        <v>2284</v>
      </c>
    </row>
    <row r="5" spans="1:3" ht="15" x14ac:dyDescent="0.25">
      <c r="A5" s="61" t="s">
        <v>2283</v>
      </c>
      <c r="B5" s="22">
        <v>1</v>
      </c>
      <c r="C5" s="23" t="s">
        <v>2284</v>
      </c>
    </row>
    <row r="7" spans="1:3" ht="15" x14ac:dyDescent="0.25">
      <c r="A7" s="7" t="s">
        <v>2279</v>
      </c>
    </row>
    <row r="8" spans="1:3" x14ac:dyDescent="0.35">
      <c r="A8" s="4" t="s">
        <v>0</v>
      </c>
      <c r="B8" s="4" t="s">
        <v>4473</v>
      </c>
      <c r="C8" s="4" t="s">
        <v>2</v>
      </c>
    </row>
    <row r="9" spans="1:3" ht="15" x14ac:dyDescent="0.25">
      <c r="A9" s="54" t="s">
        <v>2285</v>
      </c>
      <c r="B9" s="24">
        <v>1</v>
      </c>
      <c r="C9" s="24" t="s">
        <v>31</v>
      </c>
    </row>
    <row r="10" spans="1:3" ht="15" x14ac:dyDescent="0.25">
      <c r="A10" s="45" t="s">
        <v>2286</v>
      </c>
      <c r="B10" s="25">
        <v>1</v>
      </c>
      <c r="C10" s="24" t="s">
        <v>31</v>
      </c>
    </row>
    <row r="11" spans="1:3" ht="15" x14ac:dyDescent="0.25">
      <c r="A11" s="54" t="s">
        <v>2287</v>
      </c>
      <c r="B11" s="25">
        <v>1</v>
      </c>
      <c r="C11" s="24" t="s">
        <v>31</v>
      </c>
    </row>
    <row r="12" spans="1:3" x14ac:dyDescent="0.35">
      <c r="A12" s="54" t="s">
        <v>2288</v>
      </c>
      <c r="B12" s="25">
        <v>1</v>
      </c>
      <c r="C12" s="24" t="s">
        <v>31</v>
      </c>
    </row>
    <row r="13" spans="1:3" ht="15" x14ac:dyDescent="0.25">
      <c r="A13" s="54" t="s">
        <v>2289</v>
      </c>
      <c r="B13" s="24">
        <v>1</v>
      </c>
      <c r="C13" s="24" t="s">
        <v>31</v>
      </c>
    </row>
    <row r="14" spans="1:3" x14ac:dyDescent="0.35">
      <c r="A14" s="45" t="s">
        <v>2290</v>
      </c>
      <c r="B14" s="25">
        <v>1</v>
      </c>
      <c r="C14" s="24" t="s">
        <v>31</v>
      </c>
    </row>
    <row r="15" spans="1:3" x14ac:dyDescent="0.35">
      <c r="A15" s="54" t="s">
        <v>2291</v>
      </c>
      <c r="B15" s="25">
        <v>4</v>
      </c>
      <c r="C15" s="24" t="s">
        <v>31</v>
      </c>
    </row>
    <row r="16" spans="1:3" x14ac:dyDescent="0.35">
      <c r="A16" s="54" t="s">
        <v>2292</v>
      </c>
      <c r="B16" s="25">
        <v>2</v>
      </c>
      <c r="C16" s="24" t="s">
        <v>31</v>
      </c>
    </row>
    <row r="17" spans="1:3" ht="29" x14ac:dyDescent="0.35">
      <c r="A17" s="61" t="s">
        <v>2293</v>
      </c>
      <c r="B17" s="29">
        <v>6</v>
      </c>
      <c r="C17" s="187" t="s">
        <v>5296</v>
      </c>
    </row>
    <row r="18" spans="1:3" x14ac:dyDescent="0.35">
      <c r="A18" s="61" t="s">
        <v>7204</v>
      </c>
      <c r="B18" s="29">
        <v>1</v>
      </c>
      <c r="C18" s="187" t="s">
        <v>7194</v>
      </c>
    </row>
    <row r="19" spans="1:3" x14ac:dyDescent="0.35">
      <c r="A19" s="61" t="s">
        <v>7205</v>
      </c>
      <c r="B19" s="29">
        <v>1</v>
      </c>
      <c r="C19" s="187" t="s">
        <v>7194</v>
      </c>
    </row>
    <row r="21" spans="1:3" x14ac:dyDescent="0.35">
      <c r="A21" s="7" t="s">
        <v>4574</v>
      </c>
    </row>
    <row r="22" spans="1:3" x14ac:dyDescent="0.35">
      <c r="A22" s="4" t="s">
        <v>0</v>
      </c>
      <c r="B22" s="4" t="s">
        <v>4473</v>
      </c>
      <c r="C22" s="4" t="s">
        <v>2</v>
      </c>
    </row>
    <row r="23" spans="1:3" x14ac:dyDescent="0.35">
      <c r="A23" s="54" t="s">
        <v>4571</v>
      </c>
      <c r="B23" s="24">
        <v>1</v>
      </c>
      <c r="C23" s="24" t="s">
        <v>31</v>
      </c>
    </row>
    <row r="24" spans="1:3" x14ac:dyDescent="0.35">
      <c r="A24" s="45" t="s">
        <v>4572</v>
      </c>
      <c r="B24" s="25">
        <v>1</v>
      </c>
      <c r="C24" s="24" t="s">
        <v>31</v>
      </c>
    </row>
    <row r="25" spans="1:3" x14ac:dyDescent="0.35">
      <c r="A25" s="97" t="s">
        <v>4573</v>
      </c>
      <c r="B25" s="24">
        <v>1</v>
      </c>
      <c r="C25" s="24" t="s">
        <v>31</v>
      </c>
    </row>
    <row r="26" spans="1:3" x14ac:dyDescent="0.35">
      <c r="A26" s="97" t="s">
        <v>5232</v>
      </c>
      <c r="B26" s="25">
        <v>1</v>
      </c>
      <c r="C26" s="24" t="s">
        <v>31</v>
      </c>
    </row>
    <row r="27" spans="1:3" x14ac:dyDescent="0.35">
      <c r="A27" s="97" t="s">
        <v>5233</v>
      </c>
      <c r="B27" s="24">
        <v>1</v>
      </c>
      <c r="C27" s="24" t="s">
        <v>31</v>
      </c>
    </row>
    <row r="28" spans="1:3" x14ac:dyDescent="0.35">
      <c r="A28" s="97" t="s">
        <v>5234</v>
      </c>
      <c r="B28" s="25">
        <v>1</v>
      </c>
      <c r="C28" s="24" t="s">
        <v>31</v>
      </c>
    </row>
  </sheetData>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604"/>
  <sheetViews>
    <sheetView workbookViewId="0">
      <selection activeCell="A473" sqref="A473"/>
    </sheetView>
  </sheetViews>
  <sheetFormatPr defaultRowHeight="14.5" x14ac:dyDescent="0.35"/>
  <cols>
    <col min="1" max="1" width="93" bestFit="1" customWidth="1"/>
    <col min="2" max="2" width="22.54296875" style="2" customWidth="1"/>
    <col min="3" max="3" width="45.453125" customWidth="1"/>
  </cols>
  <sheetData>
    <row r="2" spans="1:3" x14ac:dyDescent="0.35">
      <c r="A2" s="7" t="s">
        <v>5275</v>
      </c>
    </row>
    <row r="3" spans="1:3" x14ac:dyDescent="0.35">
      <c r="A3" s="4" t="s">
        <v>2326</v>
      </c>
      <c r="B3" s="4" t="s">
        <v>4473</v>
      </c>
      <c r="C3" s="128" t="s">
        <v>4475</v>
      </c>
    </row>
    <row r="4" spans="1:3" x14ac:dyDescent="0.35">
      <c r="A4" s="44" t="s">
        <v>5809</v>
      </c>
      <c r="B4" s="22">
        <v>1</v>
      </c>
      <c r="C4" s="22"/>
    </row>
    <row r="5" spans="1:3" x14ac:dyDescent="0.35">
      <c r="A5" s="48" t="s">
        <v>6182</v>
      </c>
      <c r="B5" s="22">
        <v>2</v>
      </c>
      <c r="C5" s="22"/>
    </row>
    <row r="6" spans="1:3" x14ac:dyDescent="0.35">
      <c r="A6" s="44" t="s">
        <v>5869</v>
      </c>
      <c r="B6" s="22">
        <v>1</v>
      </c>
      <c r="C6" s="22"/>
    </row>
    <row r="7" spans="1:3" x14ac:dyDescent="0.35">
      <c r="A7" s="44" t="s">
        <v>5881</v>
      </c>
      <c r="B7" s="22">
        <v>1</v>
      </c>
      <c r="C7" s="22"/>
    </row>
    <row r="8" spans="1:3" x14ac:dyDescent="0.35">
      <c r="A8" s="44" t="s">
        <v>7271</v>
      </c>
      <c r="B8" s="22">
        <v>1</v>
      </c>
      <c r="C8" s="22"/>
    </row>
    <row r="9" spans="1:3" x14ac:dyDescent="0.35">
      <c r="A9" s="44" t="s">
        <v>7274</v>
      </c>
      <c r="B9" s="22">
        <v>1</v>
      </c>
      <c r="C9" s="22"/>
    </row>
    <row r="10" spans="1:3" x14ac:dyDescent="0.35">
      <c r="A10" s="44" t="s">
        <v>4726</v>
      </c>
      <c r="B10" s="22">
        <v>1</v>
      </c>
      <c r="C10" s="22"/>
    </row>
    <row r="11" spans="1:3" x14ac:dyDescent="0.35">
      <c r="A11" s="44" t="s">
        <v>5728</v>
      </c>
      <c r="B11" s="22">
        <v>1</v>
      </c>
      <c r="C11" s="22"/>
    </row>
    <row r="12" spans="1:3" x14ac:dyDescent="0.35">
      <c r="A12" s="44" t="s">
        <v>5778</v>
      </c>
      <c r="B12" s="22">
        <v>1</v>
      </c>
      <c r="C12" s="22"/>
    </row>
    <row r="13" spans="1:3" x14ac:dyDescent="0.35">
      <c r="A13" s="44" t="s">
        <v>4659</v>
      </c>
      <c r="B13" s="22">
        <v>1</v>
      </c>
      <c r="C13" s="22"/>
    </row>
    <row r="14" spans="1:3" x14ac:dyDescent="0.35">
      <c r="A14" s="44" t="s">
        <v>5884</v>
      </c>
      <c r="B14" s="22">
        <v>1</v>
      </c>
      <c r="C14" s="22"/>
    </row>
    <row r="15" spans="1:3" x14ac:dyDescent="0.35">
      <c r="A15" s="44" t="s">
        <v>5793</v>
      </c>
      <c r="B15" s="22">
        <v>1</v>
      </c>
      <c r="C15" s="22"/>
    </row>
    <row r="16" spans="1:3" x14ac:dyDescent="0.35">
      <c r="A16" s="44" t="s">
        <v>5702</v>
      </c>
      <c r="B16" s="22">
        <v>1</v>
      </c>
      <c r="C16" s="22"/>
    </row>
    <row r="17" spans="1:3" x14ac:dyDescent="0.35">
      <c r="A17" s="44" t="s">
        <v>4634</v>
      </c>
      <c r="B17" s="22">
        <v>1</v>
      </c>
      <c r="C17" s="22"/>
    </row>
    <row r="18" spans="1:3" x14ac:dyDescent="0.35">
      <c r="A18" s="44" t="s">
        <v>4635</v>
      </c>
      <c r="B18" s="22">
        <v>1</v>
      </c>
      <c r="C18" s="22"/>
    </row>
    <row r="19" spans="1:3" x14ac:dyDescent="0.35">
      <c r="A19" s="44" t="s">
        <v>4636</v>
      </c>
      <c r="B19" s="22">
        <v>1</v>
      </c>
      <c r="C19" s="22"/>
    </row>
    <row r="20" spans="1:3" x14ac:dyDescent="0.35">
      <c r="A20" s="44" t="s">
        <v>5885</v>
      </c>
      <c r="B20" s="22">
        <v>1</v>
      </c>
      <c r="C20" s="22"/>
    </row>
    <row r="21" spans="1:3" x14ac:dyDescent="0.35">
      <c r="A21" s="44" t="s">
        <v>5734</v>
      </c>
      <c r="B21" s="22">
        <v>1</v>
      </c>
      <c r="C21" s="22"/>
    </row>
    <row r="22" spans="1:3" x14ac:dyDescent="0.35">
      <c r="A22" s="44" t="s">
        <v>5797</v>
      </c>
      <c r="B22" s="22">
        <v>1</v>
      </c>
      <c r="C22" s="22"/>
    </row>
    <row r="23" spans="1:3" x14ac:dyDescent="0.35">
      <c r="A23" s="44" t="s">
        <v>5783</v>
      </c>
      <c r="B23" s="22">
        <v>1</v>
      </c>
      <c r="C23" s="22"/>
    </row>
    <row r="24" spans="1:3" x14ac:dyDescent="0.35">
      <c r="A24" s="44" t="s">
        <v>4719</v>
      </c>
      <c r="B24" s="22">
        <v>1</v>
      </c>
      <c r="C24" s="22"/>
    </row>
    <row r="25" spans="1:3" x14ac:dyDescent="0.35">
      <c r="A25" s="44" t="s">
        <v>7345</v>
      </c>
      <c r="B25" s="22">
        <v>1</v>
      </c>
      <c r="C25" s="22"/>
    </row>
    <row r="26" spans="1:3" x14ac:dyDescent="0.35">
      <c r="A26" s="61" t="s">
        <v>5280</v>
      </c>
      <c r="B26" s="22">
        <v>1</v>
      </c>
      <c r="C26" s="22"/>
    </row>
    <row r="27" spans="1:3" x14ac:dyDescent="0.35">
      <c r="A27" s="44" t="s">
        <v>4727</v>
      </c>
      <c r="B27" s="22">
        <v>1</v>
      </c>
      <c r="C27" s="22"/>
    </row>
    <row r="28" spans="1:3" x14ac:dyDescent="0.35">
      <c r="A28" s="44" t="s">
        <v>4666</v>
      </c>
      <c r="B28" s="22">
        <v>1</v>
      </c>
      <c r="C28" s="22"/>
    </row>
    <row r="29" spans="1:3" x14ac:dyDescent="0.35">
      <c r="A29" s="44" t="s">
        <v>5886</v>
      </c>
      <c r="B29" s="22">
        <v>1</v>
      </c>
      <c r="C29" s="22"/>
    </row>
    <row r="30" spans="1:3" x14ac:dyDescent="0.35">
      <c r="A30" s="44" t="s">
        <v>4767</v>
      </c>
      <c r="B30" s="22">
        <v>1</v>
      </c>
      <c r="C30" s="22"/>
    </row>
    <row r="31" spans="1:3" x14ac:dyDescent="0.35">
      <c r="A31" s="44" t="s">
        <v>5822</v>
      </c>
      <c r="B31" s="22">
        <v>1</v>
      </c>
      <c r="C31" s="22"/>
    </row>
    <row r="32" spans="1:3" x14ac:dyDescent="0.35">
      <c r="A32" s="44" t="s">
        <v>4691</v>
      </c>
      <c r="B32" s="22">
        <v>1</v>
      </c>
      <c r="C32" s="22"/>
    </row>
    <row r="33" spans="1:3" x14ac:dyDescent="0.35">
      <c r="A33" s="44" t="s">
        <v>5870</v>
      </c>
      <c r="B33" s="22">
        <v>1</v>
      </c>
      <c r="C33" s="22"/>
    </row>
    <row r="34" spans="1:3" x14ac:dyDescent="0.35">
      <c r="A34" s="44" t="s">
        <v>5882</v>
      </c>
      <c r="B34" s="22">
        <v>1</v>
      </c>
      <c r="C34" s="22"/>
    </row>
    <row r="35" spans="1:3" x14ac:dyDescent="0.35">
      <c r="A35" s="44" t="s">
        <v>7243</v>
      </c>
      <c r="B35" s="22">
        <v>1</v>
      </c>
      <c r="C35" s="22"/>
    </row>
    <row r="36" spans="1:3" x14ac:dyDescent="0.35">
      <c r="A36" s="44" t="s">
        <v>5888</v>
      </c>
      <c r="B36" s="22">
        <v>1</v>
      </c>
      <c r="C36" s="22"/>
    </row>
    <row r="37" spans="1:3" x14ac:dyDescent="0.35">
      <c r="A37" s="44" t="s">
        <v>6686</v>
      </c>
      <c r="B37" s="22">
        <v>1</v>
      </c>
      <c r="C37" s="22"/>
    </row>
    <row r="38" spans="1:3" x14ac:dyDescent="0.35">
      <c r="A38" s="44" t="s">
        <v>4656</v>
      </c>
      <c r="B38" s="22">
        <v>1</v>
      </c>
      <c r="C38" s="22"/>
    </row>
    <row r="39" spans="1:3" x14ac:dyDescent="0.35">
      <c r="A39" s="44" t="s">
        <v>7296</v>
      </c>
      <c r="B39" s="22">
        <v>1</v>
      </c>
      <c r="C39" s="22"/>
    </row>
    <row r="40" spans="1:3" x14ac:dyDescent="0.35">
      <c r="A40" s="44" t="s">
        <v>7297</v>
      </c>
      <c r="B40" s="22">
        <v>1</v>
      </c>
      <c r="C40" s="22"/>
    </row>
    <row r="41" spans="1:3" x14ac:dyDescent="0.35">
      <c r="A41" s="44" t="s">
        <v>5889</v>
      </c>
      <c r="B41" s="22">
        <v>1</v>
      </c>
      <c r="C41" s="22"/>
    </row>
    <row r="42" spans="1:3" x14ac:dyDescent="0.35">
      <c r="A42" s="44" t="s">
        <v>6697</v>
      </c>
      <c r="B42" s="22">
        <v>1</v>
      </c>
      <c r="C42" s="22"/>
    </row>
    <row r="43" spans="1:3" x14ac:dyDescent="0.35">
      <c r="A43" s="44" t="s">
        <v>5890</v>
      </c>
      <c r="B43" s="22">
        <v>1</v>
      </c>
      <c r="C43" s="22"/>
    </row>
    <row r="44" spans="1:3" x14ac:dyDescent="0.35">
      <c r="A44" s="44" t="s">
        <v>7530</v>
      </c>
      <c r="B44" s="22">
        <v>1</v>
      </c>
      <c r="C44" s="22"/>
    </row>
    <row r="45" spans="1:3" x14ac:dyDescent="0.35">
      <c r="A45" s="44" t="s">
        <v>5892</v>
      </c>
      <c r="B45" s="22">
        <v>1</v>
      </c>
      <c r="C45" s="22"/>
    </row>
    <row r="46" spans="1:3" x14ac:dyDescent="0.35">
      <c r="A46" s="44" t="s">
        <v>5893</v>
      </c>
      <c r="B46" s="22">
        <v>1</v>
      </c>
      <c r="C46" s="22"/>
    </row>
    <row r="47" spans="1:3" x14ac:dyDescent="0.35">
      <c r="A47" s="44" t="s">
        <v>5891</v>
      </c>
      <c r="B47" s="22">
        <v>3</v>
      </c>
      <c r="C47" s="22"/>
    </row>
    <row r="48" spans="1:3" x14ac:dyDescent="0.35">
      <c r="A48" s="44" t="s">
        <v>5883</v>
      </c>
      <c r="B48" s="22">
        <v>2</v>
      </c>
      <c r="C48" s="22"/>
    </row>
    <row r="49" spans="1:3" x14ac:dyDescent="0.35">
      <c r="A49" s="44" t="s">
        <v>5894</v>
      </c>
      <c r="B49" s="22">
        <v>1</v>
      </c>
      <c r="C49" s="22"/>
    </row>
    <row r="50" spans="1:3" x14ac:dyDescent="0.35">
      <c r="A50" s="44" t="s">
        <v>5895</v>
      </c>
      <c r="B50" s="22">
        <v>1</v>
      </c>
      <c r="C50" s="22"/>
    </row>
    <row r="51" spans="1:3" x14ac:dyDescent="0.35">
      <c r="A51" s="44" t="s">
        <v>5691</v>
      </c>
      <c r="B51" s="22">
        <v>1</v>
      </c>
      <c r="C51" s="22"/>
    </row>
    <row r="52" spans="1:3" x14ac:dyDescent="0.35">
      <c r="A52" s="44" t="s">
        <v>5692</v>
      </c>
      <c r="B52" s="22">
        <v>1</v>
      </c>
      <c r="C52" s="22"/>
    </row>
    <row r="53" spans="1:3" x14ac:dyDescent="0.35">
      <c r="A53" s="44" t="s">
        <v>5693</v>
      </c>
      <c r="B53" s="22">
        <v>1</v>
      </c>
      <c r="C53" s="22"/>
    </row>
    <row r="54" spans="1:3" x14ac:dyDescent="0.35">
      <c r="A54" s="44" t="s">
        <v>5826</v>
      </c>
      <c r="B54" s="22">
        <v>1</v>
      </c>
      <c r="C54" s="22"/>
    </row>
    <row r="55" spans="1:3" x14ac:dyDescent="0.35">
      <c r="A55" s="44" t="s">
        <v>5715</v>
      </c>
      <c r="B55" s="22">
        <v>1</v>
      </c>
      <c r="C55" s="22"/>
    </row>
    <row r="56" spans="1:3" x14ac:dyDescent="0.35">
      <c r="A56" s="44" t="s">
        <v>4692</v>
      </c>
      <c r="B56" s="22">
        <v>1</v>
      </c>
      <c r="C56" s="22"/>
    </row>
    <row r="57" spans="1:3" x14ac:dyDescent="0.35">
      <c r="A57" s="44" t="s">
        <v>5720</v>
      </c>
      <c r="B57" s="22">
        <v>1</v>
      </c>
      <c r="C57" s="22"/>
    </row>
    <row r="58" spans="1:3" x14ac:dyDescent="0.35">
      <c r="A58" s="44" t="s">
        <v>7259</v>
      </c>
      <c r="B58" s="22">
        <v>1</v>
      </c>
      <c r="C58" s="22"/>
    </row>
    <row r="59" spans="1:3" x14ac:dyDescent="0.35">
      <c r="A59" s="44" t="s">
        <v>5896</v>
      </c>
      <c r="B59" s="22">
        <v>1</v>
      </c>
      <c r="C59" s="22"/>
    </row>
    <row r="60" spans="1:3" x14ac:dyDescent="0.35">
      <c r="A60" s="44" t="s">
        <v>5745</v>
      </c>
      <c r="B60" s="22">
        <v>1</v>
      </c>
      <c r="C60" s="22"/>
    </row>
    <row r="61" spans="1:3" x14ac:dyDescent="0.35">
      <c r="A61" s="44" t="s">
        <v>7369</v>
      </c>
      <c r="B61" s="22">
        <v>1</v>
      </c>
      <c r="C61" s="22"/>
    </row>
    <row r="62" spans="1:3" x14ac:dyDescent="0.35">
      <c r="A62" s="44" t="s">
        <v>7367</v>
      </c>
      <c r="B62" s="22">
        <v>1</v>
      </c>
      <c r="C62" s="22"/>
    </row>
    <row r="63" spans="1:3" x14ac:dyDescent="0.35">
      <c r="A63" s="44" t="s">
        <v>7368</v>
      </c>
      <c r="B63" s="22">
        <v>1</v>
      </c>
      <c r="C63" s="22"/>
    </row>
    <row r="64" spans="1:3" x14ac:dyDescent="0.35">
      <c r="A64" s="48" t="s">
        <v>5887</v>
      </c>
      <c r="B64" s="22">
        <v>1</v>
      </c>
      <c r="C64" s="22"/>
    </row>
    <row r="65" spans="1:3" x14ac:dyDescent="0.35">
      <c r="A65" s="44" t="s">
        <v>5897</v>
      </c>
      <c r="B65" s="22">
        <v>1</v>
      </c>
      <c r="C65" s="22"/>
    </row>
    <row r="66" spans="1:3" x14ac:dyDescent="0.35">
      <c r="A66" s="44" t="s">
        <v>5898</v>
      </c>
      <c r="B66" s="22">
        <v>1</v>
      </c>
      <c r="C66" s="22"/>
    </row>
    <row r="67" spans="1:3" x14ac:dyDescent="0.35">
      <c r="A67" s="44" t="s">
        <v>7366</v>
      </c>
      <c r="B67" s="22">
        <v>1</v>
      </c>
      <c r="C67" s="22"/>
    </row>
    <row r="68" spans="1:3" x14ac:dyDescent="0.35">
      <c r="A68" s="44" t="s">
        <v>7363</v>
      </c>
      <c r="B68" s="22">
        <v>1</v>
      </c>
      <c r="C68" s="22"/>
    </row>
    <row r="69" spans="1:3" x14ac:dyDescent="0.35">
      <c r="A69" s="44" t="s">
        <v>7364</v>
      </c>
      <c r="B69" s="22">
        <v>1</v>
      </c>
      <c r="C69" s="22"/>
    </row>
    <row r="70" spans="1:3" x14ac:dyDescent="0.35">
      <c r="A70" s="44" t="s">
        <v>7365</v>
      </c>
      <c r="B70" s="22">
        <v>1</v>
      </c>
      <c r="C70" s="22"/>
    </row>
    <row r="71" spans="1:3" x14ac:dyDescent="0.35">
      <c r="A71" s="44" t="s">
        <v>5899</v>
      </c>
      <c r="B71" s="22">
        <v>1</v>
      </c>
      <c r="C71" s="22"/>
    </row>
    <row r="72" spans="1:3" x14ac:dyDescent="0.35">
      <c r="A72" s="44" t="s">
        <v>5900</v>
      </c>
      <c r="B72" s="22">
        <v>1</v>
      </c>
      <c r="C72" s="22"/>
    </row>
    <row r="73" spans="1:3" x14ac:dyDescent="0.35">
      <c r="A73" s="44" t="s">
        <v>5901</v>
      </c>
      <c r="B73" s="22">
        <v>1</v>
      </c>
      <c r="C73" s="22"/>
    </row>
    <row r="74" spans="1:3" x14ac:dyDescent="0.35">
      <c r="A74" s="44" t="s">
        <v>7372</v>
      </c>
      <c r="B74" s="22">
        <v>1</v>
      </c>
      <c r="C74" s="22"/>
    </row>
    <row r="75" spans="1:3" x14ac:dyDescent="0.35">
      <c r="A75" s="44" t="s">
        <v>7370</v>
      </c>
      <c r="B75" s="22">
        <v>1</v>
      </c>
      <c r="C75" s="22"/>
    </row>
    <row r="76" spans="1:3" x14ac:dyDescent="0.35">
      <c r="A76" s="44" t="s">
        <v>7371</v>
      </c>
      <c r="B76" s="22">
        <v>1</v>
      </c>
      <c r="C76" s="22"/>
    </row>
    <row r="77" spans="1:3" x14ac:dyDescent="0.35">
      <c r="A77" s="44" t="s">
        <v>7381</v>
      </c>
      <c r="B77" s="22">
        <v>1</v>
      </c>
      <c r="C77" s="22"/>
    </row>
    <row r="78" spans="1:3" x14ac:dyDescent="0.35">
      <c r="A78" s="44" t="s">
        <v>7380</v>
      </c>
      <c r="B78" s="22">
        <v>1</v>
      </c>
      <c r="C78" s="22"/>
    </row>
    <row r="79" spans="1:3" x14ac:dyDescent="0.35">
      <c r="A79" s="44" t="s">
        <v>7382</v>
      </c>
      <c r="B79" s="22">
        <v>1</v>
      </c>
      <c r="C79" s="22"/>
    </row>
    <row r="80" spans="1:3" x14ac:dyDescent="0.35">
      <c r="A80" s="44" t="s">
        <v>7383</v>
      </c>
      <c r="B80" s="22">
        <v>1</v>
      </c>
      <c r="C80" s="22"/>
    </row>
    <row r="81" spans="1:3" x14ac:dyDescent="0.35">
      <c r="A81" s="44" t="s">
        <v>5902</v>
      </c>
      <c r="B81" s="22">
        <v>1</v>
      </c>
      <c r="C81" s="22"/>
    </row>
    <row r="82" spans="1:3" x14ac:dyDescent="0.35">
      <c r="A82" s="44" t="s">
        <v>5903</v>
      </c>
      <c r="B82" s="22">
        <v>1</v>
      </c>
      <c r="C82" s="22"/>
    </row>
    <row r="83" spans="1:3" x14ac:dyDescent="0.35">
      <c r="A83" s="44" t="s">
        <v>5904</v>
      </c>
      <c r="B83" s="22">
        <v>1</v>
      </c>
      <c r="C83" s="22"/>
    </row>
    <row r="84" spans="1:3" x14ac:dyDescent="0.35">
      <c r="A84" s="44" t="s">
        <v>5905</v>
      </c>
      <c r="B84" s="22">
        <v>1</v>
      </c>
      <c r="C84" s="22"/>
    </row>
    <row r="85" spans="1:3" x14ac:dyDescent="0.35">
      <c r="A85" s="44" t="s">
        <v>5906</v>
      </c>
      <c r="B85" s="22">
        <v>1</v>
      </c>
      <c r="C85" s="22"/>
    </row>
    <row r="86" spans="1:3" x14ac:dyDescent="0.35">
      <c r="A86" s="44" t="s">
        <v>5907</v>
      </c>
      <c r="B86" s="22">
        <v>1</v>
      </c>
      <c r="C86" s="22"/>
    </row>
    <row r="87" spans="1:3" x14ac:dyDescent="0.35">
      <c r="A87" s="44" t="s">
        <v>5908</v>
      </c>
      <c r="B87" s="22">
        <v>1</v>
      </c>
      <c r="C87" s="22"/>
    </row>
    <row r="88" spans="1:3" x14ac:dyDescent="0.35">
      <c r="A88" s="44" t="s">
        <v>5909</v>
      </c>
      <c r="B88" s="22">
        <v>1</v>
      </c>
      <c r="C88" s="22"/>
    </row>
    <row r="89" spans="1:3" x14ac:dyDescent="0.35">
      <c r="A89" s="44" t="s">
        <v>7379</v>
      </c>
      <c r="B89" s="22">
        <v>1</v>
      </c>
      <c r="C89" s="22"/>
    </row>
    <row r="90" spans="1:3" x14ac:dyDescent="0.35">
      <c r="A90" s="44" t="s">
        <v>7375</v>
      </c>
      <c r="B90" s="22">
        <v>1</v>
      </c>
      <c r="C90" s="22"/>
    </row>
    <row r="91" spans="1:3" x14ac:dyDescent="0.35">
      <c r="A91" s="44" t="s">
        <v>7376</v>
      </c>
      <c r="B91" s="22">
        <v>1</v>
      </c>
      <c r="C91" s="22"/>
    </row>
    <row r="92" spans="1:3" x14ac:dyDescent="0.35">
      <c r="A92" s="44" t="s">
        <v>7377</v>
      </c>
      <c r="B92" s="22">
        <v>1</v>
      </c>
      <c r="C92" s="22"/>
    </row>
    <row r="93" spans="1:3" x14ac:dyDescent="0.35">
      <c r="A93" s="44" t="s">
        <v>7378</v>
      </c>
      <c r="B93" s="22">
        <v>1</v>
      </c>
      <c r="C93" s="22"/>
    </row>
    <row r="94" spans="1:3" x14ac:dyDescent="0.35">
      <c r="A94" s="44" t="s">
        <v>7358</v>
      </c>
      <c r="B94" s="22">
        <v>1</v>
      </c>
      <c r="C94" s="22"/>
    </row>
    <row r="95" spans="1:3" x14ac:dyDescent="0.35">
      <c r="A95" s="44" t="s">
        <v>7357</v>
      </c>
      <c r="B95" s="22">
        <v>1</v>
      </c>
      <c r="C95" s="22"/>
    </row>
    <row r="96" spans="1:3" x14ac:dyDescent="0.35">
      <c r="A96" s="44" t="s">
        <v>5910</v>
      </c>
      <c r="B96" s="22">
        <v>1</v>
      </c>
      <c r="C96" s="22"/>
    </row>
    <row r="97" spans="1:3" x14ac:dyDescent="0.35">
      <c r="A97" s="44" t="s">
        <v>5911</v>
      </c>
      <c r="B97" s="22">
        <v>1</v>
      </c>
      <c r="C97" s="22"/>
    </row>
    <row r="98" spans="1:3" x14ac:dyDescent="0.35">
      <c r="A98" s="44" t="s">
        <v>5912</v>
      </c>
      <c r="B98" s="22">
        <v>1</v>
      </c>
      <c r="C98" s="22"/>
    </row>
    <row r="99" spans="1:3" x14ac:dyDescent="0.35">
      <c r="A99" s="44" t="s">
        <v>5913</v>
      </c>
      <c r="B99" s="22">
        <v>1</v>
      </c>
      <c r="C99" s="22"/>
    </row>
    <row r="100" spans="1:3" x14ac:dyDescent="0.35">
      <c r="A100" s="44" t="s">
        <v>5914</v>
      </c>
      <c r="B100" s="22">
        <v>1</v>
      </c>
      <c r="C100" s="22"/>
    </row>
    <row r="101" spans="1:3" x14ac:dyDescent="0.35">
      <c r="A101" s="44" t="s">
        <v>5915</v>
      </c>
      <c r="B101" s="22">
        <v>1</v>
      </c>
      <c r="C101" s="22"/>
    </row>
    <row r="102" spans="1:3" x14ac:dyDescent="0.35">
      <c r="A102" s="44" t="s">
        <v>5916</v>
      </c>
      <c r="B102" s="22">
        <v>1</v>
      </c>
      <c r="C102" s="22"/>
    </row>
    <row r="103" spans="1:3" x14ac:dyDescent="0.35">
      <c r="A103" s="44" t="s">
        <v>5917</v>
      </c>
      <c r="B103" s="22">
        <v>1</v>
      </c>
      <c r="C103" s="22"/>
    </row>
    <row r="104" spans="1:3" x14ac:dyDescent="0.35">
      <c r="A104" s="44" t="s">
        <v>7352</v>
      </c>
      <c r="B104" s="22">
        <v>1</v>
      </c>
      <c r="C104" s="22"/>
    </row>
    <row r="105" spans="1:3" x14ac:dyDescent="0.35">
      <c r="A105" s="44" t="s">
        <v>7356</v>
      </c>
      <c r="B105" s="22">
        <v>1</v>
      </c>
      <c r="C105" s="22"/>
    </row>
    <row r="106" spans="1:3" x14ac:dyDescent="0.35">
      <c r="A106" s="44" t="s">
        <v>7360</v>
      </c>
      <c r="B106" s="22">
        <v>1</v>
      </c>
      <c r="C106" s="22"/>
    </row>
    <row r="107" spans="1:3" x14ac:dyDescent="0.35">
      <c r="A107" s="44" t="s">
        <v>7359</v>
      </c>
      <c r="B107" s="22">
        <v>1</v>
      </c>
      <c r="C107" s="22"/>
    </row>
    <row r="108" spans="1:3" x14ac:dyDescent="0.35">
      <c r="A108" s="44" t="s">
        <v>7361</v>
      </c>
      <c r="B108" s="22">
        <v>1</v>
      </c>
      <c r="C108" s="22"/>
    </row>
    <row r="109" spans="1:3" x14ac:dyDescent="0.35">
      <c r="A109" s="44" t="s">
        <v>7336</v>
      </c>
      <c r="B109" s="22">
        <v>1</v>
      </c>
      <c r="C109" s="22"/>
    </row>
    <row r="110" spans="1:3" x14ac:dyDescent="0.35">
      <c r="A110" s="44" t="s">
        <v>7334</v>
      </c>
      <c r="B110" s="22">
        <v>1</v>
      </c>
      <c r="C110" s="22"/>
    </row>
    <row r="111" spans="1:3" x14ac:dyDescent="0.35">
      <c r="A111" s="44" t="s">
        <v>7335</v>
      </c>
      <c r="B111" s="22">
        <v>1</v>
      </c>
      <c r="C111" s="22"/>
    </row>
    <row r="112" spans="1:3" x14ac:dyDescent="0.35">
      <c r="A112" s="44" t="s">
        <v>5924</v>
      </c>
      <c r="B112" s="22">
        <v>1</v>
      </c>
      <c r="C112" s="22"/>
    </row>
    <row r="113" spans="1:3" x14ac:dyDescent="0.35">
      <c r="A113" s="44" t="s">
        <v>5925</v>
      </c>
      <c r="B113" s="22">
        <v>1</v>
      </c>
      <c r="C113" s="22"/>
    </row>
    <row r="114" spans="1:3" x14ac:dyDescent="0.35">
      <c r="A114" s="44" t="s">
        <v>5918</v>
      </c>
      <c r="B114" s="22">
        <v>1</v>
      </c>
      <c r="C114" s="22"/>
    </row>
    <row r="115" spans="1:3" x14ac:dyDescent="0.35">
      <c r="A115" s="44" t="s">
        <v>5919</v>
      </c>
      <c r="B115" s="22">
        <v>1</v>
      </c>
      <c r="C115" s="22"/>
    </row>
    <row r="116" spans="1:3" x14ac:dyDescent="0.35">
      <c r="A116" s="44" t="s">
        <v>5920</v>
      </c>
      <c r="B116" s="22">
        <v>1</v>
      </c>
      <c r="C116" s="22"/>
    </row>
    <row r="117" spans="1:3" x14ac:dyDescent="0.35">
      <c r="A117" s="44" t="s">
        <v>7384</v>
      </c>
      <c r="B117" s="22">
        <v>1</v>
      </c>
      <c r="C117" s="22"/>
    </row>
    <row r="118" spans="1:3" x14ac:dyDescent="0.35">
      <c r="A118" s="44" t="s">
        <v>7385</v>
      </c>
      <c r="B118" s="22">
        <v>1</v>
      </c>
      <c r="C118" s="22"/>
    </row>
    <row r="119" spans="1:3" x14ac:dyDescent="0.35">
      <c r="A119" s="44" t="s">
        <v>7386</v>
      </c>
      <c r="B119" s="22">
        <v>1</v>
      </c>
      <c r="C119" s="22"/>
    </row>
    <row r="120" spans="1:3" x14ac:dyDescent="0.35">
      <c r="A120" s="44" t="s">
        <v>7387</v>
      </c>
      <c r="B120" s="22">
        <v>1</v>
      </c>
      <c r="C120" s="22"/>
    </row>
    <row r="121" spans="1:3" x14ac:dyDescent="0.35">
      <c r="A121" s="44" t="s">
        <v>7388</v>
      </c>
      <c r="B121" s="22">
        <v>1</v>
      </c>
      <c r="C121" s="22"/>
    </row>
    <row r="122" spans="1:3" x14ac:dyDescent="0.35">
      <c r="A122" s="44" t="s">
        <v>5921</v>
      </c>
      <c r="B122" s="22">
        <v>1</v>
      </c>
      <c r="C122" s="22"/>
    </row>
    <row r="123" spans="1:3" x14ac:dyDescent="0.35">
      <c r="A123" s="44" t="s">
        <v>5922</v>
      </c>
      <c r="B123" s="22">
        <v>1</v>
      </c>
      <c r="C123" s="22"/>
    </row>
    <row r="124" spans="1:3" x14ac:dyDescent="0.35">
      <c r="A124" s="44" t="s">
        <v>5923</v>
      </c>
      <c r="B124" s="22">
        <v>1</v>
      </c>
      <c r="C124" s="22"/>
    </row>
    <row r="125" spans="1:3" x14ac:dyDescent="0.35">
      <c r="A125" s="44" t="s">
        <v>7332</v>
      </c>
      <c r="B125" s="22">
        <v>1</v>
      </c>
      <c r="C125" s="22"/>
    </row>
    <row r="126" spans="1:3" x14ac:dyDescent="0.35">
      <c r="A126" s="44" t="s">
        <v>5927</v>
      </c>
      <c r="B126" s="22">
        <v>1</v>
      </c>
      <c r="C126" s="22"/>
    </row>
    <row r="127" spans="1:3" x14ac:dyDescent="0.35">
      <c r="A127" s="44" t="s">
        <v>5926</v>
      </c>
      <c r="B127" s="22">
        <v>1</v>
      </c>
      <c r="C127" s="22"/>
    </row>
    <row r="128" spans="1:3" x14ac:dyDescent="0.35">
      <c r="A128" s="44" t="s">
        <v>5928</v>
      </c>
      <c r="B128" s="22">
        <v>1</v>
      </c>
      <c r="C128" s="22"/>
    </row>
    <row r="129" spans="1:3" x14ac:dyDescent="0.35">
      <c r="A129" s="44" t="s">
        <v>7333</v>
      </c>
      <c r="B129" s="22">
        <v>1</v>
      </c>
      <c r="C129" s="22"/>
    </row>
    <row r="130" spans="1:3" x14ac:dyDescent="0.35">
      <c r="A130" s="44" t="s">
        <v>5929</v>
      </c>
      <c r="B130" s="22">
        <v>1</v>
      </c>
      <c r="C130" s="22"/>
    </row>
    <row r="131" spans="1:3" x14ac:dyDescent="0.35">
      <c r="A131" s="44" t="s">
        <v>6692</v>
      </c>
      <c r="B131" s="22">
        <v>1</v>
      </c>
      <c r="C131" s="22"/>
    </row>
    <row r="132" spans="1:3" x14ac:dyDescent="0.35">
      <c r="A132" s="44" t="s">
        <v>5930</v>
      </c>
      <c r="B132" s="22">
        <v>1</v>
      </c>
      <c r="C132" s="22"/>
    </row>
    <row r="133" spans="1:3" x14ac:dyDescent="0.35">
      <c r="A133" s="44" t="s">
        <v>5931</v>
      </c>
      <c r="B133" s="22">
        <v>1</v>
      </c>
      <c r="C133" s="22"/>
    </row>
    <row r="134" spans="1:3" x14ac:dyDescent="0.35">
      <c r="A134" s="44" t="s">
        <v>5932</v>
      </c>
      <c r="B134" s="22">
        <v>1</v>
      </c>
      <c r="C134" s="22"/>
    </row>
    <row r="135" spans="1:3" x14ac:dyDescent="0.35">
      <c r="A135" s="44" t="s">
        <v>5933</v>
      </c>
      <c r="B135" s="22">
        <v>1</v>
      </c>
      <c r="C135" s="22"/>
    </row>
    <row r="136" spans="1:3" x14ac:dyDescent="0.35">
      <c r="A136" s="44" t="s">
        <v>5934</v>
      </c>
      <c r="B136" s="22">
        <v>1</v>
      </c>
      <c r="C136" s="22"/>
    </row>
    <row r="137" spans="1:3" x14ac:dyDescent="0.35">
      <c r="A137" s="44" t="s">
        <v>5935</v>
      </c>
      <c r="B137" s="22">
        <v>1</v>
      </c>
      <c r="C137" s="22"/>
    </row>
    <row r="138" spans="1:3" x14ac:dyDescent="0.35">
      <c r="A138" s="44" t="s">
        <v>5936</v>
      </c>
      <c r="B138" s="22">
        <v>1</v>
      </c>
      <c r="C138" s="22"/>
    </row>
    <row r="139" spans="1:3" x14ac:dyDescent="0.35">
      <c r="A139" s="44" t="s">
        <v>5937</v>
      </c>
      <c r="B139" s="22">
        <v>1</v>
      </c>
      <c r="C139" s="22"/>
    </row>
    <row r="140" spans="1:3" x14ac:dyDescent="0.35">
      <c r="A140" s="44" t="s">
        <v>5938</v>
      </c>
      <c r="B140" s="22">
        <v>1</v>
      </c>
      <c r="C140" s="22"/>
    </row>
    <row r="141" spans="1:3" x14ac:dyDescent="0.35">
      <c r="A141" s="44" t="s">
        <v>5939</v>
      </c>
      <c r="B141" s="22">
        <v>1</v>
      </c>
      <c r="C141" s="22"/>
    </row>
    <row r="142" spans="1:3" x14ac:dyDescent="0.35">
      <c r="A142" s="44" t="s">
        <v>5940</v>
      </c>
      <c r="B142" s="22">
        <v>1</v>
      </c>
      <c r="C142" s="22"/>
    </row>
    <row r="143" spans="1:3" x14ac:dyDescent="0.35">
      <c r="A143" s="44" t="s">
        <v>6696</v>
      </c>
      <c r="B143" s="22">
        <v>1</v>
      </c>
      <c r="C143" s="22"/>
    </row>
    <row r="144" spans="1:3" x14ac:dyDescent="0.35">
      <c r="A144" s="44" t="s">
        <v>5941</v>
      </c>
      <c r="B144" s="22">
        <v>1</v>
      </c>
      <c r="C144" s="22"/>
    </row>
    <row r="145" spans="1:3" x14ac:dyDescent="0.35">
      <c r="A145" s="44" t="s">
        <v>5942</v>
      </c>
      <c r="B145" s="22">
        <v>1</v>
      </c>
      <c r="C145" s="22"/>
    </row>
    <row r="146" spans="1:3" x14ac:dyDescent="0.35">
      <c r="A146" s="44" t="s">
        <v>5943</v>
      </c>
      <c r="B146" s="22">
        <v>1</v>
      </c>
      <c r="C146" s="22"/>
    </row>
    <row r="147" spans="1:3" x14ac:dyDescent="0.35">
      <c r="A147" s="44" t="s">
        <v>5944</v>
      </c>
      <c r="B147" s="22">
        <v>1</v>
      </c>
      <c r="C147" s="22"/>
    </row>
    <row r="148" spans="1:3" x14ac:dyDescent="0.35">
      <c r="A148" s="44" t="s">
        <v>5945</v>
      </c>
      <c r="B148" s="22">
        <v>1</v>
      </c>
      <c r="C148" s="22"/>
    </row>
    <row r="149" spans="1:3" x14ac:dyDescent="0.35">
      <c r="A149" s="44" t="s">
        <v>7283</v>
      </c>
      <c r="B149" s="22">
        <v>1</v>
      </c>
      <c r="C149" s="22"/>
    </row>
    <row r="150" spans="1:3" x14ac:dyDescent="0.35">
      <c r="A150" s="44" t="s">
        <v>7285</v>
      </c>
      <c r="B150" s="22">
        <v>1</v>
      </c>
      <c r="C150" s="22"/>
    </row>
    <row r="151" spans="1:3" x14ac:dyDescent="0.35">
      <c r="A151" s="44" t="s">
        <v>5946</v>
      </c>
      <c r="B151" s="22">
        <v>1</v>
      </c>
      <c r="C151" s="22"/>
    </row>
    <row r="152" spans="1:3" x14ac:dyDescent="0.35">
      <c r="A152" s="44" t="s">
        <v>5947</v>
      </c>
      <c r="B152" s="22">
        <v>1</v>
      </c>
      <c r="C152" s="22"/>
    </row>
    <row r="153" spans="1:3" x14ac:dyDescent="0.35">
      <c r="A153" s="44" t="s">
        <v>6694</v>
      </c>
      <c r="B153" s="22">
        <v>1</v>
      </c>
      <c r="C153" s="22"/>
    </row>
    <row r="154" spans="1:3" x14ac:dyDescent="0.35">
      <c r="A154" s="44" t="s">
        <v>5948</v>
      </c>
      <c r="B154" s="22">
        <v>1</v>
      </c>
      <c r="C154" s="22"/>
    </row>
    <row r="155" spans="1:3" x14ac:dyDescent="0.35">
      <c r="A155" s="44" t="s">
        <v>5949</v>
      </c>
      <c r="B155" s="22">
        <v>1</v>
      </c>
      <c r="C155" s="22"/>
    </row>
    <row r="156" spans="1:3" x14ac:dyDescent="0.35">
      <c r="A156" s="44" t="s">
        <v>5950</v>
      </c>
      <c r="B156" s="22">
        <v>1</v>
      </c>
      <c r="C156" s="22"/>
    </row>
    <row r="157" spans="1:3" x14ac:dyDescent="0.35">
      <c r="A157" s="44" t="s">
        <v>5951</v>
      </c>
      <c r="B157" s="22">
        <v>1</v>
      </c>
      <c r="C157" s="22"/>
    </row>
    <row r="158" spans="1:3" x14ac:dyDescent="0.35">
      <c r="A158" s="44" t="s">
        <v>5952</v>
      </c>
      <c r="B158" s="22">
        <v>1</v>
      </c>
      <c r="C158" s="22"/>
    </row>
    <row r="159" spans="1:3" x14ac:dyDescent="0.35">
      <c r="A159" s="44" t="s">
        <v>7318</v>
      </c>
      <c r="B159" s="22">
        <v>1</v>
      </c>
      <c r="C159" s="22"/>
    </row>
    <row r="160" spans="1:3" x14ac:dyDescent="0.35">
      <c r="A160" s="44" t="s">
        <v>5953</v>
      </c>
      <c r="B160" s="22">
        <v>1</v>
      </c>
      <c r="C160" s="22"/>
    </row>
    <row r="161" spans="1:3" x14ac:dyDescent="0.35">
      <c r="A161" s="44" t="s">
        <v>5954</v>
      </c>
      <c r="B161" s="22">
        <v>1</v>
      </c>
      <c r="C161" s="22"/>
    </row>
    <row r="162" spans="1:3" x14ac:dyDescent="0.35">
      <c r="A162" s="44" t="s">
        <v>5861</v>
      </c>
      <c r="B162" s="22">
        <v>1</v>
      </c>
      <c r="C162" s="22"/>
    </row>
    <row r="163" spans="1:3" x14ac:dyDescent="0.35">
      <c r="A163" s="44" t="s">
        <v>5955</v>
      </c>
      <c r="B163" s="22">
        <v>1</v>
      </c>
      <c r="C163" s="22"/>
    </row>
    <row r="164" spans="1:3" x14ac:dyDescent="0.35">
      <c r="A164" s="44" t="s">
        <v>5956</v>
      </c>
      <c r="B164" s="22">
        <v>1</v>
      </c>
      <c r="C164" s="22"/>
    </row>
    <row r="165" spans="1:3" x14ac:dyDescent="0.35">
      <c r="A165" s="44" t="s">
        <v>7316</v>
      </c>
      <c r="B165" s="22">
        <v>1</v>
      </c>
      <c r="C165" s="22"/>
    </row>
    <row r="166" spans="1:3" x14ac:dyDescent="0.35">
      <c r="A166" s="44" t="s">
        <v>6693</v>
      </c>
      <c r="B166" s="22">
        <v>1</v>
      </c>
      <c r="C166" s="22"/>
    </row>
    <row r="167" spans="1:3" x14ac:dyDescent="0.35">
      <c r="A167" s="44" t="s">
        <v>5957</v>
      </c>
      <c r="B167" s="22">
        <v>1</v>
      </c>
      <c r="C167" s="22"/>
    </row>
    <row r="168" spans="1:3" x14ac:dyDescent="0.35">
      <c r="A168" s="44" t="s">
        <v>5958</v>
      </c>
      <c r="B168" s="22">
        <v>1</v>
      </c>
      <c r="C168" s="22"/>
    </row>
    <row r="169" spans="1:3" x14ac:dyDescent="0.35">
      <c r="A169" s="44" t="s">
        <v>6695</v>
      </c>
      <c r="B169" s="22">
        <v>1</v>
      </c>
      <c r="C169" s="22"/>
    </row>
    <row r="170" spans="1:3" x14ac:dyDescent="0.35">
      <c r="A170" s="44" t="s">
        <v>5959</v>
      </c>
      <c r="B170" s="22">
        <v>1</v>
      </c>
      <c r="C170" s="22"/>
    </row>
    <row r="171" spans="1:3" x14ac:dyDescent="0.35">
      <c r="A171" s="44" t="s">
        <v>5960</v>
      </c>
      <c r="B171" s="22">
        <v>1</v>
      </c>
      <c r="C171" s="22"/>
    </row>
    <row r="172" spans="1:3" x14ac:dyDescent="0.35">
      <c r="A172" s="44" t="s">
        <v>5961</v>
      </c>
      <c r="B172" s="22">
        <v>1</v>
      </c>
      <c r="C172" s="22"/>
    </row>
    <row r="173" spans="1:3" x14ac:dyDescent="0.35">
      <c r="A173" s="44" t="s">
        <v>6363</v>
      </c>
      <c r="B173" s="22">
        <v>1</v>
      </c>
      <c r="C173" s="22"/>
    </row>
    <row r="174" spans="1:3" x14ac:dyDescent="0.35">
      <c r="A174" s="44" t="s">
        <v>5962</v>
      </c>
      <c r="B174" s="22">
        <v>1</v>
      </c>
      <c r="C174" s="22"/>
    </row>
    <row r="175" spans="1:3" x14ac:dyDescent="0.35">
      <c r="A175" s="44" t="s">
        <v>5963</v>
      </c>
      <c r="B175" s="22">
        <v>1</v>
      </c>
      <c r="C175" s="22"/>
    </row>
    <row r="176" spans="1:3" x14ac:dyDescent="0.35">
      <c r="A176" s="44" t="s">
        <v>5964</v>
      </c>
      <c r="B176" s="22">
        <v>1</v>
      </c>
      <c r="C176" s="22"/>
    </row>
    <row r="177" spans="1:3" x14ac:dyDescent="0.35">
      <c r="A177" s="44" t="s">
        <v>5965</v>
      </c>
      <c r="B177" s="22">
        <v>1</v>
      </c>
      <c r="C177" s="22"/>
    </row>
    <row r="178" spans="1:3" x14ac:dyDescent="0.35">
      <c r="A178" s="44" t="s">
        <v>6359</v>
      </c>
      <c r="B178" s="22">
        <v>1</v>
      </c>
      <c r="C178" s="22"/>
    </row>
    <row r="179" spans="1:3" x14ac:dyDescent="0.35">
      <c r="A179" s="44" t="s">
        <v>5966</v>
      </c>
      <c r="B179" s="22">
        <v>1</v>
      </c>
      <c r="C179" s="22"/>
    </row>
    <row r="180" spans="1:3" x14ac:dyDescent="0.35">
      <c r="A180" s="44" t="s">
        <v>5967</v>
      </c>
      <c r="B180" s="22">
        <v>1</v>
      </c>
      <c r="C180" s="22"/>
    </row>
    <row r="181" spans="1:3" x14ac:dyDescent="0.35">
      <c r="A181" s="44" t="s">
        <v>6699</v>
      </c>
      <c r="B181" s="22">
        <v>1</v>
      </c>
      <c r="C181" s="22"/>
    </row>
    <row r="182" spans="1:3" x14ac:dyDescent="0.35">
      <c r="A182" s="44" t="s">
        <v>7315</v>
      </c>
      <c r="B182" s="22">
        <v>1</v>
      </c>
      <c r="C182" s="22"/>
    </row>
    <row r="183" spans="1:3" x14ac:dyDescent="0.35">
      <c r="A183" s="44" t="s">
        <v>5968</v>
      </c>
      <c r="B183" s="22">
        <v>1</v>
      </c>
      <c r="C183" s="22"/>
    </row>
    <row r="184" spans="1:3" x14ac:dyDescent="0.35">
      <c r="A184" s="44" t="s">
        <v>5969</v>
      </c>
      <c r="B184" s="22">
        <v>1</v>
      </c>
      <c r="C184" s="22"/>
    </row>
    <row r="185" spans="1:3" x14ac:dyDescent="0.35">
      <c r="A185" s="44" t="s">
        <v>7317</v>
      </c>
      <c r="B185" s="22">
        <v>1</v>
      </c>
      <c r="C185" s="22"/>
    </row>
    <row r="186" spans="1:3" x14ac:dyDescent="0.35">
      <c r="A186" s="44" t="s">
        <v>5970</v>
      </c>
      <c r="B186" s="22">
        <v>1</v>
      </c>
      <c r="C186" s="22"/>
    </row>
    <row r="187" spans="1:3" x14ac:dyDescent="0.35">
      <c r="A187" s="44" t="s">
        <v>7288</v>
      </c>
      <c r="B187" s="22">
        <v>1</v>
      </c>
      <c r="C187" s="22"/>
    </row>
    <row r="188" spans="1:3" x14ac:dyDescent="0.35">
      <c r="A188" s="44" t="s">
        <v>7284</v>
      </c>
      <c r="B188" s="22">
        <v>1</v>
      </c>
      <c r="C188" s="22"/>
    </row>
    <row r="189" spans="1:3" x14ac:dyDescent="0.35">
      <c r="A189" s="44" t="s">
        <v>5971</v>
      </c>
      <c r="B189" s="22">
        <v>1</v>
      </c>
      <c r="C189" s="22"/>
    </row>
    <row r="190" spans="1:3" x14ac:dyDescent="0.35">
      <c r="A190" s="44" t="s">
        <v>6698</v>
      </c>
      <c r="B190" s="22">
        <v>1</v>
      </c>
      <c r="C190" s="22"/>
    </row>
    <row r="191" spans="1:3" x14ac:dyDescent="0.35">
      <c r="A191" s="44" t="s">
        <v>5972</v>
      </c>
      <c r="B191" s="22">
        <v>1</v>
      </c>
      <c r="C191" s="22"/>
    </row>
    <row r="192" spans="1:3" x14ac:dyDescent="0.35">
      <c r="A192" s="44" t="s">
        <v>5973</v>
      </c>
      <c r="B192" s="22">
        <v>1</v>
      </c>
      <c r="C192" s="22"/>
    </row>
    <row r="193" spans="1:3" x14ac:dyDescent="0.35">
      <c r="A193" s="44" t="s">
        <v>5974</v>
      </c>
      <c r="B193" s="22">
        <v>1</v>
      </c>
      <c r="C193" s="22"/>
    </row>
    <row r="194" spans="1:3" x14ac:dyDescent="0.35">
      <c r="A194" s="44" t="s">
        <v>5975</v>
      </c>
      <c r="B194" s="22">
        <v>1</v>
      </c>
      <c r="C194" s="22"/>
    </row>
    <row r="195" spans="1:3" x14ac:dyDescent="0.35">
      <c r="A195" s="44" t="s">
        <v>5976</v>
      </c>
      <c r="B195" s="22">
        <v>1</v>
      </c>
      <c r="C195" s="243"/>
    </row>
    <row r="196" spans="1:3" x14ac:dyDescent="0.35">
      <c r="A196" s="44" t="s">
        <v>6360</v>
      </c>
      <c r="B196" s="22">
        <v>1</v>
      </c>
      <c r="C196" s="22"/>
    </row>
    <row r="197" spans="1:3" x14ac:dyDescent="0.35">
      <c r="A197" s="44" t="s">
        <v>5977</v>
      </c>
      <c r="B197" s="22">
        <v>1</v>
      </c>
      <c r="C197" s="22"/>
    </row>
    <row r="198" spans="1:3" x14ac:dyDescent="0.35">
      <c r="A198" s="44" t="s">
        <v>6361</v>
      </c>
      <c r="B198" s="22">
        <v>1</v>
      </c>
      <c r="C198" s="22"/>
    </row>
    <row r="199" spans="1:3" x14ac:dyDescent="0.35">
      <c r="A199" s="44" t="s">
        <v>5978</v>
      </c>
      <c r="B199" s="22">
        <v>1</v>
      </c>
      <c r="C199" s="22"/>
    </row>
    <row r="200" spans="1:3" x14ac:dyDescent="0.35">
      <c r="A200" s="44" t="s">
        <v>7286</v>
      </c>
      <c r="B200" s="22">
        <v>1</v>
      </c>
      <c r="C200" s="22"/>
    </row>
    <row r="201" spans="1:3" x14ac:dyDescent="0.35">
      <c r="A201" s="44" t="s">
        <v>5979</v>
      </c>
      <c r="B201" s="22">
        <v>1</v>
      </c>
      <c r="C201" s="22"/>
    </row>
    <row r="202" spans="1:3" x14ac:dyDescent="0.35">
      <c r="A202" s="44" t="s">
        <v>5980</v>
      </c>
      <c r="B202" s="22">
        <v>1</v>
      </c>
      <c r="C202" s="22"/>
    </row>
    <row r="203" spans="1:3" x14ac:dyDescent="0.35">
      <c r="A203" s="44" t="s">
        <v>6364</v>
      </c>
      <c r="B203" s="22">
        <v>1</v>
      </c>
      <c r="C203" s="22"/>
    </row>
    <row r="204" spans="1:3" x14ac:dyDescent="0.35">
      <c r="A204" s="44" t="s">
        <v>5981</v>
      </c>
      <c r="B204" s="22">
        <v>1</v>
      </c>
      <c r="C204" s="22"/>
    </row>
    <row r="205" spans="1:3" x14ac:dyDescent="0.35">
      <c r="A205" s="44" t="s">
        <v>5982</v>
      </c>
      <c r="B205" s="22">
        <v>1</v>
      </c>
      <c r="C205" s="22"/>
    </row>
    <row r="206" spans="1:3" x14ac:dyDescent="0.35">
      <c r="A206" s="44" t="s">
        <v>5983</v>
      </c>
      <c r="B206" s="22">
        <v>1</v>
      </c>
      <c r="C206" s="22"/>
    </row>
    <row r="207" spans="1:3" x14ac:dyDescent="0.35">
      <c r="A207" s="44" t="s">
        <v>6362</v>
      </c>
      <c r="B207" s="22">
        <v>1</v>
      </c>
      <c r="C207" s="22"/>
    </row>
    <row r="208" spans="1:3" x14ac:dyDescent="0.35">
      <c r="A208" s="44" t="s">
        <v>5984</v>
      </c>
      <c r="B208" s="22">
        <v>1</v>
      </c>
      <c r="C208" s="22"/>
    </row>
    <row r="209" spans="1:3" x14ac:dyDescent="0.35">
      <c r="A209" s="44" t="s">
        <v>5985</v>
      </c>
      <c r="B209" s="22">
        <v>1</v>
      </c>
      <c r="C209" s="22"/>
    </row>
    <row r="210" spans="1:3" x14ac:dyDescent="0.35">
      <c r="A210" s="44" t="s">
        <v>5986</v>
      </c>
      <c r="B210" s="22">
        <v>1</v>
      </c>
      <c r="C210" s="22"/>
    </row>
    <row r="211" spans="1:3" x14ac:dyDescent="0.35">
      <c r="A211" s="44" t="s">
        <v>7287</v>
      </c>
      <c r="B211" s="22">
        <v>1</v>
      </c>
      <c r="C211" s="22"/>
    </row>
    <row r="212" spans="1:3" x14ac:dyDescent="0.35">
      <c r="A212" s="44" t="s">
        <v>5987</v>
      </c>
      <c r="B212" s="22">
        <v>1</v>
      </c>
      <c r="C212" s="22"/>
    </row>
    <row r="213" spans="1:3" x14ac:dyDescent="0.35">
      <c r="A213" s="44" t="s">
        <v>5988</v>
      </c>
      <c r="B213" s="22">
        <v>1</v>
      </c>
      <c r="C213" s="22"/>
    </row>
    <row r="214" spans="1:3" x14ac:dyDescent="0.35">
      <c r="A214" s="44" t="s">
        <v>4695</v>
      </c>
      <c r="B214" s="22">
        <v>1</v>
      </c>
      <c r="C214" s="22"/>
    </row>
    <row r="215" spans="1:3" x14ac:dyDescent="0.35">
      <c r="A215" s="44" t="s">
        <v>5782</v>
      </c>
      <c r="B215" s="22">
        <v>1</v>
      </c>
      <c r="C215" s="22"/>
    </row>
    <row r="216" spans="1:3" x14ac:dyDescent="0.35">
      <c r="A216" s="44" t="s">
        <v>5857</v>
      </c>
      <c r="B216" s="22">
        <v>1</v>
      </c>
      <c r="C216" s="22"/>
    </row>
    <row r="217" spans="1:3" x14ac:dyDescent="0.35">
      <c r="A217" s="44" t="s">
        <v>5989</v>
      </c>
      <c r="B217" s="22">
        <v>1</v>
      </c>
      <c r="C217" s="22"/>
    </row>
    <row r="218" spans="1:3" x14ac:dyDescent="0.35">
      <c r="A218" s="44" t="s">
        <v>5990</v>
      </c>
      <c r="B218" s="22">
        <v>1</v>
      </c>
      <c r="C218" s="22"/>
    </row>
    <row r="219" spans="1:3" x14ac:dyDescent="0.35">
      <c r="A219" s="44" t="s">
        <v>5991</v>
      </c>
      <c r="B219" s="22">
        <v>1</v>
      </c>
      <c r="C219" s="22"/>
    </row>
    <row r="220" spans="1:3" x14ac:dyDescent="0.35">
      <c r="A220" s="44" t="s">
        <v>5862</v>
      </c>
      <c r="B220" s="22">
        <v>1</v>
      </c>
      <c r="C220" s="218"/>
    </row>
    <row r="221" spans="1:3" x14ac:dyDescent="0.35">
      <c r="A221" s="44" t="s">
        <v>5836</v>
      </c>
      <c r="B221" s="22">
        <v>1</v>
      </c>
      <c r="C221" s="22"/>
    </row>
    <row r="222" spans="1:3" x14ac:dyDescent="0.35">
      <c r="A222" s="44" t="s">
        <v>5730</v>
      </c>
      <c r="B222" s="22">
        <v>1</v>
      </c>
      <c r="C222" s="22"/>
    </row>
    <row r="223" spans="1:3" x14ac:dyDescent="0.35">
      <c r="A223" s="44" t="s">
        <v>5727</v>
      </c>
      <c r="B223" s="22">
        <v>1</v>
      </c>
      <c r="C223" s="22"/>
    </row>
    <row r="224" spans="1:3" x14ac:dyDescent="0.35">
      <c r="A224" s="44" t="s">
        <v>5992</v>
      </c>
      <c r="B224" s="22">
        <v>1</v>
      </c>
      <c r="C224" s="22"/>
    </row>
    <row r="225" spans="1:3" x14ac:dyDescent="0.35">
      <c r="A225" s="44" t="s">
        <v>4791</v>
      </c>
      <c r="B225" s="22">
        <v>1</v>
      </c>
      <c r="C225" s="22"/>
    </row>
    <row r="226" spans="1:3" x14ac:dyDescent="0.35">
      <c r="A226" s="48" t="s">
        <v>5993</v>
      </c>
      <c r="B226" s="22">
        <v>1</v>
      </c>
      <c r="C226" s="22"/>
    </row>
    <row r="227" spans="1:3" x14ac:dyDescent="0.35">
      <c r="A227" s="44" t="s">
        <v>4721</v>
      </c>
      <c r="B227" s="22">
        <v>1</v>
      </c>
      <c r="C227" s="22"/>
    </row>
    <row r="228" spans="1:3" x14ac:dyDescent="0.35">
      <c r="A228" s="44" t="s">
        <v>5994</v>
      </c>
      <c r="B228" s="22">
        <v>1</v>
      </c>
      <c r="C228" s="243"/>
    </row>
    <row r="229" spans="1:3" x14ac:dyDescent="0.35">
      <c r="A229" s="44" t="s">
        <v>5659</v>
      </c>
      <c r="B229" s="22">
        <v>1</v>
      </c>
      <c r="C229" s="22"/>
    </row>
    <row r="230" spans="1:3" x14ac:dyDescent="0.35">
      <c r="A230" s="44" t="s">
        <v>4651</v>
      </c>
      <c r="B230" s="22">
        <v>1</v>
      </c>
      <c r="C230" s="22"/>
    </row>
    <row r="231" spans="1:3" x14ac:dyDescent="0.35">
      <c r="A231" s="44" t="s">
        <v>5864</v>
      </c>
      <c r="B231" s="22">
        <v>1</v>
      </c>
      <c r="C231" s="22"/>
    </row>
    <row r="232" spans="1:3" x14ac:dyDescent="0.35">
      <c r="A232" s="44" t="s">
        <v>5768</v>
      </c>
      <c r="B232" s="22">
        <v>1</v>
      </c>
      <c r="C232" s="22"/>
    </row>
    <row r="233" spans="1:3" x14ac:dyDescent="0.35">
      <c r="A233" s="48" t="s">
        <v>5302</v>
      </c>
      <c r="B233" s="22">
        <v>1</v>
      </c>
      <c r="C233" s="22"/>
    </row>
    <row r="234" spans="1:3" x14ac:dyDescent="0.35">
      <c r="A234" s="44" t="s">
        <v>4720</v>
      </c>
      <c r="B234" s="22">
        <v>1</v>
      </c>
      <c r="C234" s="22"/>
    </row>
    <row r="235" spans="1:3" x14ac:dyDescent="0.35">
      <c r="A235" s="44" t="s">
        <v>4679</v>
      </c>
      <c r="B235" s="22">
        <v>1</v>
      </c>
      <c r="C235" s="22"/>
    </row>
    <row r="236" spans="1:3" x14ac:dyDescent="0.35">
      <c r="A236" s="44" t="s">
        <v>4693</v>
      </c>
      <c r="B236" s="22">
        <v>1</v>
      </c>
      <c r="C236" s="22"/>
    </row>
    <row r="237" spans="1:3" x14ac:dyDescent="0.35">
      <c r="A237" s="44" t="s">
        <v>5735</v>
      </c>
      <c r="B237" s="22">
        <v>1</v>
      </c>
      <c r="C237" s="22"/>
    </row>
    <row r="238" spans="1:3" x14ac:dyDescent="0.35">
      <c r="A238" s="44" t="s">
        <v>5833</v>
      </c>
      <c r="B238" s="22">
        <v>1</v>
      </c>
      <c r="C238" s="22"/>
    </row>
    <row r="239" spans="1:3" x14ac:dyDescent="0.35">
      <c r="A239" s="44" t="s">
        <v>5875</v>
      </c>
      <c r="B239" s="22">
        <v>1</v>
      </c>
      <c r="C239" s="22"/>
    </row>
    <row r="240" spans="1:3" x14ac:dyDescent="0.35">
      <c r="A240" s="44" t="s">
        <v>4729</v>
      </c>
      <c r="B240" s="22">
        <v>1</v>
      </c>
      <c r="C240" s="22"/>
    </row>
    <row r="241" spans="1:3" x14ac:dyDescent="0.35">
      <c r="A241" s="44" t="s">
        <v>4649</v>
      </c>
      <c r="B241" s="22">
        <v>1</v>
      </c>
      <c r="C241" s="22"/>
    </row>
    <row r="242" spans="1:3" x14ac:dyDescent="0.35">
      <c r="A242" s="61" t="s">
        <v>160</v>
      </c>
      <c r="B242" s="22">
        <v>1</v>
      </c>
      <c r="C242" s="22"/>
    </row>
    <row r="243" spans="1:3" x14ac:dyDescent="0.35">
      <c r="A243" s="44" t="s">
        <v>5779</v>
      </c>
      <c r="B243" s="22">
        <v>1</v>
      </c>
      <c r="C243" s="22"/>
    </row>
    <row r="244" spans="1:3" x14ac:dyDescent="0.35">
      <c r="A244" s="44" t="s">
        <v>4689</v>
      </c>
      <c r="B244" s="22">
        <v>1</v>
      </c>
      <c r="C244" s="22"/>
    </row>
    <row r="245" spans="1:3" x14ac:dyDescent="0.35">
      <c r="A245" s="44" t="s">
        <v>4696</v>
      </c>
      <c r="B245" s="22">
        <v>1</v>
      </c>
      <c r="C245" s="274"/>
    </row>
    <row r="246" spans="1:3" ht="29" x14ac:dyDescent="0.35">
      <c r="A246" s="44" t="s">
        <v>4697</v>
      </c>
      <c r="B246" s="22">
        <v>1</v>
      </c>
      <c r="C246" s="127" t="s">
        <v>7276</v>
      </c>
    </row>
    <row r="247" spans="1:3" x14ac:dyDescent="0.35">
      <c r="A247" s="44" t="s">
        <v>5698</v>
      </c>
      <c r="B247" s="22">
        <v>1</v>
      </c>
      <c r="C247" s="22"/>
    </row>
    <row r="248" spans="1:3" x14ac:dyDescent="0.35">
      <c r="A248" s="44" t="s">
        <v>5867</v>
      </c>
      <c r="B248" s="22">
        <v>1</v>
      </c>
      <c r="C248" s="22"/>
    </row>
    <row r="249" spans="1:3" x14ac:dyDescent="0.35">
      <c r="A249" s="44" t="s">
        <v>5995</v>
      </c>
      <c r="B249" s="22">
        <v>2</v>
      </c>
      <c r="C249" s="22"/>
    </row>
    <row r="250" spans="1:3" x14ac:dyDescent="0.35">
      <c r="A250" s="44" t="s">
        <v>7245</v>
      </c>
      <c r="B250" s="22">
        <v>1</v>
      </c>
      <c r="C250" s="22"/>
    </row>
    <row r="251" spans="1:3" x14ac:dyDescent="0.35">
      <c r="A251" s="44" t="s">
        <v>5807</v>
      </c>
      <c r="B251" s="22">
        <v>1</v>
      </c>
      <c r="C251" s="22"/>
    </row>
    <row r="252" spans="1:3" x14ac:dyDescent="0.35">
      <c r="A252" s="44" t="s">
        <v>246</v>
      </c>
      <c r="B252" s="22">
        <v>1</v>
      </c>
      <c r="C252" s="22"/>
    </row>
    <row r="253" spans="1:3" x14ac:dyDescent="0.35">
      <c r="A253" s="44" t="s">
        <v>5837</v>
      </c>
      <c r="B253" s="22">
        <v>1</v>
      </c>
      <c r="C253" s="22"/>
    </row>
    <row r="254" spans="1:3" x14ac:dyDescent="0.35">
      <c r="A254" s="44" t="s">
        <v>4805</v>
      </c>
      <c r="B254" s="22">
        <v>1</v>
      </c>
      <c r="C254" s="22"/>
    </row>
    <row r="255" spans="1:3" x14ac:dyDescent="0.35">
      <c r="A255" s="44" t="s">
        <v>4821</v>
      </c>
      <c r="B255" s="22">
        <v>1</v>
      </c>
      <c r="C255" s="22"/>
    </row>
    <row r="256" spans="1:3" x14ac:dyDescent="0.35">
      <c r="A256" s="44" t="s">
        <v>7306</v>
      </c>
      <c r="B256" s="22">
        <v>1</v>
      </c>
      <c r="C256" s="22"/>
    </row>
    <row r="257" spans="1:3" x14ac:dyDescent="0.35">
      <c r="A257" s="44" t="s">
        <v>5747</v>
      </c>
      <c r="B257" s="22">
        <v>1</v>
      </c>
      <c r="C257" s="22"/>
    </row>
    <row r="258" spans="1:3" x14ac:dyDescent="0.35">
      <c r="A258" s="44" t="s">
        <v>5751</v>
      </c>
      <c r="B258" s="22">
        <v>1</v>
      </c>
      <c r="C258" s="22"/>
    </row>
    <row r="259" spans="1:3" x14ac:dyDescent="0.35">
      <c r="A259" s="44" t="s">
        <v>5709</v>
      </c>
      <c r="B259" s="22">
        <v>1</v>
      </c>
      <c r="C259" s="22"/>
    </row>
    <row r="260" spans="1:3" x14ac:dyDescent="0.35">
      <c r="A260" s="44" t="s">
        <v>5876</v>
      </c>
      <c r="B260" s="22">
        <v>1</v>
      </c>
      <c r="C260" s="22"/>
    </row>
    <row r="261" spans="1:3" x14ac:dyDescent="0.35">
      <c r="A261" s="44" t="s">
        <v>5996</v>
      </c>
      <c r="B261" s="22">
        <v>1</v>
      </c>
      <c r="C261" s="22"/>
    </row>
    <row r="262" spans="1:3" x14ac:dyDescent="0.35">
      <c r="A262" s="44" t="s">
        <v>5799</v>
      </c>
      <c r="B262" s="22">
        <v>1</v>
      </c>
      <c r="C262" s="22"/>
    </row>
    <row r="263" spans="1:3" x14ac:dyDescent="0.35">
      <c r="A263" s="44" t="s">
        <v>4807</v>
      </c>
      <c r="B263" s="22">
        <v>1</v>
      </c>
      <c r="C263" s="22"/>
    </row>
    <row r="264" spans="1:3" x14ac:dyDescent="0.35">
      <c r="A264" s="44" t="s">
        <v>4637</v>
      </c>
      <c r="B264" s="22">
        <v>1</v>
      </c>
      <c r="C264" s="22"/>
    </row>
    <row r="265" spans="1:3" x14ac:dyDescent="0.35">
      <c r="A265" s="44" t="s">
        <v>2035</v>
      </c>
      <c r="B265" s="22">
        <v>1</v>
      </c>
      <c r="C265" s="22"/>
    </row>
    <row r="266" spans="1:3" x14ac:dyDescent="0.35">
      <c r="A266" s="44" t="s">
        <v>7302</v>
      </c>
      <c r="B266" s="22">
        <v>1</v>
      </c>
      <c r="C266" s="22"/>
    </row>
    <row r="267" spans="1:3" x14ac:dyDescent="0.35">
      <c r="A267" s="44" t="s">
        <v>7298</v>
      </c>
      <c r="B267" s="22">
        <v>1</v>
      </c>
      <c r="C267" s="22"/>
    </row>
    <row r="268" spans="1:3" x14ac:dyDescent="0.35">
      <c r="A268" s="44" t="s">
        <v>5877</v>
      </c>
      <c r="B268" s="22">
        <v>1</v>
      </c>
      <c r="C268" s="22"/>
    </row>
    <row r="269" spans="1:3" x14ac:dyDescent="0.35">
      <c r="A269" s="44" t="s">
        <v>4752</v>
      </c>
      <c r="B269" s="22">
        <v>1</v>
      </c>
      <c r="C269" s="22"/>
    </row>
    <row r="270" spans="1:3" x14ac:dyDescent="0.35">
      <c r="A270" s="44" t="s">
        <v>5681</v>
      </c>
      <c r="B270" s="22">
        <v>1</v>
      </c>
      <c r="C270" s="22"/>
    </row>
    <row r="271" spans="1:3" x14ac:dyDescent="0.35">
      <c r="A271" s="44" t="s">
        <v>4694</v>
      </c>
      <c r="B271" s="22">
        <v>1</v>
      </c>
      <c r="C271" s="22"/>
    </row>
    <row r="272" spans="1:3" x14ac:dyDescent="0.35">
      <c r="A272" s="44" t="s">
        <v>4645</v>
      </c>
      <c r="B272" s="22">
        <v>1</v>
      </c>
      <c r="C272" s="22"/>
    </row>
    <row r="273" spans="1:3" x14ac:dyDescent="0.35">
      <c r="A273" s="48" t="s">
        <v>5998</v>
      </c>
      <c r="B273" s="22">
        <v>1</v>
      </c>
      <c r="C273" s="22"/>
    </row>
    <row r="274" spans="1:3" x14ac:dyDescent="0.35">
      <c r="A274" s="48" t="s">
        <v>5999</v>
      </c>
      <c r="B274" s="22">
        <v>1</v>
      </c>
      <c r="C274" s="22"/>
    </row>
    <row r="275" spans="1:3" x14ac:dyDescent="0.35">
      <c r="A275" s="44" t="s">
        <v>4730</v>
      </c>
      <c r="B275" s="22">
        <v>1</v>
      </c>
      <c r="C275" s="22"/>
    </row>
    <row r="276" spans="1:3" x14ac:dyDescent="0.35">
      <c r="A276" s="44" t="s">
        <v>7342</v>
      </c>
      <c r="B276" s="22">
        <v>1</v>
      </c>
      <c r="C276" s="22"/>
    </row>
    <row r="277" spans="1:3" x14ac:dyDescent="0.35">
      <c r="A277" s="44" t="s">
        <v>4789</v>
      </c>
      <c r="B277" s="22">
        <v>1</v>
      </c>
      <c r="C277" s="22"/>
    </row>
    <row r="278" spans="1:3" x14ac:dyDescent="0.35">
      <c r="A278" s="61" t="s">
        <v>2301</v>
      </c>
      <c r="B278" s="22">
        <v>1</v>
      </c>
      <c r="C278" s="22"/>
    </row>
    <row r="279" spans="1:3" x14ac:dyDescent="0.35">
      <c r="A279" s="44" t="s">
        <v>4788</v>
      </c>
      <c r="B279" s="22">
        <v>1</v>
      </c>
      <c r="C279" s="22"/>
    </row>
    <row r="280" spans="1:3" x14ac:dyDescent="0.35">
      <c r="A280" s="48" t="s">
        <v>5291</v>
      </c>
      <c r="B280" s="22">
        <v>1</v>
      </c>
      <c r="C280" s="22"/>
    </row>
    <row r="281" spans="1:3" x14ac:dyDescent="0.35">
      <c r="A281" s="44" t="s">
        <v>5707</v>
      </c>
      <c r="B281" s="22">
        <v>1</v>
      </c>
      <c r="C281" s="22"/>
    </row>
    <row r="282" spans="1:3" x14ac:dyDescent="0.35">
      <c r="A282" s="48" t="s">
        <v>5292</v>
      </c>
      <c r="B282" s="22">
        <v>1</v>
      </c>
      <c r="C282" s="22"/>
    </row>
    <row r="283" spans="1:3" x14ac:dyDescent="0.35">
      <c r="A283" s="61" t="s">
        <v>2304</v>
      </c>
      <c r="B283" s="22">
        <v>1</v>
      </c>
      <c r="C283" s="274"/>
    </row>
    <row r="284" spans="1:3" ht="29" x14ac:dyDescent="0.35">
      <c r="A284" s="170" t="s">
        <v>2300</v>
      </c>
      <c r="B284" s="22">
        <v>1</v>
      </c>
      <c r="C284" s="127" t="s">
        <v>5278</v>
      </c>
    </row>
    <row r="285" spans="1:3" x14ac:dyDescent="0.35">
      <c r="A285" s="44" t="s">
        <v>5757</v>
      </c>
      <c r="B285" s="22">
        <v>1</v>
      </c>
      <c r="C285" s="22"/>
    </row>
    <row r="286" spans="1:3" x14ac:dyDescent="0.35">
      <c r="A286" s="44" t="s">
        <v>5756</v>
      </c>
      <c r="B286" s="22">
        <v>1</v>
      </c>
      <c r="C286" s="22"/>
    </row>
    <row r="287" spans="1:3" x14ac:dyDescent="0.35">
      <c r="A287" s="44" t="s">
        <v>7273</v>
      </c>
      <c r="B287" s="22">
        <v>1</v>
      </c>
      <c r="C287" s="22"/>
    </row>
    <row r="288" spans="1:3" x14ac:dyDescent="0.35">
      <c r="A288" s="44" t="s">
        <v>7246</v>
      </c>
      <c r="B288" s="22">
        <v>1</v>
      </c>
      <c r="C288" s="22"/>
    </row>
    <row r="289" spans="1:3" x14ac:dyDescent="0.35">
      <c r="A289" s="44" t="s">
        <v>7247</v>
      </c>
      <c r="B289" s="22">
        <v>1</v>
      </c>
      <c r="C289" s="22"/>
    </row>
    <row r="290" spans="1:3" x14ac:dyDescent="0.35">
      <c r="A290" s="44" t="s">
        <v>6000</v>
      </c>
      <c r="B290" s="22">
        <v>4</v>
      </c>
      <c r="C290" s="22"/>
    </row>
    <row r="291" spans="1:3" x14ac:dyDescent="0.35">
      <c r="A291" s="44" t="s">
        <v>7253</v>
      </c>
      <c r="B291" s="22">
        <v>1</v>
      </c>
      <c r="C291" s="22"/>
    </row>
    <row r="292" spans="1:3" x14ac:dyDescent="0.35">
      <c r="A292" s="44" t="s">
        <v>5662</v>
      </c>
      <c r="B292" s="22">
        <v>1</v>
      </c>
      <c r="C292" s="22"/>
    </row>
    <row r="293" spans="1:3" x14ac:dyDescent="0.35">
      <c r="A293" s="44" t="s">
        <v>4793</v>
      </c>
      <c r="B293" s="22">
        <v>1</v>
      </c>
      <c r="C293" s="22"/>
    </row>
    <row r="294" spans="1:3" x14ac:dyDescent="0.35">
      <c r="A294" s="44" t="s">
        <v>6001</v>
      </c>
      <c r="B294" s="22">
        <v>1</v>
      </c>
      <c r="C294" s="22"/>
    </row>
    <row r="295" spans="1:3" x14ac:dyDescent="0.35">
      <c r="A295" s="48" t="s">
        <v>5290</v>
      </c>
      <c r="B295" s="22">
        <v>1</v>
      </c>
      <c r="C295" s="22"/>
    </row>
    <row r="296" spans="1:3" x14ac:dyDescent="0.35">
      <c r="A296" s="44" t="s">
        <v>5654</v>
      </c>
      <c r="B296" s="22">
        <v>1</v>
      </c>
      <c r="C296" s="22"/>
    </row>
    <row r="297" spans="1:3" x14ac:dyDescent="0.35">
      <c r="A297" s="44" t="s">
        <v>6002</v>
      </c>
      <c r="B297" s="22">
        <v>1</v>
      </c>
      <c r="C297" s="22"/>
    </row>
    <row r="298" spans="1:3" x14ac:dyDescent="0.35">
      <c r="A298" s="44" t="s">
        <v>5838</v>
      </c>
      <c r="B298" s="22">
        <v>1</v>
      </c>
      <c r="C298" s="22"/>
    </row>
    <row r="299" spans="1:3" x14ac:dyDescent="0.35">
      <c r="A299" s="44" t="s">
        <v>6683</v>
      </c>
      <c r="B299" s="22">
        <v>1</v>
      </c>
      <c r="C299" s="22"/>
    </row>
    <row r="300" spans="1:3" x14ac:dyDescent="0.35">
      <c r="A300" s="44" t="s">
        <v>4671</v>
      </c>
      <c r="B300" s="22">
        <v>1</v>
      </c>
      <c r="C300" s="22"/>
    </row>
    <row r="301" spans="1:3" x14ac:dyDescent="0.35">
      <c r="A301" s="44" t="s">
        <v>5754</v>
      </c>
      <c r="B301" s="22">
        <v>1</v>
      </c>
      <c r="C301" s="22"/>
    </row>
    <row r="302" spans="1:3" x14ac:dyDescent="0.35">
      <c r="A302" s="44" t="s">
        <v>6003</v>
      </c>
      <c r="B302" s="22">
        <v>1</v>
      </c>
      <c r="C302" s="22"/>
    </row>
    <row r="303" spans="1:3" x14ac:dyDescent="0.35">
      <c r="A303" s="44" t="s">
        <v>5656</v>
      </c>
      <c r="B303" s="22">
        <v>1</v>
      </c>
      <c r="C303" s="22"/>
    </row>
    <row r="304" spans="1:3" x14ac:dyDescent="0.35">
      <c r="A304" s="44" t="s">
        <v>6004</v>
      </c>
      <c r="B304" s="22">
        <v>1</v>
      </c>
      <c r="C304" s="22"/>
    </row>
    <row r="305" spans="1:3" x14ac:dyDescent="0.35">
      <c r="A305" s="44" t="s">
        <v>7248</v>
      </c>
      <c r="B305" s="22">
        <v>1</v>
      </c>
      <c r="C305" s="22"/>
    </row>
    <row r="306" spans="1:3" x14ac:dyDescent="0.35">
      <c r="A306" s="44" t="s">
        <v>4688</v>
      </c>
      <c r="B306" s="22">
        <v>1</v>
      </c>
      <c r="C306" s="22"/>
    </row>
    <row r="307" spans="1:3" x14ac:dyDescent="0.35">
      <c r="A307" s="44" t="s">
        <v>4732</v>
      </c>
      <c r="B307" s="22">
        <v>1</v>
      </c>
      <c r="C307" s="22"/>
    </row>
    <row r="308" spans="1:3" x14ac:dyDescent="0.35">
      <c r="A308" s="44" t="s">
        <v>4731</v>
      </c>
      <c r="B308" s="22">
        <v>1</v>
      </c>
      <c r="C308" s="22"/>
    </row>
    <row r="309" spans="1:3" x14ac:dyDescent="0.35">
      <c r="A309" s="44" t="s">
        <v>4653</v>
      </c>
      <c r="B309" s="22">
        <v>1</v>
      </c>
      <c r="C309" s="22"/>
    </row>
    <row r="310" spans="1:3" x14ac:dyDescent="0.35">
      <c r="A310" s="44" t="s">
        <v>5651</v>
      </c>
      <c r="B310" s="22">
        <v>1</v>
      </c>
      <c r="C310" s="22"/>
    </row>
    <row r="311" spans="1:3" x14ac:dyDescent="0.35">
      <c r="A311" s="44" t="s">
        <v>4733</v>
      </c>
      <c r="B311" s="22">
        <v>1</v>
      </c>
      <c r="C311" s="22"/>
    </row>
    <row r="312" spans="1:3" x14ac:dyDescent="0.35">
      <c r="A312" s="44" t="s">
        <v>6005</v>
      </c>
      <c r="B312" s="22">
        <v>1</v>
      </c>
      <c r="C312" s="22"/>
    </row>
    <row r="313" spans="1:3" x14ac:dyDescent="0.35">
      <c r="A313" s="44" t="s">
        <v>5721</v>
      </c>
      <c r="B313" s="22">
        <v>1</v>
      </c>
      <c r="C313" s="22"/>
    </row>
    <row r="314" spans="1:3" x14ac:dyDescent="0.35">
      <c r="A314" s="44" t="s">
        <v>6006</v>
      </c>
      <c r="B314" s="22">
        <v>1</v>
      </c>
      <c r="C314" s="22"/>
    </row>
    <row r="315" spans="1:3" x14ac:dyDescent="0.35">
      <c r="A315" s="44" t="s">
        <v>4765</v>
      </c>
      <c r="B315" s="22">
        <v>1</v>
      </c>
      <c r="C315" s="22"/>
    </row>
    <row r="316" spans="1:3" x14ac:dyDescent="0.35">
      <c r="A316" s="44" t="s">
        <v>4763</v>
      </c>
      <c r="B316" s="22">
        <v>1</v>
      </c>
      <c r="C316" s="22"/>
    </row>
    <row r="317" spans="1:3" x14ac:dyDescent="0.35">
      <c r="A317" s="44" t="s">
        <v>6007</v>
      </c>
      <c r="B317" s="22">
        <v>1</v>
      </c>
      <c r="C317" s="22"/>
    </row>
    <row r="318" spans="1:3" x14ac:dyDescent="0.35">
      <c r="A318" s="44" t="s">
        <v>4764</v>
      </c>
      <c r="B318" s="22">
        <v>1</v>
      </c>
      <c r="C318" s="22"/>
    </row>
    <row r="319" spans="1:3" x14ac:dyDescent="0.35">
      <c r="A319" s="44" t="s">
        <v>5863</v>
      </c>
      <c r="B319" s="22">
        <v>1</v>
      </c>
      <c r="C319" s="22"/>
    </row>
    <row r="320" spans="1:3" x14ac:dyDescent="0.35">
      <c r="A320" s="44" t="s">
        <v>4766</v>
      </c>
      <c r="B320" s="22">
        <v>1</v>
      </c>
      <c r="C320" s="22"/>
    </row>
    <row r="321" spans="1:3" x14ac:dyDescent="0.35">
      <c r="A321" s="44" t="s">
        <v>6190</v>
      </c>
      <c r="B321" s="22">
        <v>1</v>
      </c>
      <c r="C321" s="22"/>
    </row>
    <row r="322" spans="1:3" x14ac:dyDescent="0.35">
      <c r="A322" s="44" t="s">
        <v>6191</v>
      </c>
      <c r="B322" s="22">
        <v>1</v>
      </c>
      <c r="C322" s="22"/>
    </row>
    <row r="323" spans="1:3" x14ac:dyDescent="0.35">
      <c r="A323" s="44" t="s">
        <v>6192</v>
      </c>
      <c r="B323" s="22">
        <v>1</v>
      </c>
      <c r="C323" s="22"/>
    </row>
    <row r="324" spans="1:3" x14ac:dyDescent="0.35">
      <c r="A324" s="44" t="s">
        <v>6193</v>
      </c>
      <c r="B324" s="22">
        <v>1</v>
      </c>
      <c r="C324" s="22"/>
    </row>
    <row r="325" spans="1:3" x14ac:dyDescent="0.35">
      <c r="A325" s="44" t="s">
        <v>6194</v>
      </c>
      <c r="B325" s="22">
        <v>1</v>
      </c>
      <c r="C325" s="22"/>
    </row>
    <row r="326" spans="1:3" x14ac:dyDescent="0.35">
      <c r="A326" s="48" t="s">
        <v>6010</v>
      </c>
      <c r="B326" s="22">
        <v>1</v>
      </c>
      <c r="C326" s="22"/>
    </row>
    <row r="327" spans="1:3" x14ac:dyDescent="0.35">
      <c r="A327" s="44" t="s">
        <v>6011</v>
      </c>
      <c r="B327" s="22">
        <v>1</v>
      </c>
      <c r="C327" s="22"/>
    </row>
    <row r="328" spans="1:3" x14ac:dyDescent="0.35">
      <c r="A328" s="44" t="s">
        <v>6874</v>
      </c>
      <c r="B328" s="22">
        <v>1</v>
      </c>
      <c r="C328" s="22"/>
    </row>
    <row r="329" spans="1:3" x14ac:dyDescent="0.35">
      <c r="A329" s="44" t="s">
        <v>7349</v>
      </c>
      <c r="B329" s="22">
        <v>1</v>
      </c>
      <c r="C329" s="22"/>
    </row>
    <row r="330" spans="1:3" x14ac:dyDescent="0.35">
      <c r="A330" s="44" t="s">
        <v>7531</v>
      </c>
      <c r="B330" s="22">
        <v>1</v>
      </c>
      <c r="C330" s="22"/>
    </row>
    <row r="331" spans="1:3" x14ac:dyDescent="0.35">
      <c r="A331" s="44" t="s">
        <v>6682</v>
      </c>
      <c r="B331" s="22">
        <v>1</v>
      </c>
      <c r="C331" s="22"/>
    </row>
    <row r="332" spans="1:3" x14ac:dyDescent="0.35">
      <c r="A332" s="44" t="s">
        <v>7303</v>
      </c>
      <c r="B332" s="22">
        <v>1</v>
      </c>
      <c r="C332" s="22"/>
    </row>
    <row r="333" spans="1:3" x14ac:dyDescent="0.35">
      <c r="A333" s="61" t="s">
        <v>6183</v>
      </c>
      <c r="B333" s="22">
        <v>1</v>
      </c>
      <c r="C333" s="22"/>
    </row>
    <row r="334" spans="1:3" x14ac:dyDescent="0.35">
      <c r="A334" s="61" t="s">
        <v>6184</v>
      </c>
      <c r="B334" s="22">
        <v>1</v>
      </c>
      <c r="C334" s="22"/>
    </row>
    <row r="335" spans="1:3" x14ac:dyDescent="0.35">
      <c r="A335" s="61" t="s">
        <v>6185</v>
      </c>
      <c r="B335" s="22">
        <v>1</v>
      </c>
      <c r="C335" s="22"/>
    </row>
    <row r="336" spans="1:3" x14ac:dyDescent="0.35">
      <c r="A336" s="61" t="s">
        <v>6186</v>
      </c>
      <c r="B336" s="22">
        <v>1</v>
      </c>
      <c r="C336" s="22"/>
    </row>
    <row r="337" spans="1:3" x14ac:dyDescent="0.35">
      <c r="A337" s="61" t="s">
        <v>6187</v>
      </c>
      <c r="B337" s="22">
        <v>1</v>
      </c>
      <c r="C337" s="22"/>
    </row>
    <row r="338" spans="1:3" x14ac:dyDescent="0.35">
      <c r="A338" s="61" t="s">
        <v>6188</v>
      </c>
      <c r="B338" s="22">
        <v>1</v>
      </c>
      <c r="C338" s="22"/>
    </row>
    <row r="339" spans="1:3" x14ac:dyDescent="0.35">
      <c r="A339" s="44" t="s">
        <v>4707</v>
      </c>
      <c r="B339" s="22">
        <v>1</v>
      </c>
      <c r="C339" s="22"/>
    </row>
    <row r="340" spans="1:3" x14ac:dyDescent="0.35">
      <c r="A340" s="48" t="s">
        <v>6195</v>
      </c>
      <c r="B340" s="22">
        <v>1</v>
      </c>
      <c r="C340" s="22"/>
    </row>
    <row r="341" spans="1:3" x14ac:dyDescent="0.35">
      <c r="A341" s="48" t="s">
        <v>6196</v>
      </c>
      <c r="B341" s="22">
        <v>1</v>
      </c>
      <c r="C341" s="22"/>
    </row>
    <row r="342" spans="1:3" x14ac:dyDescent="0.35">
      <c r="A342" s="48" t="s">
        <v>6197</v>
      </c>
      <c r="B342" s="22">
        <v>1</v>
      </c>
      <c r="C342" s="22"/>
    </row>
    <row r="343" spans="1:3" x14ac:dyDescent="0.35">
      <c r="A343" s="48" t="s">
        <v>6198</v>
      </c>
      <c r="B343" s="22">
        <v>1</v>
      </c>
      <c r="C343" s="22"/>
    </row>
    <row r="344" spans="1:3" x14ac:dyDescent="0.35">
      <c r="A344" s="48" t="s">
        <v>6199</v>
      </c>
      <c r="B344" s="22">
        <v>1</v>
      </c>
      <c r="C344" s="22"/>
    </row>
    <row r="345" spans="1:3" x14ac:dyDescent="0.35">
      <c r="A345" s="48" t="s">
        <v>6200</v>
      </c>
      <c r="B345" s="22">
        <v>1</v>
      </c>
      <c r="C345" s="22"/>
    </row>
    <row r="346" spans="1:3" x14ac:dyDescent="0.35">
      <c r="A346" s="48" t="s">
        <v>6201</v>
      </c>
      <c r="B346" s="22">
        <v>1</v>
      </c>
      <c r="C346" s="22"/>
    </row>
    <row r="347" spans="1:3" x14ac:dyDescent="0.35">
      <c r="A347" s="48" t="s">
        <v>6202</v>
      </c>
      <c r="B347" s="22">
        <v>1</v>
      </c>
      <c r="C347" s="22"/>
    </row>
    <row r="348" spans="1:3" x14ac:dyDescent="0.35">
      <c r="A348" s="48" t="s">
        <v>6203</v>
      </c>
      <c r="B348" s="22">
        <v>1</v>
      </c>
      <c r="C348" s="22"/>
    </row>
    <row r="349" spans="1:3" x14ac:dyDescent="0.35">
      <c r="A349" s="48" t="s">
        <v>6204</v>
      </c>
      <c r="B349" s="22">
        <v>1</v>
      </c>
      <c r="C349" s="22"/>
    </row>
    <row r="350" spans="1:3" x14ac:dyDescent="0.35">
      <c r="A350" s="48" t="s">
        <v>6205</v>
      </c>
      <c r="B350" s="22">
        <v>1</v>
      </c>
      <c r="C350" s="22"/>
    </row>
    <row r="351" spans="1:3" x14ac:dyDescent="0.35">
      <c r="A351" s="48" t="s">
        <v>6206</v>
      </c>
      <c r="B351" s="22">
        <v>1</v>
      </c>
      <c r="C351" s="22"/>
    </row>
    <row r="352" spans="1:3" x14ac:dyDescent="0.35">
      <c r="A352" s="48" t="s">
        <v>6207</v>
      </c>
      <c r="B352" s="22">
        <v>1</v>
      </c>
      <c r="C352" s="22"/>
    </row>
    <row r="353" spans="1:3" x14ac:dyDescent="0.35">
      <c r="A353" s="44" t="s">
        <v>6775</v>
      </c>
      <c r="B353" s="22">
        <v>1</v>
      </c>
      <c r="C353" s="22"/>
    </row>
    <row r="354" spans="1:3" x14ac:dyDescent="0.35">
      <c r="A354" s="44" t="s">
        <v>7529</v>
      </c>
      <c r="B354" s="22">
        <v>1</v>
      </c>
      <c r="C354" s="22"/>
    </row>
    <row r="355" spans="1:3" x14ac:dyDescent="0.35">
      <c r="A355" s="61" t="s">
        <v>2324</v>
      </c>
      <c r="B355" s="22">
        <v>1</v>
      </c>
      <c r="C355" s="22"/>
    </row>
    <row r="356" spans="1:3" x14ac:dyDescent="0.35">
      <c r="A356" s="44" t="s">
        <v>4642</v>
      </c>
      <c r="B356" s="22">
        <v>1</v>
      </c>
      <c r="C356" s="22"/>
    </row>
    <row r="357" spans="1:3" x14ac:dyDescent="0.35">
      <c r="A357" s="44" t="s">
        <v>4641</v>
      </c>
      <c r="B357" s="22">
        <v>1</v>
      </c>
      <c r="C357" s="22"/>
    </row>
    <row r="358" spans="1:3" x14ac:dyDescent="0.35">
      <c r="A358" s="44" t="s">
        <v>4643</v>
      </c>
      <c r="B358" s="22">
        <v>1</v>
      </c>
      <c r="C358" s="22"/>
    </row>
    <row r="359" spans="1:3" x14ac:dyDescent="0.35">
      <c r="A359" s="61" t="s">
        <v>2319</v>
      </c>
      <c r="B359" s="22">
        <v>1</v>
      </c>
      <c r="C359" s="22"/>
    </row>
    <row r="360" spans="1:3" x14ac:dyDescent="0.35">
      <c r="A360" s="44" t="s">
        <v>4847</v>
      </c>
      <c r="B360" s="22">
        <v>1</v>
      </c>
      <c r="C360" s="22"/>
    </row>
    <row r="361" spans="1:3" x14ac:dyDescent="0.35">
      <c r="A361" s="44" t="s">
        <v>5677</v>
      </c>
      <c r="B361" s="22">
        <v>1</v>
      </c>
      <c r="C361" s="22"/>
    </row>
    <row r="362" spans="1:3" x14ac:dyDescent="0.35">
      <c r="A362" s="44" t="s">
        <v>7252</v>
      </c>
      <c r="B362" s="22">
        <v>1</v>
      </c>
      <c r="C362" s="22"/>
    </row>
    <row r="363" spans="1:3" x14ac:dyDescent="0.35">
      <c r="A363" s="44" t="s">
        <v>5764</v>
      </c>
      <c r="B363" s="22">
        <v>1</v>
      </c>
      <c r="C363" s="22"/>
    </row>
    <row r="364" spans="1:3" x14ac:dyDescent="0.35">
      <c r="A364" s="44" t="s">
        <v>5786</v>
      </c>
      <c r="B364" s="22">
        <v>1</v>
      </c>
      <c r="C364" s="22"/>
    </row>
    <row r="365" spans="1:3" x14ac:dyDescent="0.35">
      <c r="A365" s="44" t="s">
        <v>6008</v>
      </c>
      <c r="B365" s="22">
        <v>2</v>
      </c>
      <c r="C365" s="22"/>
    </row>
    <row r="366" spans="1:3" x14ac:dyDescent="0.35">
      <c r="A366" s="44" t="s">
        <v>6009</v>
      </c>
      <c r="B366" s="22">
        <v>2</v>
      </c>
      <c r="C366" s="22"/>
    </row>
    <row r="367" spans="1:3" x14ac:dyDescent="0.35">
      <c r="A367" s="44" t="s">
        <v>5794</v>
      </c>
      <c r="B367" s="22">
        <v>1</v>
      </c>
      <c r="C367" s="22"/>
    </row>
    <row r="368" spans="1:3" x14ac:dyDescent="0.35">
      <c r="A368" s="44" t="s">
        <v>5762</v>
      </c>
      <c r="B368" s="22">
        <v>1</v>
      </c>
      <c r="C368" s="22"/>
    </row>
    <row r="369" spans="1:3" x14ac:dyDescent="0.35">
      <c r="A369" s="44" t="s">
        <v>5788</v>
      </c>
      <c r="B369" s="22">
        <v>1</v>
      </c>
      <c r="C369" s="22"/>
    </row>
    <row r="370" spans="1:3" x14ac:dyDescent="0.35">
      <c r="A370" s="44" t="s">
        <v>5835</v>
      </c>
      <c r="B370" s="22">
        <v>1</v>
      </c>
      <c r="C370" s="22"/>
    </row>
    <row r="371" spans="1:3" x14ac:dyDescent="0.35">
      <c r="A371" s="44" t="s">
        <v>4846</v>
      </c>
      <c r="B371" s="22">
        <v>1</v>
      </c>
      <c r="C371" s="22"/>
    </row>
    <row r="372" spans="1:3" x14ac:dyDescent="0.35">
      <c r="A372" s="44" t="s">
        <v>7350</v>
      </c>
      <c r="B372" s="22">
        <v>1</v>
      </c>
      <c r="C372" s="22"/>
    </row>
    <row r="373" spans="1:3" x14ac:dyDescent="0.35">
      <c r="A373" s="44" t="s">
        <v>7238</v>
      </c>
      <c r="B373" s="22">
        <v>1</v>
      </c>
      <c r="C373" s="22"/>
    </row>
    <row r="374" spans="1:3" x14ac:dyDescent="0.35">
      <c r="A374" s="44" t="s">
        <v>7314</v>
      </c>
      <c r="B374" s="22">
        <v>1</v>
      </c>
      <c r="C374" s="22"/>
    </row>
    <row r="375" spans="1:3" x14ac:dyDescent="0.35">
      <c r="A375" s="44" t="s">
        <v>4845</v>
      </c>
      <c r="B375" s="22">
        <v>1</v>
      </c>
      <c r="C375" s="22"/>
    </row>
    <row r="376" spans="1:3" x14ac:dyDescent="0.35">
      <c r="A376" s="44" t="s">
        <v>6012</v>
      </c>
      <c r="B376" s="22">
        <v>1</v>
      </c>
      <c r="C376" s="22"/>
    </row>
    <row r="377" spans="1:3" x14ac:dyDescent="0.35">
      <c r="A377" s="44" t="s">
        <v>7254</v>
      </c>
      <c r="B377" s="22">
        <v>1</v>
      </c>
      <c r="C377" s="22"/>
    </row>
    <row r="378" spans="1:3" x14ac:dyDescent="0.35">
      <c r="A378" s="44" t="s">
        <v>7307</v>
      </c>
      <c r="B378" s="22">
        <v>1</v>
      </c>
      <c r="C378" s="22"/>
    </row>
    <row r="379" spans="1:3" x14ac:dyDescent="0.35">
      <c r="A379" s="44" t="s">
        <v>6013</v>
      </c>
      <c r="B379" s="22">
        <v>1</v>
      </c>
      <c r="C379" s="22"/>
    </row>
    <row r="380" spans="1:3" x14ac:dyDescent="0.35">
      <c r="A380" s="44" t="s">
        <v>5842</v>
      </c>
      <c r="B380" s="22">
        <v>1</v>
      </c>
      <c r="C380" s="22"/>
    </row>
    <row r="381" spans="1:3" x14ac:dyDescent="0.35">
      <c r="A381" s="44" t="s">
        <v>6014</v>
      </c>
      <c r="B381" s="22">
        <v>1</v>
      </c>
      <c r="C381" s="22"/>
    </row>
    <row r="382" spans="1:3" x14ac:dyDescent="0.35">
      <c r="A382" s="44" t="s">
        <v>6015</v>
      </c>
      <c r="B382" s="22">
        <v>1</v>
      </c>
      <c r="C382" s="22"/>
    </row>
    <row r="383" spans="1:3" x14ac:dyDescent="0.35">
      <c r="A383" s="44" t="s">
        <v>6016</v>
      </c>
      <c r="B383" s="22">
        <v>1</v>
      </c>
      <c r="C383" s="22"/>
    </row>
    <row r="384" spans="1:3" x14ac:dyDescent="0.35">
      <c r="A384" s="44" t="s">
        <v>4753</v>
      </c>
      <c r="B384" s="22">
        <v>1</v>
      </c>
      <c r="C384" s="22"/>
    </row>
    <row r="385" spans="1:3" x14ac:dyDescent="0.35">
      <c r="A385" s="44" t="s">
        <v>6017</v>
      </c>
      <c r="B385" s="22">
        <v>1</v>
      </c>
      <c r="C385" s="22"/>
    </row>
    <row r="386" spans="1:3" x14ac:dyDescent="0.35">
      <c r="A386" s="48" t="s">
        <v>6018</v>
      </c>
      <c r="B386" s="22">
        <v>1</v>
      </c>
      <c r="C386" s="22"/>
    </row>
    <row r="387" spans="1:3" x14ac:dyDescent="0.35">
      <c r="A387" s="44" t="s">
        <v>4675</v>
      </c>
      <c r="B387" s="22">
        <v>1</v>
      </c>
      <c r="C387" s="22"/>
    </row>
    <row r="388" spans="1:3" x14ac:dyDescent="0.35">
      <c r="A388" s="44" t="s">
        <v>5760</v>
      </c>
      <c r="B388" s="22">
        <v>1</v>
      </c>
      <c r="C388" s="22"/>
    </row>
    <row r="389" spans="1:3" x14ac:dyDescent="0.35">
      <c r="A389" s="44" t="s">
        <v>5879</v>
      </c>
      <c r="B389" s="22">
        <v>1</v>
      </c>
      <c r="C389" s="22"/>
    </row>
    <row r="390" spans="1:3" x14ac:dyDescent="0.35">
      <c r="A390" s="44" t="s">
        <v>5759</v>
      </c>
      <c r="B390" s="22">
        <v>1</v>
      </c>
      <c r="C390" s="22"/>
    </row>
    <row r="391" spans="1:3" x14ac:dyDescent="0.35">
      <c r="A391" s="44" t="s">
        <v>4770</v>
      </c>
      <c r="B391" s="22">
        <v>1</v>
      </c>
      <c r="C391" s="22"/>
    </row>
    <row r="392" spans="1:3" x14ac:dyDescent="0.35">
      <c r="A392" s="44" t="s">
        <v>4771</v>
      </c>
      <c r="B392" s="22">
        <v>1</v>
      </c>
      <c r="C392" s="22"/>
    </row>
    <row r="393" spans="1:3" x14ac:dyDescent="0.35">
      <c r="A393" s="44" t="s">
        <v>5726</v>
      </c>
      <c r="B393" s="22">
        <v>1</v>
      </c>
      <c r="C393" s="22"/>
    </row>
    <row r="394" spans="1:3" x14ac:dyDescent="0.35">
      <c r="A394" s="44" t="s">
        <v>6019</v>
      </c>
      <c r="B394" s="22">
        <v>1</v>
      </c>
      <c r="C394" s="22"/>
    </row>
    <row r="395" spans="1:3" x14ac:dyDescent="0.35">
      <c r="A395" s="44" t="s">
        <v>5868</v>
      </c>
      <c r="B395" s="22">
        <v>1</v>
      </c>
      <c r="C395" s="22"/>
    </row>
    <row r="396" spans="1:3" x14ac:dyDescent="0.35">
      <c r="A396" s="44" t="s">
        <v>6020</v>
      </c>
      <c r="B396" s="22">
        <v>1</v>
      </c>
      <c r="C396" s="22"/>
    </row>
    <row r="397" spans="1:3" x14ac:dyDescent="0.35">
      <c r="A397" s="48" t="s">
        <v>5281</v>
      </c>
      <c r="B397" s="22">
        <v>1</v>
      </c>
      <c r="C397" s="22"/>
    </row>
    <row r="398" spans="1:3" x14ac:dyDescent="0.35">
      <c r="A398" s="44" t="s">
        <v>4708</v>
      </c>
      <c r="B398" s="22">
        <v>1</v>
      </c>
      <c r="C398" s="22"/>
    </row>
    <row r="399" spans="1:3" x14ac:dyDescent="0.35">
      <c r="A399" s="44" t="s">
        <v>5746</v>
      </c>
      <c r="B399" s="22">
        <v>1</v>
      </c>
      <c r="C399" s="22"/>
    </row>
    <row r="400" spans="1:3" x14ac:dyDescent="0.35">
      <c r="A400" s="44" t="s">
        <v>7343</v>
      </c>
      <c r="B400" s="22">
        <v>1</v>
      </c>
      <c r="C400" s="22"/>
    </row>
    <row r="401" spans="1:3" x14ac:dyDescent="0.35">
      <c r="A401" s="44" t="s">
        <v>5820</v>
      </c>
      <c r="B401" s="22">
        <v>1</v>
      </c>
      <c r="C401" s="22"/>
    </row>
    <row r="402" spans="1:3" x14ac:dyDescent="0.35">
      <c r="A402" s="44" t="s">
        <v>4709</v>
      </c>
      <c r="B402" s="22">
        <v>1</v>
      </c>
      <c r="C402" s="22"/>
    </row>
    <row r="403" spans="1:3" x14ac:dyDescent="0.35">
      <c r="A403" s="44" t="s">
        <v>4710</v>
      </c>
      <c r="B403" s="22">
        <v>1</v>
      </c>
      <c r="C403" s="22"/>
    </row>
    <row r="404" spans="1:3" x14ac:dyDescent="0.35">
      <c r="A404" s="44" t="s">
        <v>6021</v>
      </c>
      <c r="B404" s="22">
        <v>1</v>
      </c>
      <c r="C404" s="22"/>
    </row>
    <row r="405" spans="1:3" x14ac:dyDescent="0.35">
      <c r="A405" s="44" t="s">
        <v>6022</v>
      </c>
      <c r="B405" s="22">
        <v>1</v>
      </c>
      <c r="C405" s="22"/>
    </row>
    <row r="406" spans="1:3" x14ac:dyDescent="0.35">
      <c r="A406" s="44" t="s">
        <v>6685</v>
      </c>
      <c r="B406" s="22">
        <v>1</v>
      </c>
      <c r="C406" s="22"/>
    </row>
    <row r="407" spans="1:3" x14ac:dyDescent="0.35">
      <c r="A407" s="44" t="s">
        <v>5660</v>
      </c>
      <c r="B407" s="22">
        <v>1</v>
      </c>
      <c r="C407" s="22"/>
    </row>
    <row r="408" spans="1:3" x14ac:dyDescent="0.35">
      <c r="A408" s="44" t="s">
        <v>5722</v>
      </c>
      <c r="B408" s="22">
        <v>1</v>
      </c>
      <c r="C408" s="22"/>
    </row>
    <row r="409" spans="1:3" x14ac:dyDescent="0.35">
      <c r="A409" s="44" t="s">
        <v>6023</v>
      </c>
      <c r="B409" s="22">
        <v>1</v>
      </c>
      <c r="C409" s="22"/>
    </row>
    <row r="410" spans="1:3" x14ac:dyDescent="0.35">
      <c r="A410" s="44" t="s">
        <v>5873</v>
      </c>
      <c r="B410" s="22">
        <v>1</v>
      </c>
      <c r="C410" s="22"/>
    </row>
    <row r="411" spans="1:3" x14ac:dyDescent="0.35">
      <c r="A411" s="44" t="s">
        <v>6214</v>
      </c>
      <c r="B411" s="22">
        <v>1</v>
      </c>
      <c r="C411" s="22"/>
    </row>
    <row r="412" spans="1:3" x14ac:dyDescent="0.35">
      <c r="A412" s="44" t="s">
        <v>6128</v>
      </c>
      <c r="B412" s="22">
        <v>1</v>
      </c>
      <c r="C412" s="22"/>
    </row>
    <row r="413" spans="1:3" x14ac:dyDescent="0.35">
      <c r="A413" s="44" t="s">
        <v>6024</v>
      </c>
      <c r="B413" s="22">
        <v>1</v>
      </c>
      <c r="C413" s="22"/>
    </row>
    <row r="414" spans="1:3" x14ac:dyDescent="0.35">
      <c r="A414" s="44" t="s">
        <v>6025</v>
      </c>
      <c r="B414" s="22">
        <v>1</v>
      </c>
      <c r="C414" s="22"/>
    </row>
    <row r="415" spans="1:3" x14ac:dyDescent="0.35">
      <c r="A415" s="44" t="s">
        <v>4646</v>
      </c>
      <c r="B415" s="22">
        <v>1</v>
      </c>
      <c r="C415" s="22"/>
    </row>
    <row r="416" spans="1:3" x14ac:dyDescent="0.35">
      <c r="A416" s="44" t="s">
        <v>4734</v>
      </c>
      <c r="B416" s="22">
        <v>1</v>
      </c>
      <c r="C416" s="22"/>
    </row>
    <row r="417" spans="1:3" x14ac:dyDescent="0.35">
      <c r="A417" s="44" t="s">
        <v>6026</v>
      </c>
      <c r="B417" s="22">
        <v>1</v>
      </c>
      <c r="C417" s="22"/>
    </row>
    <row r="418" spans="1:3" x14ac:dyDescent="0.35">
      <c r="A418" s="44" t="s">
        <v>4657</v>
      </c>
      <c r="B418" s="22">
        <v>1</v>
      </c>
      <c r="C418" s="22"/>
    </row>
    <row r="419" spans="1:3" x14ac:dyDescent="0.35">
      <c r="A419" s="44" t="s">
        <v>7354</v>
      </c>
      <c r="B419" s="22">
        <v>1</v>
      </c>
      <c r="C419" s="22"/>
    </row>
    <row r="420" spans="1:3" x14ac:dyDescent="0.35">
      <c r="A420" s="44" t="s">
        <v>7353</v>
      </c>
      <c r="B420" s="22">
        <v>1</v>
      </c>
      <c r="C420" s="22"/>
    </row>
    <row r="421" spans="1:3" x14ac:dyDescent="0.35">
      <c r="A421" s="44" t="s">
        <v>7337</v>
      </c>
      <c r="B421" s="22">
        <v>1</v>
      </c>
      <c r="C421" s="22"/>
    </row>
    <row r="422" spans="1:3" x14ac:dyDescent="0.35">
      <c r="A422" s="44" t="s">
        <v>7338</v>
      </c>
      <c r="B422" s="22">
        <v>1</v>
      </c>
      <c r="C422" s="22"/>
    </row>
    <row r="423" spans="1:3" x14ac:dyDescent="0.35">
      <c r="A423" s="44" t="s">
        <v>4661</v>
      </c>
      <c r="B423" s="22">
        <v>1</v>
      </c>
      <c r="C423" s="22"/>
    </row>
    <row r="424" spans="1:3" x14ac:dyDescent="0.35">
      <c r="A424" s="44" t="s">
        <v>4669</v>
      </c>
      <c r="B424" s="22">
        <v>1</v>
      </c>
      <c r="C424" s="22"/>
    </row>
    <row r="425" spans="1:3" x14ac:dyDescent="0.35">
      <c r="A425" s="44" t="s">
        <v>7346</v>
      </c>
      <c r="B425" s="22">
        <v>1</v>
      </c>
      <c r="C425" s="22"/>
    </row>
    <row r="426" spans="1:3" x14ac:dyDescent="0.35">
      <c r="A426" s="44" t="s">
        <v>5755</v>
      </c>
      <c r="B426" s="22">
        <v>1</v>
      </c>
      <c r="C426" s="22"/>
    </row>
    <row r="427" spans="1:3" x14ac:dyDescent="0.35">
      <c r="A427" s="44" t="s">
        <v>5784</v>
      </c>
      <c r="B427" s="22">
        <v>1</v>
      </c>
      <c r="C427" s="22"/>
    </row>
    <row r="428" spans="1:3" x14ac:dyDescent="0.35">
      <c r="A428" s="44" t="s">
        <v>5748</v>
      </c>
      <c r="B428" s="22">
        <v>1</v>
      </c>
      <c r="C428" s="22"/>
    </row>
    <row r="429" spans="1:3" x14ac:dyDescent="0.35">
      <c r="A429" s="48" t="s">
        <v>5304</v>
      </c>
      <c r="B429" s="22">
        <v>1</v>
      </c>
      <c r="C429" s="22"/>
    </row>
    <row r="430" spans="1:3" x14ac:dyDescent="0.35">
      <c r="A430" s="44" t="s">
        <v>6027</v>
      </c>
      <c r="B430" s="22">
        <v>1</v>
      </c>
      <c r="C430" s="22"/>
    </row>
    <row r="431" spans="1:3" x14ac:dyDescent="0.35">
      <c r="A431" s="44" t="s">
        <v>6028</v>
      </c>
      <c r="B431" s="22">
        <v>1</v>
      </c>
      <c r="C431" s="22"/>
    </row>
    <row r="432" spans="1:3" x14ac:dyDescent="0.35">
      <c r="A432" s="48" t="s">
        <v>5285</v>
      </c>
      <c r="B432" s="22">
        <v>10</v>
      </c>
      <c r="C432" s="22"/>
    </row>
    <row r="433" spans="1:3" x14ac:dyDescent="0.35">
      <c r="A433" s="44" t="s">
        <v>6029</v>
      </c>
      <c r="B433" s="22">
        <v>1</v>
      </c>
      <c r="C433" s="22"/>
    </row>
    <row r="434" spans="1:3" x14ac:dyDescent="0.35">
      <c r="A434" s="44" t="s">
        <v>5781</v>
      </c>
      <c r="B434" s="22">
        <v>1</v>
      </c>
      <c r="C434" s="22"/>
    </row>
    <row r="435" spans="1:3" x14ac:dyDescent="0.35">
      <c r="A435" s="44" t="s">
        <v>5732</v>
      </c>
      <c r="B435" s="22">
        <v>1</v>
      </c>
      <c r="C435" s="22"/>
    </row>
    <row r="436" spans="1:3" x14ac:dyDescent="0.35">
      <c r="A436" s="44" t="s">
        <v>5733</v>
      </c>
      <c r="B436" s="22">
        <v>1</v>
      </c>
      <c r="C436" s="22"/>
    </row>
    <row r="437" spans="1:3" x14ac:dyDescent="0.35">
      <c r="A437" s="44" t="s">
        <v>4774</v>
      </c>
      <c r="B437" s="22">
        <v>1</v>
      </c>
      <c r="C437" s="218"/>
    </row>
    <row r="438" spans="1:3" x14ac:dyDescent="0.35">
      <c r="A438" s="44" t="s">
        <v>6030</v>
      </c>
      <c r="B438" s="22">
        <v>1</v>
      </c>
      <c r="C438" s="22"/>
    </row>
    <row r="439" spans="1:3" x14ac:dyDescent="0.35">
      <c r="A439" s="44" t="s">
        <v>4686</v>
      </c>
      <c r="B439" s="22">
        <v>1</v>
      </c>
      <c r="C439" s="22"/>
    </row>
    <row r="440" spans="1:3" x14ac:dyDescent="0.35">
      <c r="A440" s="44" t="s">
        <v>4652</v>
      </c>
      <c r="B440" s="22">
        <v>1</v>
      </c>
      <c r="C440" s="22"/>
    </row>
    <row r="441" spans="1:3" x14ac:dyDescent="0.35">
      <c r="A441" s="44" t="s">
        <v>6031</v>
      </c>
      <c r="B441" s="22">
        <v>1</v>
      </c>
      <c r="C441" s="22"/>
    </row>
    <row r="442" spans="1:3" x14ac:dyDescent="0.35">
      <c r="A442" s="44" t="s">
        <v>4756</v>
      </c>
      <c r="B442" s="22">
        <v>1</v>
      </c>
      <c r="C442" s="22"/>
    </row>
    <row r="443" spans="1:3" x14ac:dyDescent="0.35">
      <c r="A443" s="44" t="s">
        <v>5871</v>
      </c>
      <c r="B443" s="22">
        <v>1</v>
      </c>
      <c r="C443" s="22"/>
    </row>
    <row r="444" spans="1:3" x14ac:dyDescent="0.35">
      <c r="A444" s="44" t="s">
        <v>5791</v>
      </c>
      <c r="B444" s="22">
        <v>1</v>
      </c>
      <c r="C444" s="22"/>
    </row>
    <row r="445" spans="1:3" x14ac:dyDescent="0.35">
      <c r="A445" s="44" t="s">
        <v>5772</v>
      </c>
      <c r="B445" s="22">
        <v>1</v>
      </c>
      <c r="C445" s="22"/>
    </row>
    <row r="446" spans="1:3" x14ac:dyDescent="0.35">
      <c r="A446" s="44" t="s">
        <v>6032</v>
      </c>
      <c r="B446" s="22">
        <v>1</v>
      </c>
      <c r="C446" s="22"/>
    </row>
    <row r="447" spans="1:3" x14ac:dyDescent="0.35">
      <c r="A447" s="44" t="s">
        <v>6033</v>
      </c>
      <c r="B447" s="22">
        <v>1</v>
      </c>
      <c r="C447" s="22"/>
    </row>
    <row r="448" spans="1:3" x14ac:dyDescent="0.35">
      <c r="A448" s="44" t="s">
        <v>4685</v>
      </c>
      <c r="B448" s="22">
        <v>1</v>
      </c>
      <c r="C448" s="236"/>
    </row>
    <row r="449" spans="1:3" x14ac:dyDescent="0.35">
      <c r="A449" s="44" t="s">
        <v>4699</v>
      </c>
      <c r="B449" s="22">
        <v>1</v>
      </c>
      <c r="C449" s="243"/>
    </row>
    <row r="450" spans="1:3" x14ac:dyDescent="0.35">
      <c r="A450" s="44" t="s">
        <v>4775</v>
      </c>
      <c r="B450" s="22">
        <v>1</v>
      </c>
      <c r="C450" s="22"/>
    </row>
    <row r="451" spans="1:3" x14ac:dyDescent="0.35">
      <c r="A451" s="61" t="s">
        <v>2306</v>
      </c>
      <c r="B451" s="22">
        <v>1</v>
      </c>
      <c r="C451" s="22"/>
    </row>
    <row r="452" spans="1:3" x14ac:dyDescent="0.35">
      <c r="A452" s="44" t="s">
        <v>4700</v>
      </c>
      <c r="B452" s="22">
        <v>1</v>
      </c>
      <c r="C452" s="22"/>
    </row>
    <row r="453" spans="1:3" x14ac:dyDescent="0.35">
      <c r="A453" s="44" t="s">
        <v>4776</v>
      </c>
      <c r="B453" s="22">
        <v>1</v>
      </c>
      <c r="C453" s="22"/>
    </row>
    <row r="454" spans="1:3" x14ac:dyDescent="0.35">
      <c r="A454" s="44" t="s">
        <v>4701</v>
      </c>
      <c r="B454" s="22">
        <v>1</v>
      </c>
      <c r="C454" s="22"/>
    </row>
    <row r="455" spans="1:3" x14ac:dyDescent="0.35">
      <c r="A455" s="170" t="s">
        <v>7494</v>
      </c>
      <c r="B455" s="22">
        <v>1</v>
      </c>
      <c r="C455" s="22"/>
    </row>
    <row r="456" spans="1:3" x14ac:dyDescent="0.35">
      <c r="A456" s="44" t="s">
        <v>6034</v>
      </c>
      <c r="B456" s="22">
        <v>1</v>
      </c>
      <c r="C456" s="243"/>
    </row>
    <row r="457" spans="1:3" x14ac:dyDescent="0.35">
      <c r="A457" s="44" t="s">
        <v>7305</v>
      </c>
      <c r="B457" s="22">
        <v>1</v>
      </c>
      <c r="C457" s="22"/>
    </row>
    <row r="458" spans="1:3" x14ac:dyDescent="0.35">
      <c r="A458" s="44" t="s">
        <v>4711</v>
      </c>
      <c r="B458" s="22">
        <v>1</v>
      </c>
      <c r="C458" s="22"/>
    </row>
    <row r="459" spans="1:3" x14ac:dyDescent="0.35">
      <c r="A459" s="44" t="s">
        <v>5804</v>
      </c>
      <c r="B459" s="22">
        <v>1</v>
      </c>
      <c r="C459" s="22"/>
    </row>
    <row r="460" spans="1:3" x14ac:dyDescent="0.35">
      <c r="A460" s="44" t="s">
        <v>7310</v>
      </c>
      <c r="B460" s="22">
        <v>1</v>
      </c>
      <c r="C460" s="22"/>
    </row>
    <row r="461" spans="1:3" x14ac:dyDescent="0.35">
      <c r="A461" s="44" t="s">
        <v>5997</v>
      </c>
      <c r="B461" s="22">
        <v>1</v>
      </c>
      <c r="C461" s="22"/>
    </row>
    <row r="462" spans="1:3" x14ac:dyDescent="0.35">
      <c r="A462" s="44" t="s">
        <v>6689</v>
      </c>
      <c r="B462" s="22">
        <v>1</v>
      </c>
      <c r="C462" s="22"/>
    </row>
    <row r="463" spans="1:3" x14ac:dyDescent="0.35">
      <c r="A463" s="44" t="s">
        <v>6223</v>
      </c>
      <c r="B463" s="22">
        <v>1</v>
      </c>
      <c r="C463" s="22"/>
    </row>
    <row r="464" spans="1:3" x14ac:dyDescent="0.35">
      <c r="A464" s="48" t="s">
        <v>6052</v>
      </c>
      <c r="B464" s="22">
        <v>1</v>
      </c>
      <c r="C464" s="22"/>
    </row>
    <row r="465" spans="1:3" x14ac:dyDescent="0.35">
      <c r="A465" s="44" t="s">
        <v>7272</v>
      </c>
      <c r="B465" s="22">
        <v>1</v>
      </c>
      <c r="C465" s="22"/>
    </row>
    <row r="466" spans="1:3" x14ac:dyDescent="0.35">
      <c r="A466" s="44" t="s">
        <v>6222</v>
      </c>
      <c r="B466" s="22">
        <v>1</v>
      </c>
      <c r="C466" s="22"/>
    </row>
    <row r="467" spans="1:3" x14ac:dyDescent="0.35">
      <c r="A467" s="44" t="s">
        <v>6064</v>
      </c>
      <c r="B467" s="22">
        <v>1</v>
      </c>
      <c r="C467" s="22"/>
    </row>
    <row r="468" spans="1:3" x14ac:dyDescent="0.35">
      <c r="A468" s="44" t="s">
        <v>6072</v>
      </c>
      <c r="B468" s="22">
        <v>1</v>
      </c>
      <c r="C468" s="22"/>
    </row>
    <row r="469" spans="1:3" x14ac:dyDescent="0.35">
      <c r="A469" s="44" t="s">
        <v>6103</v>
      </c>
      <c r="B469" s="22">
        <v>1</v>
      </c>
      <c r="C469" s="22"/>
    </row>
    <row r="470" spans="1:3" x14ac:dyDescent="0.35">
      <c r="A470" s="44" t="s">
        <v>6104</v>
      </c>
      <c r="B470" s="22">
        <v>1</v>
      </c>
      <c r="C470" s="22"/>
    </row>
    <row r="471" spans="1:3" x14ac:dyDescent="0.35">
      <c r="A471" s="44" t="s">
        <v>8279</v>
      </c>
      <c r="B471" s="22">
        <v>1</v>
      </c>
      <c r="C471" s="22"/>
    </row>
    <row r="472" spans="1:3" x14ac:dyDescent="0.35">
      <c r="A472" s="44" t="s">
        <v>8280</v>
      </c>
      <c r="B472" s="22">
        <v>1</v>
      </c>
      <c r="C472" s="22"/>
    </row>
    <row r="473" spans="1:3" x14ac:dyDescent="0.35">
      <c r="A473" s="44" t="s">
        <v>5872</v>
      </c>
      <c r="B473" s="22">
        <v>1</v>
      </c>
      <c r="C473" s="22"/>
    </row>
    <row r="474" spans="1:3" x14ac:dyDescent="0.35">
      <c r="A474" s="44" t="s">
        <v>6165</v>
      </c>
      <c r="B474" s="22">
        <v>1</v>
      </c>
      <c r="C474" s="22"/>
    </row>
    <row r="475" spans="1:3" x14ac:dyDescent="0.35">
      <c r="A475" s="44" t="s">
        <v>6221</v>
      </c>
      <c r="B475" s="22">
        <v>1</v>
      </c>
      <c r="C475" s="22"/>
    </row>
    <row r="476" spans="1:3" x14ac:dyDescent="0.35">
      <c r="A476" s="44" t="s">
        <v>5845</v>
      </c>
      <c r="B476" s="22">
        <v>1</v>
      </c>
      <c r="C476" s="22"/>
    </row>
    <row r="477" spans="1:3" x14ac:dyDescent="0.35">
      <c r="A477" s="44" t="s">
        <v>5664</v>
      </c>
      <c r="B477" s="22">
        <v>1</v>
      </c>
      <c r="C477" s="22"/>
    </row>
    <row r="478" spans="1:3" x14ac:dyDescent="0.35">
      <c r="A478" s="44" t="s">
        <v>6035</v>
      </c>
      <c r="B478" s="22">
        <v>1</v>
      </c>
      <c r="C478" s="22"/>
    </row>
    <row r="479" spans="1:3" x14ac:dyDescent="0.35">
      <c r="A479" s="44" t="s">
        <v>5685</v>
      </c>
      <c r="B479" s="22">
        <v>1</v>
      </c>
      <c r="C479" s="22"/>
    </row>
    <row r="480" spans="1:3" x14ac:dyDescent="0.35">
      <c r="A480" s="44" t="s">
        <v>7282</v>
      </c>
      <c r="B480" s="22">
        <v>1</v>
      </c>
      <c r="C480" s="22"/>
    </row>
    <row r="481" spans="1:3" x14ac:dyDescent="0.35">
      <c r="A481" s="44" t="s">
        <v>6036</v>
      </c>
      <c r="B481" s="22">
        <v>1</v>
      </c>
      <c r="C481" s="22"/>
    </row>
    <row r="482" spans="1:3" x14ac:dyDescent="0.35">
      <c r="A482" s="44" t="s">
        <v>5749</v>
      </c>
      <c r="B482" s="22">
        <v>1</v>
      </c>
      <c r="C482" s="22"/>
    </row>
    <row r="483" spans="1:3" x14ac:dyDescent="0.35">
      <c r="A483" s="44" t="s">
        <v>4735</v>
      </c>
      <c r="B483" s="22">
        <v>1</v>
      </c>
      <c r="C483" s="22"/>
    </row>
    <row r="484" spans="1:3" x14ac:dyDescent="0.35">
      <c r="A484" s="44" t="s">
        <v>5813</v>
      </c>
      <c r="B484" s="22">
        <v>1</v>
      </c>
      <c r="C484" s="22"/>
    </row>
    <row r="485" spans="1:3" x14ac:dyDescent="0.35">
      <c r="A485" s="44" t="s">
        <v>5817</v>
      </c>
      <c r="B485" s="22">
        <v>1</v>
      </c>
      <c r="C485" s="22"/>
    </row>
    <row r="486" spans="1:3" x14ac:dyDescent="0.35">
      <c r="A486" s="44" t="s">
        <v>5789</v>
      </c>
      <c r="B486" s="22">
        <v>1</v>
      </c>
      <c r="C486" s="22"/>
    </row>
    <row r="487" spans="1:3" x14ac:dyDescent="0.35">
      <c r="A487" s="44" t="s">
        <v>4824</v>
      </c>
      <c r="B487" s="22">
        <v>1</v>
      </c>
      <c r="C487" s="22"/>
    </row>
    <row r="488" spans="1:3" x14ac:dyDescent="0.35">
      <c r="A488" s="44" t="s">
        <v>6037</v>
      </c>
      <c r="B488" s="22">
        <v>1</v>
      </c>
      <c r="C488" s="22"/>
    </row>
    <row r="489" spans="1:3" x14ac:dyDescent="0.35">
      <c r="A489" s="44" t="s">
        <v>6038</v>
      </c>
      <c r="B489" s="22">
        <v>1</v>
      </c>
      <c r="C489" s="22"/>
    </row>
    <row r="490" spans="1:3" x14ac:dyDescent="0.35">
      <c r="A490" s="44" t="s">
        <v>6039</v>
      </c>
      <c r="B490" s="22">
        <v>1</v>
      </c>
      <c r="C490" s="22"/>
    </row>
    <row r="491" spans="1:3" x14ac:dyDescent="0.35">
      <c r="A491" s="44" t="s">
        <v>6040</v>
      </c>
      <c r="B491" s="22">
        <v>1</v>
      </c>
      <c r="C491" s="22"/>
    </row>
    <row r="492" spans="1:3" x14ac:dyDescent="0.35">
      <c r="A492" s="44" t="s">
        <v>6041</v>
      </c>
      <c r="B492" s="22">
        <v>1</v>
      </c>
      <c r="C492" s="22"/>
    </row>
    <row r="493" spans="1:3" x14ac:dyDescent="0.35">
      <c r="A493" s="44" t="s">
        <v>6042</v>
      </c>
      <c r="B493" s="22">
        <v>1</v>
      </c>
      <c r="C493" s="22"/>
    </row>
    <row r="494" spans="1:3" x14ac:dyDescent="0.35">
      <c r="A494" s="44" t="s">
        <v>6043</v>
      </c>
      <c r="B494" s="22">
        <v>1</v>
      </c>
      <c r="C494" s="22"/>
    </row>
    <row r="495" spans="1:3" x14ac:dyDescent="0.35">
      <c r="A495" s="44" t="s">
        <v>6044</v>
      </c>
      <c r="B495" s="22">
        <v>1</v>
      </c>
      <c r="C495" s="22"/>
    </row>
    <row r="496" spans="1:3" x14ac:dyDescent="0.35">
      <c r="A496" s="44" t="s">
        <v>6045</v>
      </c>
      <c r="B496" s="22">
        <v>1</v>
      </c>
      <c r="C496" s="22"/>
    </row>
    <row r="497" spans="1:3" x14ac:dyDescent="0.35">
      <c r="A497" s="44" t="s">
        <v>6046</v>
      </c>
      <c r="B497" s="22">
        <v>1</v>
      </c>
      <c r="C497" s="22"/>
    </row>
    <row r="498" spans="1:3" x14ac:dyDescent="0.35">
      <c r="A498" s="44" t="s">
        <v>6047</v>
      </c>
      <c r="B498" s="22">
        <v>1</v>
      </c>
      <c r="C498" s="22"/>
    </row>
    <row r="499" spans="1:3" x14ac:dyDescent="0.35">
      <c r="A499" s="44" t="s">
        <v>5850</v>
      </c>
      <c r="B499" s="22">
        <v>1</v>
      </c>
      <c r="C499" s="22"/>
    </row>
    <row r="500" spans="1:3" x14ac:dyDescent="0.35">
      <c r="A500" s="44" t="s">
        <v>7344</v>
      </c>
      <c r="B500" s="22">
        <v>1</v>
      </c>
      <c r="C500" s="22"/>
    </row>
    <row r="501" spans="1:3" x14ac:dyDescent="0.35">
      <c r="A501" s="44" t="s">
        <v>5686</v>
      </c>
      <c r="B501" s="22">
        <v>1</v>
      </c>
      <c r="C501" s="22"/>
    </row>
    <row r="502" spans="1:3" x14ac:dyDescent="0.35">
      <c r="A502" s="44" t="s">
        <v>5731</v>
      </c>
      <c r="B502" s="22">
        <v>1</v>
      </c>
      <c r="C502" s="22"/>
    </row>
    <row r="503" spans="1:3" x14ac:dyDescent="0.35">
      <c r="A503" s="44" t="s">
        <v>5736</v>
      </c>
      <c r="B503" s="22">
        <v>1</v>
      </c>
      <c r="C503" s="22"/>
    </row>
    <row r="504" spans="1:3" x14ac:dyDescent="0.35">
      <c r="A504" s="44" t="s">
        <v>6048</v>
      </c>
      <c r="B504" s="22">
        <v>1</v>
      </c>
      <c r="C504" s="22"/>
    </row>
    <row r="505" spans="1:3" x14ac:dyDescent="0.35">
      <c r="A505" s="44" t="s">
        <v>7308</v>
      </c>
      <c r="B505" s="22">
        <v>1</v>
      </c>
      <c r="C505" s="22"/>
    </row>
    <row r="506" spans="1:3" x14ac:dyDescent="0.35">
      <c r="A506" s="44" t="s">
        <v>4712</v>
      </c>
      <c r="B506" s="22">
        <v>1</v>
      </c>
      <c r="C506" s="22"/>
    </row>
    <row r="507" spans="1:3" x14ac:dyDescent="0.35">
      <c r="A507" s="44" t="s">
        <v>5848</v>
      </c>
      <c r="B507" s="22">
        <v>1</v>
      </c>
      <c r="C507" s="22"/>
    </row>
    <row r="508" spans="1:3" x14ac:dyDescent="0.35">
      <c r="A508" s="44" t="s">
        <v>5851</v>
      </c>
      <c r="B508" s="22">
        <v>1</v>
      </c>
      <c r="C508" s="22"/>
    </row>
    <row r="509" spans="1:3" x14ac:dyDescent="0.35">
      <c r="A509" s="44" t="s">
        <v>5806</v>
      </c>
      <c r="B509" s="22">
        <v>1</v>
      </c>
      <c r="C509" s="22"/>
    </row>
    <row r="510" spans="1:3" x14ac:dyDescent="0.35">
      <c r="A510" s="44" t="s">
        <v>6049</v>
      </c>
      <c r="B510" s="22">
        <v>2</v>
      </c>
      <c r="C510" s="22"/>
    </row>
    <row r="511" spans="1:3" x14ac:dyDescent="0.35">
      <c r="A511" s="44" t="s">
        <v>6050</v>
      </c>
      <c r="B511" s="22">
        <v>1</v>
      </c>
      <c r="C511" s="22"/>
    </row>
    <row r="512" spans="1:3" x14ac:dyDescent="0.35">
      <c r="A512" s="44" t="s">
        <v>5737</v>
      </c>
      <c r="B512" s="22">
        <v>1</v>
      </c>
      <c r="C512" s="22"/>
    </row>
    <row r="513" spans="1:3" x14ac:dyDescent="0.35">
      <c r="A513" s="44" t="s">
        <v>4736</v>
      </c>
      <c r="B513" s="22">
        <v>1</v>
      </c>
      <c r="C513" s="22"/>
    </row>
    <row r="514" spans="1:3" x14ac:dyDescent="0.35">
      <c r="A514" s="44" t="s">
        <v>6051</v>
      </c>
      <c r="B514" s="22">
        <v>1</v>
      </c>
      <c r="C514" s="22"/>
    </row>
    <row r="515" spans="1:3" x14ac:dyDescent="0.35">
      <c r="A515" s="44" t="s">
        <v>4737</v>
      </c>
      <c r="B515" s="22">
        <v>1</v>
      </c>
      <c r="C515" s="22"/>
    </row>
    <row r="516" spans="1:3" x14ac:dyDescent="0.35">
      <c r="A516" s="44" t="s">
        <v>7532</v>
      </c>
      <c r="B516" s="22">
        <v>1</v>
      </c>
      <c r="C516" s="22"/>
    </row>
    <row r="517" spans="1:3" x14ac:dyDescent="0.35">
      <c r="A517" s="44" t="s">
        <v>5844</v>
      </c>
      <c r="B517" s="22">
        <v>1</v>
      </c>
      <c r="C517" s="22"/>
    </row>
    <row r="518" spans="1:3" x14ac:dyDescent="0.35">
      <c r="A518" s="44" t="s">
        <v>5853</v>
      </c>
      <c r="B518" s="22">
        <v>1</v>
      </c>
      <c r="C518" s="22"/>
    </row>
    <row r="519" spans="1:3" x14ac:dyDescent="0.35">
      <c r="A519" s="44" t="s">
        <v>4713</v>
      </c>
      <c r="B519" s="22">
        <v>1</v>
      </c>
      <c r="C519" s="22"/>
    </row>
    <row r="520" spans="1:3" x14ac:dyDescent="0.35">
      <c r="A520" s="44" t="s">
        <v>5767</v>
      </c>
      <c r="B520" s="22">
        <v>1</v>
      </c>
      <c r="C520" s="22"/>
    </row>
    <row r="521" spans="1:3" x14ac:dyDescent="0.35">
      <c r="A521" s="44" t="s">
        <v>6053</v>
      </c>
      <c r="B521" s="22">
        <v>1</v>
      </c>
      <c r="C521" s="22"/>
    </row>
    <row r="522" spans="1:3" x14ac:dyDescent="0.35">
      <c r="A522" s="44" t="s">
        <v>5852</v>
      </c>
      <c r="B522" s="22">
        <v>1</v>
      </c>
      <c r="C522" s="22"/>
    </row>
    <row r="523" spans="1:3" x14ac:dyDescent="0.35">
      <c r="A523" s="44" t="s">
        <v>4754</v>
      </c>
      <c r="B523" s="22">
        <v>1</v>
      </c>
      <c r="C523" s="22"/>
    </row>
    <row r="524" spans="1:3" x14ac:dyDescent="0.35">
      <c r="A524" s="44" t="s">
        <v>6690</v>
      </c>
      <c r="B524" s="22">
        <v>1</v>
      </c>
      <c r="C524" s="22"/>
    </row>
    <row r="525" spans="1:3" x14ac:dyDescent="0.35">
      <c r="A525" s="44" t="s">
        <v>4810</v>
      </c>
      <c r="B525" s="22">
        <v>1</v>
      </c>
      <c r="C525" s="22"/>
    </row>
    <row r="526" spans="1:3" x14ac:dyDescent="0.35">
      <c r="A526" s="44" t="s">
        <v>4650</v>
      </c>
      <c r="B526" s="22">
        <v>1</v>
      </c>
      <c r="C526" s="22"/>
    </row>
    <row r="527" spans="1:3" x14ac:dyDescent="0.35">
      <c r="A527" s="44" t="s">
        <v>6054</v>
      </c>
      <c r="B527" s="22">
        <v>1</v>
      </c>
      <c r="C527" s="22"/>
    </row>
    <row r="528" spans="1:3" x14ac:dyDescent="0.35">
      <c r="A528" s="44" t="s">
        <v>6055</v>
      </c>
      <c r="B528" s="22">
        <v>1</v>
      </c>
      <c r="C528" s="22"/>
    </row>
    <row r="529" spans="1:3" x14ac:dyDescent="0.35">
      <c r="A529" s="44" t="s">
        <v>4777</v>
      </c>
      <c r="B529" s="22">
        <v>1</v>
      </c>
      <c r="C529" s="22"/>
    </row>
    <row r="530" spans="1:3" x14ac:dyDescent="0.35">
      <c r="A530" s="44" t="s">
        <v>4714</v>
      </c>
      <c r="B530" s="22">
        <v>1</v>
      </c>
      <c r="C530" s="22"/>
    </row>
    <row r="531" spans="1:3" x14ac:dyDescent="0.35">
      <c r="A531" s="44" t="s">
        <v>4702</v>
      </c>
      <c r="B531" s="22">
        <v>1</v>
      </c>
      <c r="C531" s="22"/>
    </row>
    <row r="532" spans="1:3" x14ac:dyDescent="0.35">
      <c r="A532" s="44" t="s">
        <v>6056</v>
      </c>
      <c r="B532" s="22">
        <v>1</v>
      </c>
      <c r="C532" s="22"/>
    </row>
    <row r="533" spans="1:3" x14ac:dyDescent="0.35">
      <c r="A533" s="44" t="s">
        <v>7290</v>
      </c>
      <c r="B533" s="22">
        <v>1</v>
      </c>
      <c r="C533" s="22"/>
    </row>
    <row r="534" spans="1:3" x14ac:dyDescent="0.35">
      <c r="A534" s="44" t="s">
        <v>7291</v>
      </c>
      <c r="B534" s="22">
        <v>1</v>
      </c>
      <c r="C534" s="22"/>
    </row>
    <row r="535" spans="1:3" x14ac:dyDescent="0.35">
      <c r="A535" s="44" t="s">
        <v>7294</v>
      </c>
      <c r="B535" s="22">
        <v>1</v>
      </c>
      <c r="C535" s="22"/>
    </row>
    <row r="536" spans="1:3" x14ac:dyDescent="0.35">
      <c r="A536" s="44" t="s">
        <v>7293</v>
      </c>
      <c r="B536" s="22">
        <v>1</v>
      </c>
      <c r="C536" s="22"/>
    </row>
    <row r="537" spans="1:3" x14ac:dyDescent="0.35">
      <c r="A537" s="44" t="s">
        <v>7292</v>
      </c>
      <c r="B537" s="22">
        <v>1</v>
      </c>
      <c r="C537" s="272"/>
    </row>
    <row r="538" spans="1:3" x14ac:dyDescent="0.35">
      <c r="A538" s="44" t="s">
        <v>7295</v>
      </c>
      <c r="B538" s="22">
        <v>1</v>
      </c>
      <c r="C538" s="274"/>
    </row>
    <row r="539" spans="1:3" x14ac:dyDescent="0.35">
      <c r="A539" s="44" t="s">
        <v>4755</v>
      </c>
      <c r="B539" s="22">
        <v>1</v>
      </c>
      <c r="C539" s="22"/>
    </row>
    <row r="540" spans="1:3" x14ac:dyDescent="0.35">
      <c r="A540" s="44" t="s">
        <v>6691</v>
      </c>
      <c r="B540" s="22">
        <v>1</v>
      </c>
      <c r="C540" s="22"/>
    </row>
    <row r="541" spans="1:3" x14ac:dyDescent="0.35">
      <c r="A541" s="44" t="s">
        <v>6220</v>
      </c>
      <c r="B541" s="22">
        <v>1</v>
      </c>
      <c r="C541" s="22"/>
    </row>
    <row r="542" spans="1:3" x14ac:dyDescent="0.35">
      <c r="A542" s="44" t="s">
        <v>7313</v>
      </c>
      <c r="B542" s="22">
        <v>1</v>
      </c>
      <c r="C542" s="22"/>
    </row>
    <row r="543" spans="1:3" ht="29" x14ac:dyDescent="0.35">
      <c r="A543" s="44" t="s">
        <v>4759</v>
      </c>
      <c r="B543" s="22">
        <v>1</v>
      </c>
      <c r="C543" s="127" t="s">
        <v>6177</v>
      </c>
    </row>
    <row r="544" spans="1:3" x14ac:dyDescent="0.35">
      <c r="A544" s="44" t="s">
        <v>4812</v>
      </c>
      <c r="B544" s="22">
        <v>1</v>
      </c>
      <c r="C544" s="272"/>
    </row>
    <row r="545" spans="1:3" x14ac:dyDescent="0.35">
      <c r="A545" s="44" t="s">
        <v>6057</v>
      </c>
      <c r="B545" s="22">
        <v>1</v>
      </c>
      <c r="C545" s="274"/>
    </row>
    <row r="546" spans="1:3" x14ac:dyDescent="0.35">
      <c r="A546" s="44" t="s">
        <v>123</v>
      </c>
      <c r="B546" s="22">
        <v>1</v>
      </c>
      <c r="C546" s="22"/>
    </row>
    <row r="547" spans="1:3" x14ac:dyDescent="0.35">
      <c r="A547" s="44" t="s">
        <v>6058</v>
      </c>
      <c r="B547" s="22">
        <v>1</v>
      </c>
      <c r="C547" s="22"/>
    </row>
    <row r="548" spans="1:3" x14ac:dyDescent="0.35">
      <c r="A548" s="44" t="s">
        <v>4806</v>
      </c>
      <c r="B548" s="22">
        <v>1</v>
      </c>
      <c r="C548" s="22"/>
    </row>
    <row r="549" spans="1:3" x14ac:dyDescent="0.35">
      <c r="A549" s="44" t="s">
        <v>6059</v>
      </c>
      <c r="B549" s="22">
        <v>1</v>
      </c>
      <c r="C549" s="22"/>
    </row>
    <row r="550" spans="1:3" ht="29" x14ac:dyDescent="0.35">
      <c r="A550" s="44" t="s">
        <v>6687</v>
      </c>
      <c r="B550" s="22">
        <v>1</v>
      </c>
      <c r="C550" s="127" t="s">
        <v>7276</v>
      </c>
    </row>
    <row r="551" spans="1:3" x14ac:dyDescent="0.35">
      <c r="A551" s="44" t="s">
        <v>5652</v>
      </c>
      <c r="B551" s="22">
        <v>1</v>
      </c>
      <c r="C551" s="22"/>
    </row>
    <row r="552" spans="1:3" x14ac:dyDescent="0.35">
      <c r="A552" s="44" t="s">
        <v>4739</v>
      </c>
      <c r="B552" s="22">
        <v>1</v>
      </c>
      <c r="C552" s="22"/>
    </row>
    <row r="553" spans="1:3" x14ac:dyDescent="0.35">
      <c r="A553" s="44" t="s">
        <v>7240</v>
      </c>
      <c r="B553" s="22">
        <v>1</v>
      </c>
      <c r="C553" s="22"/>
    </row>
    <row r="554" spans="1:3" x14ac:dyDescent="0.35">
      <c r="A554" s="44" t="s">
        <v>5723</v>
      </c>
      <c r="B554" s="22">
        <v>1</v>
      </c>
      <c r="C554" s="22"/>
    </row>
    <row r="555" spans="1:3" x14ac:dyDescent="0.35">
      <c r="A555" s="44" t="s">
        <v>6684</v>
      </c>
      <c r="B555" s="22">
        <v>1</v>
      </c>
      <c r="C555" s="22"/>
    </row>
    <row r="556" spans="1:3" x14ac:dyDescent="0.35">
      <c r="A556" s="44" t="s">
        <v>5878</v>
      </c>
      <c r="B556" s="22">
        <v>1</v>
      </c>
      <c r="C556" s="22"/>
    </row>
    <row r="557" spans="1:3" x14ac:dyDescent="0.35">
      <c r="A557" s="44" t="s">
        <v>6060</v>
      </c>
      <c r="B557" s="22">
        <v>1</v>
      </c>
      <c r="C557" s="22"/>
    </row>
    <row r="558" spans="1:3" x14ac:dyDescent="0.35">
      <c r="A558" s="44" t="s">
        <v>5738</v>
      </c>
      <c r="B558" s="22">
        <v>1</v>
      </c>
      <c r="C558" s="22"/>
    </row>
    <row r="559" spans="1:3" x14ac:dyDescent="0.35">
      <c r="A559" s="44" t="s">
        <v>4800</v>
      </c>
      <c r="B559" s="22">
        <v>1</v>
      </c>
      <c r="C559" s="22"/>
    </row>
    <row r="560" spans="1:3" x14ac:dyDescent="0.35">
      <c r="A560" s="44" t="s">
        <v>5810</v>
      </c>
      <c r="B560" s="22">
        <v>1</v>
      </c>
      <c r="C560" s="22"/>
    </row>
    <row r="561" spans="1:3" x14ac:dyDescent="0.35">
      <c r="A561" s="44" t="s">
        <v>5694</v>
      </c>
      <c r="B561" s="22">
        <v>1</v>
      </c>
      <c r="C561" s="22"/>
    </row>
    <row r="562" spans="1:3" x14ac:dyDescent="0.35">
      <c r="A562" s="44" t="s">
        <v>6061</v>
      </c>
      <c r="B562" s="22">
        <v>2</v>
      </c>
      <c r="C562" s="22"/>
    </row>
    <row r="563" spans="1:3" x14ac:dyDescent="0.35">
      <c r="A563" s="44" t="s">
        <v>5687</v>
      </c>
      <c r="B563" s="22">
        <v>1</v>
      </c>
      <c r="C563" s="22"/>
    </row>
    <row r="564" spans="1:3" x14ac:dyDescent="0.35">
      <c r="A564" s="44" t="s">
        <v>6062</v>
      </c>
      <c r="B564" s="22">
        <v>2</v>
      </c>
      <c r="C564" s="22"/>
    </row>
    <row r="565" spans="1:3" x14ac:dyDescent="0.35">
      <c r="A565" s="44" t="s">
        <v>6063</v>
      </c>
      <c r="B565" s="22">
        <v>1</v>
      </c>
      <c r="C565" s="22"/>
    </row>
    <row r="566" spans="1:3" x14ac:dyDescent="0.35">
      <c r="A566" s="44" t="s">
        <v>5818</v>
      </c>
      <c r="B566" s="22">
        <v>1</v>
      </c>
      <c r="C566" s="22"/>
    </row>
    <row r="567" spans="1:3" x14ac:dyDescent="0.35">
      <c r="A567" s="61" t="s">
        <v>2325</v>
      </c>
      <c r="B567" s="22">
        <v>1</v>
      </c>
      <c r="C567" s="22"/>
    </row>
    <row r="568" spans="1:3" x14ac:dyDescent="0.35">
      <c r="A568" s="44" t="s">
        <v>5739</v>
      </c>
      <c r="B568" s="22">
        <v>1</v>
      </c>
      <c r="C568" s="22"/>
    </row>
    <row r="569" spans="1:3" x14ac:dyDescent="0.35">
      <c r="A569" s="44" t="s">
        <v>5740</v>
      </c>
      <c r="B569" s="22">
        <v>1</v>
      </c>
      <c r="C569" s="22"/>
    </row>
    <row r="570" spans="1:3" x14ac:dyDescent="0.35">
      <c r="A570" s="44" t="s">
        <v>5741</v>
      </c>
      <c r="B570" s="22">
        <v>1</v>
      </c>
      <c r="C570" s="22"/>
    </row>
    <row r="571" spans="1:3" x14ac:dyDescent="0.35">
      <c r="A571" s="44" t="s">
        <v>7533</v>
      </c>
      <c r="B571" s="22">
        <v>1</v>
      </c>
      <c r="C571" s="22"/>
    </row>
    <row r="572" spans="1:3" x14ac:dyDescent="0.35">
      <c r="A572" s="44" t="s">
        <v>4813</v>
      </c>
      <c r="B572" s="22">
        <v>1</v>
      </c>
      <c r="C572" s="22"/>
    </row>
    <row r="573" spans="1:3" x14ac:dyDescent="0.35">
      <c r="A573" s="44" t="s">
        <v>5855</v>
      </c>
      <c r="B573" s="22">
        <v>1</v>
      </c>
      <c r="C573" s="22"/>
    </row>
    <row r="574" spans="1:3" x14ac:dyDescent="0.35">
      <c r="A574" s="44" t="s">
        <v>4760</v>
      </c>
      <c r="B574" s="22">
        <v>1</v>
      </c>
      <c r="C574" s="22"/>
    </row>
    <row r="575" spans="1:3" x14ac:dyDescent="0.35">
      <c r="A575" s="44" t="s">
        <v>5657</v>
      </c>
      <c r="B575" s="22">
        <v>1</v>
      </c>
      <c r="C575" s="22"/>
    </row>
    <row r="576" spans="1:3" x14ac:dyDescent="0.35">
      <c r="A576" s="44" t="s">
        <v>6065</v>
      </c>
      <c r="B576" s="22">
        <v>1</v>
      </c>
      <c r="C576" s="22"/>
    </row>
    <row r="577" spans="1:3" x14ac:dyDescent="0.35">
      <c r="A577" s="44" t="s">
        <v>4740</v>
      </c>
      <c r="B577" s="22">
        <v>1</v>
      </c>
      <c r="C577" s="22"/>
    </row>
    <row r="578" spans="1:3" x14ac:dyDescent="0.35">
      <c r="A578" s="44" t="s">
        <v>7275</v>
      </c>
      <c r="B578" s="22">
        <v>1</v>
      </c>
      <c r="C578" s="22"/>
    </row>
    <row r="579" spans="1:3" x14ac:dyDescent="0.35">
      <c r="A579" s="44" t="s">
        <v>5774</v>
      </c>
      <c r="B579" s="22">
        <v>1</v>
      </c>
      <c r="C579" s="22"/>
    </row>
    <row r="580" spans="1:3" x14ac:dyDescent="0.35">
      <c r="A580" s="61" t="s">
        <v>2303</v>
      </c>
      <c r="B580" s="22">
        <v>1</v>
      </c>
      <c r="C580" s="22"/>
    </row>
    <row r="581" spans="1:3" x14ac:dyDescent="0.35">
      <c r="A581" s="44" t="s">
        <v>6066</v>
      </c>
      <c r="B581" s="22">
        <v>1</v>
      </c>
      <c r="C581" s="22"/>
    </row>
    <row r="582" spans="1:3" x14ac:dyDescent="0.35">
      <c r="A582" s="44" t="s">
        <v>4715</v>
      </c>
      <c r="B582" s="22">
        <v>1</v>
      </c>
      <c r="C582" s="22"/>
    </row>
    <row r="583" spans="1:3" x14ac:dyDescent="0.35">
      <c r="A583" s="44" t="s">
        <v>4741</v>
      </c>
      <c r="B583" s="22">
        <v>1</v>
      </c>
      <c r="C583" s="22"/>
    </row>
    <row r="584" spans="1:3" x14ac:dyDescent="0.35">
      <c r="A584" s="44" t="s">
        <v>6067</v>
      </c>
      <c r="B584" s="22">
        <v>1</v>
      </c>
      <c r="C584" s="22"/>
    </row>
    <row r="585" spans="1:3" x14ac:dyDescent="0.35">
      <c r="A585" s="44" t="s">
        <v>5839</v>
      </c>
      <c r="B585" s="22">
        <v>1</v>
      </c>
      <c r="C585" s="22"/>
    </row>
    <row r="586" spans="1:3" x14ac:dyDescent="0.35">
      <c r="A586" s="44" t="s">
        <v>5780</v>
      </c>
      <c r="B586" s="22">
        <v>1</v>
      </c>
      <c r="C586" s="22"/>
    </row>
    <row r="587" spans="1:3" x14ac:dyDescent="0.35">
      <c r="A587" s="44" t="s">
        <v>6068</v>
      </c>
      <c r="B587" s="22">
        <v>1</v>
      </c>
      <c r="C587" s="22"/>
    </row>
    <row r="588" spans="1:3" x14ac:dyDescent="0.35">
      <c r="A588" s="44" t="s">
        <v>4716</v>
      </c>
      <c r="B588" s="22">
        <v>1</v>
      </c>
      <c r="C588" s="22"/>
    </row>
    <row r="589" spans="1:3" x14ac:dyDescent="0.35">
      <c r="A589" s="44" t="s">
        <v>7348</v>
      </c>
      <c r="B589" s="22">
        <v>1</v>
      </c>
      <c r="C589" s="22"/>
    </row>
    <row r="590" spans="1:3" x14ac:dyDescent="0.35">
      <c r="A590" s="44" t="s">
        <v>7351</v>
      </c>
      <c r="B590" s="22">
        <v>1</v>
      </c>
      <c r="C590" s="22"/>
    </row>
    <row r="591" spans="1:3" x14ac:dyDescent="0.35">
      <c r="A591" s="44" t="s">
        <v>7339</v>
      </c>
      <c r="B591" s="22">
        <v>1</v>
      </c>
      <c r="C591" s="22"/>
    </row>
    <row r="592" spans="1:3" x14ac:dyDescent="0.35">
      <c r="A592" s="44" t="s">
        <v>7340</v>
      </c>
      <c r="B592" s="22">
        <v>1</v>
      </c>
      <c r="C592" s="22"/>
    </row>
    <row r="593" spans="1:3" x14ac:dyDescent="0.35">
      <c r="A593" s="44" t="s">
        <v>6069</v>
      </c>
      <c r="B593" s="22">
        <v>1</v>
      </c>
      <c r="C593" s="22"/>
    </row>
    <row r="594" spans="1:3" x14ac:dyDescent="0.35">
      <c r="A594" s="44" t="s">
        <v>5679</v>
      </c>
      <c r="B594" s="22">
        <v>1</v>
      </c>
      <c r="C594" s="22"/>
    </row>
    <row r="595" spans="1:3" x14ac:dyDescent="0.35">
      <c r="A595" s="44" t="s">
        <v>7256</v>
      </c>
      <c r="B595" s="22">
        <v>1</v>
      </c>
      <c r="C595" s="22"/>
    </row>
    <row r="596" spans="1:3" x14ac:dyDescent="0.35">
      <c r="A596" s="44" t="s">
        <v>6070</v>
      </c>
      <c r="B596" s="22">
        <v>1</v>
      </c>
      <c r="C596" s="22"/>
    </row>
    <row r="597" spans="1:3" x14ac:dyDescent="0.35">
      <c r="A597" s="44" t="s">
        <v>6071</v>
      </c>
      <c r="B597" s="22">
        <v>1</v>
      </c>
      <c r="C597" s="22"/>
    </row>
    <row r="598" spans="1:3" x14ac:dyDescent="0.35">
      <c r="A598" s="44" t="s">
        <v>6073</v>
      </c>
      <c r="B598" s="22">
        <v>1</v>
      </c>
      <c r="C598" s="22"/>
    </row>
    <row r="599" spans="1:3" x14ac:dyDescent="0.35">
      <c r="A599" s="48" t="s">
        <v>5303</v>
      </c>
      <c r="B599" s="22">
        <v>1</v>
      </c>
      <c r="C599" s="22"/>
    </row>
    <row r="600" spans="1:3" x14ac:dyDescent="0.35">
      <c r="A600" s="44" t="s">
        <v>6081</v>
      </c>
      <c r="B600" s="22">
        <v>1</v>
      </c>
      <c r="C600" s="22"/>
    </row>
    <row r="601" spans="1:3" x14ac:dyDescent="0.35">
      <c r="A601" s="44" t="s">
        <v>6079</v>
      </c>
      <c r="B601" s="22">
        <v>1</v>
      </c>
      <c r="C601" s="22"/>
    </row>
    <row r="602" spans="1:3" x14ac:dyDescent="0.35">
      <c r="A602" s="44" t="s">
        <v>6074</v>
      </c>
      <c r="B602" s="22">
        <v>1</v>
      </c>
      <c r="C602" s="22"/>
    </row>
    <row r="603" spans="1:3" x14ac:dyDescent="0.35">
      <c r="A603" s="44" t="s">
        <v>6080</v>
      </c>
      <c r="B603" s="22">
        <v>1</v>
      </c>
      <c r="C603" s="22"/>
    </row>
    <row r="604" spans="1:3" x14ac:dyDescent="0.35">
      <c r="A604" s="44" t="s">
        <v>6082</v>
      </c>
      <c r="B604" s="22">
        <v>1</v>
      </c>
      <c r="C604" s="22"/>
    </row>
    <row r="605" spans="1:3" x14ac:dyDescent="0.35">
      <c r="A605" s="44" t="s">
        <v>6075</v>
      </c>
      <c r="B605" s="22">
        <v>1</v>
      </c>
      <c r="C605" s="22"/>
    </row>
    <row r="606" spans="1:3" x14ac:dyDescent="0.35">
      <c r="A606" s="44" t="s">
        <v>6083</v>
      </c>
      <c r="B606" s="22">
        <v>1</v>
      </c>
      <c r="C606" s="22"/>
    </row>
    <row r="607" spans="1:3" x14ac:dyDescent="0.35">
      <c r="A607" s="44" t="s">
        <v>6084</v>
      </c>
      <c r="B607" s="22">
        <v>1</v>
      </c>
      <c r="C607" s="22"/>
    </row>
    <row r="608" spans="1:3" x14ac:dyDescent="0.35">
      <c r="A608" s="44" t="s">
        <v>6076</v>
      </c>
      <c r="B608" s="22">
        <v>1</v>
      </c>
      <c r="C608" s="22"/>
    </row>
    <row r="609" spans="1:3" x14ac:dyDescent="0.35">
      <c r="A609" s="44" t="s">
        <v>6085</v>
      </c>
      <c r="B609" s="22">
        <v>1</v>
      </c>
      <c r="C609" s="22"/>
    </row>
    <row r="610" spans="1:3" x14ac:dyDescent="0.35">
      <c r="A610" s="44" t="s">
        <v>6077</v>
      </c>
      <c r="B610" s="22">
        <v>1</v>
      </c>
      <c r="C610" s="22"/>
    </row>
    <row r="611" spans="1:3" x14ac:dyDescent="0.35">
      <c r="A611" s="44" t="s">
        <v>6086</v>
      </c>
      <c r="B611" s="22">
        <v>1</v>
      </c>
      <c r="C611" s="22"/>
    </row>
    <row r="612" spans="1:3" x14ac:dyDescent="0.35">
      <c r="A612" s="44" t="s">
        <v>6087</v>
      </c>
      <c r="B612" s="22">
        <v>1</v>
      </c>
      <c r="C612" s="22"/>
    </row>
    <row r="613" spans="1:3" x14ac:dyDescent="0.35">
      <c r="A613" s="44" t="s">
        <v>6088</v>
      </c>
      <c r="B613" s="22">
        <v>1</v>
      </c>
      <c r="C613" s="22"/>
    </row>
    <row r="614" spans="1:3" x14ac:dyDescent="0.35">
      <c r="A614" s="44" t="s">
        <v>6078</v>
      </c>
      <c r="B614" s="22">
        <v>1</v>
      </c>
      <c r="C614" s="22"/>
    </row>
    <row r="615" spans="1:3" x14ac:dyDescent="0.35">
      <c r="A615" s="44" t="s">
        <v>6095</v>
      </c>
      <c r="B615" s="22">
        <v>1</v>
      </c>
      <c r="C615" s="22"/>
    </row>
    <row r="616" spans="1:3" x14ac:dyDescent="0.35">
      <c r="A616" s="44" t="s">
        <v>6089</v>
      </c>
      <c r="B616" s="22">
        <v>1</v>
      </c>
      <c r="C616" s="22"/>
    </row>
    <row r="617" spans="1:3" x14ac:dyDescent="0.35">
      <c r="A617" s="44" t="s">
        <v>6090</v>
      </c>
      <c r="B617" s="22">
        <v>1</v>
      </c>
      <c r="C617" s="22"/>
    </row>
    <row r="618" spans="1:3" x14ac:dyDescent="0.35">
      <c r="A618" s="44" t="s">
        <v>6091</v>
      </c>
      <c r="B618" s="22">
        <v>1</v>
      </c>
      <c r="C618" s="22"/>
    </row>
    <row r="619" spans="1:3" x14ac:dyDescent="0.35">
      <c r="A619" s="44" t="s">
        <v>6092</v>
      </c>
      <c r="B619" s="22">
        <v>1</v>
      </c>
      <c r="C619" s="22"/>
    </row>
    <row r="620" spans="1:3" x14ac:dyDescent="0.35">
      <c r="A620" s="44" t="s">
        <v>6093</v>
      </c>
      <c r="B620" s="22">
        <v>1</v>
      </c>
      <c r="C620" s="22"/>
    </row>
    <row r="621" spans="1:3" x14ac:dyDescent="0.35">
      <c r="A621" s="44" t="s">
        <v>6094</v>
      </c>
      <c r="B621" s="22">
        <v>1</v>
      </c>
      <c r="C621" s="22"/>
    </row>
    <row r="622" spans="1:3" x14ac:dyDescent="0.35">
      <c r="A622" s="44" t="s">
        <v>6096</v>
      </c>
      <c r="B622" s="22">
        <v>1</v>
      </c>
      <c r="C622" s="22"/>
    </row>
    <row r="623" spans="1:3" x14ac:dyDescent="0.35">
      <c r="A623" s="44" t="s">
        <v>5865</v>
      </c>
      <c r="B623" s="22">
        <v>1</v>
      </c>
      <c r="C623" s="22"/>
    </row>
    <row r="624" spans="1:3" x14ac:dyDescent="0.35">
      <c r="A624" s="44" t="s">
        <v>6097</v>
      </c>
      <c r="B624" s="22">
        <v>1</v>
      </c>
      <c r="C624" s="22"/>
    </row>
    <row r="625" spans="1:3" x14ac:dyDescent="0.35">
      <c r="A625" s="44" t="s">
        <v>6098</v>
      </c>
      <c r="B625" s="22">
        <v>1</v>
      </c>
      <c r="C625" s="22"/>
    </row>
    <row r="626" spans="1:3" x14ac:dyDescent="0.35">
      <c r="A626" s="44" t="s">
        <v>5688</v>
      </c>
      <c r="B626" s="22">
        <v>1</v>
      </c>
      <c r="C626" s="22"/>
    </row>
    <row r="627" spans="1:3" x14ac:dyDescent="0.35">
      <c r="A627" s="44" t="s">
        <v>5655</v>
      </c>
      <c r="B627" s="22">
        <v>1</v>
      </c>
      <c r="C627" s="22"/>
    </row>
    <row r="628" spans="1:3" x14ac:dyDescent="0.35">
      <c r="A628" s="44" t="s">
        <v>5834</v>
      </c>
      <c r="B628" s="22">
        <v>1</v>
      </c>
      <c r="C628" s="22"/>
    </row>
    <row r="629" spans="1:3" x14ac:dyDescent="0.35">
      <c r="A629" s="44" t="s">
        <v>5776</v>
      </c>
      <c r="B629" s="22">
        <v>1</v>
      </c>
      <c r="C629" s="22"/>
    </row>
    <row r="630" spans="1:3" x14ac:dyDescent="0.35">
      <c r="A630" s="44" t="s">
        <v>5787</v>
      </c>
      <c r="B630" s="22">
        <v>1</v>
      </c>
      <c r="C630" s="22"/>
    </row>
    <row r="631" spans="1:3" x14ac:dyDescent="0.35">
      <c r="A631" s="44" t="s">
        <v>6099</v>
      </c>
      <c r="B631" s="22">
        <v>1</v>
      </c>
      <c r="C631" s="22"/>
    </row>
    <row r="632" spans="1:3" x14ac:dyDescent="0.35">
      <c r="A632" s="44" t="s">
        <v>5294</v>
      </c>
      <c r="B632" s="22">
        <v>1</v>
      </c>
      <c r="C632" s="22"/>
    </row>
    <row r="633" spans="1:3" x14ac:dyDescent="0.35">
      <c r="A633" s="44" t="s">
        <v>5763</v>
      </c>
      <c r="B633" s="22">
        <v>1</v>
      </c>
      <c r="C633" s="22"/>
    </row>
    <row r="634" spans="1:3" x14ac:dyDescent="0.35">
      <c r="A634" s="44" t="s">
        <v>4785</v>
      </c>
      <c r="B634" s="22">
        <v>1</v>
      </c>
      <c r="C634" s="22"/>
    </row>
    <row r="635" spans="1:3" x14ac:dyDescent="0.35">
      <c r="A635" s="44" t="s">
        <v>4631</v>
      </c>
      <c r="B635" s="22">
        <v>1</v>
      </c>
      <c r="C635" s="22"/>
    </row>
    <row r="636" spans="1:3" x14ac:dyDescent="0.35">
      <c r="A636" s="44" t="s">
        <v>4778</v>
      </c>
      <c r="B636" s="22">
        <v>1</v>
      </c>
      <c r="C636" s="22"/>
    </row>
    <row r="637" spans="1:3" x14ac:dyDescent="0.35">
      <c r="A637" s="44" t="s">
        <v>5695</v>
      </c>
      <c r="B637" s="22">
        <v>1</v>
      </c>
      <c r="C637" s="22"/>
    </row>
    <row r="638" spans="1:3" x14ac:dyDescent="0.35">
      <c r="A638" s="44" t="s">
        <v>4660</v>
      </c>
      <c r="B638" s="22">
        <v>1</v>
      </c>
      <c r="C638" s="22"/>
    </row>
    <row r="639" spans="1:3" x14ac:dyDescent="0.35">
      <c r="A639" s="44" t="s">
        <v>4717</v>
      </c>
      <c r="B639" s="22">
        <v>1</v>
      </c>
      <c r="C639" s="22"/>
    </row>
    <row r="640" spans="1:3" x14ac:dyDescent="0.35">
      <c r="A640" s="44" t="s">
        <v>2197</v>
      </c>
      <c r="B640" s="22">
        <v>1</v>
      </c>
      <c r="C640" s="22"/>
    </row>
    <row r="641" spans="1:3" x14ac:dyDescent="0.35">
      <c r="A641" s="44" t="s">
        <v>1030</v>
      </c>
      <c r="B641" s="22">
        <v>1</v>
      </c>
      <c r="C641" s="22"/>
    </row>
    <row r="642" spans="1:3" x14ac:dyDescent="0.35">
      <c r="A642" s="44" t="s">
        <v>6100</v>
      </c>
      <c r="B642" s="22">
        <v>1</v>
      </c>
      <c r="C642" s="22"/>
    </row>
    <row r="643" spans="1:3" x14ac:dyDescent="0.35">
      <c r="A643" s="44" t="s">
        <v>5796</v>
      </c>
      <c r="B643" s="22">
        <v>1</v>
      </c>
      <c r="C643" s="22"/>
    </row>
    <row r="644" spans="1:3" x14ac:dyDescent="0.35">
      <c r="A644" s="44" t="s">
        <v>4673</v>
      </c>
      <c r="B644" s="22">
        <v>1</v>
      </c>
      <c r="C644" s="22"/>
    </row>
    <row r="645" spans="1:3" x14ac:dyDescent="0.35">
      <c r="A645" s="44" t="s">
        <v>4668</v>
      </c>
      <c r="B645" s="22">
        <v>1</v>
      </c>
      <c r="C645" s="22"/>
    </row>
    <row r="646" spans="1:3" x14ac:dyDescent="0.35">
      <c r="A646" s="44" t="s">
        <v>6101</v>
      </c>
      <c r="B646" s="22">
        <v>1</v>
      </c>
      <c r="C646" s="22"/>
    </row>
    <row r="647" spans="1:3" x14ac:dyDescent="0.35">
      <c r="A647" s="44" t="s">
        <v>6102</v>
      </c>
      <c r="B647" s="22">
        <v>1</v>
      </c>
      <c r="C647" s="22"/>
    </row>
    <row r="648" spans="1:3" x14ac:dyDescent="0.35">
      <c r="A648" s="44" t="s">
        <v>4761</v>
      </c>
      <c r="B648" s="22">
        <v>1</v>
      </c>
      <c r="C648" s="22"/>
    </row>
    <row r="649" spans="1:3" x14ac:dyDescent="0.35">
      <c r="A649" s="44" t="s">
        <v>5859</v>
      </c>
      <c r="B649" s="22">
        <v>1</v>
      </c>
      <c r="C649" s="22"/>
    </row>
    <row r="650" spans="1:3" x14ac:dyDescent="0.35">
      <c r="A650" s="44" t="s">
        <v>5703</v>
      </c>
      <c r="B650" s="22">
        <v>1</v>
      </c>
      <c r="C650" s="22"/>
    </row>
    <row r="651" spans="1:3" x14ac:dyDescent="0.35">
      <c r="A651" s="44" t="s">
        <v>5801</v>
      </c>
      <c r="B651" s="22">
        <v>1</v>
      </c>
      <c r="C651" s="22"/>
    </row>
    <row r="652" spans="1:3" x14ac:dyDescent="0.35">
      <c r="A652" s="44" t="s">
        <v>5816</v>
      </c>
      <c r="B652" s="22">
        <v>1</v>
      </c>
      <c r="C652" s="22"/>
    </row>
    <row r="653" spans="1:3" x14ac:dyDescent="0.35">
      <c r="A653" s="44" t="s">
        <v>5785</v>
      </c>
      <c r="B653" s="22">
        <v>1</v>
      </c>
      <c r="C653" s="22"/>
    </row>
    <row r="654" spans="1:3" x14ac:dyDescent="0.35">
      <c r="A654" s="44" t="s">
        <v>5811</v>
      </c>
      <c r="B654" s="22">
        <v>1</v>
      </c>
      <c r="C654" s="22"/>
    </row>
    <row r="655" spans="1:3" x14ac:dyDescent="0.35">
      <c r="A655" s="44" t="s">
        <v>5790</v>
      </c>
      <c r="B655" s="22">
        <v>1</v>
      </c>
      <c r="C655" s="22"/>
    </row>
    <row r="656" spans="1:3" x14ac:dyDescent="0.35">
      <c r="A656" s="44" t="s">
        <v>4779</v>
      </c>
      <c r="B656" s="22">
        <v>1</v>
      </c>
      <c r="C656" s="22"/>
    </row>
    <row r="657" spans="1:3" x14ac:dyDescent="0.35">
      <c r="A657" s="44" t="s">
        <v>4801</v>
      </c>
      <c r="B657" s="22">
        <v>1</v>
      </c>
      <c r="C657" s="22"/>
    </row>
    <row r="658" spans="1:3" x14ac:dyDescent="0.35">
      <c r="A658" s="44" t="s">
        <v>5860</v>
      </c>
      <c r="B658" s="22">
        <v>1</v>
      </c>
      <c r="C658" s="22"/>
    </row>
    <row r="659" spans="1:3" x14ac:dyDescent="0.35">
      <c r="A659" s="44" t="s">
        <v>4662</v>
      </c>
      <c r="B659" s="22">
        <v>1</v>
      </c>
      <c r="C659" s="22"/>
    </row>
    <row r="660" spans="1:3" x14ac:dyDescent="0.35">
      <c r="A660" s="44" t="s">
        <v>4676</v>
      </c>
      <c r="B660" s="22">
        <v>1</v>
      </c>
      <c r="C660" s="22"/>
    </row>
    <row r="661" spans="1:3" x14ac:dyDescent="0.35">
      <c r="A661" s="44" t="s">
        <v>5678</v>
      </c>
      <c r="B661" s="22">
        <v>1</v>
      </c>
      <c r="C661" s="22"/>
    </row>
    <row r="662" spans="1:3" x14ac:dyDescent="0.35">
      <c r="A662" s="44" t="s">
        <v>5674</v>
      </c>
      <c r="B662" s="22">
        <v>1</v>
      </c>
      <c r="C662" s="22"/>
    </row>
    <row r="663" spans="1:3" x14ac:dyDescent="0.35">
      <c r="A663" s="44" t="s">
        <v>7257</v>
      </c>
      <c r="B663" s="22">
        <v>1</v>
      </c>
      <c r="C663" s="22"/>
    </row>
    <row r="664" spans="1:3" x14ac:dyDescent="0.35">
      <c r="A664" s="44" t="s">
        <v>4703</v>
      </c>
      <c r="B664" s="22">
        <v>1</v>
      </c>
      <c r="C664" s="22"/>
    </row>
    <row r="665" spans="1:3" x14ac:dyDescent="0.35">
      <c r="A665" s="44" t="s">
        <v>5802</v>
      </c>
      <c r="B665" s="22">
        <v>1</v>
      </c>
      <c r="C665" s="218"/>
    </row>
    <row r="666" spans="1:3" x14ac:dyDescent="0.35">
      <c r="A666" s="44" t="s">
        <v>4814</v>
      </c>
      <c r="B666" s="22">
        <v>1</v>
      </c>
      <c r="C666" s="22"/>
    </row>
    <row r="667" spans="1:3" x14ac:dyDescent="0.35">
      <c r="A667" s="44" t="s">
        <v>4648</v>
      </c>
      <c r="B667" s="22">
        <v>1</v>
      </c>
      <c r="C667" s="22"/>
    </row>
    <row r="668" spans="1:3" x14ac:dyDescent="0.35">
      <c r="A668" s="44" t="s">
        <v>6105</v>
      </c>
      <c r="B668" s="22">
        <v>1</v>
      </c>
      <c r="C668" s="22"/>
    </row>
    <row r="669" spans="1:3" x14ac:dyDescent="0.35">
      <c r="A669" s="44" t="s">
        <v>6106</v>
      </c>
      <c r="B669" s="22">
        <v>1</v>
      </c>
      <c r="C669" s="22"/>
    </row>
    <row r="670" spans="1:3" x14ac:dyDescent="0.35">
      <c r="A670" s="44" t="s">
        <v>6107</v>
      </c>
      <c r="B670" s="22">
        <v>1</v>
      </c>
      <c r="C670" s="22"/>
    </row>
    <row r="671" spans="1:3" x14ac:dyDescent="0.35">
      <c r="A671" s="170" t="s">
        <v>4809</v>
      </c>
      <c r="B671" s="22">
        <v>1</v>
      </c>
      <c r="C671" s="22"/>
    </row>
    <row r="672" spans="1:3" x14ac:dyDescent="0.35">
      <c r="A672" s="44" t="s">
        <v>5724</v>
      </c>
      <c r="B672" s="22">
        <v>1</v>
      </c>
      <c r="C672" s="22"/>
    </row>
    <row r="673" spans="1:3" x14ac:dyDescent="0.35">
      <c r="A673" s="44" t="s">
        <v>5777</v>
      </c>
      <c r="B673" s="22">
        <v>1</v>
      </c>
      <c r="C673" s="22"/>
    </row>
    <row r="674" spans="1:3" x14ac:dyDescent="0.35">
      <c r="A674" s="44" t="s">
        <v>6108</v>
      </c>
      <c r="B674" s="22">
        <v>1</v>
      </c>
      <c r="C674" s="22"/>
    </row>
    <row r="675" spans="1:3" x14ac:dyDescent="0.35">
      <c r="A675" s="44" t="s">
        <v>4704</v>
      </c>
      <c r="B675" s="22">
        <v>1</v>
      </c>
      <c r="C675" s="22"/>
    </row>
    <row r="676" spans="1:3" x14ac:dyDescent="0.35">
      <c r="A676" s="44" t="s">
        <v>4811</v>
      </c>
      <c r="B676" s="22">
        <v>1</v>
      </c>
      <c r="C676" s="22"/>
    </row>
    <row r="677" spans="1:3" x14ac:dyDescent="0.35">
      <c r="A677" s="44" t="s">
        <v>5771</v>
      </c>
      <c r="B677" s="22">
        <v>1</v>
      </c>
      <c r="C677" s="218"/>
    </row>
    <row r="678" spans="1:3" x14ac:dyDescent="0.35">
      <c r="A678" s="44" t="s">
        <v>4762</v>
      </c>
      <c r="B678" s="22">
        <v>1</v>
      </c>
      <c r="C678" s="236"/>
    </row>
    <row r="679" spans="1:3" x14ac:dyDescent="0.35">
      <c r="A679" s="44" t="s">
        <v>4705</v>
      </c>
      <c r="B679" s="22">
        <v>1</v>
      </c>
      <c r="C679" s="243"/>
    </row>
    <row r="680" spans="1:3" x14ac:dyDescent="0.35">
      <c r="A680" s="44" t="s">
        <v>6109</v>
      </c>
      <c r="B680" s="22">
        <v>1</v>
      </c>
      <c r="C680" s="22"/>
    </row>
    <row r="681" spans="1:3" x14ac:dyDescent="0.35">
      <c r="A681" s="44" t="s">
        <v>6110</v>
      </c>
      <c r="B681" s="22">
        <v>1</v>
      </c>
      <c r="C681" s="218"/>
    </row>
    <row r="682" spans="1:3" x14ac:dyDescent="0.35">
      <c r="A682" s="44" t="s">
        <v>6111</v>
      </c>
      <c r="B682" s="22">
        <v>1</v>
      </c>
      <c r="C682" s="218"/>
    </row>
    <row r="683" spans="1:3" x14ac:dyDescent="0.35">
      <c r="A683" s="44" t="s">
        <v>5812</v>
      </c>
      <c r="B683" s="22">
        <v>1</v>
      </c>
      <c r="C683" s="218"/>
    </row>
    <row r="684" spans="1:3" x14ac:dyDescent="0.35">
      <c r="A684" s="61" t="s">
        <v>2302</v>
      </c>
      <c r="B684" s="22">
        <v>1</v>
      </c>
      <c r="C684" s="218"/>
    </row>
    <row r="685" spans="1:3" x14ac:dyDescent="0.35">
      <c r="A685" s="44" t="s">
        <v>6216</v>
      </c>
      <c r="B685" s="22">
        <v>1</v>
      </c>
      <c r="C685" s="22"/>
    </row>
    <row r="686" spans="1:3" x14ac:dyDescent="0.35">
      <c r="A686" s="44" t="s">
        <v>6218</v>
      </c>
      <c r="B686" s="22">
        <v>1</v>
      </c>
      <c r="C686" s="22"/>
    </row>
    <row r="687" spans="1:3" x14ac:dyDescent="0.35">
      <c r="A687" s="44" t="s">
        <v>6217</v>
      </c>
      <c r="B687" s="22">
        <v>1</v>
      </c>
      <c r="C687" s="22"/>
    </row>
    <row r="688" spans="1:3" x14ac:dyDescent="0.35">
      <c r="A688" s="44" t="s">
        <v>6219</v>
      </c>
      <c r="B688" s="22">
        <v>1</v>
      </c>
      <c r="C688" s="22"/>
    </row>
    <row r="689" spans="1:3" x14ac:dyDescent="0.35">
      <c r="A689" s="44" t="s">
        <v>6215</v>
      </c>
      <c r="B689" s="22">
        <v>1</v>
      </c>
      <c r="C689" s="22"/>
    </row>
    <row r="690" spans="1:3" x14ac:dyDescent="0.35">
      <c r="A690" s="44" t="s">
        <v>6112</v>
      </c>
      <c r="B690" s="22">
        <v>1</v>
      </c>
      <c r="C690" s="236"/>
    </row>
    <row r="691" spans="1:3" x14ac:dyDescent="0.35">
      <c r="A691" s="44" t="s">
        <v>6113</v>
      </c>
      <c r="B691" s="22">
        <v>1</v>
      </c>
      <c r="C691" s="243"/>
    </row>
    <row r="692" spans="1:3" x14ac:dyDescent="0.35">
      <c r="A692" s="44" t="s">
        <v>5770</v>
      </c>
      <c r="B692" s="22">
        <v>1</v>
      </c>
      <c r="C692" s="22"/>
    </row>
    <row r="693" spans="1:3" x14ac:dyDescent="0.35">
      <c r="A693" s="44" t="s">
        <v>6114</v>
      </c>
      <c r="B693" s="22">
        <v>1</v>
      </c>
      <c r="C693" s="22"/>
    </row>
    <row r="694" spans="1:3" x14ac:dyDescent="0.35">
      <c r="A694" s="44" t="s">
        <v>6115</v>
      </c>
      <c r="B694" s="22">
        <v>1</v>
      </c>
      <c r="C694" s="236"/>
    </row>
    <row r="695" spans="1:3" x14ac:dyDescent="0.35">
      <c r="A695" s="44" t="s">
        <v>4682</v>
      </c>
      <c r="B695" s="22">
        <v>1</v>
      </c>
      <c r="C695" s="243"/>
    </row>
    <row r="696" spans="1:3" x14ac:dyDescent="0.35">
      <c r="A696" s="44" t="s">
        <v>4672</v>
      </c>
      <c r="B696" s="22">
        <v>1</v>
      </c>
      <c r="C696" s="243"/>
    </row>
    <row r="697" spans="1:3" x14ac:dyDescent="0.35">
      <c r="A697" s="44" t="s">
        <v>4742</v>
      </c>
      <c r="B697" s="22">
        <v>1</v>
      </c>
      <c r="C697" s="243"/>
    </row>
    <row r="698" spans="1:3" x14ac:dyDescent="0.35">
      <c r="A698" s="44" t="s">
        <v>6116</v>
      </c>
      <c r="B698" s="22">
        <v>1</v>
      </c>
      <c r="C698" s="243"/>
    </row>
    <row r="699" spans="1:3" x14ac:dyDescent="0.35">
      <c r="A699" s="44" t="s">
        <v>4808</v>
      </c>
      <c r="B699" s="22">
        <v>1</v>
      </c>
      <c r="C699" s="22"/>
    </row>
    <row r="700" spans="1:3" x14ac:dyDescent="0.35">
      <c r="A700" s="44" t="s">
        <v>5752</v>
      </c>
      <c r="B700" s="22">
        <v>1</v>
      </c>
      <c r="C700" s="22"/>
    </row>
    <row r="701" spans="1:3" x14ac:dyDescent="0.35">
      <c r="A701" s="44" t="s">
        <v>4743</v>
      </c>
      <c r="B701" s="22">
        <v>1</v>
      </c>
      <c r="C701" s="22"/>
    </row>
    <row r="702" spans="1:3" x14ac:dyDescent="0.35">
      <c r="A702" s="44" t="s">
        <v>5829</v>
      </c>
      <c r="B702" s="22">
        <v>1</v>
      </c>
      <c r="C702" s="22"/>
    </row>
    <row r="703" spans="1:3" x14ac:dyDescent="0.35">
      <c r="A703" s="44" t="s">
        <v>635</v>
      </c>
      <c r="B703" s="22">
        <v>1</v>
      </c>
      <c r="C703" s="22"/>
    </row>
    <row r="704" spans="1:3" x14ac:dyDescent="0.35">
      <c r="A704" s="44" t="s">
        <v>5828</v>
      </c>
      <c r="B704" s="22">
        <v>1</v>
      </c>
      <c r="C704" s="22"/>
    </row>
    <row r="705" spans="1:3" x14ac:dyDescent="0.35">
      <c r="A705" s="44" t="s">
        <v>5832</v>
      </c>
      <c r="B705" s="22">
        <v>1</v>
      </c>
      <c r="C705" s="22"/>
    </row>
    <row r="706" spans="1:3" x14ac:dyDescent="0.35">
      <c r="A706" s="44" t="s">
        <v>4799</v>
      </c>
      <c r="B706" s="22">
        <v>1</v>
      </c>
      <c r="C706" s="22"/>
    </row>
    <row r="707" spans="1:3" x14ac:dyDescent="0.35">
      <c r="A707" s="44" t="s">
        <v>5753</v>
      </c>
      <c r="B707" s="22">
        <v>1</v>
      </c>
      <c r="C707" s="22"/>
    </row>
    <row r="708" spans="1:3" x14ac:dyDescent="0.35">
      <c r="A708" s="44" t="s">
        <v>5718</v>
      </c>
      <c r="B708" s="22">
        <v>1</v>
      </c>
      <c r="C708" s="22"/>
    </row>
    <row r="709" spans="1:3" x14ac:dyDescent="0.35">
      <c r="A709" s="44" t="s">
        <v>7270</v>
      </c>
      <c r="B709" s="22">
        <v>1</v>
      </c>
      <c r="C709" s="22"/>
    </row>
    <row r="710" spans="1:3" x14ac:dyDescent="0.35">
      <c r="A710" s="48" t="s">
        <v>5297</v>
      </c>
      <c r="B710" s="22">
        <v>1</v>
      </c>
      <c r="C710" s="22"/>
    </row>
    <row r="711" spans="1:3" x14ac:dyDescent="0.35">
      <c r="A711" s="44" t="s">
        <v>7258</v>
      </c>
      <c r="B711" s="22">
        <v>1</v>
      </c>
      <c r="C711" s="22"/>
    </row>
    <row r="712" spans="1:3" x14ac:dyDescent="0.35">
      <c r="A712" s="44" t="s">
        <v>7373</v>
      </c>
      <c r="B712" s="22">
        <v>1</v>
      </c>
      <c r="C712" s="22"/>
    </row>
    <row r="713" spans="1:3" x14ac:dyDescent="0.35">
      <c r="A713" s="44" t="s">
        <v>7389</v>
      </c>
      <c r="B713" s="22">
        <v>1</v>
      </c>
      <c r="C713" s="22"/>
    </row>
    <row r="714" spans="1:3" x14ac:dyDescent="0.35">
      <c r="A714" s="44" t="s">
        <v>7374</v>
      </c>
      <c r="B714" s="22">
        <v>1</v>
      </c>
      <c r="C714" s="22"/>
    </row>
    <row r="715" spans="1:3" x14ac:dyDescent="0.35">
      <c r="A715" s="44" t="s">
        <v>7362</v>
      </c>
      <c r="B715" s="22">
        <v>1</v>
      </c>
      <c r="C715" s="22"/>
    </row>
    <row r="716" spans="1:3" x14ac:dyDescent="0.35">
      <c r="A716" s="48" t="s">
        <v>5279</v>
      </c>
      <c r="B716" s="22">
        <v>1</v>
      </c>
      <c r="C716" s="22"/>
    </row>
    <row r="717" spans="1:3" x14ac:dyDescent="0.35">
      <c r="A717" s="44" t="s">
        <v>6117</v>
      </c>
      <c r="B717" s="22">
        <v>1</v>
      </c>
      <c r="C717" s="22"/>
    </row>
    <row r="718" spans="1:3" x14ac:dyDescent="0.35">
      <c r="A718" s="44" t="s">
        <v>6118</v>
      </c>
      <c r="B718" s="22">
        <v>1</v>
      </c>
      <c r="C718" s="22"/>
    </row>
    <row r="719" spans="1:3" x14ac:dyDescent="0.35">
      <c r="A719" s="44" t="s">
        <v>5773</v>
      </c>
      <c r="B719" s="22">
        <v>1</v>
      </c>
      <c r="C719" s="22"/>
    </row>
    <row r="720" spans="1:3" x14ac:dyDescent="0.35">
      <c r="A720" s="44" t="s">
        <v>4745</v>
      </c>
      <c r="B720" s="22">
        <v>1</v>
      </c>
      <c r="C720" s="22"/>
    </row>
    <row r="721" spans="1:3" x14ac:dyDescent="0.35">
      <c r="A721" s="44" t="s">
        <v>4633</v>
      </c>
      <c r="B721" s="22">
        <v>1</v>
      </c>
      <c r="C721" s="22"/>
    </row>
    <row r="722" spans="1:3" x14ac:dyDescent="0.35">
      <c r="A722" s="44" t="s">
        <v>5729</v>
      </c>
      <c r="B722" s="22">
        <v>1</v>
      </c>
      <c r="C722" s="22"/>
    </row>
    <row r="723" spans="1:3" x14ac:dyDescent="0.35">
      <c r="A723" s="44" t="s">
        <v>6119</v>
      </c>
      <c r="B723" s="22">
        <v>1</v>
      </c>
      <c r="C723" s="22"/>
    </row>
    <row r="724" spans="1:3" x14ac:dyDescent="0.35">
      <c r="A724" s="44" t="s">
        <v>7249</v>
      </c>
      <c r="B724" s="22">
        <v>1</v>
      </c>
      <c r="C724" s="22"/>
    </row>
    <row r="725" spans="1:3" x14ac:dyDescent="0.35">
      <c r="A725" s="44" t="s">
        <v>4747</v>
      </c>
      <c r="B725" s="22">
        <v>1</v>
      </c>
      <c r="C725" s="22"/>
    </row>
    <row r="726" spans="1:3" x14ac:dyDescent="0.35">
      <c r="A726" s="44" t="s">
        <v>5824</v>
      </c>
      <c r="B726" s="22">
        <v>1</v>
      </c>
      <c r="C726" s="22"/>
    </row>
    <row r="727" spans="1:3" x14ac:dyDescent="0.35">
      <c r="A727" s="44" t="s">
        <v>4815</v>
      </c>
      <c r="B727" s="22">
        <v>1</v>
      </c>
      <c r="C727" s="22"/>
    </row>
    <row r="728" spans="1:3" x14ac:dyDescent="0.35">
      <c r="A728" s="44" t="s">
        <v>5758</v>
      </c>
      <c r="B728" s="22">
        <v>1</v>
      </c>
      <c r="C728" s="22"/>
    </row>
    <row r="729" spans="1:3" x14ac:dyDescent="0.35">
      <c r="A729" s="44" t="s">
        <v>5814</v>
      </c>
      <c r="B729" s="22">
        <v>1</v>
      </c>
      <c r="C729" s="22"/>
    </row>
    <row r="730" spans="1:3" x14ac:dyDescent="0.35">
      <c r="A730" s="44" t="s">
        <v>5880</v>
      </c>
      <c r="B730" s="22">
        <v>1</v>
      </c>
      <c r="C730" s="22"/>
    </row>
    <row r="731" spans="1:3" x14ac:dyDescent="0.35">
      <c r="A731" s="44" t="s">
        <v>4816</v>
      </c>
      <c r="B731" s="22">
        <v>1</v>
      </c>
      <c r="C731" s="22"/>
    </row>
    <row r="732" spans="1:3" x14ac:dyDescent="0.35">
      <c r="A732" s="44" t="s">
        <v>5716</v>
      </c>
      <c r="B732" s="22">
        <v>1</v>
      </c>
      <c r="C732" s="22"/>
    </row>
    <row r="733" spans="1:3" x14ac:dyDescent="0.35">
      <c r="A733" s="44" t="s">
        <v>6120</v>
      </c>
      <c r="B733" s="22">
        <v>1</v>
      </c>
      <c r="C733" s="22"/>
    </row>
    <row r="734" spans="1:3" x14ac:dyDescent="0.35">
      <c r="A734" s="44" t="s">
        <v>4748</v>
      </c>
      <c r="B734" s="22">
        <v>1</v>
      </c>
      <c r="C734" s="22"/>
    </row>
    <row r="735" spans="1:3" x14ac:dyDescent="0.35">
      <c r="A735" s="44" t="s">
        <v>5650</v>
      </c>
      <c r="B735" s="22">
        <v>1</v>
      </c>
      <c r="C735" s="22"/>
    </row>
    <row r="736" spans="1:3" x14ac:dyDescent="0.35">
      <c r="A736" s="44" t="s">
        <v>4794</v>
      </c>
      <c r="B736" s="22">
        <v>1</v>
      </c>
      <c r="C736" s="22"/>
    </row>
    <row r="737" spans="1:3" x14ac:dyDescent="0.35">
      <c r="A737" s="44" t="s">
        <v>7312</v>
      </c>
      <c r="B737" s="22">
        <v>1</v>
      </c>
      <c r="C737" s="22"/>
    </row>
    <row r="738" spans="1:3" x14ac:dyDescent="0.35">
      <c r="A738" s="44" t="s">
        <v>5673</v>
      </c>
      <c r="B738" s="22">
        <v>1</v>
      </c>
      <c r="C738" s="22"/>
    </row>
    <row r="739" spans="1:3" x14ac:dyDescent="0.35">
      <c r="A739" s="44" t="s">
        <v>6121</v>
      </c>
      <c r="B739" s="22">
        <v>1</v>
      </c>
      <c r="C739" s="22"/>
    </row>
    <row r="740" spans="1:3" x14ac:dyDescent="0.35">
      <c r="A740" s="44" t="s">
        <v>5704</v>
      </c>
      <c r="B740" s="22">
        <v>1</v>
      </c>
      <c r="C740" s="22"/>
    </row>
    <row r="741" spans="1:3" x14ac:dyDescent="0.35">
      <c r="A741" s="44" t="s">
        <v>4978</v>
      </c>
      <c r="B741" s="22">
        <v>1</v>
      </c>
      <c r="C741" s="22"/>
    </row>
    <row r="742" spans="1:3" x14ac:dyDescent="0.35">
      <c r="A742" s="44" t="s">
        <v>5696</v>
      </c>
      <c r="B742" s="22">
        <v>1</v>
      </c>
      <c r="C742" s="22"/>
    </row>
    <row r="743" spans="1:3" x14ac:dyDescent="0.35">
      <c r="A743" s="44" t="s">
        <v>5689</v>
      </c>
      <c r="B743" s="22">
        <v>1</v>
      </c>
      <c r="C743" s="22"/>
    </row>
    <row r="744" spans="1:3" x14ac:dyDescent="0.35">
      <c r="A744" s="44" t="s">
        <v>5690</v>
      </c>
      <c r="B744" s="22">
        <v>1</v>
      </c>
      <c r="C744" s="22"/>
    </row>
    <row r="745" spans="1:3" x14ac:dyDescent="0.35">
      <c r="A745" s="44" t="s">
        <v>5675</v>
      </c>
      <c r="B745" s="22">
        <v>1</v>
      </c>
      <c r="C745" s="22"/>
    </row>
    <row r="746" spans="1:3" x14ac:dyDescent="0.35">
      <c r="A746" s="44" t="s">
        <v>5830</v>
      </c>
      <c r="B746" s="22">
        <v>1</v>
      </c>
      <c r="C746" s="22"/>
    </row>
    <row r="747" spans="1:3" x14ac:dyDescent="0.35">
      <c r="A747" s="44" t="s">
        <v>4782</v>
      </c>
      <c r="B747" s="22">
        <v>1</v>
      </c>
      <c r="C747" s="22"/>
    </row>
    <row r="748" spans="1:3" x14ac:dyDescent="0.35">
      <c r="A748" s="44" t="s">
        <v>6122</v>
      </c>
      <c r="B748" s="22">
        <v>1</v>
      </c>
      <c r="C748" s="22"/>
    </row>
    <row r="749" spans="1:3" x14ac:dyDescent="0.35">
      <c r="A749" s="44" t="s">
        <v>4749</v>
      </c>
      <c r="B749" s="22">
        <v>1</v>
      </c>
      <c r="C749" s="22"/>
    </row>
    <row r="750" spans="1:3" x14ac:dyDescent="0.35">
      <c r="A750" s="44" t="s">
        <v>4831</v>
      </c>
      <c r="B750" s="22">
        <v>1</v>
      </c>
      <c r="C750" s="22"/>
    </row>
    <row r="751" spans="1:3" x14ac:dyDescent="0.35">
      <c r="A751" s="44" t="s">
        <v>4836</v>
      </c>
      <c r="B751" s="22">
        <v>1</v>
      </c>
      <c r="C751" s="22"/>
    </row>
    <row r="752" spans="1:3" x14ac:dyDescent="0.35">
      <c r="A752" s="44" t="s">
        <v>4833</v>
      </c>
      <c r="B752" s="22">
        <v>1</v>
      </c>
      <c r="C752" s="22"/>
    </row>
    <row r="753" spans="1:3" x14ac:dyDescent="0.35">
      <c r="A753" s="44" t="s">
        <v>4828</v>
      </c>
      <c r="B753" s="22">
        <v>1</v>
      </c>
      <c r="C753" s="22"/>
    </row>
    <row r="754" spans="1:3" x14ac:dyDescent="0.35">
      <c r="A754" s="44" t="s">
        <v>4832</v>
      </c>
      <c r="B754" s="22">
        <v>1</v>
      </c>
      <c r="C754" s="22"/>
    </row>
    <row r="755" spans="1:3" x14ac:dyDescent="0.35">
      <c r="A755" s="44" t="s">
        <v>4829</v>
      </c>
      <c r="B755" s="22">
        <v>1</v>
      </c>
      <c r="C755" s="22"/>
    </row>
    <row r="756" spans="1:3" x14ac:dyDescent="0.35">
      <c r="A756" s="44" t="s">
        <v>4835</v>
      </c>
      <c r="B756" s="22">
        <v>1</v>
      </c>
      <c r="C756" s="22"/>
    </row>
    <row r="757" spans="1:3" x14ac:dyDescent="0.35">
      <c r="A757" s="44" t="s">
        <v>4834</v>
      </c>
      <c r="B757" s="22">
        <v>1</v>
      </c>
      <c r="C757" s="218"/>
    </row>
    <row r="758" spans="1:3" x14ac:dyDescent="0.35">
      <c r="A758" s="44" t="s">
        <v>4830</v>
      </c>
      <c r="B758" s="22">
        <v>1</v>
      </c>
      <c r="C758" s="218"/>
    </row>
    <row r="759" spans="1:3" x14ac:dyDescent="0.35">
      <c r="A759" s="44" t="s">
        <v>5712</v>
      </c>
      <c r="B759" s="22">
        <v>1</v>
      </c>
      <c r="C759" s="22"/>
    </row>
    <row r="760" spans="1:3" x14ac:dyDescent="0.35">
      <c r="A760" s="44" t="s">
        <v>4718</v>
      </c>
      <c r="B760" s="22">
        <v>1</v>
      </c>
      <c r="C760" s="22"/>
    </row>
    <row r="761" spans="1:3" x14ac:dyDescent="0.35">
      <c r="A761" s="44" t="s">
        <v>6123</v>
      </c>
      <c r="B761" s="22">
        <v>1</v>
      </c>
      <c r="C761" s="22"/>
    </row>
    <row r="762" spans="1:3" x14ac:dyDescent="0.35">
      <c r="A762" s="44" t="s">
        <v>5849</v>
      </c>
      <c r="B762" s="22">
        <v>1</v>
      </c>
      <c r="C762" s="22"/>
    </row>
    <row r="763" spans="1:3" x14ac:dyDescent="0.35">
      <c r="A763" s="44" t="s">
        <v>6124</v>
      </c>
      <c r="B763" s="22">
        <v>1</v>
      </c>
      <c r="C763" s="22"/>
    </row>
    <row r="764" spans="1:3" x14ac:dyDescent="0.35">
      <c r="A764" s="44" t="s">
        <v>5286</v>
      </c>
      <c r="B764" s="22">
        <v>1</v>
      </c>
      <c r="C764" s="22"/>
    </row>
    <row r="765" spans="1:3" x14ac:dyDescent="0.35">
      <c r="A765" s="48" t="s">
        <v>5300</v>
      </c>
      <c r="B765" s="22">
        <v>1</v>
      </c>
      <c r="C765" s="22"/>
    </row>
    <row r="766" spans="1:3" x14ac:dyDescent="0.35">
      <c r="A766" s="44" t="s">
        <v>6681</v>
      </c>
      <c r="B766" s="22">
        <v>1</v>
      </c>
      <c r="C766" s="22"/>
    </row>
    <row r="767" spans="1:3" x14ac:dyDescent="0.35">
      <c r="A767" s="44" t="s">
        <v>4725</v>
      </c>
      <c r="B767" s="22">
        <v>1</v>
      </c>
      <c r="C767" s="22"/>
    </row>
    <row r="768" spans="1:3" x14ac:dyDescent="0.35">
      <c r="A768" s="44" t="s">
        <v>4802</v>
      </c>
      <c r="B768" s="22">
        <v>1</v>
      </c>
      <c r="C768" s="22"/>
    </row>
    <row r="769" spans="1:3" x14ac:dyDescent="0.35">
      <c r="A769" s="44" t="s">
        <v>6442</v>
      </c>
      <c r="B769" s="22">
        <v>1</v>
      </c>
      <c r="C769" s="22"/>
    </row>
    <row r="770" spans="1:3" x14ac:dyDescent="0.35">
      <c r="A770" s="44" t="s">
        <v>7255</v>
      </c>
      <c r="B770" s="22">
        <v>1</v>
      </c>
      <c r="C770" s="236"/>
    </row>
    <row r="771" spans="1:3" x14ac:dyDescent="0.35">
      <c r="A771" s="44" t="s">
        <v>4750</v>
      </c>
      <c r="B771" s="22">
        <v>1</v>
      </c>
      <c r="C771" s="243"/>
    </row>
    <row r="772" spans="1:3" x14ac:dyDescent="0.35">
      <c r="A772" s="44" t="s">
        <v>4817</v>
      </c>
      <c r="B772" s="22">
        <v>1</v>
      </c>
      <c r="C772" s="243"/>
    </row>
    <row r="773" spans="1:3" x14ac:dyDescent="0.35">
      <c r="A773" s="44" t="s">
        <v>5795</v>
      </c>
      <c r="B773" s="22">
        <v>1</v>
      </c>
      <c r="C773" s="22"/>
    </row>
    <row r="774" spans="1:3" x14ac:dyDescent="0.35">
      <c r="A774" s="44" t="s">
        <v>4818</v>
      </c>
      <c r="B774" s="22">
        <v>1</v>
      </c>
      <c r="C774" s="22"/>
    </row>
    <row r="775" spans="1:3" x14ac:dyDescent="0.35">
      <c r="A775" s="44" t="s">
        <v>7534</v>
      </c>
      <c r="B775" s="22">
        <v>7</v>
      </c>
      <c r="C775" s="22"/>
    </row>
    <row r="776" spans="1:3" x14ac:dyDescent="0.35">
      <c r="A776" s="44" t="s">
        <v>7299</v>
      </c>
      <c r="B776" s="22">
        <v>1</v>
      </c>
      <c r="C776" s="22"/>
    </row>
    <row r="777" spans="1:3" x14ac:dyDescent="0.35">
      <c r="A777" s="44" t="s">
        <v>7300</v>
      </c>
      <c r="B777" s="22">
        <v>1</v>
      </c>
      <c r="C777" s="22"/>
    </row>
    <row r="778" spans="1:3" x14ac:dyDescent="0.35">
      <c r="A778" s="44" t="s">
        <v>7301</v>
      </c>
      <c r="B778" s="22">
        <v>1</v>
      </c>
      <c r="C778" s="22"/>
    </row>
    <row r="779" spans="1:3" x14ac:dyDescent="0.35">
      <c r="A779" s="44" t="s">
        <v>7309</v>
      </c>
      <c r="B779" s="22">
        <v>1</v>
      </c>
      <c r="C779" s="22"/>
    </row>
    <row r="780" spans="1:3" x14ac:dyDescent="0.35">
      <c r="A780" s="44" t="s">
        <v>6125</v>
      </c>
      <c r="B780" s="22">
        <v>1</v>
      </c>
      <c r="C780" s="22"/>
    </row>
    <row r="781" spans="1:3" x14ac:dyDescent="0.35">
      <c r="A781" s="44" t="s">
        <v>5658</v>
      </c>
      <c r="B781" s="22">
        <v>1</v>
      </c>
      <c r="C781" s="22"/>
    </row>
    <row r="782" spans="1:3" x14ac:dyDescent="0.35">
      <c r="A782" s="44" t="s">
        <v>5713</v>
      </c>
      <c r="B782" s="22">
        <v>1</v>
      </c>
      <c r="C782" s="22"/>
    </row>
    <row r="783" spans="1:3" x14ac:dyDescent="0.35">
      <c r="A783" s="48" t="s">
        <v>5298</v>
      </c>
      <c r="B783" s="22">
        <v>1</v>
      </c>
      <c r="C783" s="22"/>
    </row>
    <row r="784" spans="1:3" x14ac:dyDescent="0.35">
      <c r="A784" s="44" t="s">
        <v>5854</v>
      </c>
      <c r="B784" s="22">
        <v>1</v>
      </c>
      <c r="C784" s="22"/>
    </row>
    <row r="785" spans="1:3" x14ac:dyDescent="0.35">
      <c r="A785" s="44" t="s">
        <v>5663</v>
      </c>
      <c r="B785" s="22">
        <v>1</v>
      </c>
      <c r="C785" s="22"/>
    </row>
    <row r="786" spans="1:3" x14ac:dyDescent="0.35">
      <c r="A786" s="48" t="s">
        <v>5283</v>
      </c>
      <c r="B786" s="22">
        <v>1</v>
      </c>
      <c r="C786" s="22"/>
    </row>
    <row r="787" spans="1:3" x14ac:dyDescent="0.35">
      <c r="A787" s="48" t="s">
        <v>5282</v>
      </c>
      <c r="B787" s="22">
        <v>1</v>
      </c>
      <c r="C787" s="22"/>
    </row>
    <row r="788" spans="1:3" x14ac:dyDescent="0.35">
      <c r="A788" s="48" t="s">
        <v>5284</v>
      </c>
      <c r="B788" s="22">
        <v>1</v>
      </c>
      <c r="C788" s="22"/>
    </row>
    <row r="789" spans="1:3" x14ac:dyDescent="0.35">
      <c r="A789" s="44" t="s">
        <v>4728</v>
      </c>
      <c r="B789" s="218">
        <v>1</v>
      </c>
      <c r="C789" s="22"/>
    </row>
    <row r="790" spans="1:3" x14ac:dyDescent="0.35">
      <c r="A790" s="44" t="s">
        <v>4768</v>
      </c>
      <c r="B790" s="22">
        <v>1</v>
      </c>
      <c r="C790" s="218"/>
    </row>
    <row r="791" spans="1:3" x14ac:dyDescent="0.35">
      <c r="A791" s="44" t="s">
        <v>5805</v>
      </c>
      <c r="B791" s="218">
        <v>1</v>
      </c>
      <c r="C791" s="272"/>
    </row>
    <row r="792" spans="1:3" x14ac:dyDescent="0.35">
      <c r="A792" s="44" t="s">
        <v>5858</v>
      </c>
      <c r="B792" s="22">
        <v>1</v>
      </c>
      <c r="C792" s="274"/>
    </row>
    <row r="793" spans="1:3" x14ac:dyDescent="0.35">
      <c r="A793" s="44" t="s">
        <v>7244</v>
      </c>
      <c r="B793" s="218">
        <v>1</v>
      </c>
      <c r="C793" s="22"/>
    </row>
    <row r="794" spans="1:3" x14ac:dyDescent="0.35">
      <c r="A794" s="44" t="s">
        <v>7264</v>
      </c>
      <c r="B794" s="22">
        <v>1</v>
      </c>
      <c r="C794" s="22"/>
    </row>
    <row r="795" spans="1:3" x14ac:dyDescent="0.35">
      <c r="A795" s="44" t="s">
        <v>7260</v>
      </c>
      <c r="B795" s="22">
        <v>1</v>
      </c>
      <c r="C795" s="22"/>
    </row>
    <row r="796" spans="1:3" x14ac:dyDescent="0.35">
      <c r="A796" s="44" t="s">
        <v>4820</v>
      </c>
      <c r="B796" s="22">
        <v>1</v>
      </c>
      <c r="C796" s="22"/>
    </row>
    <row r="797" spans="1:3" x14ac:dyDescent="0.35">
      <c r="A797" s="44" t="s">
        <v>7355</v>
      </c>
      <c r="B797" s="22">
        <v>1</v>
      </c>
      <c r="C797" s="22"/>
    </row>
    <row r="798" spans="1:3" x14ac:dyDescent="0.35">
      <c r="A798" s="44" t="s">
        <v>6126</v>
      </c>
      <c r="B798" s="22">
        <v>1</v>
      </c>
      <c r="C798" s="22"/>
    </row>
    <row r="799" spans="1:3" ht="29" x14ac:dyDescent="0.35">
      <c r="A799" s="170" t="s">
        <v>2299</v>
      </c>
      <c r="B799" s="22">
        <v>1</v>
      </c>
      <c r="C799" s="127" t="s">
        <v>5071</v>
      </c>
    </row>
    <row r="800" spans="1:3" x14ac:dyDescent="0.35">
      <c r="A800" s="48" t="s">
        <v>5287</v>
      </c>
      <c r="B800" s="22">
        <v>1</v>
      </c>
      <c r="C800" s="22"/>
    </row>
    <row r="801" spans="1:3" x14ac:dyDescent="0.35">
      <c r="A801" s="44" t="s">
        <v>4722</v>
      </c>
      <c r="B801" s="22">
        <v>1</v>
      </c>
      <c r="C801" s="22"/>
    </row>
    <row r="802" spans="1:3" x14ac:dyDescent="0.35">
      <c r="A802" s="44" t="s">
        <v>6127</v>
      </c>
      <c r="B802" s="236">
        <v>1</v>
      </c>
      <c r="C802" s="272"/>
    </row>
    <row r="803" spans="1:3" x14ac:dyDescent="0.35">
      <c r="A803" s="44" t="s">
        <v>4769</v>
      </c>
      <c r="B803" s="243">
        <v>1</v>
      </c>
      <c r="C803" s="274"/>
    </row>
    <row r="804" spans="1:3" x14ac:dyDescent="0.35">
      <c r="A804" s="44" t="s">
        <v>4790</v>
      </c>
      <c r="B804" s="236">
        <v>1</v>
      </c>
      <c r="C804" s="243"/>
    </row>
    <row r="805" spans="1:3" x14ac:dyDescent="0.35">
      <c r="A805" s="44" t="s">
        <v>5823</v>
      </c>
      <c r="B805" s="243">
        <v>1</v>
      </c>
      <c r="C805" s="22"/>
    </row>
    <row r="806" spans="1:3" x14ac:dyDescent="0.35">
      <c r="A806" s="44" t="s">
        <v>4792</v>
      </c>
      <c r="B806" s="236">
        <v>1</v>
      </c>
      <c r="C806" s="272"/>
    </row>
    <row r="807" spans="1:3" x14ac:dyDescent="0.35">
      <c r="A807" s="44" t="s">
        <v>4681</v>
      </c>
      <c r="B807" s="243">
        <v>1</v>
      </c>
      <c r="C807" s="274"/>
    </row>
    <row r="808" spans="1:3" x14ac:dyDescent="0.35">
      <c r="A808" s="61" t="s">
        <v>2321</v>
      </c>
      <c r="B808" s="22">
        <v>1</v>
      </c>
      <c r="C808" s="274"/>
    </row>
    <row r="809" spans="1:3" x14ac:dyDescent="0.35">
      <c r="A809" s="44" t="s">
        <v>6129</v>
      </c>
      <c r="B809" s="218">
        <v>1</v>
      </c>
      <c r="C809" s="274"/>
    </row>
    <row r="810" spans="1:3" ht="29" x14ac:dyDescent="0.35">
      <c r="A810" s="44" t="s">
        <v>5827</v>
      </c>
      <c r="B810" s="22">
        <v>1</v>
      </c>
      <c r="C810" s="127" t="s">
        <v>6178</v>
      </c>
    </row>
    <row r="811" spans="1:3" x14ac:dyDescent="0.35">
      <c r="A811" s="44" t="s">
        <v>5714</v>
      </c>
      <c r="B811" s="22">
        <v>1</v>
      </c>
      <c r="C811" s="274"/>
    </row>
    <row r="812" spans="1:3" x14ac:dyDescent="0.35">
      <c r="A812" s="44" t="s">
        <v>6130</v>
      </c>
      <c r="B812" s="22">
        <v>1</v>
      </c>
      <c r="C812" s="22"/>
    </row>
    <row r="813" spans="1:3" x14ac:dyDescent="0.35">
      <c r="A813" s="44" t="s">
        <v>6131</v>
      </c>
      <c r="B813" s="22">
        <v>1</v>
      </c>
      <c r="C813" s="22"/>
    </row>
    <row r="814" spans="1:3" ht="58" x14ac:dyDescent="0.35">
      <c r="A814" s="44" t="s">
        <v>5866</v>
      </c>
      <c r="B814" s="22">
        <v>1</v>
      </c>
      <c r="C814" s="127" t="s">
        <v>6179</v>
      </c>
    </row>
    <row r="815" spans="1:3" ht="29" x14ac:dyDescent="0.35">
      <c r="A815" s="48" t="s">
        <v>6208</v>
      </c>
      <c r="B815" s="22">
        <v>1</v>
      </c>
      <c r="C815" s="127" t="s">
        <v>5299</v>
      </c>
    </row>
    <row r="816" spans="1:3" ht="29" x14ac:dyDescent="0.35">
      <c r="A816" s="48" t="s">
        <v>6209</v>
      </c>
      <c r="B816" s="22">
        <v>2</v>
      </c>
      <c r="C816" s="127" t="s">
        <v>5299</v>
      </c>
    </row>
    <row r="817" spans="1:3" ht="29" x14ac:dyDescent="0.35">
      <c r="A817" s="48" t="s">
        <v>6210</v>
      </c>
      <c r="B817" s="22">
        <v>1</v>
      </c>
      <c r="C817" s="127" t="s">
        <v>5299</v>
      </c>
    </row>
    <row r="818" spans="1:3" ht="29" x14ac:dyDescent="0.35">
      <c r="A818" s="44" t="s">
        <v>6137</v>
      </c>
      <c r="B818" s="22">
        <v>1</v>
      </c>
      <c r="C818" s="127" t="s">
        <v>7448</v>
      </c>
    </row>
    <row r="819" spans="1:3" x14ac:dyDescent="0.35">
      <c r="A819" s="44" t="s">
        <v>6132</v>
      </c>
      <c r="B819" s="218">
        <v>2</v>
      </c>
      <c r="C819" s="22"/>
    </row>
    <row r="820" spans="1:3" x14ac:dyDescent="0.35">
      <c r="A820" s="44" t="s">
        <v>4796</v>
      </c>
      <c r="B820" s="22">
        <v>1</v>
      </c>
      <c r="C820" s="22"/>
    </row>
    <row r="821" spans="1:3" x14ac:dyDescent="0.35">
      <c r="A821" s="44" t="s">
        <v>7341</v>
      </c>
      <c r="B821" s="22">
        <v>1</v>
      </c>
      <c r="C821" s="22"/>
    </row>
    <row r="822" spans="1:3" x14ac:dyDescent="0.35">
      <c r="A822" s="61" t="s">
        <v>2315</v>
      </c>
      <c r="B822" s="236">
        <v>1</v>
      </c>
      <c r="C822" s="22"/>
    </row>
    <row r="823" spans="1:3" x14ac:dyDescent="0.35">
      <c r="A823" s="61" t="s">
        <v>2318</v>
      </c>
      <c r="B823" s="243">
        <v>1</v>
      </c>
      <c r="C823" s="22"/>
    </row>
    <row r="824" spans="1:3" x14ac:dyDescent="0.35">
      <c r="A824" s="61" t="s">
        <v>2312</v>
      </c>
      <c r="B824" s="22">
        <v>1</v>
      </c>
      <c r="C824" s="22"/>
    </row>
    <row r="825" spans="1:3" x14ac:dyDescent="0.35">
      <c r="A825" s="61" t="s">
        <v>2308</v>
      </c>
      <c r="B825" s="22">
        <v>1</v>
      </c>
      <c r="C825" s="22"/>
    </row>
    <row r="826" spans="1:3" x14ac:dyDescent="0.35">
      <c r="A826" s="61" t="s">
        <v>2311</v>
      </c>
      <c r="B826" s="22">
        <v>1</v>
      </c>
      <c r="C826" s="22"/>
    </row>
    <row r="827" spans="1:3" x14ac:dyDescent="0.35">
      <c r="A827" s="61" t="s">
        <v>2316</v>
      </c>
      <c r="B827" s="218">
        <v>1</v>
      </c>
      <c r="C827" s="22"/>
    </row>
    <row r="828" spans="1:3" x14ac:dyDescent="0.35">
      <c r="A828" s="61" t="s">
        <v>2309</v>
      </c>
      <c r="B828" s="22">
        <v>1</v>
      </c>
      <c r="C828" s="22"/>
    </row>
    <row r="829" spans="1:3" x14ac:dyDescent="0.35">
      <c r="A829" s="61" t="s">
        <v>2314</v>
      </c>
      <c r="B829" s="22">
        <v>1</v>
      </c>
      <c r="C829" s="22"/>
    </row>
    <row r="830" spans="1:3" x14ac:dyDescent="0.35">
      <c r="A830" s="61" t="s">
        <v>2313</v>
      </c>
      <c r="B830" s="22">
        <v>1</v>
      </c>
      <c r="C830" s="22"/>
    </row>
    <row r="831" spans="1:3" x14ac:dyDescent="0.35">
      <c r="A831" s="61" t="s">
        <v>2317</v>
      </c>
      <c r="B831" s="22">
        <v>1</v>
      </c>
      <c r="C831" s="22"/>
    </row>
    <row r="832" spans="1:3" x14ac:dyDescent="0.35">
      <c r="A832" s="61" t="s">
        <v>2310</v>
      </c>
      <c r="B832" s="236">
        <v>1</v>
      </c>
      <c r="C832" s="22"/>
    </row>
    <row r="833" spans="1:3" x14ac:dyDescent="0.35">
      <c r="A833" s="44" t="s">
        <v>6133</v>
      </c>
      <c r="B833" s="243">
        <v>1</v>
      </c>
      <c r="C833" s="22"/>
    </row>
    <row r="834" spans="1:3" x14ac:dyDescent="0.35">
      <c r="A834" s="44" t="s">
        <v>5815</v>
      </c>
      <c r="B834" s="22">
        <v>1</v>
      </c>
      <c r="C834" s="22"/>
    </row>
    <row r="835" spans="1:3" x14ac:dyDescent="0.35">
      <c r="A835" s="44" t="s">
        <v>6134</v>
      </c>
      <c r="B835" s="22">
        <v>1</v>
      </c>
      <c r="C835" s="22"/>
    </row>
    <row r="836" spans="1:3" x14ac:dyDescent="0.35">
      <c r="A836" s="44" t="s">
        <v>6135</v>
      </c>
      <c r="B836" s="22">
        <v>1</v>
      </c>
      <c r="C836" s="22"/>
    </row>
    <row r="837" spans="1:3" x14ac:dyDescent="0.35">
      <c r="A837" s="44" t="s">
        <v>4698</v>
      </c>
      <c r="B837" s="218">
        <v>1</v>
      </c>
      <c r="C837" s="22"/>
    </row>
    <row r="838" spans="1:3" x14ac:dyDescent="0.35">
      <c r="A838" s="44" t="s">
        <v>6136</v>
      </c>
      <c r="B838" s="22">
        <v>1</v>
      </c>
      <c r="C838" s="22"/>
    </row>
    <row r="839" spans="1:3" x14ac:dyDescent="0.35">
      <c r="A839" s="44" t="s">
        <v>6138</v>
      </c>
      <c r="B839" s="22">
        <v>1</v>
      </c>
      <c r="C839" s="22"/>
    </row>
    <row r="840" spans="1:3" x14ac:dyDescent="0.35">
      <c r="A840" s="44" t="s">
        <v>5798</v>
      </c>
      <c r="B840" s="236">
        <v>1</v>
      </c>
      <c r="C840" s="22"/>
    </row>
    <row r="841" spans="1:3" x14ac:dyDescent="0.35">
      <c r="A841" s="44" t="s">
        <v>4632</v>
      </c>
      <c r="B841" s="243">
        <v>1</v>
      </c>
      <c r="C841" s="22"/>
    </row>
    <row r="842" spans="1:3" x14ac:dyDescent="0.35">
      <c r="A842" s="44" t="s">
        <v>6139</v>
      </c>
      <c r="B842" s="22">
        <v>1</v>
      </c>
      <c r="C842" s="22"/>
    </row>
    <row r="843" spans="1:3" x14ac:dyDescent="0.35">
      <c r="A843" s="44" t="s">
        <v>5708</v>
      </c>
      <c r="B843" s="22">
        <v>1</v>
      </c>
      <c r="C843" s="22"/>
    </row>
    <row r="844" spans="1:3" x14ac:dyDescent="0.35">
      <c r="A844" s="44" t="s">
        <v>4655</v>
      </c>
      <c r="B844" s="22">
        <v>1</v>
      </c>
      <c r="C844" s="22"/>
    </row>
    <row r="845" spans="1:3" x14ac:dyDescent="0.35">
      <c r="A845" s="44" t="s">
        <v>4683</v>
      </c>
      <c r="B845" s="22">
        <v>1</v>
      </c>
      <c r="C845" s="22"/>
    </row>
    <row r="846" spans="1:3" x14ac:dyDescent="0.35">
      <c r="A846" s="44" t="s">
        <v>5742</v>
      </c>
      <c r="B846" s="22">
        <v>1</v>
      </c>
      <c r="C846" s="22"/>
    </row>
    <row r="847" spans="1:3" x14ac:dyDescent="0.35">
      <c r="A847" s="44" t="s">
        <v>252</v>
      </c>
      <c r="B847" s="218">
        <v>1</v>
      </c>
      <c r="C847" s="22"/>
    </row>
    <row r="848" spans="1:3" x14ac:dyDescent="0.35">
      <c r="A848" s="44" t="s">
        <v>7250</v>
      </c>
      <c r="B848" s="22">
        <v>1</v>
      </c>
      <c r="C848" s="22"/>
    </row>
    <row r="849" spans="1:3" x14ac:dyDescent="0.35">
      <c r="A849" s="44" t="s">
        <v>4772</v>
      </c>
      <c r="B849" s="22">
        <v>1</v>
      </c>
      <c r="C849" s="22"/>
    </row>
    <row r="850" spans="1:3" x14ac:dyDescent="0.35">
      <c r="A850" s="44" t="s">
        <v>4822</v>
      </c>
      <c r="B850" s="236">
        <v>1</v>
      </c>
      <c r="C850" s="22"/>
    </row>
    <row r="851" spans="1:3" x14ac:dyDescent="0.35">
      <c r="A851" s="44" t="s">
        <v>4773</v>
      </c>
      <c r="B851" s="243">
        <v>1</v>
      </c>
      <c r="C851" s="22"/>
    </row>
    <row r="852" spans="1:3" x14ac:dyDescent="0.35">
      <c r="A852" s="44" t="s">
        <v>7266</v>
      </c>
      <c r="B852" s="22">
        <v>1</v>
      </c>
      <c r="C852" s="22"/>
    </row>
    <row r="853" spans="1:3" x14ac:dyDescent="0.35">
      <c r="A853" s="44" t="s">
        <v>5705</v>
      </c>
      <c r="B853" s="22">
        <v>1</v>
      </c>
      <c r="C853" s="22"/>
    </row>
    <row r="854" spans="1:3" x14ac:dyDescent="0.35">
      <c r="A854" s="44" t="s">
        <v>4823</v>
      </c>
      <c r="B854" s="22">
        <v>1</v>
      </c>
      <c r="C854" s="22"/>
    </row>
    <row r="855" spans="1:3" x14ac:dyDescent="0.35">
      <c r="A855" s="44" t="s">
        <v>6140</v>
      </c>
      <c r="B855" s="22">
        <v>1</v>
      </c>
      <c r="C855" s="22"/>
    </row>
    <row r="856" spans="1:3" x14ac:dyDescent="0.35">
      <c r="A856" s="170" t="s">
        <v>2295</v>
      </c>
      <c r="B856" s="22">
        <v>1</v>
      </c>
      <c r="C856" s="22"/>
    </row>
    <row r="857" spans="1:3" x14ac:dyDescent="0.35">
      <c r="A857" s="44" t="s">
        <v>5843</v>
      </c>
      <c r="B857" s="218">
        <v>1</v>
      </c>
      <c r="C857" s="22"/>
    </row>
    <row r="858" spans="1:3" x14ac:dyDescent="0.35">
      <c r="A858" s="44" t="s">
        <v>4670</v>
      </c>
      <c r="B858" s="243">
        <v>1</v>
      </c>
      <c r="C858" s="243"/>
    </row>
    <row r="859" spans="1:3" x14ac:dyDescent="0.35">
      <c r="A859" s="44" t="s">
        <v>832</v>
      </c>
      <c r="B859" s="243">
        <v>1</v>
      </c>
      <c r="C859" s="243"/>
    </row>
    <row r="860" spans="1:3" x14ac:dyDescent="0.35">
      <c r="A860" s="44" t="s">
        <v>5661</v>
      </c>
      <c r="B860" s="243">
        <v>1</v>
      </c>
      <c r="C860" s="243"/>
    </row>
    <row r="861" spans="1:3" x14ac:dyDescent="0.35">
      <c r="A861" s="44" t="s">
        <v>6141</v>
      </c>
      <c r="B861" s="243">
        <v>1</v>
      </c>
      <c r="C861" s="243"/>
    </row>
    <row r="862" spans="1:3" x14ac:dyDescent="0.35">
      <c r="A862" s="44" t="s">
        <v>4848</v>
      </c>
      <c r="B862" s="243">
        <v>2</v>
      </c>
      <c r="C862" s="243"/>
    </row>
    <row r="863" spans="1:3" x14ac:dyDescent="0.35">
      <c r="A863" s="44" t="s">
        <v>4639</v>
      </c>
      <c r="B863" s="243">
        <v>1</v>
      </c>
      <c r="C863" s="243"/>
    </row>
    <row r="864" spans="1:3" x14ac:dyDescent="0.35">
      <c r="A864" s="44" t="s">
        <v>5840</v>
      </c>
      <c r="B864" s="243">
        <v>1</v>
      </c>
      <c r="C864" s="243"/>
    </row>
    <row r="865" spans="1:3" x14ac:dyDescent="0.35">
      <c r="A865" s="44" t="s">
        <v>4647</v>
      </c>
      <c r="B865" s="243">
        <v>1</v>
      </c>
      <c r="C865" s="243"/>
    </row>
    <row r="866" spans="1:3" x14ac:dyDescent="0.35">
      <c r="A866" s="44" t="s">
        <v>4738</v>
      </c>
      <c r="B866" s="243">
        <v>1</v>
      </c>
      <c r="C866" s="243"/>
    </row>
    <row r="867" spans="1:3" x14ac:dyDescent="0.35">
      <c r="A867" s="44" t="s">
        <v>5761</v>
      </c>
      <c r="B867" s="243">
        <v>1</v>
      </c>
      <c r="C867" s="243"/>
    </row>
    <row r="868" spans="1:3" x14ac:dyDescent="0.35">
      <c r="A868" s="44" t="s">
        <v>4803</v>
      </c>
      <c r="B868" s="243">
        <v>1</v>
      </c>
      <c r="C868" s="243"/>
    </row>
    <row r="869" spans="1:3" x14ac:dyDescent="0.35">
      <c r="A869" s="44" t="s">
        <v>6142</v>
      </c>
      <c r="B869" s="243">
        <v>1</v>
      </c>
      <c r="C869" s="243"/>
    </row>
    <row r="870" spans="1:3" x14ac:dyDescent="0.35">
      <c r="A870" s="44" t="s">
        <v>6144</v>
      </c>
      <c r="B870" s="243">
        <v>1</v>
      </c>
      <c r="C870" s="243"/>
    </row>
    <row r="871" spans="1:3" x14ac:dyDescent="0.35">
      <c r="A871" s="44" t="s">
        <v>6143</v>
      </c>
      <c r="B871" s="243">
        <v>1</v>
      </c>
      <c r="C871" s="243"/>
    </row>
    <row r="872" spans="1:3" x14ac:dyDescent="0.35">
      <c r="A872" s="44" t="s">
        <v>7241</v>
      </c>
      <c r="B872" s="243">
        <v>1</v>
      </c>
      <c r="C872" s="243"/>
    </row>
    <row r="873" spans="1:3" x14ac:dyDescent="0.35">
      <c r="A873" s="44" t="s">
        <v>6145</v>
      </c>
      <c r="B873" s="243">
        <v>1</v>
      </c>
      <c r="C873" s="243"/>
    </row>
    <row r="874" spans="1:3" x14ac:dyDescent="0.35">
      <c r="A874" s="44" t="s">
        <v>6146</v>
      </c>
      <c r="B874" s="243">
        <v>4</v>
      </c>
      <c r="C874" s="243"/>
    </row>
    <row r="875" spans="1:3" x14ac:dyDescent="0.35">
      <c r="A875" s="44" t="s">
        <v>5825</v>
      </c>
      <c r="B875" s="243">
        <v>1</v>
      </c>
      <c r="C875" s="243"/>
    </row>
    <row r="876" spans="1:3" x14ac:dyDescent="0.35">
      <c r="A876" s="44" t="s">
        <v>4664</v>
      </c>
      <c r="B876" s="243">
        <v>1</v>
      </c>
      <c r="C876" s="243"/>
    </row>
    <row r="877" spans="1:3" x14ac:dyDescent="0.35">
      <c r="A877" s="44" t="s">
        <v>6147</v>
      </c>
      <c r="B877" s="243">
        <v>1</v>
      </c>
      <c r="C877" s="243"/>
    </row>
    <row r="878" spans="1:3" x14ac:dyDescent="0.35">
      <c r="A878" s="61" t="s">
        <v>2305</v>
      </c>
      <c r="B878" s="243">
        <v>1</v>
      </c>
      <c r="C878" s="243"/>
    </row>
    <row r="879" spans="1:3" x14ac:dyDescent="0.35">
      <c r="A879" s="44" t="s">
        <v>5800</v>
      </c>
      <c r="B879" s="243">
        <v>1</v>
      </c>
      <c r="C879" s="243"/>
    </row>
    <row r="880" spans="1:3" x14ac:dyDescent="0.35">
      <c r="A880" s="44" t="s">
        <v>5668</v>
      </c>
      <c r="B880" s="243">
        <v>1</v>
      </c>
      <c r="C880" s="243"/>
    </row>
    <row r="881" spans="1:3" x14ac:dyDescent="0.35">
      <c r="A881" s="44" t="s">
        <v>5671</v>
      </c>
      <c r="B881" s="243">
        <v>1</v>
      </c>
      <c r="C881" s="243"/>
    </row>
    <row r="882" spans="1:3" x14ac:dyDescent="0.35">
      <c r="A882" s="44" t="s">
        <v>5672</v>
      </c>
      <c r="B882" s="243">
        <v>1</v>
      </c>
      <c r="C882" s="243"/>
    </row>
    <row r="883" spans="1:3" x14ac:dyDescent="0.35">
      <c r="A883" s="44" t="s">
        <v>5665</v>
      </c>
      <c r="B883" s="243">
        <v>1</v>
      </c>
      <c r="C883" s="243"/>
    </row>
    <row r="884" spans="1:3" x14ac:dyDescent="0.35">
      <c r="A884" s="44" t="s">
        <v>5670</v>
      </c>
      <c r="B884" s="243">
        <v>1</v>
      </c>
      <c r="C884" s="243"/>
    </row>
    <row r="885" spans="1:3" x14ac:dyDescent="0.35">
      <c r="A885" s="44" t="s">
        <v>5669</v>
      </c>
      <c r="B885" s="243">
        <v>1</v>
      </c>
      <c r="C885" s="243"/>
    </row>
    <row r="886" spans="1:3" x14ac:dyDescent="0.35">
      <c r="A886" s="44" t="s">
        <v>5667</v>
      </c>
      <c r="B886" s="243">
        <v>1</v>
      </c>
      <c r="C886" s="243"/>
    </row>
    <row r="887" spans="1:3" x14ac:dyDescent="0.35">
      <c r="A887" s="44" t="s">
        <v>5666</v>
      </c>
      <c r="B887" s="243">
        <v>1</v>
      </c>
      <c r="C887" s="272"/>
    </row>
    <row r="888" spans="1:3" x14ac:dyDescent="0.35">
      <c r="A888" s="44" t="s">
        <v>5819</v>
      </c>
      <c r="B888" s="243">
        <v>1</v>
      </c>
      <c r="C888" s="272"/>
    </row>
    <row r="889" spans="1:3" x14ac:dyDescent="0.35">
      <c r="A889" s="44" t="s">
        <v>5803</v>
      </c>
      <c r="B889" s="243">
        <v>1</v>
      </c>
      <c r="C889" s="243"/>
    </row>
    <row r="890" spans="1:3" x14ac:dyDescent="0.35">
      <c r="A890" s="44" t="s">
        <v>5846</v>
      </c>
      <c r="B890" s="243">
        <v>1</v>
      </c>
      <c r="C890" s="243"/>
    </row>
    <row r="891" spans="1:3" x14ac:dyDescent="0.35">
      <c r="A891" s="44" t="s">
        <v>4797</v>
      </c>
      <c r="B891" s="243">
        <v>1</v>
      </c>
      <c r="C891" s="243"/>
    </row>
    <row r="892" spans="1:3" x14ac:dyDescent="0.35">
      <c r="A892" s="44" t="s">
        <v>4654</v>
      </c>
      <c r="B892" s="243">
        <v>1</v>
      </c>
      <c r="C892" s="243"/>
    </row>
    <row r="893" spans="1:3" x14ac:dyDescent="0.35">
      <c r="A893" s="44" t="s">
        <v>7304</v>
      </c>
      <c r="B893" s="243">
        <v>1</v>
      </c>
      <c r="C893" s="243"/>
    </row>
    <row r="894" spans="1:3" x14ac:dyDescent="0.35">
      <c r="A894" s="170" t="s">
        <v>7495</v>
      </c>
      <c r="B894" s="243">
        <v>1</v>
      </c>
      <c r="C894" s="243"/>
    </row>
    <row r="895" spans="1:3" x14ac:dyDescent="0.35">
      <c r="A895" s="275" t="s">
        <v>7506</v>
      </c>
      <c r="B895" s="243">
        <v>1</v>
      </c>
      <c r="C895" s="243"/>
    </row>
    <row r="896" spans="1:3" x14ac:dyDescent="0.35">
      <c r="A896" s="276" t="s">
        <v>7499</v>
      </c>
      <c r="B896" s="243">
        <v>1</v>
      </c>
      <c r="C896" s="243"/>
    </row>
    <row r="897" spans="1:3" x14ac:dyDescent="0.35">
      <c r="A897" s="170" t="s">
        <v>7497</v>
      </c>
      <c r="B897" s="243">
        <v>1</v>
      </c>
      <c r="C897" s="243"/>
    </row>
    <row r="898" spans="1:3" x14ac:dyDescent="0.35">
      <c r="A898" s="275" t="s">
        <v>7505</v>
      </c>
      <c r="B898" s="243">
        <v>1</v>
      </c>
      <c r="C898" s="243"/>
    </row>
    <row r="899" spans="1:3" x14ac:dyDescent="0.35">
      <c r="A899" s="275" t="s">
        <v>7503</v>
      </c>
      <c r="B899" s="243">
        <v>1</v>
      </c>
      <c r="C899" s="243"/>
    </row>
    <row r="900" spans="1:3" x14ac:dyDescent="0.35">
      <c r="A900" s="170" t="s">
        <v>7496</v>
      </c>
      <c r="B900" s="243">
        <v>1</v>
      </c>
      <c r="C900" s="243"/>
    </row>
    <row r="901" spans="1:3" x14ac:dyDescent="0.35">
      <c r="A901" s="275" t="s">
        <v>7498</v>
      </c>
      <c r="B901" s="243">
        <v>1</v>
      </c>
      <c r="C901" s="274"/>
    </row>
    <row r="902" spans="1:3" x14ac:dyDescent="0.35">
      <c r="A902" s="275" t="s">
        <v>7504</v>
      </c>
      <c r="B902" s="243">
        <v>1</v>
      </c>
      <c r="C902" s="274"/>
    </row>
    <row r="903" spans="1:3" x14ac:dyDescent="0.35">
      <c r="A903" s="277" t="s">
        <v>7500</v>
      </c>
      <c r="B903" s="243">
        <v>1</v>
      </c>
      <c r="C903" s="243"/>
    </row>
    <row r="904" spans="1:3" x14ac:dyDescent="0.35">
      <c r="A904" s="275" t="s">
        <v>7507</v>
      </c>
      <c r="B904" s="243">
        <v>1</v>
      </c>
      <c r="C904" s="243"/>
    </row>
    <row r="905" spans="1:3" x14ac:dyDescent="0.35">
      <c r="A905" s="277" t="s">
        <v>7501</v>
      </c>
      <c r="B905" s="243">
        <v>1</v>
      </c>
      <c r="C905" s="243"/>
    </row>
    <row r="906" spans="1:3" x14ac:dyDescent="0.35">
      <c r="A906" s="275" t="s">
        <v>7502</v>
      </c>
      <c r="B906" s="243">
        <v>1</v>
      </c>
      <c r="C906" s="243"/>
    </row>
    <row r="907" spans="1:3" x14ac:dyDescent="0.35">
      <c r="A907" s="44" t="s">
        <v>6148</v>
      </c>
      <c r="B907" s="243">
        <v>2</v>
      </c>
      <c r="C907" s="243"/>
    </row>
    <row r="908" spans="1:3" ht="29" x14ac:dyDescent="0.35">
      <c r="A908" s="152" t="s">
        <v>6149</v>
      </c>
      <c r="B908" s="243">
        <v>1</v>
      </c>
      <c r="C908" s="127" t="s">
        <v>6181</v>
      </c>
    </row>
    <row r="909" spans="1:3" ht="29" x14ac:dyDescent="0.35">
      <c r="A909" s="152" t="s">
        <v>6150</v>
      </c>
      <c r="B909" s="243">
        <v>1</v>
      </c>
      <c r="C909" s="127" t="s">
        <v>6181</v>
      </c>
    </row>
    <row r="910" spans="1:3" x14ac:dyDescent="0.35">
      <c r="A910" s="170" t="s">
        <v>2297</v>
      </c>
      <c r="B910" s="243">
        <v>1</v>
      </c>
      <c r="C910" s="243"/>
    </row>
    <row r="911" spans="1:3" x14ac:dyDescent="0.35">
      <c r="A911" s="48" t="s">
        <v>5277</v>
      </c>
      <c r="B911" s="243">
        <v>1</v>
      </c>
      <c r="C911" s="243"/>
    </row>
    <row r="912" spans="1:3" x14ac:dyDescent="0.35">
      <c r="A912" s="44" t="s">
        <v>5706</v>
      </c>
      <c r="B912" s="243">
        <v>1</v>
      </c>
      <c r="C912" s="243"/>
    </row>
    <row r="913" spans="1:3" x14ac:dyDescent="0.35">
      <c r="A913" s="44" t="s">
        <v>5676</v>
      </c>
      <c r="B913" s="243">
        <v>1</v>
      </c>
      <c r="C913" s="243"/>
    </row>
    <row r="914" spans="1:3" x14ac:dyDescent="0.35">
      <c r="A914" s="44" t="s">
        <v>5743</v>
      </c>
      <c r="B914" s="243">
        <v>1</v>
      </c>
      <c r="C914" s="243"/>
    </row>
    <row r="915" spans="1:3" x14ac:dyDescent="0.35">
      <c r="A915" s="44" t="s">
        <v>4798</v>
      </c>
      <c r="B915" s="243">
        <v>1</v>
      </c>
      <c r="C915" s="243"/>
    </row>
    <row r="916" spans="1:3" x14ac:dyDescent="0.35">
      <c r="A916" s="44" t="s">
        <v>4667</v>
      </c>
      <c r="B916" s="243">
        <v>1</v>
      </c>
      <c r="C916" s="243"/>
    </row>
    <row r="917" spans="1:3" x14ac:dyDescent="0.35">
      <c r="A917" s="44" t="s">
        <v>4723</v>
      </c>
      <c r="B917" s="243">
        <v>1</v>
      </c>
      <c r="C917" s="243"/>
    </row>
    <row r="918" spans="1:3" x14ac:dyDescent="0.35">
      <c r="A918" s="44" t="s">
        <v>6151</v>
      </c>
      <c r="B918" s="243">
        <v>1</v>
      </c>
      <c r="C918" s="243"/>
    </row>
    <row r="919" spans="1:3" x14ac:dyDescent="0.35">
      <c r="A919" s="44" t="s">
        <v>4665</v>
      </c>
      <c r="B919" s="243">
        <v>1</v>
      </c>
      <c r="C919" s="243"/>
    </row>
    <row r="920" spans="1:3" x14ac:dyDescent="0.35">
      <c r="A920" s="44" t="s">
        <v>4744</v>
      </c>
      <c r="B920" s="243">
        <v>1</v>
      </c>
      <c r="C920" s="243"/>
    </row>
    <row r="921" spans="1:3" x14ac:dyDescent="0.35">
      <c r="A921" s="44" t="s">
        <v>4780</v>
      </c>
      <c r="B921" s="272">
        <v>1</v>
      </c>
      <c r="C921" s="243"/>
    </row>
    <row r="922" spans="1:3" x14ac:dyDescent="0.35">
      <c r="A922" s="44" t="s">
        <v>4781</v>
      </c>
      <c r="B922" s="243">
        <v>1</v>
      </c>
      <c r="C922" s="272"/>
    </row>
    <row r="923" spans="1:3" x14ac:dyDescent="0.35">
      <c r="A923" s="44" t="s">
        <v>4706</v>
      </c>
      <c r="B923" s="272">
        <v>1</v>
      </c>
      <c r="C923" s="243"/>
    </row>
    <row r="924" spans="1:3" x14ac:dyDescent="0.35">
      <c r="A924" s="44" t="s">
        <v>4663</v>
      </c>
      <c r="B924" s="243">
        <v>1</v>
      </c>
      <c r="C924" s="243"/>
    </row>
    <row r="925" spans="1:3" x14ac:dyDescent="0.35">
      <c r="A925" s="44" t="s">
        <v>5697</v>
      </c>
      <c r="B925" s="272">
        <v>1</v>
      </c>
      <c r="C925" s="243"/>
    </row>
    <row r="926" spans="1:3" x14ac:dyDescent="0.35">
      <c r="A926" s="44" t="s">
        <v>4746</v>
      </c>
      <c r="B926" s="243">
        <v>1</v>
      </c>
      <c r="C926" s="243"/>
    </row>
    <row r="927" spans="1:3" x14ac:dyDescent="0.35">
      <c r="A927" s="44" t="s">
        <v>4687</v>
      </c>
      <c r="B927" s="243">
        <v>1</v>
      </c>
      <c r="C927" s="243"/>
    </row>
    <row r="928" spans="1:3" x14ac:dyDescent="0.35">
      <c r="A928" s="44" t="s">
        <v>6152</v>
      </c>
      <c r="B928" s="243">
        <v>1</v>
      </c>
      <c r="C928" s="243"/>
    </row>
    <row r="929" spans="1:3" x14ac:dyDescent="0.35">
      <c r="A929" s="44" t="s">
        <v>6153</v>
      </c>
      <c r="B929" s="243">
        <v>1</v>
      </c>
      <c r="C929" s="243"/>
    </row>
    <row r="930" spans="1:3" x14ac:dyDescent="0.35">
      <c r="A930" s="44" t="s">
        <v>7261</v>
      </c>
      <c r="B930" s="243">
        <v>1</v>
      </c>
      <c r="C930" s="243"/>
    </row>
    <row r="931" spans="1:3" x14ac:dyDescent="0.35">
      <c r="A931" s="44" t="s">
        <v>7262</v>
      </c>
      <c r="B931" s="243">
        <v>1</v>
      </c>
      <c r="C931" s="243"/>
    </row>
    <row r="932" spans="1:3" x14ac:dyDescent="0.35">
      <c r="A932" s="44" t="s">
        <v>4757</v>
      </c>
      <c r="B932" s="243">
        <v>1</v>
      </c>
      <c r="C932" s="243"/>
    </row>
    <row r="933" spans="1:3" x14ac:dyDescent="0.35">
      <c r="A933" s="44" t="s">
        <v>5750</v>
      </c>
      <c r="B933" s="243">
        <v>1</v>
      </c>
      <c r="C933" s="243"/>
    </row>
    <row r="934" spans="1:3" x14ac:dyDescent="0.35">
      <c r="A934" s="61" t="s">
        <v>2307</v>
      </c>
      <c r="B934" s="243">
        <v>1</v>
      </c>
      <c r="C934" s="243"/>
    </row>
    <row r="935" spans="1:3" x14ac:dyDescent="0.35">
      <c r="A935" s="44" t="s">
        <v>4724</v>
      </c>
      <c r="B935" s="274">
        <v>1</v>
      </c>
      <c r="C935" s="243"/>
    </row>
    <row r="936" spans="1:3" x14ac:dyDescent="0.35">
      <c r="A936" s="44" t="s">
        <v>4849</v>
      </c>
      <c r="B936" s="243">
        <v>2</v>
      </c>
      <c r="C936" s="274"/>
    </row>
    <row r="937" spans="1:3" x14ac:dyDescent="0.35">
      <c r="A937" s="44" t="s">
        <v>5701</v>
      </c>
      <c r="B937" s="274">
        <v>1</v>
      </c>
      <c r="C937" s="243"/>
    </row>
    <row r="938" spans="1:3" x14ac:dyDescent="0.35">
      <c r="A938" s="44" t="s">
        <v>6154</v>
      </c>
      <c r="B938" s="243">
        <v>1</v>
      </c>
      <c r="C938" s="243"/>
    </row>
    <row r="939" spans="1:3" x14ac:dyDescent="0.35">
      <c r="A939" s="44" t="s">
        <v>5808</v>
      </c>
      <c r="B939" s="274">
        <v>1</v>
      </c>
      <c r="C939" s="243"/>
    </row>
    <row r="940" spans="1:3" x14ac:dyDescent="0.35">
      <c r="A940" s="44" t="s">
        <v>6163</v>
      </c>
      <c r="B940" s="243">
        <v>1</v>
      </c>
      <c r="C940" s="243"/>
    </row>
    <row r="941" spans="1:3" x14ac:dyDescent="0.35">
      <c r="A941" s="48" t="s">
        <v>5295</v>
      </c>
      <c r="B941" s="272">
        <v>1</v>
      </c>
      <c r="C941" s="243"/>
    </row>
    <row r="942" spans="1:3" x14ac:dyDescent="0.35">
      <c r="A942" s="61" t="s">
        <v>2322</v>
      </c>
      <c r="B942" s="29">
        <v>1</v>
      </c>
      <c r="C942" s="243"/>
    </row>
    <row r="943" spans="1:3" ht="29" x14ac:dyDescent="0.35">
      <c r="A943" s="44" t="s">
        <v>4658</v>
      </c>
      <c r="B943" s="243">
        <v>1</v>
      </c>
      <c r="C943" s="127" t="s">
        <v>6180</v>
      </c>
    </row>
    <row r="944" spans="1:3" x14ac:dyDescent="0.35">
      <c r="A944" s="170" t="s">
        <v>2298</v>
      </c>
      <c r="B944" s="29">
        <v>2</v>
      </c>
      <c r="C944" s="243"/>
    </row>
    <row r="945" spans="1:3" x14ac:dyDescent="0.35">
      <c r="A945" s="44" t="s">
        <v>5821</v>
      </c>
      <c r="B945" s="243">
        <v>1</v>
      </c>
      <c r="C945" s="243"/>
    </row>
    <row r="946" spans="1:3" x14ac:dyDescent="0.35">
      <c r="A946" s="170" t="s">
        <v>2296</v>
      </c>
      <c r="B946" s="29">
        <v>1</v>
      </c>
      <c r="C946" s="243"/>
    </row>
    <row r="947" spans="1:3" x14ac:dyDescent="0.35">
      <c r="A947" s="44" t="s">
        <v>4758</v>
      </c>
      <c r="B947" s="243">
        <v>1</v>
      </c>
      <c r="C947" s="243"/>
    </row>
    <row r="948" spans="1:3" x14ac:dyDescent="0.35">
      <c r="A948" s="48" t="s">
        <v>5047</v>
      </c>
      <c r="B948" s="243">
        <v>1</v>
      </c>
      <c r="C948" s="243"/>
    </row>
    <row r="949" spans="1:3" x14ac:dyDescent="0.35">
      <c r="A949" s="44" t="s">
        <v>4644</v>
      </c>
      <c r="B949" s="243">
        <v>1</v>
      </c>
      <c r="C949" s="243"/>
    </row>
    <row r="950" spans="1:3" x14ac:dyDescent="0.35">
      <c r="A950" s="44" t="s">
        <v>4630</v>
      </c>
      <c r="B950" s="243">
        <v>2</v>
      </c>
      <c r="C950" s="243"/>
    </row>
    <row r="951" spans="1:3" x14ac:dyDescent="0.35">
      <c r="A951" s="48" t="s">
        <v>5288</v>
      </c>
      <c r="B951" s="272">
        <v>1</v>
      </c>
      <c r="C951" s="243"/>
    </row>
    <row r="952" spans="1:3" x14ac:dyDescent="0.35">
      <c r="A952" s="44" t="s">
        <v>4825</v>
      </c>
      <c r="B952" s="243">
        <v>1</v>
      </c>
      <c r="C952" s="243"/>
    </row>
    <row r="953" spans="1:3" x14ac:dyDescent="0.35">
      <c r="A953" s="44" t="s">
        <v>4850</v>
      </c>
      <c r="B953" s="243">
        <v>3</v>
      </c>
      <c r="C953" s="243"/>
    </row>
    <row r="954" spans="1:3" x14ac:dyDescent="0.35">
      <c r="A954" s="44" t="s">
        <v>6155</v>
      </c>
      <c r="B954" s="243">
        <v>1</v>
      </c>
      <c r="C954" s="243"/>
    </row>
    <row r="955" spans="1:3" x14ac:dyDescent="0.35">
      <c r="A955" s="44" t="s">
        <v>6156</v>
      </c>
      <c r="B955" s="274">
        <v>3</v>
      </c>
      <c r="C955" s="243"/>
    </row>
    <row r="956" spans="1:3" x14ac:dyDescent="0.35">
      <c r="A956" s="44" t="s">
        <v>5792</v>
      </c>
      <c r="B956" s="243">
        <v>1</v>
      </c>
      <c r="C956" s="243"/>
    </row>
    <row r="957" spans="1:3" x14ac:dyDescent="0.35">
      <c r="A957" s="44" t="s">
        <v>6157</v>
      </c>
      <c r="B957" s="243">
        <v>1</v>
      </c>
      <c r="C957" s="243"/>
    </row>
    <row r="958" spans="1:3" x14ac:dyDescent="0.35">
      <c r="A958" s="44" t="s">
        <v>6158</v>
      </c>
      <c r="B958" s="243">
        <v>1</v>
      </c>
      <c r="C958" s="243"/>
    </row>
    <row r="959" spans="1:3" x14ac:dyDescent="0.35">
      <c r="A959" s="48" t="s">
        <v>5293</v>
      </c>
      <c r="B959" s="272">
        <v>1</v>
      </c>
      <c r="C959" s="243"/>
    </row>
    <row r="960" spans="1:3" x14ac:dyDescent="0.35">
      <c r="A960" s="44" t="s">
        <v>5744</v>
      </c>
      <c r="B960" s="243">
        <v>1</v>
      </c>
      <c r="C960" s="243"/>
    </row>
    <row r="961" spans="1:3" x14ac:dyDescent="0.35">
      <c r="A961" s="44" t="s">
        <v>4640</v>
      </c>
      <c r="B961" s="243">
        <v>1</v>
      </c>
      <c r="C961" s="243"/>
    </row>
    <row r="962" spans="1:3" x14ac:dyDescent="0.35">
      <c r="A962" s="61" t="s">
        <v>2323</v>
      </c>
      <c r="B962" s="29">
        <v>1</v>
      </c>
      <c r="C962" s="243"/>
    </row>
    <row r="963" spans="1:3" x14ac:dyDescent="0.35">
      <c r="A963" s="44" t="s">
        <v>5856</v>
      </c>
      <c r="B963" s="243">
        <v>1</v>
      </c>
      <c r="C963" s="243"/>
    </row>
    <row r="964" spans="1:3" x14ac:dyDescent="0.35">
      <c r="A964" s="44" t="s">
        <v>6159</v>
      </c>
      <c r="B964" s="243">
        <v>1</v>
      </c>
      <c r="C964" s="243"/>
    </row>
    <row r="965" spans="1:3" x14ac:dyDescent="0.35">
      <c r="A965" s="44" t="s">
        <v>6160</v>
      </c>
      <c r="B965" s="274">
        <v>1</v>
      </c>
      <c r="C965" s="243"/>
    </row>
    <row r="966" spans="1:3" x14ac:dyDescent="0.35">
      <c r="A966" s="44" t="s">
        <v>5001</v>
      </c>
      <c r="B966" s="243">
        <v>1</v>
      </c>
      <c r="C966" s="243"/>
    </row>
    <row r="967" spans="1:3" x14ac:dyDescent="0.35">
      <c r="A967" s="44" t="s">
        <v>4786</v>
      </c>
      <c r="B967" s="243">
        <v>1</v>
      </c>
      <c r="C967" s="243"/>
    </row>
    <row r="968" spans="1:3" x14ac:dyDescent="0.35">
      <c r="A968" s="44" t="s">
        <v>5682</v>
      </c>
      <c r="B968" s="243">
        <v>1</v>
      </c>
      <c r="C968" s="243"/>
    </row>
    <row r="969" spans="1:3" x14ac:dyDescent="0.35">
      <c r="A969" s="44" t="s">
        <v>4629</v>
      </c>
      <c r="B969" s="272">
        <v>1</v>
      </c>
      <c r="C969" s="243"/>
    </row>
    <row r="970" spans="1:3" x14ac:dyDescent="0.35">
      <c r="A970" s="44" t="s">
        <v>4787</v>
      </c>
      <c r="B970" s="243">
        <v>1</v>
      </c>
      <c r="C970" s="243"/>
    </row>
    <row r="971" spans="1:3" x14ac:dyDescent="0.35">
      <c r="A971" s="44" t="s">
        <v>5683</v>
      </c>
      <c r="B971" s="243">
        <v>1</v>
      </c>
      <c r="C971" s="243"/>
    </row>
    <row r="972" spans="1:3" x14ac:dyDescent="0.35">
      <c r="A972" s="44" t="s">
        <v>5684</v>
      </c>
      <c r="B972" s="29">
        <v>1</v>
      </c>
      <c r="C972" s="243"/>
    </row>
    <row r="973" spans="1:3" x14ac:dyDescent="0.35">
      <c r="A973" s="48" t="s">
        <v>6161</v>
      </c>
      <c r="B973" s="274">
        <v>1</v>
      </c>
      <c r="C973" s="243"/>
    </row>
    <row r="974" spans="1:3" x14ac:dyDescent="0.35">
      <c r="A974" s="44" t="s">
        <v>6162</v>
      </c>
      <c r="B974" s="243">
        <v>1</v>
      </c>
      <c r="C974" s="243"/>
    </row>
    <row r="975" spans="1:3" x14ac:dyDescent="0.35">
      <c r="A975" s="44" t="s">
        <v>6164</v>
      </c>
      <c r="B975" s="243">
        <v>1</v>
      </c>
      <c r="C975" s="243"/>
    </row>
    <row r="976" spans="1:3" x14ac:dyDescent="0.35">
      <c r="A976" s="44" t="s">
        <v>5841</v>
      </c>
      <c r="B976" s="243">
        <v>1</v>
      </c>
      <c r="C976" s="243"/>
    </row>
    <row r="977" spans="1:3" x14ac:dyDescent="0.35">
      <c r="A977" s="44" t="s">
        <v>5847</v>
      </c>
      <c r="B977" s="243">
        <v>1</v>
      </c>
      <c r="C977" s="243"/>
    </row>
    <row r="978" spans="1:3" x14ac:dyDescent="0.35">
      <c r="A978" s="44" t="s">
        <v>5766</v>
      </c>
      <c r="B978" s="243">
        <v>1</v>
      </c>
      <c r="C978" s="243"/>
    </row>
    <row r="979" spans="1:3" x14ac:dyDescent="0.35">
      <c r="A979" s="44" t="s">
        <v>4844</v>
      </c>
      <c r="B979" s="243">
        <v>1</v>
      </c>
      <c r="C979" s="243"/>
    </row>
    <row r="980" spans="1:3" x14ac:dyDescent="0.35">
      <c r="A980" s="44" t="s">
        <v>4841</v>
      </c>
      <c r="B980" s="29">
        <v>1</v>
      </c>
      <c r="C980" s="243"/>
    </row>
    <row r="981" spans="1:3" x14ac:dyDescent="0.35">
      <c r="A981" s="44" t="s">
        <v>4837</v>
      </c>
      <c r="B981" s="272">
        <v>1</v>
      </c>
      <c r="C981" s="243"/>
    </row>
    <row r="982" spans="1:3" x14ac:dyDescent="0.35">
      <c r="A982" s="44" t="s">
        <v>4840</v>
      </c>
      <c r="B982" s="243">
        <v>1</v>
      </c>
      <c r="C982" s="243"/>
    </row>
    <row r="983" spans="1:3" x14ac:dyDescent="0.35">
      <c r="A983" s="44" t="s">
        <v>4838</v>
      </c>
      <c r="B983" s="274">
        <v>1</v>
      </c>
      <c r="C983" s="243"/>
    </row>
    <row r="984" spans="1:3" x14ac:dyDescent="0.35">
      <c r="A984" s="44" t="s">
        <v>4843</v>
      </c>
      <c r="B984" s="243">
        <v>1</v>
      </c>
      <c r="C984" s="243"/>
    </row>
    <row r="985" spans="1:3" x14ac:dyDescent="0.35">
      <c r="A985" s="44" t="s">
        <v>4842</v>
      </c>
      <c r="B985" s="243">
        <v>1</v>
      </c>
      <c r="C985" s="243"/>
    </row>
    <row r="986" spans="1:3" x14ac:dyDescent="0.35">
      <c r="A986" s="44" t="s">
        <v>4839</v>
      </c>
      <c r="B986" s="243">
        <v>1</v>
      </c>
      <c r="C986" s="243"/>
    </row>
    <row r="987" spans="1:3" x14ac:dyDescent="0.35">
      <c r="A987" s="44" t="s">
        <v>5769</v>
      </c>
      <c r="B987" s="243">
        <v>1</v>
      </c>
      <c r="C987" s="243"/>
    </row>
    <row r="988" spans="1:3" x14ac:dyDescent="0.35">
      <c r="A988" s="44" t="s">
        <v>4638</v>
      </c>
      <c r="B988" s="243">
        <v>1</v>
      </c>
      <c r="C988" s="243"/>
    </row>
    <row r="989" spans="1:3" x14ac:dyDescent="0.35">
      <c r="A989" s="44" t="s">
        <v>6166</v>
      </c>
      <c r="B989" s="243">
        <v>1</v>
      </c>
      <c r="C989" s="243"/>
    </row>
    <row r="990" spans="1:3" x14ac:dyDescent="0.35">
      <c r="A990" s="61" t="s">
        <v>2320</v>
      </c>
      <c r="B990" s="29">
        <v>1</v>
      </c>
      <c r="C990" s="243"/>
    </row>
    <row r="991" spans="1:3" x14ac:dyDescent="0.35">
      <c r="A991" s="44" t="s">
        <v>6167</v>
      </c>
      <c r="B991" s="243">
        <v>1</v>
      </c>
      <c r="C991" s="243"/>
    </row>
    <row r="992" spans="1:3" x14ac:dyDescent="0.35">
      <c r="A992" s="48" t="s">
        <v>6168</v>
      </c>
      <c r="B992" s="243">
        <v>1</v>
      </c>
      <c r="C992" s="243"/>
    </row>
    <row r="993" spans="1:3" x14ac:dyDescent="0.35">
      <c r="A993" s="44" t="s">
        <v>4783</v>
      </c>
      <c r="B993" s="272">
        <v>1</v>
      </c>
      <c r="C993" s="243"/>
    </row>
    <row r="994" spans="1:3" x14ac:dyDescent="0.35">
      <c r="A994" s="44" t="s">
        <v>5719</v>
      </c>
      <c r="B994" s="243">
        <v>1</v>
      </c>
      <c r="C994" s="243"/>
    </row>
    <row r="995" spans="1:3" x14ac:dyDescent="0.35">
      <c r="A995" s="44" t="s">
        <v>5725</v>
      </c>
      <c r="B995" s="274">
        <v>1</v>
      </c>
      <c r="C995" s="243"/>
    </row>
    <row r="996" spans="1:3" x14ac:dyDescent="0.35">
      <c r="A996" s="44" t="s">
        <v>4751</v>
      </c>
      <c r="B996" s="243">
        <v>1</v>
      </c>
      <c r="C996" s="243"/>
    </row>
    <row r="997" spans="1:3" x14ac:dyDescent="0.35">
      <c r="A997" s="44" t="s">
        <v>6169</v>
      </c>
      <c r="B997" s="243">
        <v>1</v>
      </c>
      <c r="C997" s="243"/>
    </row>
    <row r="998" spans="1:3" x14ac:dyDescent="0.35">
      <c r="A998" s="44" t="s">
        <v>7289</v>
      </c>
      <c r="B998" s="243">
        <v>1</v>
      </c>
      <c r="C998" s="243"/>
    </row>
    <row r="999" spans="1:3" x14ac:dyDescent="0.35">
      <c r="A999" s="44" t="s">
        <v>7277</v>
      </c>
      <c r="B999" s="243">
        <v>1</v>
      </c>
      <c r="C999" s="243"/>
    </row>
    <row r="1000" spans="1:3" x14ac:dyDescent="0.35">
      <c r="A1000" s="44" t="s">
        <v>6171</v>
      </c>
      <c r="B1000" s="243">
        <v>1</v>
      </c>
      <c r="C1000" s="243"/>
    </row>
    <row r="1001" spans="1:3" x14ac:dyDescent="0.35">
      <c r="A1001" s="44" t="s">
        <v>6170</v>
      </c>
      <c r="B1001" s="243">
        <v>1</v>
      </c>
      <c r="C1001" s="243"/>
    </row>
    <row r="1002" spans="1:3" x14ac:dyDescent="0.35">
      <c r="A1002" s="44" t="s">
        <v>5653</v>
      </c>
      <c r="B1002" s="29">
        <v>1</v>
      </c>
      <c r="C1002" s="243"/>
    </row>
    <row r="1003" spans="1:3" x14ac:dyDescent="0.35">
      <c r="A1003" s="44" t="s">
        <v>5775</v>
      </c>
      <c r="B1003" s="243">
        <v>1</v>
      </c>
      <c r="C1003" s="243"/>
    </row>
    <row r="1004" spans="1:3" x14ac:dyDescent="0.35">
      <c r="A1004" s="44" t="s">
        <v>4795</v>
      </c>
      <c r="B1004" s="243">
        <v>1</v>
      </c>
      <c r="C1004" s="243"/>
    </row>
    <row r="1005" spans="1:3" x14ac:dyDescent="0.35">
      <c r="A1005" s="44" t="s">
        <v>5680</v>
      </c>
      <c r="B1005" s="243">
        <v>1</v>
      </c>
      <c r="C1005" s="243"/>
    </row>
    <row r="1006" spans="1:3" x14ac:dyDescent="0.35">
      <c r="A1006" s="44" t="s">
        <v>4826</v>
      </c>
      <c r="B1006" s="243">
        <v>1</v>
      </c>
      <c r="C1006" s="243"/>
    </row>
    <row r="1007" spans="1:3" x14ac:dyDescent="0.35">
      <c r="A1007" s="44" t="s">
        <v>4860</v>
      </c>
      <c r="B1007" s="274">
        <v>1</v>
      </c>
      <c r="C1007" s="243"/>
    </row>
    <row r="1008" spans="1:3" x14ac:dyDescent="0.35">
      <c r="A1008" s="44" t="s">
        <v>7347</v>
      </c>
      <c r="B1008" s="243">
        <v>1</v>
      </c>
      <c r="C1008" s="243"/>
    </row>
    <row r="1009" spans="1:3" x14ac:dyDescent="0.35">
      <c r="A1009" s="44" t="s">
        <v>6172</v>
      </c>
      <c r="B1009" s="243">
        <v>1</v>
      </c>
      <c r="C1009" s="243"/>
    </row>
    <row r="1010" spans="1:3" x14ac:dyDescent="0.35">
      <c r="A1010" s="44" t="s">
        <v>6173</v>
      </c>
      <c r="B1010" s="243">
        <v>1</v>
      </c>
      <c r="C1010" s="243"/>
    </row>
    <row r="1011" spans="1:3" x14ac:dyDescent="0.35">
      <c r="A1011" s="44" t="s">
        <v>5831</v>
      </c>
      <c r="B1011" s="243">
        <v>1</v>
      </c>
      <c r="C1011" s="243"/>
    </row>
    <row r="1012" spans="1:3" x14ac:dyDescent="0.35">
      <c r="A1012" s="44" t="s">
        <v>4784</v>
      </c>
      <c r="B1012" s="272">
        <v>1</v>
      </c>
      <c r="C1012" s="272"/>
    </row>
    <row r="1013" spans="1:3" x14ac:dyDescent="0.35">
      <c r="A1013" s="44" t="s">
        <v>6688</v>
      </c>
      <c r="B1013" s="272">
        <v>1</v>
      </c>
      <c r="C1013" s="272"/>
    </row>
    <row r="1014" spans="1:3" x14ac:dyDescent="0.35">
      <c r="A1014" s="48" t="s">
        <v>5289</v>
      </c>
      <c r="B1014" s="29">
        <v>1</v>
      </c>
      <c r="C1014" s="272"/>
    </row>
    <row r="1015" spans="1:3" x14ac:dyDescent="0.35">
      <c r="A1015" s="44" t="s">
        <v>7311</v>
      </c>
      <c r="B1015" s="272">
        <v>1</v>
      </c>
      <c r="C1015" s="272"/>
    </row>
    <row r="1016" spans="1:3" x14ac:dyDescent="0.35">
      <c r="A1016" s="44" t="s">
        <v>4827</v>
      </c>
      <c r="B1016" s="272">
        <v>1</v>
      </c>
      <c r="C1016" s="272"/>
    </row>
    <row r="1017" spans="1:3" x14ac:dyDescent="0.35">
      <c r="A1017" s="44" t="s">
        <v>6174</v>
      </c>
      <c r="B1017" s="272">
        <v>1</v>
      </c>
      <c r="C1017" s="272"/>
    </row>
    <row r="1018" spans="1:3" x14ac:dyDescent="0.35">
      <c r="A1018" s="44" t="s">
        <v>6175</v>
      </c>
      <c r="B1018" s="272">
        <v>2</v>
      </c>
      <c r="C1018" s="272"/>
    </row>
    <row r="1019" spans="1:3" x14ac:dyDescent="0.35">
      <c r="A1019" s="44" t="s">
        <v>4678</v>
      </c>
      <c r="B1019" s="272">
        <v>1</v>
      </c>
      <c r="C1019" s="272"/>
    </row>
    <row r="1020" spans="1:3" x14ac:dyDescent="0.35">
      <c r="A1020" s="48" t="s">
        <v>6176</v>
      </c>
      <c r="B1020" s="272">
        <v>1</v>
      </c>
      <c r="C1020" s="272"/>
    </row>
    <row r="1021" spans="1:3" x14ac:dyDescent="0.35">
      <c r="A1021" s="44" t="s">
        <v>5717</v>
      </c>
      <c r="B1021" s="272">
        <v>1</v>
      </c>
      <c r="C1021" s="272"/>
    </row>
    <row r="1022" spans="1:3" x14ac:dyDescent="0.35">
      <c r="A1022" s="88" t="s">
        <v>2294</v>
      </c>
      <c r="B1022" s="272">
        <v>1</v>
      </c>
      <c r="C1022" s="272"/>
    </row>
    <row r="1023" spans="1:3" x14ac:dyDescent="0.35">
      <c r="A1023" s="44" t="s">
        <v>4690</v>
      </c>
      <c r="B1023" s="272">
        <v>1</v>
      </c>
      <c r="C1023" s="272"/>
    </row>
    <row r="1024" spans="1:3" x14ac:dyDescent="0.35">
      <c r="A1024" s="44" t="s">
        <v>5699</v>
      </c>
      <c r="B1024" s="272">
        <v>1</v>
      </c>
      <c r="C1024" s="272"/>
    </row>
    <row r="1025" spans="1:3" x14ac:dyDescent="0.35">
      <c r="A1025" s="44" t="s">
        <v>5710</v>
      </c>
      <c r="B1025" s="272">
        <v>1</v>
      </c>
      <c r="C1025" s="272"/>
    </row>
    <row r="1026" spans="1:3" x14ac:dyDescent="0.35">
      <c r="A1026" s="44" t="s">
        <v>7263</v>
      </c>
      <c r="B1026" s="272">
        <v>1</v>
      </c>
      <c r="C1026" s="272"/>
    </row>
    <row r="1027" spans="1:3" x14ac:dyDescent="0.35">
      <c r="A1027" s="44" t="s">
        <v>7265</v>
      </c>
      <c r="B1027" s="274">
        <v>1</v>
      </c>
      <c r="C1027" s="274"/>
    </row>
    <row r="1028" spans="1:3" x14ac:dyDescent="0.35">
      <c r="A1028" s="48" t="s">
        <v>5301</v>
      </c>
      <c r="B1028" s="274">
        <v>1</v>
      </c>
      <c r="C1028" s="274"/>
    </row>
    <row r="1029" spans="1:3" x14ac:dyDescent="0.35">
      <c r="A1029" s="44" t="s">
        <v>5765</v>
      </c>
      <c r="B1029" s="274">
        <v>1</v>
      </c>
      <c r="C1029" s="274"/>
    </row>
    <row r="1030" spans="1:3" x14ac:dyDescent="0.35">
      <c r="A1030" s="44" t="s">
        <v>4680</v>
      </c>
      <c r="B1030" s="274">
        <v>1</v>
      </c>
      <c r="C1030" s="274"/>
    </row>
    <row r="1031" spans="1:3" x14ac:dyDescent="0.35">
      <c r="A1031" s="44" t="s">
        <v>4804</v>
      </c>
      <c r="B1031" s="274">
        <v>1</v>
      </c>
      <c r="C1031" s="274"/>
    </row>
    <row r="1032" spans="1:3" x14ac:dyDescent="0.35">
      <c r="A1032" s="44" t="s">
        <v>5874</v>
      </c>
      <c r="B1032" s="274">
        <v>1</v>
      </c>
      <c r="C1032" s="274"/>
    </row>
    <row r="1033" spans="1:3" x14ac:dyDescent="0.35">
      <c r="A1033" s="44" t="s">
        <v>4819</v>
      </c>
      <c r="B1033" s="274">
        <v>1</v>
      </c>
      <c r="C1033" s="274"/>
    </row>
    <row r="1034" spans="1:3" x14ac:dyDescent="0.35">
      <c r="A1034" s="44" t="s">
        <v>5700</v>
      </c>
      <c r="B1034" s="274">
        <v>1</v>
      </c>
      <c r="C1034" s="274"/>
    </row>
    <row r="1035" spans="1:3" x14ac:dyDescent="0.35">
      <c r="A1035" s="44" t="s">
        <v>5711</v>
      </c>
      <c r="B1035" s="274">
        <v>1</v>
      </c>
      <c r="C1035" s="274"/>
    </row>
    <row r="1036" spans="1:3" x14ac:dyDescent="0.35">
      <c r="A1036" s="44" t="s">
        <v>7251</v>
      </c>
      <c r="B1036" s="274">
        <v>1</v>
      </c>
      <c r="C1036" s="274"/>
    </row>
    <row r="1037" spans="1:3" x14ac:dyDescent="0.35">
      <c r="A1037" s="228"/>
      <c r="B1037" s="229"/>
      <c r="C1037" s="229"/>
    </row>
    <row r="1038" spans="1:3" x14ac:dyDescent="0.35">
      <c r="A1038" s="7" t="s">
        <v>7390</v>
      </c>
    </row>
    <row r="1039" spans="1:3" x14ac:dyDescent="0.35">
      <c r="A1039" s="4" t="s">
        <v>5306</v>
      </c>
      <c r="B1039" s="4" t="s">
        <v>4473</v>
      </c>
      <c r="C1039" s="128" t="s">
        <v>4475</v>
      </c>
    </row>
    <row r="1040" spans="1:3" x14ac:dyDescent="0.35">
      <c r="A1040" s="301" t="s">
        <v>5049</v>
      </c>
      <c r="B1040" s="301"/>
      <c r="C1040" s="301"/>
    </row>
    <row r="1041" spans="1:3" x14ac:dyDescent="0.35">
      <c r="A1041" s="44" t="s">
        <v>7391</v>
      </c>
      <c r="B1041" s="243">
        <v>1</v>
      </c>
      <c r="C1041" s="243"/>
    </row>
    <row r="1042" spans="1:3" x14ac:dyDescent="0.35">
      <c r="A1042" s="44" t="s">
        <v>7392</v>
      </c>
      <c r="B1042" s="243">
        <v>1</v>
      </c>
      <c r="C1042" s="243"/>
    </row>
    <row r="1043" spans="1:3" x14ac:dyDescent="0.35">
      <c r="A1043" s="44" t="s">
        <v>7393</v>
      </c>
      <c r="B1043" s="243">
        <v>1</v>
      </c>
      <c r="C1043" s="243"/>
    </row>
    <row r="1044" spans="1:3" x14ac:dyDescent="0.35">
      <c r="A1044" s="44" t="s">
        <v>7394</v>
      </c>
      <c r="B1044" s="243">
        <v>1</v>
      </c>
      <c r="C1044" s="243"/>
    </row>
    <row r="1045" spans="1:3" x14ac:dyDescent="0.35">
      <c r="A1045" s="44" t="s">
        <v>7395</v>
      </c>
      <c r="B1045" s="243">
        <v>1</v>
      </c>
      <c r="C1045" s="243"/>
    </row>
    <row r="1046" spans="1:3" x14ac:dyDescent="0.35">
      <c r="A1046" s="301" t="s">
        <v>1624</v>
      </c>
      <c r="B1046" s="301"/>
      <c r="C1046" s="301"/>
    </row>
    <row r="1047" spans="1:3" x14ac:dyDescent="0.35">
      <c r="A1047" s="44" t="s">
        <v>7396</v>
      </c>
      <c r="B1047" s="243">
        <v>1</v>
      </c>
      <c r="C1047" s="243"/>
    </row>
    <row r="1048" spans="1:3" x14ac:dyDescent="0.35">
      <c r="A1048" s="44" t="s">
        <v>6767</v>
      </c>
      <c r="B1048" s="243">
        <v>1</v>
      </c>
      <c r="C1048" s="243"/>
    </row>
    <row r="1049" spans="1:3" x14ac:dyDescent="0.35">
      <c r="A1049" s="44" t="s">
        <v>7397</v>
      </c>
      <c r="B1049" s="243">
        <v>1</v>
      </c>
      <c r="C1049" s="243"/>
    </row>
    <row r="1050" spans="1:3" x14ac:dyDescent="0.35">
      <c r="A1050" s="44" t="s">
        <v>7398</v>
      </c>
      <c r="B1050" s="243">
        <v>1</v>
      </c>
      <c r="C1050" s="243"/>
    </row>
    <row r="1051" spans="1:3" x14ac:dyDescent="0.35">
      <c r="A1051" s="44" t="s">
        <v>7399</v>
      </c>
      <c r="B1051" s="243">
        <v>1</v>
      </c>
      <c r="C1051" s="243"/>
    </row>
    <row r="1052" spans="1:3" x14ac:dyDescent="0.35">
      <c r="A1052" s="44" t="s">
        <v>7400</v>
      </c>
      <c r="B1052" s="243">
        <v>1</v>
      </c>
      <c r="C1052" s="243"/>
    </row>
    <row r="1053" spans="1:3" x14ac:dyDescent="0.35">
      <c r="A1053" s="44" t="s">
        <v>7401</v>
      </c>
      <c r="B1053" s="243">
        <v>1</v>
      </c>
      <c r="C1053" s="243"/>
    </row>
    <row r="1054" spans="1:3" x14ac:dyDescent="0.35">
      <c r="A1054" s="44" t="s">
        <v>7402</v>
      </c>
      <c r="B1054" s="243">
        <v>1</v>
      </c>
      <c r="C1054" s="243"/>
    </row>
    <row r="1055" spans="1:3" x14ac:dyDescent="0.35">
      <c r="A1055" s="44" t="s">
        <v>7403</v>
      </c>
      <c r="B1055" s="243">
        <v>1</v>
      </c>
      <c r="C1055" s="243"/>
    </row>
    <row r="1056" spans="1:3" x14ac:dyDescent="0.35">
      <c r="A1056" s="44" t="s">
        <v>7404</v>
      </c>
      <c r="B1056" s="243">
        <v>1</v>
      </c>
      <c r="C1056" s="243"/>
    </row>
    <row r="1057" spans="1:3" x14ac:dyDescent="0.35">
      <c r="A1057" s="228"/>
      <c r="B1057" s="229"/>
      <c r="C1057" s="229"/>
    </row>
    <row r="1058" spans="1:3" x14ac:dyDescent="0.35">
      <c r="A1058" s="7" t="s">
        <v>6797</v>
      </c>
    </row>
    <row r="1059" spans="1:3" x14ac:dyDescent="0.35">
      <c r="A1059" s="4" t="s">
        <v>5306</v>
      </c>
      <c r="B1059" s="4" t="s">
        <v>4473</v>
      </c>
      <c r="C1059" s="128" t="s">
        <v>4475</v>
      </c>
    </row>
    <row r="1060" spans="1:3" x14ac:dyDescent="0.35">
      <c r="A1060" s="44" t="s">
        <v>6792</v>
      </c>
      <c r="B1060" s="226">
        <v>1</v>
      </c>
      <c r="C1060" s="226" t="s">
        <v>6763</v>
      </c>
    </row>
    <row r="1061" spans="1:3" x14ac:dyDescent="0.35">
      <c r="A1061" s="44" t="s">
        <v>6873</v>
      </c>
      <c r="B1061" s="226">
        <v>1</v>
      </c>
      <c r="C1061" s="226" t="s">
        <v>1066</v>
      </c>
    </row>
    <row r="1062" spans="1:3" x14ac:dyDescent="0.35">
      <c r="A1062" s="44" t="s">
        <v>6770</v>
      </c>
      <c r="B1062" s="226">
        <v>1</v>
      </c>
      <c r="C1062" s="226" t="s">
        <v>6763</v>
      </c>
    </row>
    <row r="1063" spans="1:3" x14ac:dyDescent="0.35">
      <c r="A1063" s="44" t="s">
        <v>6773</v>
      </c>
      <c r="B1063" s="226">
        <v>1</v>
      </c>
      <c r="C1063" s="226" t="s">
        <v>1066</v>
      </c>
    </row>
    <row r="1064" spans="1:3" x14ac:dyDescent="0.35">
      <c r="A1064" s="44" t="s">
        <v>6750</v>
      </c>
      <c r="B1064" s="226">
        <v>1</v>
      </c>
      <c r="C1064" s="226" t="s">
        <v>1066</v>
      </c>
    </row>
    <row r="1065" spans="1:3" x14ac:dyDescent="0.35">
      <c r="A1065" s="44" t="s">
        <v>6751</v>
      </c>
      <c r="B1065" s="226">
        <v>1</v>
      </c>
      <c r="C1065" s="226" t="s">
        <v>1066</v>
      </c>
    </row>
    <row r="1066" spans="1:3" x14ac:dyDescent="0.35">
      <c r="A1066" s="44" t="s">
        <v>6774</v>
      </c>
      <c r="B1066" s="226">
        <v>1</v>
      </c>
      <c r="C1066" s="226" t="s">
        <v>1066</v>
      </c>
    </row>
    <row r="1067" spans="1:3" x14ac:dyDescent="0.35">
      <c r="A1067" s="44" t="s">
        <v>6769</v>
      </c>
      <c r="B1067" s="226">
        <v>1</v>
      </c>
      <c r="C1067" s="226" t="s">
        <v>1066</v>
      </c>
    </row>
    <row r="1068" spans="1:3" x14ac:dyDescent="0.35">
      <c r="A1068" s="44" t="s">
        <v>6870</v>
      </c>
      <c r="B1068" s="226">
        <v>1</v>
      </c>
      <c r="C1068" s="226" t="s">
        <v>6756</v>
      </c>
    </row>
    <row r="1069" spans="1:3" x14ac:dyDescent="0.35">
      <c r="A1069" s="44" t="s">
        <v>6775</v>
      </c>
      <c r="B1069" s="226">
        <v>1</v>
      </c>
      <c r="C1069" s="226" t="s">
        <v>6763</v>
      </c>
    </row>
    <row r="1070" spans="1:3" x14ac:dyDescent="0.35">
      <c r="A1070" s="44" t="s">
        <v>6788</v>
      </c>
      <c r="B1070" s="226">
        <v>1</v>
      </c>
      <c r="C1070" s="226" t="s">
        <v>6763</v>
      </c>
    </row>
    <row r="1071" spans="1:3" x14ac:dyDescent="0.35">
      <c r="A1071" s="44" t="s">
        <v>6789</v>
      </c>
      <c r="B1071" s="226">
        <v>1</v>
      </c>
      <c r="C1071" s="226" t="s">
        <v>6763</v>
      </c>
    </row>
    <row r="1072" spans="1:3" x14ac:dyDescent="0.35">
      <c r="A1072" s="44" t="s">
        <v>6798</v>
      </c>
      <c r="B1072" s="226">
        <v>2</v>
      </c>
      <c r="C1072" s="226" t="s">
        <v>183</v>
      </c>
    </row>
    <row r="1073" spans="1:3" x14ac:dyDescent="0.35">
      <c r="A1073" s="44" t="s">
        <v>6803</v>
      </c>
      <c r="B1073" s="226">
        <v>2</v>
      </c>
      <c r="C1073" s="226" t="s">
        <v>183</v>
      </c>
    </row>
    <row r="1074" spans="1:3" x14ac:dyDescent="0.35">
      <c r="A1074" s="44" t="s">
        <v>6805</v>
      </c>
      <c r="B1074" s="226">
        <v>2</v>
      </c>
      <c r="C1074" s="226" t="s">
        <v>183</v>
      </c>
    </row>
    <row r="1075" spans="1:3" x14ac:dyDescent="0.35">
      <c r="A1075" s="44" t="s">
        <v>6799</v>
      </c>
      <c r="B1075" s="226">
        <v>2</v>
      </c>
      <c r="C1075" s="226" t="s">
        <v>183</v>
      </c>
    </row>
    <row r="1076" spans="1:3" x14ac:dyDescent="0.35">
      <c r="A1076" s="44" t="s">
        <v>6804</v>
      </c>
      <c r="B1076" s="226">
        <v>2</v>
      </c>
      <c r="C1076" s="226" t="s">
        <v>183</v>
      </c>
    </row>
    <row r="1077" spans="1:3" x14ac:dyDescent="0.35">
      <c r="A1077" s="44" t="s">
        <v>6800</v>
      </c>
      <c r="B1077" s="226">
        <v>2</v>
      </c>
      <c r="C1077" s="226" t="s">
        <v>183</v>
      </c>
    </row>
    <row r="1078" spans="1:3" x14ac:dyDescent="0.35">
      <c r="A1078" s="44" t="s">
        <v>6801</v>
      </c>
      <c r="B1078" s="226">
        <v>2</v>
      </c>
      <c r="C1078" s="226" t="s">
        <v>183</v>
      </c>
    </row>
    <row r="1079" spans="1:3" x14ac:dyDescent="0.35">
      <c r="A1079" s="44" t="s">
        <v>6802</v>
      </c>
      <c r="B1079" s="226">
        <v>2</v>
      </c>
      <c r="C1079" s="226" t="s">
        <v>183</v>
      </c>
    </row>
    <row r="1080" spans="1:3" x14ac:dyDescent="0.35">
      <c r="A1080" s="44" t="s">
        <v>6671</v>
      </c>
      <c r="B1080" s="226">
        <v>2</v>
      </c>
      <c r="C1080" s="226" t="s">
        <v>6763</v>
      </c>
    </row>
    <row r="1081" spans="1:3" x14ac:dyDescent="0.35">
      <c r="A1081" s="44" t="s">
        <v>2334</v>
      </c>
      <c r="B1081" s="226">
        <v>2</v>
      </c>
      <c r="C1081" s="226" t="s">
        <v>6763</v>
      </c>
    </row>
    <row r="1082" spans="1:3" x14ac:dyDescent="0.35">
      <c r="A1082" s="44" t="s">
        <v>2335</v>
      </c>
      <c r="B1082" s="226">
        <v>2</v>
      </c>
      <c r="C1082" s="226" t="s">
        <v>6763</v>
      </c>
    </row>
    <row r="1083" spans="1:3" x14ac:dyDescent="0.35">
      <c r="A1083" s="44" t="s">
        <v>7191</v>
      </c>
      <c r="B1083" s="226">
        <v>1</v>
      </c>
      <c r="C1083" s="226" t="s">
        <v>6777</v>
      </c>
    </row>
    <row r="1084" spans="1:3" x14ac:dyDescent="0.35">
      <c r="A1084" s="44" t="s">
        <v>6755</v>
      </c>
      <c r="B1084" s="226">
        <v>2</v>
      </c>
      <c r="C1084" s="226" t="s">
        <v>6756</v>
      </c>
    </row>
    <row r="1085" spans="1:3" x14ac:dyDescent="0.35">
      <c r="A1085" s="44" t="s">
        <v>6747</v>
      </c>
      <c r="B1085" s="226">
        <v>1</v>
      </c>
      <c r="C1085" s="226" t="s">
        <v>6749</v>
      </c>
    </row>
    <row r="1086" spans="1:3" x14ac:dyDescent="0.35">
      <c r="A1086" s="44" t="s">
        <v>6748</v>
      </c>
      <c r="B1086" s="226">
        <v>1</v>
      </c>
      <c r="C1086" s="226" t="s">
        <v>6749</v>
      </c>
    </row>
    <row r="1087" spans="1:3" x14ac:dyDescent="0.35">
      <c r="A1087" s="44" t="s">
        <v>6752</v>
      </c>
      <c r="B1087" s="226">
        <v>1</v>
      </c>
      <c r="C1087" s="226" t="s">
        <v>1066</v>
      </c>
    </row>
    <row r="1088" spans="1:3" x14ac:dyDescent="0.35">
      <c r="A1088" s="44" t="s">
        <v>6753</v>
      </c>
      <c r="B1088" s="226">
        <v>1</v>
      </c>
      <c r="C1088" s="226" t="s">
        <v>1066</v>
      </c>
    </row>
    <row r="1089" spans="1:3" x14ac:dyDescent="0.35">
      <c r="A1089" s="44" t="s">
        <v>6754</v>
      </c>
      <c r="B1089" s="226">
        <v>1</v>
      </c>
      <c r="C1089" s="226" t="s">
        <v>1066</v>
      </c>
    </row>
    <row r="1090" spans="1:3" x14ac:dyDescent="0.35">
      <c r="A1090" s="44" t="s">
        <v>6757</v>
      </c>
      <c r="B1090" s="226">
        <v>1</v>
      </c>
      <c r="C1090" s="226" t="s">
        <v>1066</v>
      </c>
    </row>
    <row r="1091" spans="1:3" x14ac:dyDescent="0.35">
      <c r="A1091" s="44" t="s">
        <v>6758</v>
      </c>
      <c r="B1091" s="226">
        <v>1</v>
      </c>
      <c r="C1091" s="226" t="s">
        <v>1066</v>
      </c>
    </row>
    <row r="1092" spans="1:3" x14ac:dyDescent="0.35">
      <c r="A1092" s="44" t="s">
        <v>6759</v>
      </c>
      <c r="B1092" s="226">
        <v>1</v>
      </c>
      <c r="C1092" s="226" t="s">
        <v>1066</v>
      </c>
    </row>
    <row r="1093" spans="1:3" x14ac:dyDescent="0.35">
      <c r="A1093" s="44" t="s">
        <v>6871</v>
      </c>
      <c r="B1093" s="226">
        <v>1</v>
      </c>
      <c r="C1093" s="226" t="s">
        <v>6872</v>
      </c>
    </row>
    <row r="1094" spans="1:3" x14ac:dyDescent="0.35">
      <c r="A1094" s="44" t="s">
        <v>6793</v>
      </c>
      <c r="B1094" s="226">
        <v>1</v>
      </c>
      <c r="C1094" s="226" t="s">
        <v>6763</v>
      </c>
    </row>
    <row r="1095" spans="1:3" x14ac:dyDescent="0.35">
      <c r="A1095" s="44" t="s">
        <v>6779</v>
      </c>
      <c r="B1095" s="226">
        <v>1</v>
      </c>
      <c r="C1095" s="226" t="s">
        <v>6763</v>
      </c>
    </row>
    <row r="1096" spans="1:3" x14ac:dyDescent="0.35">
      <c r="A1096" s="44" t="s">
        <v>6780</v>
      </c>
      <c r="B1096" s="226">
        <v>1</v>
      </c>
      <c r="C1096" s="226" t="s">
        <v>6763</v>
      </c>
    </row>
    <row r="1097" spans="1:3" x14ac:dyDescent="0.35">
      <c r="A1097" s="44" t="s">
        <v>6781</v>
      </c>
      <c r="B1097" s="226">
        <v>1</v>
      </c>
      <c r="C1097" s="226" t="s">
        <v>6763</v>
      </c>
    </row>
    <row r="1098" spans="1:3" x14ac:dyDescent="0.35">
      <c r="A1098" s="44" t="s">
        <v>6782</v>
      </c>
      <c r="B1098" s="226">
        <v>1</v>
      </c>
      <c r="C1098" s="226" t="s">
        <v>6763</v>
      </c>
    </row>
    <row r="1099" spans="1:3" x14ac:dyDescent="0.35">
      <c r="A1099" s="44" t="s">
        <v>6783</v>
      </c>
      <c r="B1099" s="226">
        <v>1</v>
      </c>
      <c r="C1099" s="226" t="s">
        <v>6763</v>
      </c>
    </row>
    <row r="1100" spans="1:3" x14ac:dyDescent="0.35">
      <c r="A1100" s="44" t="s">
        <v>6784</v>
      </c>
      <c r="B1100" s="226">
        <v>1</v>
      </c>
      <c r="C1100" s="226" t="s">
        <v>6763</v>
      </c>
    </row>
    <row r="1101" spans="1:3" x14ac:dyDescent="0.35">
      <c r="A1101" s="44" t="s">
        <v>6785</v>
      </c>
      <c r="B1101" s="226">
        <v>1</v>
      </c>
      <c r="C1101" s="226" t="s">
        <v>6763</v>
      </c>
    </row>
    <row r="1102" spans="1:3" x14ac:dyDescent="0.35">
      <c r="A1102" s="44" t="s">
        <v>6786</v>
      </c>
      <c r="B1102" s="226">
        <v>1</v>
      </c>
      <c r="C1102" s="226" t="s">
        <v>6763</v>
      </c>
    </row>
    <row r="1103" spans="1:3" x14ac:dyDescent="0.35">
      <c r="A1103" s="44" t="s">
        <v>6787</v>
      </c>
      <c r="B1103" s="226">
        <v>1</v>
      </c>
      <c r="C1103" s="226" t="s">
        <v>6763</v>
      </c>
    </row>
    <row r="1104" spans="1:3" x14ac:dyDescent="0.35">
      <c r="A1104" s="44" t="s">
        <v>6776</v>
      </c>
      <c r="B1104" s="226">
        <v>1</v>
      </c>
      <c r="C1104" s="226" t="s">
        <v>6777</v>
      </c>
    </row>
    <row r="1105" spans="1:3" x14ac:dyDescent="0.35">
      <c r="A1105" s="44" t="s">
        <v>6778</v>
      </c>
      <c r="B1105" s="226">
        <v>1</v>
      </c>
      <c r="C1105" s="226" t="s">
        <v>6777</v>
      </c>
    </row>
    <row r="1106" spans="1:3" x14ac:dyDescent="0.35">
      <c r="A1106" s="44" t="s">
        <v>6760</v>
      </c>
      <c r="B1106" s="226">
        <v>1</v>
      </c>
      <c r="C1106" s="226" t="s">
        <v>1066</v>
      </c>
    </row>
    <row r="1107" spans="1:3" x14ac:dyDescent="0.35">
      <c r="A1107" s="44" t="s">
        <v>6794</v>
      </c>
      <c r="B1107" s="226">
        <v>2</v>
      </c>
      <c r="C1107" s="226" t="s">
        <v>6763</v>
      </c>
    </row>
    <row r="1108" spans="1:3" x14ac:dyDescent="0.35">
      <c r="A1108" s="44" t="s">
        <v>6771</v>
      </c>
      <c r="B1108" s="226">
        <v>1</v>
      </c>
      <c r="C1108" s="226" t="s">
        <v>6772</v>
      </c>
    </row>
    <row r="1109" spans="1:3" x14ac:dyDescent="0.35">
      <c r="A1109" s="44" t="s">
        <v>6761</v>
      </c>
      <c r="B1109" s="226">
        <v>1</v>
      </c>
      <c r="C1109" s="226" t="s">
        <v>1066</v>
      </c>
    </row>
    <row r="1110" spans="1:3" x14ac:dyDescent="0.35">
      <c r="A1110" s="44" t="s">
        <v>6790</v>
      </c>
      <c r="B1110" s="226">
        <v>2</v>
      </c>
      <c r="C1110" s="226" t="s">
        <v>6766</v>
      </c>
    </row>
    <row r="1111" spans="1:3" x14ac:dyDescent="0.35">
      <c r="A1111" s="44" t="s">
        <v>6762</v>
      </c>
      <c r="B1111" s="236">
        <v>1</v>
      </c>
      <c r="C1111" s="236" t="s">
        <v>6763</v>
      </c>
    </row>
    <row r="1112" spans="1:3" x14ac:dyDescent="0.35">
      <c r="A1112" s="44" t="s">
        <v>6795</v>
      </c>
      <c r="B1112" s="236">
        <v>2</v>
      </c>
      <c r="C1112" s="236" t="s">
        <v>6763</v>
      </c>
    </row>
    <row r="1113" spans="1:3" x14ac:dyDescent="0.35">
      <c r="A1113" s="44" t="s">
        <v>6764</v>
      </c>
      <c r="B1113" s="236">
        <v>1</v>
      </c>
      <c r="C1113" s="236" t="s">
        <v>1066</v>
      </c>
    </row>
    <row r="1114" spans="1:3" x14ac:dyDescent="0.35">
      <c r="A1114" s="44" t="s">
        <v>6796</v>
      </c>
      <c r="B1114" s="236">
        <v>2</v>
      </c>
      <c r="C1114" s="236" t="s">
        <v>183</v>
      </c>
    </row>
    <row r="1115" spans="1:3" x14ac:dyDescent="0.35">
      <c r="A1115" s="44" t="s">
        <v>6765</v>
      </c>
      <c r="B1115" s="236">
        <v>1</v>
      </c>
      <c r="C1115" s="236" t="s">
        <v>6766</v>
      </c>
    </row>
    <row r="1116" spans="1:3" x14ac:dyDescent="0.35">
      <c r="A1116" s="6" t="s">
        <v>6745</v>
      </c>
      <c r="B1116" s="236">
        <v>1</v>
      </c>
      <c r="C1116" s="236" t="s">
        <v>1066</v>
      </c>
    </row>
    <row r="1117" spans="1:3" x14ac:dyDescent="0.35">
      <c r="A1117" s="44" t="s">
        <v>6746</v>
      </c>
      <c r="B1117" s="245">
        <v>1</v>
      </c>
      <c r="C1117" s="245" t="s">
        <v>1066</v>
      </c>
    </row>
    <row r="1118" spans="1:3" x14ac:dyDescent="0.35">
      <c r="A1118" s="44" t="s">
        <v>4640</v>
      </c>
      <c r="B1118" s="245">
        <v>1</v>
      </c>
      <c r="C1118" s="245" t="s">
        <v>1066</v>
      </c>
    </row>
    <row r="1119" spans="1:3" x14ac:dyDescent="0.35">
      <c r="A1119" s="44" t="s">
        <v>6767</v>
      </c>
      <c r="B1119" s="245">
        <v>1</v>
      </c>
      <c r="C1119" s="245" t="s">
        <v>6763</v>
      </c>
    </row>
    <row r="1120" spans="1:3" x14ac:dyDescent="0.35">
      <c r="A1120" s="44" t="s">
        <v>6768</v>
      </c>
      <c r="B1120" s="245">
        <v>1</v>
      </c>
      <c r="C1120" s="245" t="s">
        <v>6766</v>
      </c>
    </row>
    <row r="1121" spans="1:3" x14ac:dyDescent="0.35">
      <c r="A1121" s="44" t="s">
        <v>6791</v>
      </c>
      <c r="B1121" s="245">
        <v>1</v>
      </c>
      <c r="C1121" s="245" t="s">
        <v>6766</v>
      </c>
    </row>
    <row r="1123" spans="1:3" x14ac:dyDescent="0.35">
      <c r="A1123" s="7" t="s">
        <v>7319</v>
      </c>
    </row>
    <row r="1124" spans="1:3" x14ac:dyDescent="0.35">
      <c r="A1124" s="4" t="s">
        <v>5306</v>
      </c>
      <c r="B1124" s="4" t="s">
        <v>4473</v>
      </c>
      <c r="C1124" s="128" t="s">
        <v>4475</v>
      </c>
    </row>
    <row r="1125" spans="1:3" x14ac:dyDescent="0.35">
      <c r="A1125" s="295" t="s">
        <v>5049</v>
      </c>
      <c r="B1125" s="296"/>
      <c r="C1125" s="297"/>
    </row>
    <row r="1126" spans="1:3" x14ac:dyDescent="0.35">
      <c r="A1126" s="6" t="s">
        <v>7320</v>
      </c>
      <c r="B1126" s="243">
        <v>1</v>
      </c>
      <c r="C1126" s="243" t="s">
        <v>7322</v>
      </c>
    </row>
    <row r="1127" spans="1:3" x14ac:dyDescent="0.35">
      <c r="A1127" s="6" t="s">
        <v>2019</v>
      </c>
      <c r="B1127" s="243">
        <v>1</v>
      </c>
      <c r="C1127" s="243" t="s">
        <v>7322</v>
      </c>
    </row>
    <row r="1128" spans="1:3" x14ac:dyDescent="0.35">
      <c r="A1128" s="6" t="s">
        <v>6371</v>
      </c>
      <c r="B1128" s="243">
        <v>1</v>
      </c>
      <c r="C1128" s="243" t="s">
        <v>7322</v>
      </c>
    </row>
    <row r="1129" spans="1:3" x14ac:dyDescent="0.35">
      <c r="A1129" s="6" t="s">
        <v>6372</v>
      </c>
      <c r="B1129" s="243">
        <v>1</v>
      </c>
      <c r="C1129" s="243" t="s">
        <v>7322</v>
      </c>
    </row>
    <row r="1130" spans="1:3" x14ac:dyDescent="0.35">
      <c r="A1130" s="295" t="s">
        <v>1624</v>
      </c>
      <c r="B1130" s="296"/>
      <c r="C1130" s="297"/>
    </row>
    <row r="1131" spans="1:3" x14ac:dyDescent="0.35">
      <c r="A1131" s="6" t="s">
        <v>6385</v>
      </c>
      <c r="B1131" s="243">
        <v>1</v>
      </c>
      <c r="C1131" s="243" t="s">
        <v>7322</v>
      </c>
    </row>
    <row r="1132" spans="1:3" x14ac:dyDescent="0.35">
      <c r="A1132" s="6" t="s">
        <v>7321</v>
      </c>
      <c r="B1132" s="243">
        <v>1</v>
      </c>
      <c r="C1132" s="243" t="s">
        <v>7322</v>
      </c>
    </row>
    <row r="1133" spans="1:3" x14ac:dyDescent="0.35">
      <c r="A1133" s="6" t="s">
        <v>6894</v>
      </c>
      <c r="B1133" s="243">
        <v>1</v>
      </c>
      <c r="C1133" s="243" t="s">
        <v>7322</v>
      </c>
    </row>
    <row r="1134" spans="1:3" x14ac:dyDescent="0.35">
      <c r="A1134" s="6" t="s">
        <v>6895</v>
      </c>
      <c r="B1134" s="243">
        <v>1</v>
      </c>
      <c r="C1134" s="243" t="s">
        <v>7322</v>
      </c>
    </row>
    <row r="1135" spans="1:3" x14ac:dyDescent="0.35">
      <c r="A1135" s="6" t="s">
        <v>6896</v>
      </c>
      <c r="B1135" s="243">
        <v>1</v>
      </c>
      <c r="C1135" s="243" t="s">
        <v>7322</v>
      </c>
    </row>
    <row r="1136" spans="1:3" x14ac:dyDescent="0.35">
      <c r="A1136" s="6" t="s">
        <v>6897</v>
      </c>
      <c r="B1136" s="243">
        <v>1</v>
      </c>
      <c r="C1136" s="243" t="s">
        <v>7322</v>
      </c>
    </row>
    <row r="1137" spans="1:3" x14ac:dyDescent="0.35">
      <c r="A1137" s="6" t="s">
        <v>7192</v>
      </c>
      <c r="B1137" s="243">
        <v>1</v>
      </c>
      <c r="C1137" s="243" t="s">
        <v>7322</v>
      </c>
    </row>
    <row r="1138" spans="1:3" x14ac:dyDescent="0.35">
      <c r="A1138" s="6" t="s">
        <v>7193</v>
      </c>
      <c r="B1138" s="243">
        <v>1</v>
      </c>
      <c r="C1138" s="243" t="s">
        <v>7322</v>
      </c>
    </row>
    <row r="1140" spans="1:3" x14ac:dyDescent="0.35">
      <c r="A1140" s="7" t="s">
        <v>5305</v>
      </c>
    </row>
    <row r="1141" spans="1:3" x14ac:dyDescent="0.35">
      <c r="A1141" s="4" t="s">
        <v>5306</v>
      </c>
      <c r="B1141" s="4" t="s">
        <v>4473</v>
      </c>
      <c r="C1141" s="128" t="s">
        <v>4475</v>
      </c>
    </row>
    <row r="1142" spans="1:3" x14ac:dyDescent="0.35">
      <c r="A1142" s="6" t="s">
        <v>6211</v>
      </c>
      <c r="B1142" s="22">
        <v>1</v>
      </c>
      <c r="C1142" s="22"/>
    </row>
    <row r="1143" spans="1:3" x14ac:dyDescent="0.35">
      <c r="A1143" s="6" t="s">
        <v>6212</v>
      </c>
      <c r="B1143" s="22">
        <v>1</v>
      </c>
      <c r="C1143" s="22"/>
    </row>
    <row r="1144" spans="1:3" x14ac:dyDescent="0.35">
      <c r="A1144" s="68"/>
      <c r="B1144" s="169"/>
      <c r="C1144" s="68"/>
    </row>
    <row r="1145" spans="1:3" x14ac:dyDescent="0.35">
      <c r="A1145" s="7" t="s">
        <v>5307</v>
      </c>
    </row>
    <row r="1146" spans="1:3" x14ac:dyDescent="0.35">
      <c r="A1146" s="4" t="s">
        <v>5306</v>
      </c>
      <c r="B1146" s="4" t="s">
        <v>4473</v>
      </c>
      <c r="C1146" s="128" t="s">
        <v>4475</v>
      </c>
    </row>
    <row r="1147" spans="1:3" x14ac:dyDescent="0.35">
      <c r="A1147" s="6" t="s">
        <v>5135</v>
      </c>
      <c r="B1147" s="22">
        <v>1</v>
      </c>
      <c r="C1147" s="22"/>
    </row>
    <row r="1148" spans="1:3" x14ac:dyDescent="0.35">
      <c r="A1148" s="6" t="s">
        <v>5308</v>
      </c>
      <c r="B1148" s="22">
        <v>1</v>
      </c>
      <c r="C1148" s="22"/>
    </row>
    <row r="1150" spans="1:3" x14ac:dyDescent="0.35">
      <c r="A1150" s="7" t="s">
        <v>5274</v>
      </c>
    </row>
    <row r="1151" spans="1:3" x14ac:dyDescent="0.35">
      <c r="A1151" s="4" t="s">
        <v>2326</v>
      </c>
      <c r="B1151" s="4" t="s">
        <v>4473</v>
      </c>
      <c r="C1151" s="128" t="s">
        <v>4475</v>
      </c>
    </row>
    <row r="1152" spans="1:3" x14ac:dyDescent="0.35">
      <c r="A1152" s="6" t="s">
        <v>5261</v>
      </c>
      <c r="B1152" s="22">
        <v>1</v>
      </c>
      <c r="C1152" s="22"/>
    </row>
    <row r="1153" spans="1:3" x14ac:dyDescent="0.35">
      <c r="A1153" s="6" t="s">
        <v>5262</v>
      </c>
      <c r="B1153" s="22">
        <v>1</v>
      </c>
      <c r="C1153" s="22"/>
    </row>
    <row r="1154" spans="1:3" x14ac:dyDescent="0.35">
      <c r="A1154" s="6" t="s">
        <v>5263</v>
      </c>
      <c r="B1154" s="22">
        <v>1</v>
      </c>
      <c r="C1154" s="22"/>
    </row>
    <row r="1155" spans="1:3" x14ac:dyDescent="0.35">
      <c r="A1155" s="6" t="s">
        <v>5264</v>
      </c>
      <c r="B1155" s="22">
        <v>1</v>
      </c>
      <c r="C1155" s="22"/>
    </row>
    <row r="1156" spans="1:3" x14ac:dyDescent="0.35">
      <c r="A1156" s="6" t="s">
        <v>5265</v>
      </c>
      <c r="B1156" s="22">
        <v>1</v>
      </c>
      <c r="C1156" s="22"/>
    </row>
    <row r="1157" spans="1:3" x14ac:dyDescent="0.35">
      <c r="A1157" s="6" t="s">
        <v>5242</v>
      </c>
      <c r="B1157" s="22">
        <v>1</v>
      </c>
      <c r="C1157" s="22"/>
    </row>
    <row r="1158" spans="1:3" x14ac:dyDescent="0.35">
      <c r="A1158" s="6" t="s">
        <v>5243</v>
      </c>
      <c r="B1158" s="22">
        <v>1</v>
      </c>
      <c r="C1158" s="22"/>
    </row>
    <row r="1159" spans="1:3" x14ac:dyDescent="0.35">
      <c r="A1159" s="6" t="s">
        <v>5244</v>
      </c>
      <c r="B1159" s="22">
        <v>1</v>
      </c>
      <c r="C1159" s="22"/>
    </row>
    <row r="1160" spans="1:3" x14ac:dyDescent="0.35">
      <c r="A1160" s="6" t="s">
        <v>5245</v>
      </c>
      <c r="B1160" s="22">
        <v>1</v>
      </c>
      <c r="C1160" s="22"/>
    </row>
    <row r="1161" spans="1:3" x14ac:dyDescent="0.35">
      <c r="A1161" s="6" t="s">
        <v>5246</v>
      </c>
      <c r="B1161" s="22">
        <v>1</v>
      </c>
      <c r="C1161" s="22"/>
    </row>
    <row r="1162" spans="1:3" x14ac:dyDescent="0.35">
      <c r="A1162" s="6" t="s">
        <v>5247</v>
      </c>
      <c r="B1162" s="22">
        <v>1</v>
      </c>
      <c r="C1162" s="22"/>
    </row>
    <row r="1163" spans="1:3" x14ac:dyDescent="0.35">
      <c r="A1163" s="6" t="s">
        <v>5260</v>
      </c>
      <c r="B1163" s="22">
        <v>1</v>
      </c>
      <c r="C1163" s="22"/>
    </row>
    <row r="1164" spans="1:3" x14ac:dyDescent="0.35">
      <c r="A1164" s="6" t="s">
        <v>5248</v>
      </c>
      <c r="B1164" s="22">
        <v>1</v>
      </c>
      <c r="C1164" s="22"/>
    </row>
    <row r="1165" spans="1:3" x14ac:dyDescent="0.35">
      <c r="A1165" s="6" t="s">
        <v>5249</v>
      </c>
      <c r="B1165" s="22">
        <v>1</v>
      </c>
      <c r="C1165" s="22"/>
    </row>
    <row r="1166" spans="1:3" x14ac:dyDescent="0.35">
      <c r="A1166" s="6" t="s">
        <v>5250</v>
      </c>
      <c r="B1166" s="22">
        <v>1</v>
      </c>
      <c r="C1166" s="22"/>
    </row>
    <row r="1167" spans="1:3" x14ac:dyDescent="0.35">
      <c r="A1167" s="90" t="s">
        <v>5251</v>
      </c>
      <c r="B1167" s="22">
        <v>1</v>
      </c>
      <c r="C1167" s="22"/>
    </row>
    <row r="1168" spans="1:3" x14ac:dyDescent="0.35">
      <c r="A1168" s="6" t="s">
        <v>5252</v>
      </c>
      <c r="B1168" s="22">
        <v>1</v>
      </c>
      <c r="C1168" s="22"/>
    </row>
    <row r="1169" spans="1:3" x14ac:dyDescent="0.35">
      <c r="A1169" s="6" t="s">
        <v>5253</v>
      </c>
      <c r="B1169" s="22">
        <v>1</v>
      </c>
      <c r="C1169" s="22"/>
    </row>
    <row r="1170" spans="1:3" x14ac:dyDescent="0.35">
      <c r="A1170" s="6" t="s">
        <v>5254</v>
      </c>
      <c r="B1170" s="22">
        <v>1</v>
      </c>
      <c r="C1170" s="22"/>
    </row>
    <row r="1171" spans="1:3" x14ac:dyDescent="0.35">
      <c r="A1171" s="6" t="s">
        <v>5255</v>
      </c>
      <c r="B1171" s="22">
        <v>1</v>
      </c>
      <c r="C1171" s="22"/>
    </row>
    <row r="1172" spans="1:3" x14ac:dyDescent="0.35">
      <c r="A1172" s="6" t="s">
        <v>5256</v>
      </c>
      <c r="B1172" s="22">
        <v>1</v>
      </c>
      <c r="C1172" s="22"/>
    </row>
    <row r="1173" spans="1:3" x14ac:dyDescent="0.35">
      <c r="A1173" s="6" t="s">
        <v>5257</v>
      </c>
      <c r="B1173" s="22">
        <v>1</v>
      </c>
      <c r="C1173" s="22"/>
    </row>
    <row r="1174" spans="1:3" x14ac:dyDescent="0.35">
      <c r="A1174" s="6" t="s">
        <v>5258</v>
      </c>
      <c r="B1174" s="22">
        <v>1</v>
      </c>
      <c r="C1174" s="22"/>
    </row>
    <row r="1175" spans="1:3" x14ac:dyDescent="0.35">
      <c r="A1175" s="6" t="s">
        <v>5259</v>
      </c>
      <c r="B1175" s="22">
        <v>1</v>
      </c>
      <c r="C1175" s="22"/>
    </row>
    <row r="1177" spans="1:3" x14ac:dyDescent="0.35">
      <c r="A1177" s="7" t="s">
        <v>5273</v>
      </c>
    </row>
    <row r="1178" spans="1:3" x14ac:dyDescent="0.35">
      <c r="A1178" s="4" t="s">
        <v>2326</v>
      </c>
      <c r="B1178" s="4" t="s">
        <v>4473</v>
      </c>
      <c r="C1178" s="128" t="s">
        <v>4475</v>
      </c>
    </row>
    <row r="1179" spans="1:3" x14ac:dyDescent="0.35">
      <c r="A1179" s="6" t="s">
        <v>5266</v>
      </c>
      <c r="B1179" s="22">
        <v>1</v>
      </c>
      <c r="C1179" s="22"/>
    </row>
    <row r="1180" spans="1:3" x14ac:dyDescent="0.35">
      <c r="A1180" s="6" t="s">
        <v>5269</v>
      </c>
      <c r="B1180" s="22">
        <v>2</v>
      </c>
      <c r="C1180" s="22"/>
    </row>
    <row r="1181" spans="1:3" x14ac:dyDescent="0.35">
      <c r="A1181" s="6" t="s">
        <v>5267</v>
      </c>
      <c r="B1181" s="22">
        <v>1</v>
      </c>
      <c r="C1181" s="22"/>
    </row>
    <row r="1182" spans="1:3" x14ac:dyDescent="0.35">
      <c r="A1182" s="6" t="s">
        <v>5268</v>
      </c>
      <c r="B1182" s="22">
        <v>1</v>
      </c>
      <c r="C1182" s="22"/>
    </row>
    <row r="1184" spans="1:3" x14ac:dyDescent="0.35">
      <c r="A1184" s="7" t="s">
        <v>5272</v>
      </c>
    </row>
    <row r="1185" spans="1:3" x14ac:dyDescent="0.35">
      <c r="A1185" s="4" t="s">
        <v>2326</v>
      </c>
      <c r="B1185" s="4" t="s">
        <v>4473</v>
      </c>
      <c r="C1185" s="128" t="s">
        <v>4475</v>
      </c>
    </row>
    <row r="1186" spans="1:3" x14ac:dyDescent="0.35">
      <c r="A1186" s="6" t="s">
        <v>6249</v>
      </c>
      <c r="B1186" s="22">
        <v>1</v>
      </c>
      <c r="C1186" s="22"/>
    </row>
    <row r="1188" spans="1:3" x14ac:dyDescent="0.35">
      <c r="A1188" s="7" t="s">
        <v>5271</v>
      </c>
    </row>
    <row r="1189" spans="1:3" x14ac:dyDescent="0.35">
      <c r="A1189" s="4" t="s">
        <v>2326</v>
      </c>
      <c r="B1189" s="4" t="s">
        <v>4473</v>
      </c>
      <c r="C1189" s="128" t="s">
        <v>4475</v>
      </c>
    </row>
    <row r="1190" spans="1:3" x14ac:dyDescent="0.35">
      <c r="A1190" s="6" t="s">
        <v>5270</v>
      </c>
      <c r="B1190" s="22">
        <v>1</v>
      </c>
      <c r="C1190" s="22"/>
    </row>
    <row r="1191" spans="1:3" x14ac:dyDescent="0.35">
      <c r="A1191" s="6" t="s">
        <v>6250</v>
      </c>
      <c r="B1191" s="22">
        <v>1</v>
      </c>
      <c r="C1191" s="22"/>
    </row>
    <row r="1193" spans="1:3" x14ac:dyDescent="0.35">
      <c r="A1193" s="7" t="s">
        <v>5313</v>
      </c>
    </row>
    <row r="1194" spans="1:3" x14ac:dyDescent="0.35">
      <c r="A1194" s="4" t="s">
        <v>2326</v>
      </c>
      <c r="B1194" s="4" t="s">
        <v>4473</v>
      </c>
      <c r="C1194" s="128" t="s">
        <v>4475</v>
      </c>
    </row>
    <row r="1195" spans="1:3" x14ac:dyDescent="0.35">
      <c r="A1195" s="6" t="s">
        <v>5314</v>
      </c>
      <c r="B1195" s="22">
        <v>1</v>
      </c>
      <c r="C1195" s="22"/>
    </row>
    <row r="1196" spans="1:3" x14ac:dyDescent="0.35">
      <c r="A1196" s="6" t="s">
        <v>4677</v>
      </c>
      <c r="B1196" s="22">
        <v>1</v>
      </c>
      <c r="C1196" s="22"/>
    </row>
    <row r="1197" spans="1:3" x14ac:dyDescent="0.35">
      <c r="A1197" s="6" t="s">
        <v>6251</v>
      </c>
      <c r="B1197" s="22">
        <v>1</v>
      </c>
      <c r="C1197" s="22"/>
    </row>
    <row r="1198" spans="1:3" x14ac:dyDescent="0.35">
      <c r="A1198" s="6" t="s">
        <v>6252</v>
      </c>
      <c r="B1198" s="22">
        <v>1</v>
      </c>
      <c r="C1198" s="22"/>
    </row>
    <row r="1199" spans="1:3" x14ac:dyDescent="0.35">
      <c r="A1199" s="6" t="s">
        <v>6253</v>
      </c>
      <c r="B1199" s="22">
        <v>1</v>
      </c>
      <c r="C1199" s="22"/>
    </row>
    <row r="1200" spans="1:3" x14ac:dyDescent="0.35">
      <c r="A1200" s="6" t="s">
        <v>6254</v>
      </c>
      <c r="B1200" s="22">
        <v>1</v>
      </c>
      <c r="C1200" s="22"/>
    </row>
    <row r="1201" spans="1:3" x14ac:dyDescent="0.35">
      <c r="A1201" s="6" t="s">
        <v>6255</v>
      </c>
      <c r="B1201" s="22">
        <v>1</v>
      </c>
      <c r="C1201" s="22"/>
    </row>
    <row r="1202" spans="1:3" x14ac:dyDescent="0.35">
      <c r="A1202" s="6" t="s">
        <v>6256</v>
      </c>
      <c r="B1202" s="22">
        <v>1</v>
      </c>
      <c r="C1202" s="22"/>
    </row>
    <row r="1203" spans="1:3" x14ac:dyDescent="0.35">
      <c r="A1203" s="6" t="s">
        <v>6257</v>
      </c>
      <c r="B1203" s="22">
        <v>1</v>
      </c>
      <c r="C1203" s="22"/>
    </row>
    <row r="1204" spans="1:3" x14ac:dyDescent="0.35">
      <c r="A1204" s="6" t="s">
        <v>5315</v>
      </c>
      <c r="B1204" s="22">
        <v>1</v>
      </c>
      <c r="C1204" s="22"/>
    </row>
    <row r="1205" spans="1:3" x14ac:dyDescent="0.35">
      <c r="A1205" s="6" t="s">
        <v>5316</v>
      </c>
      <c r="B1205" s="22">
        <v>1</v>
      </c>
      <c r="C1205" s="22"/>
    </row>
    <row r="1206" spans="1:3" x14ac:dyDescent="0.35">
      <c r="A1206" s="6" t="s">
        <v>7278</v>
      </c>
      <c r="B1206" s="22">
        <v>1</v>
      </c>
      <c r="C1206" s="22"/>
    </row>
    <row r="1207" spans="1:3" x14ac:dyDescent="0.35">
      <c r="A1207" s="6" t="s">
        <v>7279</v>
      </c>
      <c r="B1207" s="22">
        <v>1</v>
      </c>
      <c r="C1207" s="22"/>
    </row>
    <row r="1208" spans="1:3" x14ac:dyDescent="0.35">
      <c r="A1208" s="6" t="s">
        <v>5319</v>
      </c>
      <c r="B1208" s="22">
        <v>1</v>
      </c>
      <c r="C1208" s="22"/>
    </row>
    <row r="1209" spans="1:3" x14ac:dyDescent="0.35">
      <c r="A1209" s="6" t="s">
        <v>5317</v>
      </c>
      <c r="B1209" s="226">
        <v>1</v>
      </c>
      <c r="C1209" s="226"/>
    </row>
    <row r="1210" spans="1:3" x14ac:dyDescent="0.35">
      <c r="A1210" s="6" t="s">
        <v>7281</v>
      </c>
      <c r="B1210" s="226">
        <v>1</v>
      </c>
      <c r="C1210" s="226"/>
    </row>
    <row r="1211" spans="1:3" x14ac:dyDescent="0.35">
      <c r="A1211" s="6" t="s">
        <v>5318</v>
      </c>
      <c r="B1211" s="226">
        <v>1</v>
      </c>
      <c r="C1211" s="226"/>
    </row>
    <row r="1212" spans="1:3" x14ac:dyDescent="0.35">
      <c r="A1212" s="6" t="s">
        <v>7280</v>
      </c>
      <c r="B1212" s="243">
        <v>1</v>
      </c>
      <c r="C1212" s="243"/>
    </row>
    <row r="1213" spans="1:3" x14ac:dyDescent="0.35">
      <c r="A1213" s="6" t="s">
        <v>6258</v>
      </c>
      <c r="B1213" s="22">
        <v>1</v>
      </c>
      <c r="C1213" s="22"/>
    </row>
    <row r="1214" spans="1:3" x14ac:dyDescent="0.35">
      <c r="A1214" s="6" t="s">
        <v>6259</v>
      </c>
      <c r="B1214" s="22">
        <v>1</v>
      </c>
      <c r="C1214" s="22"/>
    </row>
    <row r="1215" spans="1:3" x14ac:dyDescent="0.35">
      <c r="A1215" s="6" t="s">
        <v>5320</v>
      </c>
      <c r="B1215" s="22">
        <v>1</v>
      </c>
      <c r="C1215" s="22"/>
    </row>
    <row r="1216" spans="1:3" x14ac:dyDescent="0.35">
      <c r="A1216" s="6" t="s">
        <v>5321</v>
      </c>
      <c r="B1216" s="22">
        <v>1</v>
      </c>
      <c r="C1216" s="22"/>
    </row>
    <row r="1217" spans="1:3" x14ac:dyDescent="0.35">
      <c r="A1217" s="6" t="s">
        <v>5322</v>
      </c>
      <c r="B1217" s="22">
        <v>1</v>
      </c>
      <c r="C1217" s="22"/>
    </row>
    <row r="1218" spans="1:3" x14ac:dyDescent="0.35">
      <c r="A1218" s="6" t="s">
        <v>5323</v>
      </c>
      <c r="B1218" s="22">
        <v>1</v>
      </c>
      <c r="C1218" s="22"/>
    </row>
    <row r="1219" spans="1:3" x14ac:dyDescent="0.35">
      <c r="A1219" s="6" t="s">
        <v>5324</v>
      </c>
      <c r="B1219" s="22">
        <v>1</v>
      </c>
      <c r="C1219" s="22"/>
    </row>
    <row r="1220" spans="1:3" x14ac:dyDescent="0.35">
      <c r="A1220" s="6" t="s">
        <v>6189</v>
      </c>
      <c r="B1220" s="22">
        <v>1</v>
      </c>
      <c r="C1220" s="22"/>
    </row>
    <row r="1221" spans="1:3" x14ac:dyDescent="0.35">
      <c r="A1221" s="6" t="s">
        <v>5325</v>
      </c>
      <c r="B1221" s="22">
        <v>1</v>
      </c>
      <c r="C1221" s="22"/>
    </row>
    <row r="1222" spans="1:3" x14ac:dyDescent="0.35">
      <c r="A1222" s="6" t="s">
        <v>5326</v>
      </c>
      <c r="B1222" s="22">
        <v>1</v>
      </c>
      <c r="C1222" s="22"/>
    </row>
    <row r="1223" spans="1:3" x14ac:dyDescent="0.35">
      <c r="A1223" s="6" t="s">
        <v>5327</v>
      </c>
      <c r="B1223" s="22">
        <v>1</v>
      </c>
      <c r="C1223" s="22"/>
    </row>
    <row r="1224" spans="1:3" x14ac:dyDescent="0.35">
      <c r="A1224" s="6" t="s">
        <v>6260</v>
      </c>
      <c r="B1224" s="22">
        <v>1</v>
      </c>
      <c r="C1224" s="22"/>
    </row>
    <row r="1225" spans="1:3" x14ac:dyDescent="0.35">
      <c r="A1225" s="6" t="s">
        <v>5328</v>
      </c>
      <c r="B1225" s="22">
        <v>1</v>
      </c>
      <c r="C1225" s="22"/>
    </row>
    <row r="1226" spans="1:3" x14ac:dyDescent="0.35">
      <c r="A1226" s="6" t="s">
        <v>5329</v>
      </c>
      <c r="B1226" s="22">
        <v>1</v>
      </c>
      <c r="C1226" s="22"/>
    </row>
    <row r="1227" spans="1:3" x14ac:dyDescent="0.35">
      <c r="A1227" s="6" t="s">
        <v>5346</v>
      </c>
      <c r="B1227" s="22">
        <v>1</v>
      </c>
      <c r="C1227" s="22"/>
    </row>
    <row r="1228" spans="1:3" x14ac:dyDescent="0.35">
      <c r="A1228" s="6" t="s">
        <v>6213</v>
      </c>
      <c r="B1228" s="22">
        <v>1</v>
      </c>
      <c r="C1228" s="22"/>
    </row>
    <row r="1229" spans="1:3" x14ac:dyDescent="0.35">
      <c r="A1229" s="6" t="s">
        <v>5330</v>
      </c>
      <c r="B1229" s="22">
        <v>1</v>
      </c>
      <c r="C1229" s="22"/>
    </row>
    <row r="1230" spans="1:3" x14ac:dyDescent="0.35">
      <c r="A1230" s="6" t="s">
        <v>5331</v>
      </c>
      <c r="B1230" s="22">
        <v>1</v>
      </c>
      <c r="C1230" s="22"/>
    </row>
    <row r="1231" spans="1:3" x14ac:dyDescent="0.35">
      <c r="A1231" s="6" t="s">
        <v>5332</v>
      </c>
      <c r="B1231" s="22">
        <v>1</v>
      </c>
      <c r="C1231" s="22"/>
    </row>
    <row r="1232" spans="1:3" x14ac:dyDescent="0.35">
      <c r="A1232" s="6" t="s">
        <v>5333</v>
      </c>
      <c r="B1232" s="22">
        <v>1</v>
      </c>
      <c r="C1232" s="22"/>
    </row>
    <row r="1233" spans="1:3" x14ac:dyDescent="0.35">
      <c r="A1233" s="6" t="s">
        <v>5334</v>
      </c>
      <c r="B1233" s="22">
        <v>1</v>
      </c>
      <c r="C1233" s="22"/>
    </row>
    <row r="1234" spans="1:3" x14ac:dyDescent="0.35">
      <c r="A1234" s="6" t="s">
        <v>5335</v>
      </c>
      <c r="B1234" s="22">
        <v>1</v>
      </c>
      <c r="C1234" s="22"/>
    </row>
    <row r="1235" spans="1:3" x14ac:dyDescent="0.35">
      <c r="A1235" s="6" t="s">
        <v>5336</v>
      </c>
      <c r="B1235" s="22">
        <v>1</v>
      </c>
      <c r="C1235" s="22"/>
    </row>
    <row r="1236" spans="1:3" x14ac:dyDescent="0.35">
      <c r="A1236" s="6" t="s">
        <v>5337</v>
      </c>
      <c r="B1236" s="22">
        <v>1</v>
      </c>
      <c r="C1236" s="22"/>
    </row>
    <row r="1237" spans="1:3" x14ac:dyDescent="0.35">
      <c r="A1237" s="6" t="s">
        <v>5338</v>
      </c>
      <c r="B1237" s="22">
        <v>1</v>
      </c>
      <c r="C1237" s="22"/>
    </row>
    <row r="1238" spans="1:3" x14ac:dyDescent="0.35">
      <c r="A1238" s="6" t="s">
        <v>5339</v>
      </c>
      <c r="B1238" s="22">
        <v>1</v>
      </c>
      <c r="C1238" s="22"/>
    </row>
    <row r="1239" spans="1:3" x14ac:dyDescent="0.35">
      <c r="A1239" s="6" t="s">
        <v>6261</v>
      </c>
      <c r="B1239" s="22">
        <v>1</v>
      </c>
      <c r="C1239" s="22"/>
    </row>
    <row r="1240" spans="1:3" x14ac:dyDescent="0.35">
      <c r="A1240" s="6" t="s">
        <v>6262</v>
      </c>
      <c r="B1240" s="22">
        <v>1</v>
      </c>
      <c r="C1240" s="22"/>
    </row>
    <row r="1241" spans="1:3" x14ac:dyDescent="0.35">
      <c r="A1241" s="6" t="s">
        <v>6263</v>
      </c>
      <c r="B1241" s="22">
        <v>1</v>
      </c>
      <c r="C1241" s="22"/>
    </row>
    <row r="1242" spans="1:3" x14ac:dyDescent="0.35">
      <c r="A1242" s="6" t="s">
        <v>6264</v>
      </c>
      <c r="B1242" s="22">
        <v>1</v>
      </c>
      <c r="C1242" s="22"/>
    </row>
    <row r="1243" spans="1:3" x14ac:dyDescent="0.35">
      <c r="A1243" s="6" t="s">
        <v>6265</v>
      </c>
      <c r="B1243" s="22">
        <v>1</v>
      </c>
      <c r="C1243" s="22"/>
    </row>
    <row r="1244" spans="1:3" x14ac:dyDescent="0.35">
      <c r="A1244" s="6" t="s">
        <v>6266</v>
      </c>
      <c r="B1244" s="22">
        <v>1</v>
      </c>
      <c r="C1244" s="22"/>
    </row>
    <row r="1245" spans="1:3" x14ac:dyDescent="0.35">
      <c r="A1245" s="6" t="s">
        <v>6267</v>
      </c>
      <c r="B1245" s="22">
        <v>1</v>
      </c>
      <c r="C1245" s="22"/>
    </row>
    <row r="1246" spans="1:3" x14ac:dyDescent="0.35">
      <c r="A1246" s="6" t="s">
        <v>5340</v>
      </c>
      <c r="B1246" s="22">
        <v>1</v>
      </c>
      <c r="C1246" s="22"/>
    </row>
    <row r="1247" spans="1:3" x14ac:dyDescent="0.35">
      <c r="A1247" s="6" t="s">
        <v>5341</v>
      </c>
      <c r="B1247" s="22">
        <v>1</v>
      </c>
      <c r="C1247" s="22"/>
    </row>
    <row r="1248" spans="1:3" x14ac:dyDescent="0.35">
      <c r="A1248" s="6" t="s">
        <v>6268</v>
      </c>
      <c r="B1248" s="22">
        <v>1</v>
      </c>
      <c r="C1248" s="22"/>
    </row>
    <row r="1249" spans="1:3" x14ac:dyDescent="0.35">
      <c r="A1249" s="6" t="s">
        <v>5342</v>
      </c>
      <c r="B1249" s="22">
        <v>1</v>
      </c>
      <c r="C1249" s="22"/>
    </row>
    <row r="1250" spans="1:3" x14ac:dyDescent="0.35">
      <c r="A1250" s="6" t="s">
        <v>5343</v>
      </c>
      <c r="B1250" s="22">
        <v>1</v>
      </c>
      <c r="C1250" s="22"/>
    </row>
    <row r="1251" spans="1:3" x14ac:dyDescent="0.35">
      <c r="A1251" s="6" t="s">
        <v>5344</v>
      </c>
      <c r="B1251" s="22">
        <v>1</v>
      </c>
      <c r="C1251" s="22"/>
    </row>
    <row r="1252" spans="1:3" x14ac:dyDescent="0.35">
      <c r="A1252" s="6" t="s">
        <v>6269</v>
      </c>
      <c r="B1252" s="22">
        <v>1</v>
      </c>
      <c r="C1252" s="22"/>
    </row>
    <row r="1253" spans="1:3" x14ac:dyDescent="0.35">
      <c r="A1253" s="6" t="s">
        <v>6270</v>
      </c>
      <c r="B1253" s="22">
        <v>1</v>
      </c>
      <c r="C1253" s="22"/>
    </row>
    <row r="1254" spans="1:3" x14ac:dyDescent="0.35">
      <c r="A1254" s="6" t="s">
        <v>6271</v>
      </c>
      <c r="B1254" s="22">
        <v>1</v>
      </c>
      <c r="C1254" s="22"/>
    </row>
    <row r="1255" spans="1:3" x14ac:dyDescent="0.35">
      <c r="A1255" s="6" t="s">
        <v>6272</v>
      </c>
      <c r="B1255" s="22">
        <v>1</v>
      </c>
      <c r="C1255" s="22"/>
    </row>
    <row r="1256" spans="1:3" x14ac:dyDescent="0.35">
      <c r="A1256" s="6" t="s">
        <v>5345</v>
      </c>
      <c r="B1256" s="22">
        <v>1</v>
      </c>
      <c r="C1256" s="22"/>
    </row>
    <row r="1257" spans="1:3" x14ac:dyDescent="0.35">
      <c r="A1257" s="6" t="s">
        <v>5347</v>
      </c>
      <c r="B1257" s="22">
        <v>1</v>
      </c>
      <c r="C1257" s="22"/>
    </row>
    <row r="1258" spans="1:3" x14ac:dyDescent="0.35">
      <c r="A1258" s="6" t="s">
        <v>5348</v>
      </c>
      <c r="B1258" s="22">
        <v>1</v>
      </c>
      <c r="C1258" s="22"/>
    </row>
    <row r="1259" spans="1:3" x14ac:dyDescent="0.35">
      <c r="A1259" s="6" t="s">
        <v>5349</v>
      </c>
      <c r="B1259" s="22">
        <v>1</v>
      </c>
      <c r="C1259" s="22"/>
    </row>
    <row r="1260" spans="1:3" x14ac:dyDescent="0.35">
      <c r="A1260" s="6" t="s">
        <v>5350</v>
      </c>
      <c r="B1260" s="22">
        <v>1</v>
      </c>
      <c r="C1260" s="22"/>
    </row>
    <row r="1261" spans="1:3" x14ac:dyDescent="0.35">
      <c r="A1261" s="6" t="s">
        <v>5351</v>
      </c>
      <c r="B1261" s="22">
        <v>1</v>
      </c>
      <c r="C1261" s="22"/>
    </row>
    <row r="1262" spans="1:3" x14ac:dyDescent="0.35">
      <c r="A1262" s="6" t="s">
        <v>5352</v>
      </c>
      <c r="B1262" s="22">
        <v>1</v>
      </c>
      <c r="C1262" s="22"/>
    </row>
    <row r="1263" spans="1:3" x14ac:dyDescent="0.35">
      <c r="A1263" s="6" t="s">
        <v>5353</v>
      </c>
      <c r="B1263" s="22">
        <v>1</v>
      </c>
      <c r="C1263" s="22"/>
    </row>
    <row r="1264" spans="1:3" x14ac:dyDescent="0.35">
      <c r="A1264" s="6" t="s">
        <v>5354</v>
      </c>
      <c r="B1264" s="22">
        <v>1</v>
      </c>
      <c r="C1264" s="22"/>
    </row>
    <row r="1265" spans="1:3" x14ac:dyDescent="0.35">
      <c r="A1265" s="6" t="s">
        <v>6273</v>
      </c>
      <c r="B1265" s="22">
        <v>1</v>
      </c>
      <c r="C1265" s="22"/>
    </row>
    <row r="1266" spans="1:3" x14ac:dyDescent="0.35">
      <c r="A1266" s="6" t="s">
        <v>6274</v>
      </c>
      <c r="B1266" s="22">
        <v>1</v>
      </c>
      <c r="C1266" s="22"/>
    </row>
    <row r="1267" spans="1:3" x14ac:dyDescent="0.35">
      <c r="A1267" s="6" t="s">
        <v>6275</v>
      </c>
      <c r="B1267" s="22">
        <v>1</v>
      </c>
      <c r="C1267" s="22"/>
    </row>
    <row r="1268" spans="1:3" x14ac:dyDescent="0.35">
      <c r="A1268" s="6" t="s">
        <v>5355</v>
      </c>
      <c r="B1268" s="22">
        <v>1</v>
      </c>
      <c r="C1268" s="22"/>
    </row>
    <row r="1269" spans="1:3" x14ac:dyDescent="0.35">
      <c r="A1269" s="6" t="s">
        <v>6276</v>
      </c>
      <c r="B1269" s="22">
        <v>1</v>
      </c>
      <c r="C1269" s="22"/>
    </row>
    <row r="1270" spans="1:3" x14ac:dyDescent="0.35">
      <c r="A1270" s="6" t="s">
        <v>6277</v>
      </c>
      <c r="B1270" s="22">
        <v>1</v>
      </c>
      <c r="C1270" s="22"/>
    </row>
    <row r="1271" spans="1:3" x14ac:dyDescent="0.35">
      <c r="A1271" s="6" t="s">
        <v>6278</v>
      </c>
      <c r="B1271" s="22">
        <v>1</v>
      </c>
      <c r="C1271" s="22"/>
    </row>
    <row r="1272" spans="1:3" x14ac:dyDescent="0.35">
      <c r="A1272" s="6" t="s">
        <v>6279</v>
      </c>
      <c r="B1272" s="22">
        <v>1</v>
      </c>
      <c r="C1272" s="22"/>
    </row>
    <row r="1273" spans="1:3" x14ac:dyDescent="0.35">
      <c r="A1273" s="6" t="s">
        <v>6280</v>
      </c>
      <c r="B1273" s="22">
        <v>1</v>
      </c>
      <c r="C1273" s="22"/>
    </row>
    <row r="1274" spans="1:3" x14ac:dyDescent="0.35">
      <c r="A1274" s="6" t="s">
        <v>5356</v>
      </c>
      <c r="B1274" s="22">
        <v>1</v>
      </c>
      <c r="C1274" s="22"/>
    </row>
    <row r="1275" spans="1:3" x14ac:dyDescent="0.35">
      <c r="A1275" s="6" t="s">
        <v>5357</v>
      </c>
      <c r="B1275" s="22">
        <v>1</v>
      </c>
      <c r="C1275" s="22"/>
    </row>
    <row r="1276" spans="1:3" x14ac:dyDescent="0.35">
      <c r="A1276" s="6" t="s">
        <v>5358</v>
      </c>
      <c r="B1276" s="22">
        <v>1</v>
      </c>
      <c r="C1276" s="22"/>
    </row>
    <row r="1277" spans="1:3" x14ac:dyDescent="0.35">
      <c r="A1277" s="6" t="s">
        <v>5359</v>
      </c>
      <c r="B1277" s="22">
        <v>1</v>
      </c>
      <c r="C1277" s="22"/>
    </row>
    <row r="1279" spans="1:3" x14ac:dyDescent="0.35">
      <c r="A1279" s="7" t="s">
        <v>5028</v>
      </c>
    </row>
    <row r="1280" spans="1:3" x14ac:dyDescent="0.35">
      <c r="A1280" s="4" t="s">
        <v>2326</v>
      </c>
      <c r="B1280" s="4" t="s">
        <v>4473</v>
      </c>
      <c r="C1280" s="128" t="s">
        <v>4475</v>
      </c>
    </row>
    <row r="1281" spans="1:3" ht="29" x14ac:dyDescent="0.35">
      <c r="A1281" s="44" t="s">
        <v>5362</v>
      </c>
      <c r="B1281" s="22">
        <v>1</v>
      </c>
      <c r="C1281" s="127" t="s">
        <v>5514</v>
      </c>
    </row>
    <row r="1282" spans="1:3" ht="29" x14ac:dyDescent="0.35">
      <c r="A1282" s="44" t="s">
        <v>5363</v>
      </c>
      <c r="B1282" s="22">
        <v>1</v>
      </c>
      <c r="C1282" s="127" t="s">
        <v>5514</v>
      </c>
    </row>
    <row r="1283" spans="1:3" ht="29" x14ac:dyDescent="0.35">
      <c r="A1283" s="44" t="s">
        <v>5364</v>
      </c>
      <c r="B1283" s="22">
        <v>1</v>
      </c>
      <c r="C1283" s="127" t="s">
        <v>5514</v>
      </c>
    </row>
    <row r="1284" spans="1:3" ht="29" x14ac:dyDescent="0.35">
      <c r="A1284" s="44" t="s">
        <v>5365</v>
      </c>
      <c r="B1284" s="22">
        <v>1</v>
      </c>
      <c r="C1284" s="127" t="s">
        <v>5514</v>
      </c>
    </row>
    <row r="1285" spans="1:3" ht="43.5" x14ac:dyDescent="0.35">
      <c r="A1285" s="44" t="s">
        <v>5366</v>
      </c>
      <c r="B1285" s="22">
        <v>1</v>
      </c>
      <c r="C1285" s="127" t="s">
        <v>5515</v>
      </c>
    </row>
    <row r="1286" spans="1:3" ht="29" x14ac:dyDescent="0.35">
      <c r="A1286" s="44" t="s">
        <v>5367</v>
      </c>
      <c r="B1286" s="22">
        <v>1</v>
      </c>
      <c r="C1286" s="127" t="s">
        <v>5514</v>
      </c>
    </row>
    <row r="1287" spans="1:3" ht="29" x14ac:dyDescent="0.35">
      <c r="A1287" s="44" t="s">
        <v>5368</v>
      </c>
      <c r="B1287" s="22">
        <v>1</v>
      </c>
      <c r="C1287" s="127" t="s">
        <v>5514</v>
      </c>
    </row>
    <row r="1288" spans="1:3" ht="29" x14ac:dyDescent="0.35">
      <c r="A1288" s="44" t="s">
        <v>5369</v>
      </c>
      <c r="B1288" s="22">
        <v>1</v>
      </c>
      <c r="C1288" s="127" t="s">
        <v>5514</v>
      </c>
    </row>
    <row r="1289" spans="1:3" ht="29" x14ac:dyDescent="0.35">
      <c r="A1289" s="44" t="s">
        <v>5370</v>
      </c>
      <c r="B1289" s="22">
        <v>1</v>
      </c>
      <c r="C1289" s="127" t="s">
        <v>5514</v>
      </c>
    </row>
    <row r="1290" spans="1:3" ht="29" x14ac:dyDescent="0.35">
      <c r="A1290" s="44" t="s">
        <v>5371</v>
      </c>
      <c r="B1290" s="22">
        <v>1</v>
      </c>
      <c r="C1290" s="127" t="s">
        <v>5514</v>
      </c>
    </row>
    <row r="1291" spans="1:3" ht="29" x14ac:dyDescent="0.35">
      <c r="A1291" s="44" t="s">
        <v>5372</v>
      </c>
      <c r="B1291" s="22">
        <v>1</v>
      </c>
      <c r="C1291" s="127" t="s">
        <v>5514</v>
      </c>
    </row>
    <row r="1292" spans="1:3" ht="29" x14ac:dyDescent="0.35">
      <c r="A1292" s="44" t="s">
        <v>5373</v>
      </c>
      <c r="B1292" s="22">
        <v>1</v>
      </c>
      <c r="C1292" s="127" t="s">
        <v>5514</v>
      </c>
    </row>
    <row r="1293" spans="1:3" ht="29" x14ac:dyDescent="0.35">
      <c r="A1293" s="44" t="s">
        <v>5374</v>
      </c>
      <c r="B1293" s="22">
        <v>1</v>
      </c>
      <c r="C1293" s="127" t="s">
        <v>5514</v>
      </c>
    </row>
    <row r="1294" spans="1:3" ht="29" x14ac:dyDescent="0.35">
      <c r="A1294" s="44" t="s">
        <v>5375</v>
      </c>
      <c r="B1294" s="22">
        <v>1</v>
      </c>
      <c r="C1294" s="127" t="s">
        <v>5514</v>
      </c>
    </row>
    <row r="1295" spans="1:3" x14ac:dyDescent="0.35">
      <c r="A1295" s="44" t="s">
        <v>5376</v>
      </c>
      <c r="B1295" s="22">
        <v>1</v>
      </c>
      <c r="C1295" s="22"/>
    </row>
    <row r="1296" spans="1:3" ht="29" x14ac:dyDescent="0.35">
      <c r="A1296" s="44" t="s">
        <v>5377</v>
      </c>
      <c r="B1296" s="22">
        <v>1</v>
      </c>
      <c r="C1296" s="127" t="s">
        <v>5514</v>
      </c>
    </row>
    <row r="1297" spans="1:3" x14ac:dyDescent="0.35">
      <c r="A1297" s="44" t="s">
        <v>5378</v>
      </c>
      <c r="B1297" s="22">
        <v>1</v>
      </c>
      <c r="C1297" s="22"/>
    </row>
    <row r="1298" spans="1:3" x14ac:dyDescent="0.35">
      <c r="A1298" s="44" t="s">
        <v>5379</v>
      </c>
      <c r="B1298" s="22">
        <v>1</v>
      </c>
      <c r="C1298" s="22"/>
    </row>
    <row r="1299" spans="1:3" x14ac:dyDescent="0.35">
      <c r="A1299" s="44" t="s">
        <v>5380</v>
      </c>
      <c r="B1299" s="22">
        <v>1</v>
      </c>
      <c r="C1299" s="22"/>
    </row>
    <row r="1300" spans="1:3" x14ac:dyDescent="0.35">
      <c r="A1300" s="44" t="s">
        <v>5381</v>
      </c>
      <c r="B1300" s="22">
        <v>1</v>
      </c>
      <c r="C1300" s="22"/>
    </row>
    <row r="1301" spans="1:3" x14ac:dyDescent="0.35">
      <c r="A1301" s="44" t="s">
        <v>5382</v>
      </c>
      <c r="B1301" s="22">
        <v>1</v>
      </c>
      <c r="C1301" s="22"/>
    </row>
    <row r="1302" spans="1:3" x14ac:dyDescent="0.35">
      <c r="A1302" s="44" t="s">
        <v>5383</v>
      </c>
      <c r="B1302" s="22">
        <v>1</v>
      </c>
      <c r="C1302" s="22"/>
    </row>
    <row r="1303" spans="1:3" x14ac:dyDescent="0.35">
      <c r="A1303" s="44" t="s">
        <v>5384</v>
      </c>
      <c r="B1303" s="22">
        <v>1</v>
      </c>
      <c r="C1303" s="22"/>
    </row>
    <row r="1304" spans="1:3" x14ac:dyDescent="0.35">
      <c r="A1304" s="44" t="s">
        <v>5385</v>
      </c>
      <c r="B1304" s="22">
        <v>1</v>
      </c>
      <c r="C1304" s="22"/>
    </row>
    <row r="1305" spans="1:3" x14ac:dyDescent="0.35">
      <c r="A1305" s="44" t="s">
        <v>7268</v>
      </c>
      <c r="B1305" s="22">
        <v>1</v>
      </c>
      <c r="C1305" s="22"/>
    </row>
    <row r="1306" spans="1:3" x14ac:dyDescent="0.35">
      <c r="A1306" s="44" t="s">
        <v>5386</v>
      </c>
      <c r="B1306" s="22">
        <v>1</v>
      </c>
      <c r="C1306" s="22"/>
    </row>
    <row r="1307" spans="1:3" x14ac:dyDescent="0.35">
      <c r="A1307" s="44" t="s">
        <v>5387</v>
      </c>
      <c r="B1307" s="22">
        <v>1</v>
      </c>
      <c r="C1307" s="22"/>
    </row>
    <row r="1308" spans="1:3" x14ac:dyDescent="0.35">
      <c r="A1308" s="44" t="s">
        <v>5388</v>
      </c>
      <c r="B1308" s="22">
        <v>1</v>
      </c>
      <c r="C1308" s="22"/>
    </row>
    <row r="1309" spans="1:3" x14ac:dyDescent="0.35">
      <c r="A1309" s="44" t="s">
        <v>7269</v>
      </c>
      <c r="B1309" s="22">
        <v>1</v>
      </c>
      <c r="C1309" s="22"/>
    </row>
    <row r="1310" spans="1:3" x14ac:dyDescent="0.35">
      <c r="A1310" s="44" t="s">
        <v>5389</v>
      </c>
      <c r="B1310" s="22">
        <v>1</v>
      </c>
      <c r="C1310" s="22"/>
    </row>
    <row r="1311" spans="1:3" x14ac:dyDescent="0.35">
      <c r="A1311" s="44" t="s">
        <v>5390</v>
      </c>
      <c r="B1311" s="22">
        <v>1</v>
      </c>
      <c r="C1311" s="22"/>
    </row>
    <row r="1312" spans="1:3" x14ac:dyDescent="0.35">
      <c r="A1312" s="44" t="s">
        <v>5391</v>
      </c>
      <c r="B1312" s="22">
        <v>1</v>
      </c>
      <c r="C1312" s="22"/>
    </row>
    <row r="1313" spans="1:3" x14ac:dyDescent="0.35">
      <c r="A1313" s="44" t="s">
        <v>5392</v>
      </c>
      <c r="B1313" s="22">
        <v>1</v>
      </c>
      <c r="C1313" s="22"/>
    </row>
    <row r="1314" spans="1:3" x14ac:dyDescent="0.35">
      <c r="A1314" s="44" t="s">
        <v>5393</v>
      </c>
      <c r="B1314" s="22">
        <v>1</v>
      </c>
      <c r="C1314" s="22"/>
    </row>
    <row r="1315" spans="1:3" x14ac:dyDescent="0.35">
      <c r="A1315" s="44" t="s">
        <v>5394</v>
      </c>
      <c r="B1315" s="22">
        <v>1</v>
      </c>
      <c r="C1315" s="22"/>
    </row>
    <row r="1316" spans="1:3" x14ac:dyDescent="0.35">
      <c r="A1316" s="44" t="s">
        <v>5395</v>
      </c>
      <c r="B1316" s="22">
        <v>1</v>
      </c>
      <c r="C1316" s="22"/>
    </row>
    <row r="1317" spans="1:3" x14ac:dyDescent="0.35">
      <c r="A1317" s="44" t="s">
        <v>5396</v>
      </c>
      <c r="B1317" s="22">
        <v>1</v>
      </c>
      <c r="C1317" s="22"/>
    </row>
    <row r="1318" spans="1:3" x14ac:dyDescent="0.35">
      <c r="A1318" s="44" t="s">
        <v>5516</v>
      </c>
      <c r="B1318" s="22">
        <v>1</v>
      </c>
      <c r="C1318" s="22"/>
    </row>
    <row r="1319" spans="1:3" x14ac:dyDescent="0.35">
      <c r="A1319" s="44" t="s">
        <v>5397</v>
      </c>
      <c r="B1319" s="22">
        <v>1</v>
      </c>
      <c r="C1319" s="22"/>
    </row>
    <row r="1320" spans="1:3" x14ac:dyDescent="0.35">
      <c r="A1320" s="44" t="s">
        <v>5398</v>
      </c>
      <c r="B1320" s="22">
        <v>1</v>
      </c>
      <c r="C1320" s="22"/>
    </row>
    <row r="1321" spans="1:3" x14ac:dyDescent="0.35">
      <c r="A1321" s="44" t="s">
        <v>5399</v>
      </c>
      <c r="B1321" s="22">
        <v>1</v>
      </c>
      <c r="C1321" s="22"/>
    </row>
    <row r="1322" spans="1:3" x14ac:dyDescent="0.35">
      <c r="A1322" s="44" t="s">
        <v>5400</v>
      </c>
      <c r="B1322" s="22">
        <v>1</v>
      </c>
      <c r="C1322" s="22"/>
    </row>
    <row r="1323" spans="1:3" x14ac:dyDescent="0.35">
      <c r="A1323" s="44" t="s">
        <v>5401</v>
      </c>
      <c r="B1323" s="22">
        <v>1</v>
      </c>
      <c r="C1323" s="22"/>
    </row>
    <row r="1324" spans="1:3" x14ac:dyDescent="0.35">
      <c r="A1324" s="44" t="s">
        <v>5402</v>
      </c>
      <c r="B1324" s="22">
        <v>1</v>
      </c>
      <c r="C1324" s="22"/>
    </row>
    <row r="1325" spans="1:3" x14ac:dyDescent="0.35">
      <c r="A1325" s="44" t="s">
        <v>5403</v>
      </c>
      <c r="B1325" s="22">
        <v>1</v>
      </c>
      <c r="C1325" s="22"/>
    </row>
    <row r="1326" spans="1:3" x14ac:dyDescent="0.35">
      <c r="A1326" s="44" t="s">
        <v>5404</v>
      </c>
      <c r="B1326" s="22">
        <v>1</v>
      </c>
      <c r="C1326" s="22"/>
    </row>
    <row r="1327" spans="1:3" x14ac:dyDescent="0.35">
      <c r="A1327" s="44" t="s">
        <v>5405</v>
      </c>
      <c r="B1327" s="22">
        <v>1</v>
      </c>
      <c r="C1327" s="22"/>
    </row>
    <row r="1328" spans="1:3" x14ac:dyDescent="0.35">
      <c r="A1328" s="44" t="s">
        <v>5406</v>
      </c>
      <c r="B1328" s="22">
        <v>1</v>
      </c>
      <c r="C1328" s="22"/>
    </row>
    <row r="1329" spans="1:3" x14ac:dyDescent="0.35">
      <c r="A1329" s="44" t="s">
        <v>5517</v>
      </c>
      <c r="B1329" s="22">
        <v>1</v>
      </c>
      <c r="C1329" s="22"/>
    </row>
    <row r="1330" spans="1:3" x14ac:dyDescent="0.35">
      <c r="A1330" s="44" t="s">
        <v>5407</v>
      </c>
      <c r="B1330" s="22">
        <v>1</v>
      </c>
      <c r="C1330" s="22"/>
    </row>
    <row r="1331" spans="1:3" x14ac:dyDescent="0.35">
      <c r="A1331" s="44" t="s">
        <v>5408</v>
      </c>
      <c r="B1331" s="22">
        <v>1</v>
      </c>
      <c r="C1331" s="22"/>
    </row>
    <row r="1332" spans="1:3" x14ac:dyDescent="0.35">
      <c r="A1332" s="44" t="s">
        <v>5409</v>
      </c>
      <c r="B1332" s="22">
        <v>1</v>
      </c>
      <c r="C1332" s="22"/>
    </row>
    <row r="1333" spans="1:3" x14ac:dyDescent="0.35">
      <c r="A1333" s="44" t="s">
        <v>5410</v>
      </c>
      <c r="B1333" s="22">
        <v>1</v>
      </c>
      <c r="C1333" s="22"/>
    </row>
    <row r="1334" spans="1:3" x14ac:dyDescent="0.35">
      <c r="A1334" s="44" t="s">
        <v>5411</v>
      </c>
      <c r="B1334" s="22">
        <v>1</v>
      </c>
      <c r="C1334" s="22"/>
    </row>
    <row r="1335" spans="1:3" x14ac:dyDescent="0.35">
      <c r="A1335" s="44" t="s">
        <v>5412</v>
      </c>
      <c r="B1335" s="22">
        <v>1</v>
      </c>
      <c r="C1335" s="22"/>
    </row>
    <row r="1336" spans="1:3" x14ac:dyDescent="0.35">
      <c r="A1336" s="44" t="s">
        <v>5413</v>
      </c>
      <c r="B1336" s="22">
        <v>1</v>
      </c>
      <c r="C1336" s="22"/>
    </row>
    <row r="1337" spans="1:3" x14ac:dyDescent="0.35">
      <c r="A1337" s="44" t="s">
        <v>5414</v>
      </c>
      <c r="B1337" s="22">
        <v>1</v>
      </c>
      <c r="C1337" s="22"/>
    </row>
    <row r="1338" spans="1:3" x14ac:dyDescent="0.35">
      <c r="A1338" s="44" t="s">
        <v>5415</v>
      </c>
      <c r="B1338" s="22">
        <v>1</v>
      </c>
      <c r="C1338" s="22"/>
    </row>
    <row r="1339" spans="1:3" x14ac:dyDescent="0.35">
      <c r="A1339" s="44" t="s">
        <v>5416</v>
      </c>
      <c r="B1339" s="22">
        <v>1</v>
      </c>
      <c r="C1339" s="22"/>
    </row>
    <row r="1340" spans="1:3" x14ac:dyDescent="0.35">
      <c r="A1340" s="44" t="s">
        <v>5417</v>
      </c>
      <c r="B1340" s="22">
        <v>1</v>
      </c>
      <c r="C1340" s="22"/>
    </row>
    <row r="1341" spans="1:3" x14ac:dyDescent="0.35">
      <c r="A1341" s="44" t="s">
        <v>5418</v>
      </c>
      <c r="B1341" s="22">
        <v>1</v>
      </c>
      <c r="C1341" s="22"/>
    </row>
    <row r="1342" spans="1:3" x14ac:dyDescent="0.35">
      <c r="A1342" s="44" t="s">
        <v>5419</v>
      </c>
      <c r="B1342" s="22">
        <v>1</v>
      </c>
      <c r="C1342" s="22"/>
    </row>
    <row r="1343" spans="1:3" x14ac:dyDescent="0.35">
      <c r="A1343" s="44" t="s">
        <v>5518</v>
      </c>
      <c r="B1343" s="22">
        <v>1</v>
      </c>
      <c r="C1343" s="22"/>
    </row>
    <row r="1344" spans="1:3" x14ac:dyDescent="0.35">
      <c r="A1344" s="44" t="s">
        <v>5420</v>
      </c>
      <c r="B1344" s="22">
        <v>1</v>
      </c>
      <c r="C1344" s="22"/>
    </row>
    <row r="1345" spans="1:3" x14ac:dyDescent="0.35">
      <c r="A1345" s="44" t="s">
        <v>5421</v>
      </c>
      <c r="B1345" s="22">
        <v>1</v>
      </c>
      <c r="C1345" s="22"/>
    </row>
    <row r="1346" spans="1:3" x14ac:dyDescent="0.35">
      <c r="A1346" s="44" t="s">
        <v>5519</v>
      </c>
      <c r="B1346" s="22">
        <v>1</v>
      </c>
      <c r="C1346" s="22"/>
    </row>
    <row r="1347" spans="1:3" x14ac:dyDescent="0.35">
      <c r="A1347" s="44" t="s">
        <v>5422</v>
      </c>
      <c r="B1347" s="22">
        <v>1</v>
      </c>
      <c r="C1347" s="22"/>
    </row>
    <row r="1348" spans="1:3" x14ac:dyDescent="0.35">
      <c r="A1348" s="44" t="s">
        <v>5423</v>
      </c>
      <c r="B1348" s="22">
        <v>1</v>
      </c>
      <c r="C1348" s="22"/>
    </row>
    <row r="1349" spans="1:3" x14ac:dyDescent="0.35">
      <c r="A1349" s="44" t="s">
        <v>5424</v>
      </c>
      <c r="B1349" s="22">
        <v>1</v>
      </c>
      <c r="C1349" s="22"/>
    </row>
    <row r="1350" spans="1:3" x14ac:dyDescent="0.35">
      <c r="A1350" s="44" t="s">
        <v>5425</v>
      </c>
      <c r="B1350" s="22">
        <v>1</v>
      </c>
      <c r="C1350" s="22"/>
    </row>
    <row r="1351" spans="1:3" x14ac:dyDescent="0.35">
      <c r="A1351" s="44" t="s">
        <v>5426</v>
      </c>
      <c r="B1351" s="22">
        <v>1</v>
      </c>
      <c r="C1351" s="22"/>
    </row>
    <row r="1352" spans="1:3" x14ac:dyDescent="0.35">
      <c r="A1352" s="44" t="s">
        <v>5427</v>
      </c>
      <c r="B1352" s="22">
        <v>1</v>
      </c>
      <c r="C1352" s="22"/>
    </row>
    <row r="1353" spans="1:3" x14ac:dyDescent="0.35">
      <c r="A1353" s="44" t="s">
        <v>5428</v>
      </c>
      <c r="B1353" s="22">
        <v>1</v>
      </c>
      <c r="C1353" s="22"/>
    </row>
    <row r="1354" spans="1:3" x14ac:dyDescent="0.35">
      <c r="A1354" s="44" t="s">
        <v>5429</v>
      </c>
      <c r="B1354" s="22">
        <v>1</v>
      </c>
      <c r="C1354" s="22"/>
    </row>
    <row r="1355" spans="1:3" x14ac:dyDescent="0.35">
      <c r="A1355" s="44" t="s">
        <v>5430</v>
      </c>
      <c r="B1355" s="22">
        <v>1</v>
      </c>
      <c r="C1355" s="22"/>
    </row>
    <row r="1356" spans="1:3" x14ac:dyDescent="0.35">
      <c r="A1356" s="44" t="s">
        <v>5431</v>
      </c>
      <c r="B1356" s="22">
        <v>1</v>
      </c>
      <c r="C1356" s="22"/>
    </row>
    <row r="1357" spans="1:3" x14ac:dyDescent="0.35">
      <c r="A1357" s="44" t="s">
        <v>5432</v>
      </c>
      <c r="B1357" s="22">
        <v>1</v>
      </c>
      <c r="C1357" s="22"/>
    </row>
    <row r="1358" spans="1:3" x14ac:dyDescent="0.35">
      <c r="A1358" s="44" t="s">
        <v>5433</v>
      </c>
      <c r="B1358" s="22">
        <v>1</v>
      </c>
      <c r="C1358" s="22"/>
    </row>
    <row r="1359" spans="1:3" x14ac:dyDescent="0.35">
      <c r="A1359" s="44" t="s">
        <v>5434</v>
      </c>
      <c r="B1359" s="22">
        <v>1</v>
      </c>
      <c r="C1359" s="22"/>
    </row>
    <row r="1360" spans="1:3" x14ac:dyDescent="0.35">
      <c r="A1360" s="44" t="s">
        <v>5435</v>
      </c>
      <c r="B1360" s="22">
        <v>1</v>
      </c>
      <c r="C1360" s="22"/>
    </row>
    <row r="1361" spans="1:3" x14ac:dyDescent="0.35">
      <c r="A1361" s="44" t="s">
        <v>5436</v>
      </c>
      <c r="B1361" s="22">
        <v>1</v>
      </c>
      <c r="C1361" s="22"/>
    </row>
    <row r="1362" spans="1:3" x14ac:dyDescent="0.35">
      <c r="A1362" s="44" t="s">
        <v>5437</v>
      </c>
      <c r="B1362" s="22">
        <v>1</v>
      </c>
      <c r="C1362" s="22"/>
    </row>
    <row r="1363" spans="1:3" x14ac:dyDescent="0.35">
      <c r="A1363" s="44" t="s">
        <v>5438</v>
      </c>
      <c r="B1363" s="22">
        <v>1</v>
      </c>
      <c r="C1363" s="22"/>
    </row>
    <row r="1364" spans="1:3" x14ac:dyDescent="0.35">
      <c r="A1364" s="44" t="s">
        <v>5439</v>
      </c>
      <c r="B1364" s="22">
        <v>1</v>
      </c>
      <c r="C1364" s="22"/>
    </row>
    <row r="1365" spans="1:3" x14ac:dyDescent="0.35">
      <c r="A1365" s="44" t="s">
        <v>5440</v>
      </c>
      <c r="B1365" s="22">
        <v>1</v>
      </c>
      <c r="C1365" s="22"/>
    </row>
    <row r="1366" spans="1:3" x14ac:dyDescent="0.35">
      <c r="A1366" s="44" t="s">
        <v>5441</v>
      </c>
      <c r="B1366" s="22">
        <v>1</v>
      </c>
      <c r="C1366" s="22"/>
    </row>
    <row r="1367" spans="1:3" x14ac:dyDescent="0.35">
      <c r="A1367" s="44" t="s">
        <v>5442</v>
      </c>
      <c r="B1367" s="22">
        <v>1</v>
      </c>
      <c r="C1367" s="22"/>
    </row>
    <row r="1368" spans="1:3" x14ac:dyDescent="0.35">
      <c r="A1368" s="44" t="s">
        <v>5443</v>
      </c>
      <c r="B1368" s="22">
        <v>1</v>
      </c>
      <c r="C1368" s="22"/>
    </row>
    <row r="1369" spans="1:3" x14ac:dyDescent="0.35">
      <c r="A1369" s="44" t="s">
        <v>5520</v>
      </c>
      <c r="B1369" s="22">
        <v>1</v>
      </c>
      <c r="C1369" s="22"/>
    </row>
    <row r="1370" spans="1:3" x14ac:dyDescent="0.35">
      <c r="A1370" s="44" t="s">
        <v>5444</v>
      </c>
      <c r="B1370" s="22">
        <v>1</v>
      </c>
      <c r="C1370" s="22"/>
    </row>
    <row r="1371" spans="1:3" x14ac:dyDescent="0.35">
      <c r="A1371" s="44" t="s">
        <v>5445</v>
      </c>
      <c r="B1371" s="22">
        <v>1</v>
      </c>
      <c r="C1371" s="22"/>
    </row>
    <row r="1372" spans="1:3" x14ac:dyDescent="0.35">
      <c r="A1372" s="44" t="s">
        <v>5446</v>
      </c>
      <c r="B1372" s="22">
        <v>1</v>
      </c>
      <c r="C1372" s="22"/>
    </row>
    <row r="1373" spans="1:3" x14ac:dyDescent="0.35">
      <c r="A1373" s="44" t="s">
        <v>5447</v>
      </c>
      <c r="B1373" s="22">
        <v>1</v>
      </c>
      <c r="C1373" s="22"/>
    </row>
    <row r="1374" spans="1:3" x14ac:dyDescent="0.35">
      <c r="A1374" s="44" t="s">
        <v>5521</v>
      </c>
      <c r="B1374" s="22">
        <v>1</v>
      </c>
      <c r="C1374" s="22"/>
    </row>
    <row r="1375" spans="1:3" x14ac:dyDescent="0.35">
      <c r="A1375" s="44" t="s">
        <v>5448</v>
      </c>
      <c r="B1375" s="22">
        <v>1</v>
      </c>
      <c r="C1375" s="22"/>
    </row>
    <row r="1376" spans="1:3" x14ac:dyDescent="0.35">
      <c r="A1376" s="44" t="s">
        <v>5449</v>
      </c>
      <c r="B1376" s="22">
        <v>1</v>
      </c>
      <c r="C1376" s="22"/>
    </row>
    <row r="1377" spans="1:3" x14ac:dyDescent="0.35">
      <c r="A1377" s="44" t="s">
        <v>5450</v>
      </c>
      <c r="B1377" s="22">
        <v>1</v>
      </c>
      <c r="C1377" s="22"/>
    </row>
    <row r="1378" spans="1:3" x14ac:dyDescent="0.35">
      <c r="A1378" s="44" t="s">
        <v>5451</v>
      </c>
      <c r="B1378" s="22">
        <v>1</v>
      </c>
      <c r="C1378" s="22"/>
    </row>
    <row r="1379" spans="1:3" x14ac:dyDescent="0.35">
      <c r="A1379" s="44" t="s">
        <v>5452</v>
      </c>
      <c r="B1379" s="22">
        <v>1</v>
      </c>
      <c r="C1379" s="22"/>
    </row>
    <row r="1380" spans="1:3" x14ac:dyDescent="0.35">
      <c r="A1380" s="44" t="s">
        <v>5453</v>
      </c>
      <c r="B1380" s="22">
        <v>1</v>
      </c>
      <c r="C1380" s="22"/>
    </row>
    <row r="1381" spans="1:3" x14ac:dyDescent="0.35">
      <c r="A1381" s="44" t="s">
        <v>5454</v>
      </c>
      <c r="B1381" s="22">
        <v>1</v>
      </c>
      <c r="C1381" s="22"/>
    </row>
    <row r="1382" spans="1:3" x14ac:dyDescent="0.35">
      <c r="A1382" s="44" t="s">
        <v>5455</v>
      </c>
      <c r="B1382" s="22">
        <v>1</v>
      </c>
      <c r="C1382" s="22"/>
    </row>
    <row r="1383" spans="1:3" x14ac:dyDescent="0.35">
      <c r="A1383" s="44" t="s">
        <v>5522</v>
      </c>
      <c r="B1383" s="22">
        <v>1</v>
      </c>
      <c r="C1383" s="22"/>
    </row>
    <row r="1384" spans="1:3" x14ac:dyDescent="0.35">
      <c r="A1384" s="44" t="s">
        <v>5456</v>
      </c>
      <c r="B1384" s="22">
        <v>1</v>
      </c>
      <c r="C1384" s="22"/>
    </row>
    <row r="1385" spans="1:3" x14ac:dyDescent="0.35">
      <c r="A1385" s="44" t="s">
        <v>5457</v>
      </c>
      <c r="B1385" s="22">
        <v>1</v>
      </c>
      <c r="C1385" s="22"/>
    </row>
    <row r="1386" spans="1:3" x14ac:dyDescent="0.35">
      <c r="A1386" s="44" t="s">
        <v>5458</v>
      </c>
      <c r="B1386" s="22">
        <v>1</v>
      </c>
      <c r="C1386" s="22"/>
    </row>
    <row r="1387" spans="1:3" x14ac:dyDescent="0.35">
      <c r="A1387" s="44" t="s">
        <v>5459</v>
      </c>
      <c r="B1387" s="22">
        <v>1</v>
      </c>
      <c r="C1387" s="22"/>
    </row>
    <row r="1388" spans="1:3" x14ac:dyDescent="0.35">
      <c r="A1388" s="44" t="s">
        <v>5460</v>
      </c>
      <c r="B1388" s="22">
        <v>1</v>
      </c>
      <c r="C1388" s="22"/>
    </row>
    <row r="1389" spans="1:3" x14ac:dyDescent="0.35">
      <c r="A1389" s="44" t="s">
        <v>5461</v>
      </c>
      <c r="B1389" s="22">
        <v>1</v>
      </c>
      <c r="C1389" s="22"/>
    </row>
    <row r="1390" spans="1:3" x14ac:dyDescent="0.35">
      <c r="A1390" s="44" t="s">
        <v>5462</v>
      </c>
      <c r="B1390" s="22">
        <v>1</v>
      </c>
      <c r="C1390" s="22"/>
    </row>
    <row r="1391" spans="1:3" x14ac:dyDescent="0.35">
      <c r="A1391" s="44" t="s">
        <v>5463</v>
      </c>
      <c r="B1391" s="22">
        <v>1</v>
      </c>
      <c r="C1391" s="22"/>
    </row>
    <row r="1392" spans="1:3" x14ac:dyDescent="0.35">
      <c r="A1392" s="44" t="s">
        <v>5464</v>
      </c>
      <c r="B1392" s="22">
        <v>1</v>
      </c>
      <c r="C1392" s="22"/>
    </row>
    <row r="1393" spans="1:3" x14ac:dyDescent="0.35">
      <c r="A1393" s="44" t="s">
        <v>5465</v>
      </c>
      <c r="B1393" s="22">
        <v>1</v>
      </c>
      <c r="C1393" s="22"/>
    </row>
    <row r="1394" spans="1:3" x14ac:dyDescent="0.35">
      <c r="A1394" s="44" t="s">
        <v>5466</v>
      </c>
      <c r="B1394" s="22">
        <v>1</v>
      </c>
      <c r="C1394" s="22"/>
    </row>
    <row r="1395" spans="1:3" x14ac:dyDescent="0.35">
      <c r="A1395" s="44" t="s">
        <v>5467</v>
      </c>
      <c r="B1395" s="22">
        <v>1</v>
      </c>
      <c r="C1395" s="22"/>
    </row>
    <row r="1396" spans="1:3" x14ac:dyDescent="0.35">
      <c r="A1396" s="44" t="s">
        <v>5468</v>
      </c>
      <c r="B1396" s="22">
        <v>1</v>
      </c>
      <c r="C1396" s="22"/>
    </row>
    <row r="1397" spans="1:3" x14ac:dyDescent="0.35">
      <c r="A1397" s="44" t="s">
        <v>5469</v>
      </c>
      <c r="B1397" s="22">
        <v>1</v>
      </c>
      <c r="C1397" s="22"/>
    </row>
    <row r="1398" spans="1:3" x14ac:dyDescent="0.35">
      <c r="A1398" s="44" t="s">
        <v>5470</v>
      </c>
      <c r="B1398" s="22">
        <v>1</v>
      </c>
      <c r="C1398" s="22"/>
    </row>
    <row r="1399" spans="1:3" x14ac:dyDescent="0.35">
      <c r="A1399" s="44" t="s">
        <v>5471</v>
      </c>
      <c r="B1399" s="22">
        <v>1</v>
      </c>
      <c r="C1399" s="22"/>
    </row>
    <row r="1400" spans="1:3" x14ac:dyDescent="0.35">
      <c r="A1400" s="44" t="s">
        <v>5472</v>
      </c>
      <c r="B1400" s="22">
        <v>1</v>
      </c>
      <c r="C1400" s="22"/>
    </row>
    <row r="1401" spans="1:3" x14ac:dyDescent="0.35">
      <c r="A1401" s="44" t="s">
        <v>5473</v>
      </c>
      <c r="B1401" s="22">
        <v>1</v>
      </c>
      <c r="C1401" s="22"/>
    </row>
    <row r="1402" spans="1:3" x14ac:dyDescent="0.35">
      <c r="A1402" s="44" t="s">
        <v>5474</v>
      </c>
      <c r="B1402" s="22">
        <v>1</v>
      </c>
      <c r="C1402" s="22"/>
    </row>
    <row r="1403" spans="1:3" x14ac:dyDescent="0.35">
      <c r="A1403" s="44" t="s">
        <v>5475</v>
      </c>
      <c r="B1403" s="22">
        <v>1</v>
      </c>
      <c r="C1403" s="22"/>
    </row>
    <row r="1404" spans="1:3" x14ac:dyDescent="0.35">
      <c r="A1404" s="44" t="s">
        <v>5476</v>
      </c>
      <c r="B1404" s="22">
        <v>1</v>
      </c>
      <c r="C1404" s="22"/>
    </row>
    <row r="1405" spans="1:3" x14ac:dyDescent="0.35">
      <c r="A1405" s="44" t="s">
        <v>5477</v>
      </c>
      <c r="B1405" s="22">
        <v>1</v>
      </c>
      <c r="C1405" s="22"/>
    </row>
    <row r="1406" spans="1:3" x14ac:dyDescent="0.35">
      <c r="A1406" s="44" t="s">
        <v>5478</v>
      </c>
      <c r="B1406" s="22">
        <v>1</v>
      </c>
      <c r="C1406" s="22"/>
    </row>
    <row r="1407" spans="1:3" x14ac:dyDescent="0.35">
      <c r="A1407" s="44" t="s">
        <v>5479</v>
      </c>
      <c r="B1407" s="22">
        <v>1</v>
      </c>
      <c r="C1407" s="22"/>
    </row>
    <row r="1408" spans="1:3" x14ac:dyDescent="0.35">
      <c r="A1408" s="44" t="s">
        <v>5480</v>
      </c>
      <c r="B1408" s="22">
        <v>1</v>
      </c>
      <c r="C1408" s="22"/>
    </row>
    <row r="1409" spans="1:3" x14ac:dyDescent="0.35">
      <c r="A1409" s="44" t="s">
        <v>5481</v>
      </c>
      <c r="B1409" s="22">
        <v>1</v>
      </c>
      <c r="C1409" s="22"/>
    </row>
    <row r="1410" spans="1:3" x14ac:dyDescent="0.35">
      <c r="A1410" s="44" t="s">
        <v>5482</v>
      </c>
      <c r="B1410" s="22">
        <v>1</v>
      </c>
      <c r="C1410" s="22"/>
    </row>
    <row r="1411" spans="1:3" x14ac:dyDescent="0.35">
      <c r="A1411" s="44" t="s">
        <v>5483</v>
      </c>
      <c r="B1411" s="22">
        <v>1</v>
      </c>
      <c r="C1411" s="22"/>
    </row>
    <row r="1412" spans="1:3" x14ac:dyDescent="0.35">
      <c r="A1412" s="44" t="s">
        <v>5484</v>
      </c>
      <c r="B1412" s="22">
        <v>1</v>
      </c>
      <c r="C1412" s="22"/>
    </row>
    <row r="1413" spans="1:3" x14ac:dyDescent="0.35">
      <c r="A1413" s="44" t="s">
        <v>5485</v>
      </c>
      <c r="B1413" s="22">
        <v>1</v>
      </c>
      <c r="C1413" s="22"/>
    </row>
    <row r="1414" spans="1:3" x14ac:dyDescent="0.35">
      <c r="A1414" s="44" t="s">
        <v>5486</v>
      </c>
      <c r="B1414" s="22">
        <v>1</v>
      </c>
      <c r="C1414" s="22"/>
    </row>
    <row r="1415" spans="1:3" x14ac:dyDescent="0.35">
      <c r="A1415" s="44" t="s">
        <v>5487</v>
      </c>
      <c r="B1415" s="22">
        <v>1</v>
      </c>
      <c r="C1415" s="22"/>
    </row>
    <row r="1416" spans="1:3" x14ac:dyDescent="0.35">
      <c r="A1416" s="44" t="s">
        <v>5488</v>
      </c>
      <c r="B1416" s="22">
        <v>1</v>
      </c>
      <c r="C1416" s="22"/>
    </row>
    <row r="1417" spans="1:3" x14ac:dyDescent="0.35">
      <c r="A1417" s="44" t="s">
        <v>5489</v>
      </c>
      <c r="B1417" s="22">
        <v>1</v>
      </c>
      <c r="C1417" s="22"/>
    </row>
    <row r="1418" spans="1:3" x14ac:dyDescent="0.35">
      <c r="A1418" s="44" t="s">
        <v>5490</v>
      </c>
      <c r="B1418" s="22">
        <v>1</v>
      </c>
      <c r="C1418" s="22"/>
    </row>
    <row r="1419" spans="1:3" x14ac:dyDescent="0.35">
      <c r="A1419" s="44" t="s">
        <v>5491</v>
      </c>
      <c r="B1419" s="22">
        <v>1</v>
      </c>
      <c r="C1419" s="22"/>
    </row>
    <row r="1420" spans="1:3" x14ac:dyDescent="0.35">
      <c r="A1420" s="44" t="s">
        <v>5492</v>
      </c>
      <c r="B1420" s="22">
        <v>1</v>
      </c>
      <c r="C1420" s="22"/>
    </row>
    <row r="1421" spans="1:3" x14ac:dyDescent="0.35">
      <c r="A1421" s="44" t="s">
        <v>5493</v>
      </c>
      <c r="B1421" s="22">
        <v>1</v>
      </c>
      <c r="C1421" s="22"/>
    </row>
    <row r="1422" spans="1:3" x14ac:dyDescent="0.35">
      <c r="A1422" s="44" t="s">
        <v>5494</v>
      </c>
      <c r="B1422" s="22">
        <v>1</v>
      </c>
      <c r="C1422" s="22"/>
    </row>
    <row r="1423" spans="1:3" x14ac:dyDescent="0.35">
      <c r="A1423" s="44" t="s">
        <v>5495</v>
      </c>
      <c r="B1423" s="22">
        <v>1</v>
      </c>
      <c r="C1423" s="22"/>
    </row>
    <row r="1424" spans="1:3" x14ac:dyDescent="0.35">
      <c r="A1424" s="44" t="s">
        <v>5496</v>
      </c>
      <c r="B1424" s="22">
        <v>1</v>
      </c>
      <c r="C1424" s="22"/>
    </row>
    <row r="1425" spans="1:3" x14ac:dyDescent="0.35">
      <c r="A1425" s="44" t="s">
        <v>5497</v>
      </c>
      <c r="B1425" s="22">
        <v>1</v>
      </c>
      <c r="C1425" s="22"/>
    </row>
    <row r="1426" spans="1:3" x14ac:dyDescent="0.35">
      <c r="A1426" s="44" t="s">
        <v>5498</v>
      </c>
      <c r="B1426" s="22">
        <v>1</v>
      </c>
      <c r="C1426" s="22"/>
    </row>
    <row r="1427" spans="1:3" x14ac:dyDescent="0.35">
      <c r="A1427" s="44" t="s">
        <v>5499</v>
      </c>
      <c r="B1427" s="22">
        <v>1</v>
      </c>
      <c r="C1427" s="22"/>
    </row>
    <row r="1428" spans="1:3" x14ac:dyDescent="0.35">
      <c r="A1428" s="44" t="s">
        <v>5500</v>
      </c>
      <c r="B1428" s="22">
        <v>1</v>
      </c>
      <c r="C1428" s="22"/>
    </row>
    <row r="1429" spans="1:3" x14ac:dyDescent="0.35">
      <c r="A1429" s="44" t="s">
        <v>5501</v>
      </c>
      <c r="B1429" s="22">
        <v>1</v>
      </c>
      <c r="C1429" s="22"/>
    </row>
    <row r="1430" spans="1:3" x14ac:dyDescent="0.35">
      <c r="A1430" s="44" t="s">
        <v>5502</v>
      </c>
      <c r="B1430" s="22">
        <v>1</v>
      </c>
      <c r="C1430" s="22"/>
    </row>
    <row r="1431" spans="1:3" x14ac:dyDescent="0.35">
      <c r="A1431" s="44" t="s">
        <v>5503</v>
      </c>
      <c r="B1431" s="22">
        <v>1</v>
      </c>
      <c r="C1431" s="22"/>
    </row>
    <row r="1432" spans="1:3" x14ac:dyDescent="0.35">
      <c r="A1432" s="44" t="s">
        <v>5504</v>
      </c>
      <c r="B1432" s="22">
        <v>1</v>
      </c>
      <c r="C1432" s="22"/>
    </row>
    <row r="1433" spans="1:3" x14ac:dyDescent="0.35">
      <c r="A1433" s="44" t="s">
        <v>5505</v>
      </c>
      <c r="B1433" s="22">
        <v>1</v>
      </c>
      <c r="C1433" s="22"/>
    </row>
    <row r="1434" spans="1:3" x14ac:dyDescent="0.35">
      <c r="A1434" s="44" t="s">
        <v>5506</v>
      </c>
      <c r="B1434" s="22">
        <v>1</v>
      </c>
      <c r="C1434" s="22"/>
    </row>
    <row r="1435" spans="1:3" x14ac:dyDescent="0.35">
      <c r="A1435" s="44" t="s">
        <v>5507</v>
      </c>
      <c r="B1435" s="22">
        <v>1</v>
      </c>
      <c r="C1435" s="22"/>
    </row>
    <row r="1436" spans="1:3" x14ac:dyDescent="0.35">
      <c r="A1436" s="44" t="s">
        <v>5508</v>
      </c>
      <c r="B1436" s="22">
        <v>1</v>
      </c>
      <c r="C1436" s="22"/>
    </row>
    <row r="1437" spans="1:3" x14ac:dyDescent="0.35">
      <c r="A1437" s="44" t="s">
        <v>5509</v>
      </c>
      <c r="B1437" s="22">
        <v>1</v>
      </c>
      <c r="C1437" s="22"/>
    </row>
    <row r="1438" spans="1:3" x14ac:dyDescent="0.35">
      <c r="A1438" s="44" t="s">
        <v>5510</v>
      </c>
      <c r="B1438" s="22">
        <v>1</v>
      </c>
      <c r="C1438" s="22"/>
    </row>
    <row r="1439" spans="1:3" x14ac:dyDescent="0.35">
      <c r="A1439" s="44" t="s">
        <v>5511</v>
      </c>
      <c r="B1439" s="226">
        <v>1</v>
      </c>
      <c r="C1439" s="226"/>
    </row>
    <row r="1440" spans="1:3" x14ac:dyDescent="0.35">
      <c r="A1440" s="44" t="s">
        <v>5512</v>
      </c>
      <c r="B1440" s="226">
        <v>1</v>
      </c>
      <c r="C1440" s="226"/>
    </row>
    <row r="1441" spans="1:3" x14ac:dyDescent="0.35">
      <c r="A1441" s="44" t="s">
        <v>5513</v>
      </c>
      <c r="B1441" s="226">
        <v>1</v>
      </c>
      <c r="C1441" s="226"/>
    </row>
    <row r="1442" spans="1:3" x14ac:dyDescent="0.35">
      <c r="A1442" s="44" t="s">
        <v>6806</v>
      </c>
      <c r="B1442" s="226">
        <v>1</v>
      </c>
      <c r="C1442" s="226"/>
    </row>
    <row r="1443" spans="1:3" x14ac:dyDescent="0.35">
      <c r="A1443" s="44" t="s">
        <v>6807</v>
      </c>
      <c r="B1443" s="226">
        <v>1</v>
      </c>
      <c r="C1443" s="226"/>
    </row>
    <row r="1444" spans="1:3" x14ac:dyDescent="0.35">
      <c r="A1444" s="44" t="s">
        <v>6808</v>
      </c>
      <c r="B1444" s="226">
        <v>1</v>
      </c>
      <c r="C1444" s="226"/>
    </row>
    <row r="1445" spans="1:3" x14ac:dyDescent="0.35">
      <c r="A1445" s="44" t="s">
        <v>6809</v>
      </c>
      <c r="B1445" s="226">
        <v>1</v>
      </c>
      <c r="C1445" s="226"/>
    </row>
    <row r="1446" spans="1:3" x14ac:dyDescent="0.35">
      <c r="A1446" s="44" t="s">
        <v>6810</v>
      </c>
      <c r="B1446" s="226">
        <v>1</v>
      </c>
      <c r="C1446" s="226"/>
    </row>
    <row r="1447" spans="1:3" x14ac:dyDescent="0.35">
      <c r="A1447" s="44" t="s">
        <v>6811</v>
      </c>
      <c r="B1447" s="226">
        <v>1</v>
      </c>
      <c r="C1447" s="226"/>
    </row>
    <row r="1448" spans="1:3" x14ac:dyDescent="0.35">
      <c r="A1448" s="44" t="s">
        <v>6812</v>
      </c>
      <c r="B1448" s="226">
        <v>1</v>
      </c>
      <c r="C1448" s="226"/>
    </row>
    <row r="1449" spans="1:3" x14ac:dyDescent="0.35">
      <c r="A1449" s="44" t="s">
        <v>6813</v>
      </c>
      <c r="B1449" s="226">
        <v>1</v>
      </c>
      <c r="C1449" s="226"/>
    </row>
    <row r="1450" spans="1:3" x14ac:dyDescent="0.35">
      <c r="A1450" s="44" t="s">
        <v>6814</v>
      </c>
      <c r="B1450" s="226">
        <v>1</v>
      </c>
      <c r="C1450" s="226"/>
    </row>
    <row r="1451" spans="1:3" x14ac:dyDescent="0.35">
      <c r="A1451" s="44" t="s">
        <v>6815</v>
      </c>
      <c r="B1451" s="243">
        <v>1</v>
      </c>
      <c r="C1451" s="243"/>
    </row>
    <row r="1452" spans="1:3" x14ac:dyDescent="0.35">
      <c r="A1452" s="44" t="s">
        <v>6816</v>
      </c>
      <c r="B1452" s="243">
        <v>1</v>
      </c>
      <c r="C1452" s="243"/>
    </row>
    <row r="1453" spans="1:3" x14ac:dyDescent="0.35">
      <c r="A1453" s="44" t="s">
        <v>6817</v>
      </c>
      <c r="B1453" s="243">
        <v>1</v>
      </c>
      <c r="C1453" s="243"/>
    </row>
    <row r="1454" spans="1:3" x14ac:dyDescent="0.35">
      <c r="A1454" s="44" t="s">
        <v>7323</v>
      </c>
      <c r="B1454" s="243">
        <v>1</v>
      </c>
      <c r="C1454" s="243"/>
    </row>
    <row r="1455" spans="1:3" x14ac:dyDescent="0.35">
      <c r="A1455" s="44" t="s">
        <v>7324</v>
      </c>
      <c r="B1455" s="243">
        <v>1</v>
      </c>
      <c r="C1455" s="243"/>
    </row>
    <row r="1456" spans="1:3" x14ac:dyDescent="0.35">
      <c r="A1456" s="44" t="s">
        <v>7325</v>
      </c>
      <c r="B1456" s="243">
        <v>1</v>
      </c>
      <c r="C1456" s="243"/>
    </row>
    <row r="1457" spans="1:3" x14ac:dyDescent="0.35">
      <c r="A1457" s="44" t="s">
        <v>7326</v>
      </c>
      <c r="B1457" s="243">
        <v>1</v>
      </c>
      <c r="C1457" s="243"/>
    </row>
    <row r="1458" spans="1:3" x14ac:dyDescent="0.35">
      <c r="A1458" s="44" t="s">
        <v>7327</v>
      </c>
      <c r="B1458" s="243">
        <v>1</v>
      </c>
      <c r="C1458" s="243"/>
    </row>
    <row r="1459" spans="1:3" x14ac:dyDescent="0.35">
      <c r="A1459" s="44" t="s">
        <v>7328</v>
      </c>
      <c r="B1459" s="243">
        <v>1</v>
      </c>
      <c r="C1459" s="243"/>
    </row>
    <row r="1461" spans="1:3" x14ac:dyDescent="0.35">
      <c r="A1461" s="7" t="s">
        <v>5361</v>
      </c>
    </row>
    <row r="1462" spans="1:3" x14ac:dyDescent="0.35">
      <c r="A1462" s="4" t="s">
        <v>2326</v>
      </c>
      <c r="B1462" s="4" t="s">
        <v>4473</v>
      </c>
      <c r="C1462" s="128" t="s">
        <v>4475</v>
      </c>
    </row>
    <row r="1463" spans="1:3" x14ac:dyDescent="0.35">
      <c r="A1463" s="6" t="s">
        <v>5534</v>
      </c>
      <c r="B1463" s="3">
        <v>1</v>
      </c>
      <c r="C1463" s="174"/>
    </row>
    <row r="1464" spans="1:3" x14ac:dyDescent="0.35">
      <c r="A1464" s="6" t="s">
        <v>5525</v>
      </c>
      <c r="B1464" s="3">
        <v>1</v>
      </c>
      <c r="C1464" s="174"/>
    </row>
    <row r="1465" spans="1:3" x14ac:dyDescent="0.35">
      <c r="A1465" s="6" t="s">
        <v>6282</v>
      </c>
      <c r="B1465" s="244">
        <v>1</v>
      </c>
      <c r="C1465" s="174"/>
    </row>
    <row r="1466" spans="1:3" x14ac:dyDescent="0.35">
      <c r="A1466" s="6" t="s">
        <v>5524</v>
      </c>
      <c r="B1466" s="3">
        <v>1</v>
      </c>
      <c r="C1466" s="174"/>
    </row>
    <row r="1467" spans="1:3" x14ac:dyDescent="0.35">
      <c r="A1467" s="90" t="s">
        <v>7432</v>
      </c>
      <c r="B1467" s="3">
        <v>1</v>
      </c>
      <c r="C1467" s="174"/>
    </row>
    <row r="1468" spans="1:3" x14ac:dyDescent="0.35">
      <c r="A1468" s="90" t="s">
        <v>7436</v>
      </c>
      <c r="B1468" s="3">
        <v>1</v>
      </c>
      <c r="C1468" s="174"/>
    </row>
    <row r="1469" spans="1:3" x14ac:dyDescent="0.35">
      <c r="A1469" s="90" t="s">
        <v>7438</v>
      </c>
      <c r="B1469" s="3">
        <v>1</v>
      </c>
      <c r="C1469" s="174"/>
    </row>
    <row r="1470" spans="1:3" x14ac:dyDescent="0.35">
      <c r="A1470" s="6" t="s">
        <v>5526</v>
      </c>
      <c r="B1470" s="244">
        <v>1</v>
      </c>
      <c r="C1470" s="174"/>
    </row>
    <row r="1471" spans="1:3" x14ac:dyDescent="0.35">
      <c r="A1471" s="6" t="s">
        <v>6281</v>
      </c>
      <c r="B1471" s="3">
        <v>1</v>
      </c>
      <c r="C1471" s="174"/>
    </row>
    <row r="1472" spans="1:3" x14ac:dyDescent="0.35">
      <c r="A1472" s="44" t="s">
        <v>5523</v>
      </c>
      <c r="B1472" s="245">
        <v>1</v>
      </c>
      <c r="C1472" s="175"/>
    </row>
    <row r="1473" spans="1:3" x14ac:dyDescent="0.35">
      <c r="A1473" s="90" t="s">
        <v>7435</v>
      </c>
      <c r="B1473" s="3">
        <v>1</v>
      </c>
      <c r="C1473" s="174"/>
    </row>
    <row r="1474" spans="1:3" x14ac:dyDescent="0.35">
      <c r="A1474" s="6" t="s">
        <v>5527</v>
      </c>
      <c r="B1474" s="3">
        <v>1</v>
      </c>
      <c r="C1474" s="174"/>
    </row>
    <row r="1475" spans="1:3" x14ac:dyDescent="0.35">
      <c r="A1475" s="6" t="s">
        <v>6663</v>
      </c>
      <c r="B1475" s="3">
        <v>1</v>
      </c>
      <c r="C1475" s="174"/>
    </row>
    <row r="1476" spans="1:3" x14ac:dyDescent="0.35">
      <c r="A1476" s="6" t="s">
        <v>6664</v>
      </c>
      <c r="B1476" s="3">
        <v>1</v>
      </c>
      <c r="C1476" s="174"/>
    </row>
    <row r="1477" spans="1:3" x14ac:dyDescent="0.35">
      <c r="A1477" s="90" t="s">
        <v>7430</v>
      </c>
      <c r="B1477" s="3">
        <v>1</v>
      </c>
      <c r="C1477" s="174"/>
    </row>
    <row r="1478" spans="1:3" x14ac:dyDescent="0.35">
      <c r="A1478" s="158" t="s">
        <v>7426</v>
      </c>
      <c r="B1478" s="3">
        <v>1</v>
      </c>
      <c r="C1478" s="174"/>
    </row>
    <row r="1479" spans="1:3" x14ac:dyDescent="0.35">
      <c r="A1479" s="6" t="s">
        <v>5529</v>
      </c>
      <c r="B1479" s="3">
        <v>1</v>
      </c>
      <c r="C1479" s="174"/>
    </row>
    <row r="1480" spans="1:3" x14ac:dyDescent="0.35">
      <c r="A1480" s="90" t="s">
        <v>7431</v>
      </c>
      <c r="B1480" s="3">
        <v>1</v>
      </c>
      <c r="C1480" s="174"/>
    </row>
    <row r="1481" spans="1:3" x14ac:dyDescent="0.35">
      <c r="A1481" s="6" t="s">
        <v>5530</v>
      </c>
      <c r="B1481" s="3">
        <v>1</v>
      </c>
      <c r="C1481" s="174"/>
    </row>
    <row r="1482" spans="1:3" x14ac:dyDescent="0.35">
      <c r="A1482" s="6" t="s">
        <v>5528</v>
      </c>
      <c r="B1482" s="244">
        <v>1</v>
      </c>
      <c r="C1482" s="174"/>
    </row>
    <row r="1483" spans="1:3" x14ac:dyDescent="0.35">
      <c r="A1483" s="90" t="s">
        <v>7433</v>
      </c>
      <c r="B1483" s="244">
        <v>1</v>
      </c>
      <c r="C1483" s="174"/>
    </row>
    <row r="1484" spans="1:3" x14ac:dyDescent="0.35">
      <c r="A1484" s="158" t="s">
        <v>7425</v>
      </c>
      <c r="B1484" s="244">
        <v>1</v>
      </c>
      <c r="C1484" s="174"/>
    </row>
    <row r="1485" spans="1:3" x14ac:dyDescent="0.35">
      <c r="A1485" s="6" t="s">
        <v>5531</v>
      </c>
      <c r="B1485" s="244">
        <v>1</v>
      </c>
      <c r="C1485" s="174"/>
    </row>
    <row r="1486" spans="1:3" x14ac:dyDescent="0.35">
      <c r="A1486" s="6" t="s">
        <v>5532</v>
      </c>
      <c r="B1486" s="244">
        <v>1</v>
      </c>
      <c r="C1486" s="174"/>
    </row>
    <row r="1487" spans="1:3" x14ac:dyDescent="0.35">
      <c r="A1487" s="6" t="s">
        <v>6283</v>
      </c>
      <c r="B1487" s="244">
        <v>2</v>
      </c>
      <c r="C1487" s="174"/>
    </row>
    <row r="1488" spans="1:3" x14ac:dyDescent="0.35">
      <c r="A1488" s="90" t="s">
        <v>7437</v>
      </c>
      <c r="B1488" s="244">
        <v>1</v>
      </c>
      <c r="C1488" s="174"/>
    </row>
    <row r="1489" spans="1:3" x14ac:dyDescent="0.35">
      <c r="A1489" s="6" t="s">
        <v>6665</v>
      </c>
      <c r="B1489" s="244">
        <v>1</v>
      </c>
      <c r="C1489" s="174"/>
    </row>
    <row r="1490" spans="1:3" x14ac:dyDescent="0.35">
      <c r="A1490" s="6" t="s">
        <v>5533</v>
      </c>
      <c r="B1490" s="244">
        <v>1</v>
      </c>
      <c r="C1490" s="174"/>
    </row>
    <row r="1491" spans="1:3" x14ac:dyDescent="0.35">
      <c r="A1491" s="90" t="s">
        <v>7450</v>
      </c>
      <c r="B1491" s="244">
        <v>2</v>
      </c>
      <c r="C1491" s="174"/>
    </row>
    <row r="1492" spans="1:3" x14ac:dyDescent="0.35">
      <c r="A1492" s="44" t="s">
        <v>7427</v>
      </c>
      <c r="B1492" s="245">
        <v>2</v>
      </c>
      <c r="C1492" s="175"/>
    </row>
    <row r="1493" spans="1:3" x14ac:dyDescent="0.35">
      <c r="A1493" s="44" t="s">
        <v>6284</v>
      </c>
      <c r="B1493" s="245">
        <v>1</v>
      </c>
      <c r="C1493" s="175"/>
    </row>
    <row r="1494" spans="1:3" x14ac:dyDescent="0.35">
      <c r="A1494" s="158" t="s">
        <v>7428</v>
      </c>
      <c r="B1494" s="244">
        <v>1</v>
      </c>
      <c r="C1494" s="174"/>
    </row>
    <row r="1495" spans="1:3" x14ac:dyDescent="0.35">
      <c r="A1495" s="6" t="s">
        <v>6285</v>
      </c>
      <c r="B1495" s="244">
        <v>1</v>
      </c>
      <c r="C1495" s="174"/>
    </row>
    <row r="1496" spans="1:3" x14ac:dyDescent="0.35">
      <c r="A1496" s="6" t="s">
        <v>6286</v>
      </c>
      <c r="B1496" s="244">
        <v>1</v>
      </c>
      <c r="C1496" s="174"/>
    </row>
    <row r="1497" spans="1:3" x14ac:dyDescent="0.35">
      <c r="A1497" s="6" t="s">
        <v>6287</v>
      </c>
      <c r="B1497" s="244">
        <v>1</v>
      </c>
      <c r="C1497" s="174"/>
    </row>
    <row r="1498" spans="1:3" x14ac:dyDescent="0.35">
      <c r="A1498" s="6" t="s">
        <v>6288</v>
      </c>
      <c r="B1498" s="244">
        <v>1</v>
      </c>
      <c r="C1498" s="174"/>
    </row>
    <row r="1499" spans="1:3" x14ac:dyDescent="0.35">
      <c r="A1499" s="90" t="s">
        <v>7449</v>
      </c>
      <c r="B1499" s="244">
        <v>2</v>
      </c>
      <c r="C1499" s="174"/>
    </row>
    <row r="1500" spans="1:3" x14ac:dyDescent="0.35">
      <c r="A1500" s="90" t="s">
        <v>7434</v>
      </c>
      <c r="B1500" s="244">
        <v>1</v>
      </c>
      <c r="C1500" s="174"/>
    </row>
    <row r="1501" spans="1:3" x14ac:dyDescent="0.35">
      <c r="A1501" s="263" t="s">
        <v>7429</v>
      </c>
      <c r="B1501" s="244">
        <v>1</v>
      </c>
      <c r="C1501" s="174"/>
    </row>
    <row r="1503" spans="1:3" x14ac:dyDescent="0.35">
      <c r="A1503" s="7" t="s">
        <v>7451</v>
      </c>
    </row>
    <row r="1504" spans="1:3" x14ac:dyDescent="0.35">
      <c r="A1504" s="4" t="s">
        <v>2326</v>
      </c>
      <c r="B1504" s="4" t="s">
        <v>4473</v>
      </c>
      <c r="C1504" s="128" t="s">
        <v>4475</v>
      </c>
    </row>
    <row r="1505" spans="1:3" x14ac:dyDescent="0.35">
      <c r="A1505" s="6" t="s">
        <v>7455</v>
      </c>
      <c r="B1505" s="244">
        <v>1</v>
      </c>
      <c r="C1505" s="6"/>
    </row>
    <row r="1506" spans="1:3" x14ac:dyDescent="0.35">
      <c r="A1506" s="6" t="s">
        <v>7452</v>
      </c>
      <c r="B1506" s="244">
        <v>1</v>
      </c>
      <c r="C1506" s="174"/>
    </row>
    <row r="1507" spans="1:3" x14ac:dyDescent="0.35">
      <c r="A1507" s="6" t="s">
        <v>7454</v>
      </c>
      <c r="B1507" s="244">
        <v>1</v>
      </c>
      <c r="C1507" s="6"/>
    </row>
    <row r="1508" spans="1:3" x14ac:dyDescent="0.35">
      <c r="A1508" s="6" t="s">
        <v>7453</v>
      </c>
      <c r="B1508" s="244">
        <v>1</v>
      </c>
      <c r="C1508" s="6"/>
    </row>
    <row r="1510" spans="1:3" x14ac:dyDescent="0.35">
      <c r="A1510" s="7" t="s">
        <v>5535</v>
      </c>
    </row>
    <row r="1511" spans="1:3" x14ac:dyDescent="0.35">
      <c r="A1511" s="4" t="s">
        <v>2326</v>
      </c>
      <c r="B1511" s="4" t="s">
        <v>4473</v>
      </c>
      <c r="C1511" s="128" t="s">
        <v>5536</v>
      </c>
    </row>
    <row r="1512" spans="1:3" x14ac:dyDescent="0.35">
      <c r="A1512" s="6" t="s">
        <v>5407</v>
      </c>
      <c r="B1512" s="3">
        <v>1</v>
      </c>
      <c r="C1512" s="174">
        <v>1998</v>
      </c>
    </row>
    <row r="1513" spans="1:3" x14ac:dyDescent="0.35">
      <c r="A1513" s="6" t="s">
        <v>5537</v>
      </c>
      <c r="B1513" s="3">
        <v>1</v>
      </c>
      <c r="C1513" s="174">
        <v>1998</v>
      </c>
    </row>
    <row r="1514" spans="1:3" x14ac:dyDescent="0.35">
      <c r="A1514" s="44" t="s">
        <v>5387</v>
      </c>
      <c r="B1514" s="22">
        <v>1</v>
      </c>
      <c r="C1514" s="175">
        <v>1998</v>
      </c>
    </row>
    <row r="1515" spans="1:3" x14ac:dyDescent="0.35">
      <c r="A1515" s="6" t="s">
        <v>5538</v>
      </c>
      <c r="B1515" s="3">
        <v>1</v>
      </c>
      <c r="C1515" s="174">
        <v>1998</v>
      </c>
    </row>
    <row r="1516" spans="1:3" x14ac:dyDescent="0.35">
      <c r="A1516" s="6" t="s">
        <v>5386</v>
      </c>
      <c r="B1516" s="3">
        <v>1</v>
      </c>
      <c r="C1516" s="174">
        <v>1999</v>
      </c>
    </row>
    <row r="1517" spans="1:3" x14ac:dyDescent="0.35">
      <c r="A1517" s="6" t="s">
        <v>5389</v>
      </c>
      <c r="B1517" s="3">
        <v>1</v>
      </c>
      <c r="C1517" s="174">
        <v>1999</v>
      </c>
    </row>
    <row r="1518" spans="1:3" x14ac:dyDescent="0.35">
      <c r="A1518" s="6" t="s">
        <v>5371</v>
      </c>
      <c r="B1518" s="3">
        <v>1</v>
      </c>
      <c r="C1518" s="174">
        <v>1999</v>
      </c>
    </row>
    <row r="1519" spans="1:3" x14ac:dyDescent="0.35">
      <c r="A1519" s="44" t="s">
        <v>5539</v>
      </c>
      <c r="B1519" s="22">
        <v>1</v>
      </c>
      <c r="C1519" s="174">
        <v>1999</v>
      </c>
    </row>
    <row r="1520" spans="1:3" x14ac:dyDescent="0.35">
      <c r="A1520" s="6" t="s">
        <v>5390</v>
      </c>
      <c r="B1520" s="3">
        <v>1</v>
      </c>
      <c r="C1520" s="174">
        <v>1999</v>
      </c>
    </row>
    <row r="1521" spans="1:3" x14ac:dyDescent="0.35">
      <c r="A1521" s="6" t="s">
        <v>5363</v>
      </c>
      <c r="B1521" s="3">
        <v>1</v>
      </c>
      <c r="C1521" s="174">
        <v>1999</v>
      </c>
    </row>
    <row r="1522" spans="1:3" x14ac:dyDescent="0.35">
      <c r="A1522" s="6" t="s">
        <v>5397</v>
      </c>
      <c r="B1522" s="3">
        <v>1</v>
      </c>
      <c r="C1522" s="174">
        <v>1999</v>
      </c>
    </row>
    <row r="1523" spans="1:3" x14ac:dyDescent="0.35">
      <c r="A1523" s="6" t="s">
        <v>5382</v>
      </c>
      <c r="B1523" s="3">
        <v>1</v>
      </c>
      <c r="C1523" s="174">
        <v>1999</v>
      </c>
    </row>
    <row r="1524" spans="1:3" x14ac:dyDescent="0.35">
      <c r="A1524" s="6" t="s">
        <v>5540</v>
      </c>
      <c r="B1524" s="22">
        <v>1</v>
      </c>
      <c r="C1524" s="174">
        <v>1999</v>
      </c>
    </row>
    <row r="1525" spans="1:3" x14ac:dyDescent="0.35">
      <c r="A1525" s="6" t="s">
        <v>5377</v>
      </c>
      <c r="B1525" s="3">
        <v>1</v>
      </c>
      <c r="C1525" s="174">
        <v>1999</v>
      </c>
    </row>
    <row r="1526" spans="1:3" x14ac:dyDescent="0.35">
      <c r="A1526" s="6" t="s">
        <v>5384</v>
      </c>
      <c r="B1526" s="3">
        <v>1</v>
      </c>
      <c r="C1526" s="174">
        <v>1999</v>
      </c>
    </row>
    <row r="1527" spans="1:3" x14ac:dyDescent="0.35">
      <c r="A1527" s="6" t="s">
        <v>5541</v>
      </c>
      <c r="B1527" s="3">
        <v>1</v>
      </c>
      <c r="C1527" s="174">
        <v>1999</v>
      </c>
    </row>
    <row r="1528" spans="1:3" x14ac:dyDescent="0.35">
      <c r="A1528" s="6" t="s">
        <v>5445</v>
      </c>
      <c r="B1528" s="3">
        <v>1</v>
      </c>
      <c r="C1528" s="174">
        <v>1999</v>
      </c>
    </row>
    <row r="1529" spans="1:3" x14ac:dyDescent="0.35">
      <c r="A1529" s="6" t="s">
        <v>5378</v>
      </c>
      <c r="B1529" s="22">
        <v>1</v>
      </c>
      <c r="C1529" s="174">
        <v>1999</v>
      </c>
    </row>
    <row r="1530" spans="1:3" x14ac:dyDescent="0.35">
      <c r="A1530" s="6" t="s">
        <v>5368</v>
      </c>
      <c r="B1530" s="3">
        <v>2</v>
      </c>
      <c r="C1530" s="174">
        <v>1999</v>
      </c>
    </row>
    <row r="1531" spans="1:3" x14ac:dyDescent="0.35">
      <c r="A1531" s="6" t="s">
        <v>5390</v>
      </c>
      <c r="B1531" s="3">
        <v>1</v>
      </c>
      <c r="C1531" s="174">
        <v>2000</v>
      </c>
    </row>
    <row r="1532" spans="1:3" x14ac:dyDescent="0.35">
      <c r="A1532" s="6" t="s">
        <v>5370</v>
      </c>
      <c r="B1532" s="3">
        <v>1</v>
      </c>
      <c r="C1532" s="174">
        <v>2000</v>
      </c>
    </row>
    <row r="1533" spans="1:3" x14ac:dyDescent="0.35">
      <c r="A1533" s="6" t="s">
        <v>5384</v>
      </c>
      <c r="B1533" s="3">
        <v>1</v>
      </c>
      <c r="C1533" s="174">
        <v>2000</v>
      </c>
    </row>
    <row r="1534" spans="1:3" x14ac:dyDescent="0.35">
      <c r="A1534" s="6" t="s">
        <v>5395</v>
      </c>
      <c r="B1534" s="3">
        <v>1</v>
      </c>
      <c r="C1534" s="174">
        <v>2001</v>
      </c>
    </row>
    <row r="1535" spans="1:3" x14ac:dyDescent="0.35">
      <c r="A1535" s="6" t="s">
        <v>5391</v>
      </c>
      <c r="B1535" s="3">
        <v>1</v>
      </c>
      <c r="C1535" s="174">
        <v>2001</v>
      </c>
    </row>
    <row r="1537" spans="1:3" x14ac:dyDescent="0.35">
      <c r="A1537" s="7" t="s">
        <v>5623</v>
      </c>
    </row>
    <row r="1538" spans="1:3" x14ac:dyDescent="0.35">
      <c r="A1538" s="4" t="s">
        <v>2326</v>
      </c>
      <c r="B1538" s="4" t="s">
        <v>4473</v>
      </c>
      <c r="C1538" s="128" t="s">
        <v>4475</v>
      </c>
    </row>
    <row r="1539" spans="1:3" x14ac:dyDescent="0.35">
      <c r="A1539" s="6" t="s">
        <v>5635</v>
      </c>
      <c r="B1539" s="22">
        <v>1</v>
      </c>
      <c r="C1539" s="6"/>
    </row>
    <row r="1540" spans="1:3" x14ac:dyDescent="0.35">
      <c r="A1540" s="6" t="s">
        <v>5642</v>
      </c>
      <c r="B1540" s="3">
        <v>1</v>
      </c>
      <c r="C1540" s="6"/>
    </row>
    <row r="1541" spans="1:3" x14ac:dyDescent="0.35">
      <c r="A1541" s="6" t="s">
        <v>5641</v>
      </c>
      <c r="B1541" s="22">
        <v>1</v>
      </c>
      <c r="C1541" s="6"/>
    </row>
    <row r="1542" spans="1:3" x14ac:dyDescent="0.35">
      <c r="A1542" s="6" t="s">
        <v>5626</v>
      </c>
      <c r="B1542" s="3">
        <v>1</v>
      </c>
      <c r="C1542" s="174"/>
    </row>
    <row r="1543" spans="1:3" x14ac:dyDescent="0.35">
      <c r="A1543" s="6" t="s">
        <v>5644</v>
      </c>
      <c r="B1543" s="3">
        <v>1</v>
      </c>
      <c r="C1543" s="6"/>
    </row>
    <row r="1544" spans="1:3" x14ac:dyDescent="0.35">
      <c r="A1544" s="6" t="s">
        <v>5630</v>
      </c>
      <c r="B1544" s="3">
        <v>1</v>
      </c>
      <c r="C1544" s="174"/>
    </row>
    <row r="1545" spans="1:3" x14ac:dyDescent="0.35">
      <c r="A1545" s="6" t="s">
        <v>5625</v>
      </c>
      <c r="B1545" s="3">
        <v>1</v>
      </c>
      <c r="C1545" s="174"/>
    </row>
    <row r="1546" spans="1:3" x14ac:dyDescent="0.35">
      <c r="A1546" s="6" t="s">
        <v>5629</v>
      </c>
      <c r="B1546" s="3">
        <v>1</v>
      </c>
      <c r="C1546" s="174"/>
    </row>
    <row r="1547" spans="1:3" x14ac:dyDescent="0.35">
      <c r="A1547" s="6" t="s">
        <v>5628</v>
      </c>
      <c r="B1547" s="3">
        <v>1</v>
      </c>
      <c r="C1547" s="174"/>
    </row>
    <row r="1548" spans="1:3" x14ac:dyDescent="0.35">
      <c r="A1548" s="6" t="s">
        <v>5633</v>
      </c>
      <c r="B1548" s="3">
        <v>1</v>
      </c>
      <c r="C1548" s="6"/>
    </row>
    <row r="1549" spans="1:3" x14ac:dyDescent="0.35">
      <c r="A1549" s="6" t="s">
        <v>5640</v>
      </c>
      <c r="B1549" s="3">
        <v>1</v>
      </c>
      <c r="C1549" s="6"/>
    </row>
    <row r="1550" spans="1:3" x14ac:dyDescent="0.35">
      <c r="A1550" s="44" t="s">
        <v>5624</v>
      </c>
      <c r="B1550" s="22">
        <v>1</v>
      </c>
      <c r="C1550" s="175"/>
    </row>
    <row r="1551" spans="1:3" x14ac:dyDescent="0.35">
      <c r="A1551" s="6" t="s">
        <v>5638</v>
      </c>
      <c r="B1551" s="22">
        <v>1</v>
      </c>
      <c r="C1551" s="6"/>
    </row>
    <row r="1552" spans="1:3" x14ac:dyDescent="0.35">
      <c r="A1552" s="6" t="s">
        <v>5627</v>
      </c>
      <c r="B1552" s="3">
        <v>1</v>
      </c>
      <c r="C1552" s="174"/>
    </row>
    <row r="1553" spans="1:3" x14ac:dyDescent="0.35">
      <c r="A1553" s="6" t="s">
        <v>5649</v>
      </c>
      <c r="B1553" s="3">
        <v>1</v>
      </c>
      <c r="C1553" s="6"/>
    </row>
    <row r="1554" spans="1:3" x14ac:dyDescent="0.35">
      <c r="A1554" s="6" t="s">
        <v>5637</v>
      </c>
      <c r="B1554" s="3">
        <v>1</v>
      </c>
      <c r="C1554" s="6"/>
    </row>
    <row r="1555" spans="1:3" x14ac:dyDescent="0.35">
      <c r="A1555" s="6" t="s">
        <v>5636</v>
      </c>
      <c r="B1555" s="3">
        <v>1</v>
      </c>
      <c r="C1555" s="6"/>
    </row>
    <row r="1556" spans="1:3" x14ac:dyDescent="0.35">
      <c r="A1556" s="6" t="s">
        <v>5647</v>
      </c>
      <c r="B1556" s="3">
        <v>1</v>
      </c>
      <c r="C1556" s="6"/>
    </row>
    <row r="1557" spans="1:3" x14ac:dyDescent="0.35">
      <c r="A1557" s="6" t="s">
        <v>5631</v>
      </c>
      <c r="B1557" s="3">
        <v>1</v>
      </c>
      <c r="C1557" s="174"/>
    </row>
    <row r="1558" spans="1:3" x14ac:dyDescent="0.35">
      <c r="A1558" s="6" t="s">
        <v>5634</v>
      </c>
      <c r="B1558" s="3">
        <v>1</v>
      </c>
      <c r="C1558" s="6"/>
    </row>
    <row r="1559" spans="1:3" x14ac:dyDescent="0.35">
      <c r="A1559" s="6" t="s">
        <v>5648</v>
      </c>
      <c r="B1559" s="22">
        <v>1</v>
      </c>
      <c r="C1559" s="6"/>
    </row>
    <row r="1560" spans="1:3" x14ac:dyDescent="0.35">
      <c r="A1560" s="6" t="s">
        <v>5632</v>
      </c>
      <c r="B1560" s="22">
        <v>1</v>
      </c>
      <c r="C1560" s="6"/>
    </row>
    <row r="1561" spans="1:3" x14ac:dyDescent="0.35">
      <c r="A1561" s="6" t="s">
        <v>5643</v>
      </c>
      <c r="B1561" s="3">
        <v>1</v>
      </c>
      <c r="C1561" s="6"/>
    </row>
    <row r="1562" spans="1:3" x14ac:dyDescent="0.35">
      <c r="A1562" s="6" t="s">
        <v>5639</v>
      </c>
      <c r="B1562" s="3">
        <v>1</v>
      </c>
      <c r="C1562" s="6"/>
    </row>
    <row r="1563" spans="1:3" x14ac:dyDescent="0.35">
      <c r="A1563" s="6" t="s">
        <v>5645</v>
      </c>
      <c r="B1563" s="3">
        <v>1</v>
      </c>
      <c r="C1563" s="6"/>
    </row>
    <row r="1564" spans="1:3" x14ac:dyDescent="0.35">
      <c r="A1564" s="6" t="s">
        <v>6224</v>
      </c>
      <c r="B1564" s="3">
        <v>1</v>
      </c>
      <c r="C1564" s="174"/>
    </row>
    <row r="1565" spans="1:3" x14ac:dyDescent="0.35">
      <c r="A1565" s="44" t="s">
        <v>6225</v>
      </c>
      <c r="B1565" s="22">
        <v>1</v>
      </c>
      <c r="C1565" s="174"/>
    </row>
    <row r="1566" spans="1:3" x14ac:dyDescent="0.35">
      <c r="A1566" s="6" t="s">
        <v>6226</v>
      </c>
      <c r="B1566" s="3">
        <v>2</v>
      </c>
      <c r="C1566" s="174"/>
    </row>
    <row r="1567" spans="1:3" x14ac:dyDescent="0.35">
      <c r="A1567" s="6" t="s">
        <v>6227</v>
      </c>
      <c r="B1567" s="3">
        <v>1</v>
      </c>
      <c r="C1567" s="6"/>
    </row>
    <row r="1568" spans="1:3" x14ac:dyDescent="0.35">
      <c r="A1568" s="6" t="s">
        <v>6228</v>
      </c>
      <c r="B1568" s="3">
        <v>1</v>
      </c>
      <c r="C1568" s="174"/>
    </row>
    <row r="1569" spans="1:3" x14ac:dyDescent="0.35">
      <c r="A1569" s="6" t="s">
        <v>6229</v>
      </c>
      <c r="B1569" s="3">
        <v>1</v>
      </c>
      <c r="C1569" s="6"/>
    </row>
    <row r="1570" spans="1:3" x14ac:dyDescent="0.35">
      <c r="A1570" s="6" t="s">
        <v>6230</v>
      </c>
      <c r="B1570" s="3">
        <v>1</v>
      </c>
      <c r="C1570" s="174"/>
    </row>
    <row r="1571" spans="1:3" x14ac:dyDescent="0.35">
      <c r="A1571" s="6" t="s">
        <v>6231</v>
      </c>
      <c r="B1571" s="3">
        <v>1</v>
      </c>
      <c r="C1571" s="6"/>
    </row>
    <row r="1572" spans="1:3" x14ac:dyDescent="0.35">
      <c r="A1572" s="6" t="s">
        <v>6232</v>
      </c>
      <c r="B1572" s="3">
        <v>1</v>
      </c>
      <c r="C1572" s="6"/>
    </row>
    <row r="1573" spans="1:3" x14ac:dyDescent="0.35">
      <c r="A1573" s="6" t="s">
        <v>6233</v>
      </c>
      <c r="B1573" s="3">
        <v>1</v>
      </c>
      <c r="C1573" s="174"/>
    </row>
    <row r="1574" spans="1:3" x14ac:dyDescent="0.35">
      <c r="A1574" s="6" t="s">
        <v>6234</v>
      </c>
      <c r="B1574" s="3">
        <v>1</v>
      </c>
      <c r="C1574" s="6"/>
    </row>
    <row r="1575" spans="1:3" x14ac:dyDescent="0.35">
      <c r="A1575" s="6" t="s">
        <v>6235</v>
      </c>
      <c r="B1575" s="3">
        <v>1</v>
      </c>
      <c r="C1575" s="6"/>
    </row>
    <row r="1576" spans="1:3" x14ac:dyDescent="0.35">
      <c r="A1576" s="6" t="s">
        <v>6236</v>
      </c>
      <c r="B1576" s="3">
        <v>1</v>
      </c>
      <c r="C1576" s="6"/>
    </row>
    <row r="1577" spans="1:3" x14ac:dyDescent="0.35">
      <c r="A1577" s="6" t="s">
        <v>6237</v>
      </c>
      <c r="B1577" s="3">
        <v>1</v>
      </c>
      <c r="C1577" s="6"/>
    </row>
    <row r="1578" spans="1:3" x14ac:dyDescent="0.35">
      <c r="A1578" s="6" t="s">
        <v>6238</v>
      </c>
      <c r="B1578" s="3">
        <v>1</v>
      </c>
      <c r="C1578" s="6"/>
    </row>
    <row r="1579" spans="1:3" x14ac:dyDescent="0.35">
      <c r="A1579" s="6" t="s">
        <v>6239</v>
      </c>
      <c r="B1579" s="3">
        <v>1</v>
      </c>
      <c r="C1579" s="6"/>
    </row>
    <row r="1580" spans="1:3" x14ac:dyDescent="0.35">
      <c r="A1580" s="6" t="s">
        <v>6240</v>
      </c>
      <c r="B1580" s="3">
        <v>1</v>
      </c>
      <c r="C1580" s="6"/>
    </row>
    <row r="1581" spans="1:3" x14ac:dyDescent="0.35">
      <c r="A1581" s="6" t="s">
        <v>6241</v>
      </c>
      <c r="B1581" s="22">
        <v>1</v>
      </c>
      <c r="C1581" s="174"/>
    </row>
    <row r="1582" spans="1:3" x14ac:dyDescent="0.35">
      <c r="A1582" s="6" t="s">
        <v>6242</v>
      </c>
      <c r="B1582" s="3">
        <v>1</v>
      </c>
      <c r="C1582" s="6"/>
    </row>
    <row r="1583" spans="1:3" x14ac:dyDescent="0.35">
      <c r="A1583" s="6" t="s">
        <v>6243</v>
      </c>
      <c r="B1583" s="3">
        <v>1</v>
      </c>
      <c r="C1583" s="6"/>
    </row>
    <row r="1584" spans="1:3" x14ac:dyDescent="0.35">
      <c r="A1584" s="6" t="s">
        <v>6244</v>
      </c>
      <c r="B1584" s="3">
        <v>1</v>
      </c>
      <c r="C1584" s="174"/>
    </row>
    <row r="1585" spans="1:3" x14ac:dyDescent="0.35">
      <c r="A1585" s="6" t="s">
        <v>6245</v>
      </c>
      <c r="B1585" s="3">
        <v>1</v>
      </c>
      <c r="C1585" s="174"/>
    </row>
    <row r="1586" spans="1:3" x14ac:dyDescent="0.35">
      <c r="A1586" s="6" t="s">
        <v>6246</v>
      </c>
      <c r="B1586" s="22">
        <v>1</v>
      </c>
      <c r="C1586" s="6"/>
    </row>
    <row r="1587" spans="1:3" x14ac:dyDescent="0.35">
      <c r="A1587" s="6" t="s">
        <v>5646</v>
      </c>
      <c r="B1587" s="3">
        <v>1</v>
      </c>
      <c r="C1587" s="6"/>
    </row>
    <row r="1588" spans="1:3" x14ac:dyDescent="0.35">
      <c r="A1588" s="6" t="s">
        <v>6247</v>
      </c>
      <c r="B1588" s="3">
        <v>1</v>
      </c>
      <c r="C1588" s="174"/>
    </row>
    <row r="1589" spans="1:3" x14ac:dyDescent="0.35">
      <c r="A1589" s="6" t="s">
        <v>6248</v>
      </c>
      <c r="B1589" s="3">
        <v>1</v>
      </c>
      <c r="C1589" s="6"/>
    </row>
    <row r="1591" spans="1:3" x14ac:dyDescent="0.35">
      <c r="A1591" s="7" t="s">
        <v>7570</v>
      </c>
    </row>
    <row r="1592" spans="1:3" x14ac:dyDescent="0.35">
      <c r="A1592" s="4" t="s">
        <v>2326</v>
      </c>
      <c r="B1592" s="4" t="s">
        <v>4473</v>
      </c>
      <c r="C1592" s="128" t="s">
        <v>4475</v>
      </c>
    </row>
    <row r="1593" spans="1:3" x14ac:dyDescent="0.35">
      <c r="A1593" s="6" t="s">
        <v>7574</v>
      </c>
      <c r="B1593" s="280">
        <v>1</v>
      </c>
      <c r="C1593" s="174"/>
    </row>
    <row r="1594" spans="1:3" x14ac:dyDescent="0.35">
      <c r="A1594" s="6" t="s">
        <v>7576</v>
      </c>
      <c r="B1594" s="281">
        <v>1</v>
      </c>
      <c r="C1594" s="6"/>
    </row>
    <row r="1595" spans="1:3" x14ac:dyDescent="0.35">
      <c r="A1595" s="6" t="s">
        <v>7575</v>
      </c>
      <c r="B1595" s="280">
        <v>1</v>
      </c>
      <c r="C1595" s="6"/>
    </row>
    <row r="1596" spans="1:3" x14ac:dyDescent="0.35">
      <c r="A1596" s="6" t="s">
        <v>7577</v>
      </c>
      <c r="B1596" s="280">
        <v>1</v>
      </c>
      <c r="C1596" s="6"/>
    </row>
    <row r="1597" spans="1:3" x14ac:dyDescent="0.35">
      <c r="A1597" s="6" t="s">
        <v>7571</v>
      </c>
      <c r="B1597" s="281">
        <v>1</v>
      </c>
      <c r="C1597" s="6"/>
    </row>
    <row r="1598" spans="1:3" x14ac:dyDescent="0.35">
      <c r="A1598" s="6" t="s">
        <v>7572</v>
      </c>
      <c r="B1598" s="280">
        <v>1</v>
      </c>
      <c r="C1598" s="6"/>
    </row>
    <row r="1599" spans="1:3" x14ac:dyDescent="0.35">
      <c r="A1599" s="6" t="s">
        <v>7573</v>
      </c>
      <c r="B1599" s="281">
        <v>1</v>
      </c>
      <c r="C1599" s="6"/>
    </row>
    <row r="1601" spans="1:3" x14ac:dyDescent="0.35">
      <c r="A1601" s="7" t="s">
        <v>7578</v>
      </c>
    </row>
    <row r="1602" spans="1:3" x14ac:dyDescent="0.35">
      <c r="A1602" s="4" t="s">
        <v>2326</v>
      </c>
      <c r="B1602" s="4" t="s">
        <v>4473</v>
      </c>
      <c r="C1602" s="128" t="s">
        <v>4475</v>
      </c>
    </row>
    <row r="1603" spans="1:3" x14ac:dyDescent="0.35">
      <c r="A1603" s="6" t="s">
        <v>7579</v>
      </c>
      <c r="B1603" s="280">
        <v>1</v>
      </c>
      <c r="C1603" s="174"/>
    </row>
    <row r="1604" spans="1:3" x14ac:dyDescent="0.35">
      <c r="A1604" s="6" t="s">
        <v>7580</v>
      </c>
      <c r="B1604" s="281">
        <v>1</v>
      </c>
      <c r="C1604" s="6"/>
    </row>
  </sheetData>
  <sortState ref="A1593:C1599">
    <sortCondition ref="A1593"/>
  </sortState>
  <mergeCells count="4">
    <mergeCell ref="A1125:C1125"/>
    <mergeCell ref="A1040:C1040"/>
    <mergeCell ref="A1130:C1130"/>
    <mergeCell ref="A1046:C1046"/>
  </mergeCells>
  <hyperlinks>
    <hyperlink ref="A908" location="'3rd Doctor'!A75" display="The Perfect Scenario - Lost Frontiers"/>
    <hyperlink ref="A909" location="'3rd Doctor'!A76" display="The Perfect Scenario - The End of Dreams"/>
  </hyperlinks>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19"/>
  <sheetViews>
    <sheetView workbookViewId="0">
      <selection activeCell="B12" sqref="B12"/>
    </sheetView>
  </sheetViews>
  <sheetFormatPr defaultRowHeight="14.5" x14ac:dyDescent="0.35"/>
  <cols>
    <col min="1" max="1" width="84.6328125" bestFit="1" customWidth="1"/>
    <col min="2" max="2" width="22.54296875" style="2" customWidth="1"/>
    <col min="3" max="3" width="24.453125" customWidth="1"/>
    <col min="4" max="4" width="31.08984375" customWidth="1"/>
  </cols>
  <sheetData>
    <row r="2" spans="1:4" x14ac:dyDescent="0.35">
      <c r="A2" s="7" t="s">
        <v>4851</v>
      </c>
    </row>
    <row r="3" spans="1:4" x14ac:dyDescent="0.35">
      <c r="A3" s="4" t="s">
        <v>2607</v>
      </c>
      <c r="B3" s="4" t="s">
        <v>4473</v>
      </c>
      <c r="C3" s="4" t="s">
        <v>2</v>
      </c>
      <c r="D3" s="4" t="s">
        <v>4475</v>
      </c>
    </row>
    <row r="4" spans="1:4" x14ac:dyDescent="0.35">
      <c r="A4" s="301" t="s">
        <v>1624</v>
      </c>
      <c r="B4" s="301"/>
      <c r="C4" s="301"/>
      <c r="D4" s="301"/>
    </row>
    <row r="5" spans="1:4" x14ac:dyDescent="0.35">
      <c r="A5" s="44" t="s">
        <v>4852</v>
      </c>
      <c r="B5" s="240">
        <v>1</v>
      </c>
      <c r="C5" s="240" t="s">
        <v>29</v>
      </c>
      <c r="D5" s="237" t="s">
        <v>6888</v>
      </c>
    </row>
    <row r="6" spans="1:4" ht="43.5" x14ac:dyDescent="0.35">
      <c r="A6" s="44" t="s">
        <v>4853</v>
      </c>
      <c r="B6" s="240">
        <v>1</v>
      </c>
      <c r="C6" s="240" t="s">
        <v>29</v>
      </c>
      <c r="D6" s="238" t="s">
        <v>6889</v>
      </c>
    </row>
    <row r="7" spans="1:4" ht="43.5" x14ac:dyDescent="0.35">
      <c r="A7" s="44" t="s">
        <v>4684</v>
      </c>
      <c r="B7" s="240">
        <v>1</v>
      </c>
      <c r="C7" s="240" t="s">
        <v>29</v>
      </c>
      <c r="D7" s="238" t="s">
        <v>6889</v>
      </c>
    </row>
    <row r="8" spans="1:4" ht="43.5" x14ac:dyDescent="0.35">
      <c r="A8" s="44" t="s">
        <v>4854</v>
      </c>
      <c r="B8" s="240">
        <v>1</v>
      </c>
      <c r="C8" s="240" t="s">
        <v>29</v>
      </c>
      <c r="D8" s="238" t="s">
        <v>6889</v>
      </c>
    </row>
    <row r="9" spans="1:4" ht="43.5" x14ac:dyDescent="0.35">
      <c r="A9" s="44" t="s">
        <v>4855</v>
      </c>
      <c r="B9" s="240">
        <v>1</v>
      </c>
      <c r="C9" s="240" t="s">
        <v>29</v>
      </c>
      <c r="D9" s="238" t="s">
        <v>6889</v>
      </c>
    </row>
    <row r="10" spans="1:4" ht="43.5" x14ac:dyDescent="0.35">
      <c r="A10" s="44" t="s">
        <v>4856</v>
      </c>
      <c r="B10" s="240">
        <v>1</v>
      </c>
      <c r="C10" s="240" t="s">
        <v>29</v>
      </c>
      <c r="D10" s="238" t="s">
        <v>6889</v>
      </c>
    </row>
    <row r="11" spans="1:4" ht="43.5" x14ac:dyDescent="0.35">
      <c r="A11" s="44" t="s">
        <v>817</v>
      </c>
      <c r="B11" s="240">
        <v>1</v>
      </c>
      <c r="C11" s="240" t="s">
        <v>29</v>
      </c>
      <c r="D11" s="238" t="s">
        <v>6889</v>
      </c>
    </row>
    <row r="12" spans="1:4" ht="43.5" x14ac:dyDescent="0.35">
      <c r="A12" s="44" t="s">
        <v>4857</v>
      </c>
      <c r="B12" s="240">
        <v>1</v>
      </c>
      <c r="C12" s="240" t="s">
        <v>29</v>
      </c>
      <c r="D12" s="238" t="s">
        <v>6889</v>
      </c>
    </row>
    <row r="13" spans="1:4" ht="43.5" x14ac:dyDescent="0.35">
      <c r="A13" s="44" t="s">
        <v>4858</v>
      </c>
      <c r="B13" s="240">
        <v>1</v>
      </c>
      <c r="C13" s="240" t="s">
        <v>29</v>
      </c>
      <c r="D13" s="238" t="s">
        <v>6889</v>
      </c>
    </row>
    <row r="14" spans="1:4" ht="43.5" x14ac:dyDescent="0.35">
      <c r="A14" s="61" t="s">
        <v>4859</v>
      </c>
      <c r="B14" s="240">
        <v>1</v>
      </c>
      <c r="C14" s="240" t="s">
        <v>29</v>
      </c>
      <c r="D14" s="238" t="s">
        <v>6889</v>
      </c>
    </row>
    <row r="15" spans="1:4" ht="43.5" x14ac:dyDescent="0.35">
      <c r="A15" s="44" t="s">
        <v>4860</v>
      </c>
      <c r="B15" s="240">
        <v>1</v>
      </c>
      <c r="C15" s="240" t="s">
        <v>29</v>
      </c>
      <c r="D15" s="238" t="s">
        <v>6889</v>
      </c>
    </row>
    <row r="16" spans="1:4" ht="43.5" x14ac:dyDescent="0.35">
      <c r="A16" s="44" t="s">
        <v>4861</v>
      </c>
      <c r="B16" s="240">
        <v>1</v>
      </c>
      <c r="C16" s="240" t="s">
        <v>29</v>
      </c>
      <c r="D16" s="238" t="s">
        <v>6889</v>
      </c>
    </row>
    <row r="17" spans="1:4" ht="43.5" x14ac:dyDescent="0.35">
      <c r="A17" s="44" t="s">
        <v>4862</v>
      </c>
      <c r="B17" s="240">
        <v>1</v>
      </c>
      <c r="C17" s="240" t="s">
        <v>29</v>
      </c>
      <c r="D17" s="238" t="s">
        <v>6889</v>
      </c>
    </row>
    <row r="18" spans="1:4" ht="43.5" x14ac:dyDescent="0.35">
      <c r="A18" s="44" t="s">
        <v>4863</v>
      </c>
      <c r="B18" s="240">
        <v>1</v>
      </c>
      <c r="C18" s="240" t="s">
        <v>29</v>
      </c>
      <c r="D18" s="238" t="s">
        <v>6889</v>
      </c>
    </row>
    <row r="19" spans="1:4" x14ac:dyDescent="0.35">
      <c r="A19" s="44" t="s">
        <v>2262</v>
      </c>
      <c r="B19" s="240">
        <v>1</v>
      </c>
      <c r="C19" s="240" t="s">
        <v>29</v>
      </c>
      <c r="D19" s="237" t="s">
        <v>6888</v>
      </c>
    </row>
    <row r="20" spans="1:4" x14ac:dyDescent="0.35">
      <c r="A20" s="301" t="s">
        <v>1625</v>
      </c>
      <c r="B20" s="301"/>
      <c r="C20" s="301"/>
      <c r="D20" s="301"/>
    </row>
    <row r="21" spans="1:4" x14ac:dyDescent="0.35">
      <c r="A21" s="44" t="s">
        <v>4864</v>
      </c>
      <c r="B21" s="240">
        <v>1</v>
      </c>
      <c r="C21" s="240" t="s">
        <v>4992</v>
      </c>
      <c r="D21" s="131" t="s">
        <v>6888</v>
      </c>
    </row>
    <row r="22" spans="1:4" x14ac:dyDescent="0.35">
      <c r="A22" s="44" t="s">
        <v>4865</v>
      </c>
      <c r="B22" s="240">
        <v>1</v>
      </c>
      <c r="C22" s="240" t="s">
        <v>29</v>
      </c>
      <c r="D22" s="131" t="s">
        <v>6888</v>
      </c>
    </row>
    <row r="23" spans="1:4" ht="43.5" x14ac:dyDescent="0.35">
      <c r="A23" s="44" t="s">
        <v>4866</v>
      </c>
      <c r="B23" s="240">
        <v>1</v>
      </c>
      <c r="C23" s="240" t="s">
        <v>29</v>
      </c>
      <c r="D23" s="127" t="s">
        <v>6889</v>
      </c>
    </row>
    <row r="24" spans="1:4" ht="43.5" x14ac:dyDescent="0.35">
      <c r="A24" s="44" t="s">
        <v>4867</v>
      </c>
      <c r="B24" s="240">
        <v>1</v>
      </c>
      <c r="C24" s="240" t="s">
        <v>29</v>
      </c>
      <c r="D24" s="127" t="s">
        <v>6889</v>
      </c>
    </row>
    <row r="25" spans="1:4" ht="43.5" x14ac:dyDescent="0.35">
      <c r="A25" s="44" t="s">
        <v>4868</v>
      </c>
      <c r="B25" s="240">
        <v>1</v>
      </c>
      <c r="C25" s="240" t="s">
        <v>29</v>
      </c>
      <c r="D25" s="127" t="s">
        <v>6889</v>
      </c>
    </row>
    <row r="26" spans="1:4" ht="43.5" x14ac:dyDescent="0.35">
      <c r="A26" s="44" t="s">
        <v>4869</v>
      </c>
      <c r="B26" s="240">
        <v>1</v>
      </c>
      <c r="C26" s="240" t="s">
        <v>29</v>
      </c>
      <c r="D26" s="127" t="s">
        <v>6889</v>
      </c>
    </row>
    <row r="27" spans="1:4" ht="43.5" x14ac:dyDescent="0.35">
      <c r="A27" s="44" t="s">
        <v>1170</v>
      </c>
      <c r="B27" s="240">
        <v>1</v>
      </c>
      <c r="C27" s="240" t="s">
        <v>29</v>
      </c>
      <c r="D27" s="127" t="s">
        <v>6889</v>
      </c>
    </row>
    <row r="28" spans="1:4" ht="43.5" x14ac:dyDescent="0.35">
      <c r="A28" s="44" t="s">
        <v>4870</v>
      </c>
      <c r="B28" s="240">
        <v>1</v>
      </c>
      <c r="C28" s="240" t="s">
        <v>29</v>
      </c>
      <c r="D28" s="127" t="s">
        <v>6889</v>
      </c>
    </row>
    <row r="29" spans="1:4" ht="43.5" x14ac:dyDescent="0.35">
      <c r="A29" s="44" t="s">
        <v>4871</v>
      </c>
      <c r="B29" s="240">
        <v>1</v>
      </c>
      <c r="C29" s="240" t="s">
        <v>29</v>
      </c>
      <c r="D29" s="127" t="s">
        <v>6889</v>
      </c>
    </row>
    <row r="30" spans="1:4" ht="43.5" x14ac:dyDescent="0.35">
      <c r="A30" s="44" t="s">
        <v>4872</v>
      </c>
      <c r="B30" s="240">
        <v>1</v>
      </c>
      <c r="C30" s="240" t="s">
        <v>29</v>
      </c>
      <c r="D30" s="127" t="s">
        <v>6889</v>
      </c>
    </row>
    <row r="31" spans="1:4" ht="43.5" x14ac:dyDescent="0.35">
      <c r="A31" s="44" t="s">
        <v>4873</v>
      </c>
      <c r="B31" s="240">
        <v>1</v>
      </c>
      <c r="C31" s="240" t="s">
        <v>29</v>
      </c>
      <c r="D31" s="127" t="s">
        <v>6889</v>
      </c>
    </row>
    <row r="32" spans="1:4" ht="43.5" x14ac:dyDescent="0.35">
      <c r="A32" s="44" t="s">
        <v>4874</v>
      </c>
      <c r="B32" s="240">
        <v>1</v>
      </c>
      <c r="C32" s="240" t="s">
        <v>29</v>
      </c>
      <c r="D32" s="127" t="s">
        <v>6889</v>
      </c>
    </row>
    <row r="33" spans="1:4" ht="43.5" x14ac:dyDescent="0.35">
      <c r="A33" s="44" t="s">
        <v>4875</v>
      </c>
      <c r="B33" s="240">
        <v>1</v>
      </c>
      <c r="C33" s="240" t="s">
        <v>29</v>
      </c>
      <c r="D33" s="127" t="s">
        <v>6889</v>
      </c>
    </row>
    <row r="34" spans="1:4" ht="43.5" x14ac:dyDescent="0.35">
      <c r="A34" s="44" t="s">
        <v>4876</v>
      </c>
      <c r="B34" s="240">
        <v>1</v>
      </c>
      <c r="C34" s="240" t="s">
        <v>29</v>
      </c>
      <c r="D34" s="127" t="s">
        <v>6889</v>
      </c>
    </row>
    <row r="35" spans="1:4" ht="43.5" x14ac:dyDescent="0.35">
      <c r="A35" s="44" t="s">
        <v>4877</v>
      </c>
      <c r="B35" s="240">
        <v>1</v>
      </c>
      <c r="C35" s="240" t="s">
        <v>29</v>
      </c>
      <c r="D35" s="127" t="s">
        <v>6889</v>
      </c>
    </row>
    <row r="36" spans="1:4" ht="29" x14ac:dyDescent="0.35">
      <c r="A36" s="44" t="s">
        <v>4878</v>
      </c>
      <c r="B36" s="240">
        <v>1</v>
      </c>
      <c r="C36" s="240" t="s">
        <v>29</v>
      </c>
      <c r="D36" s="127" t="s">
        <v>6890</v>
      </c>
    </row>
    <row r="37" spans="1:4" x14ac:dyDescent="0.35">
      <c r="A37" s="301" t="s">
        <v>1626</v>
      </c>
      <c r="B37" s="301"/>
      <c r="C37" s="301"/>
      <c r="D37" s="301"/>
    </row>
    <row r="38" spans="1:4" x14ac:dyDescent="0.35">
      <c r="A38" s="44" t="s">
        <v>6742</v>
      </c>
      <c r="B38" s="240">
        <v>1</v>
      </c>
      <c r="C38" s="240" t="s">
        <v>29</v>
      </c>
      <c r="D38" s="131" t="s">
        <v>6888</v>
      </c>
    </row>
    <row r="39" spans="1:4" ht="43.5" x14ac:dyDescent="0.35">
      <c r="A39" s="44" t="s">
        <v>4879</v>
      </c>
      <c r="B39" s="240">
        <v>1</v>
      </c>
      <c r="C39" s="240" t="s">
        <v>29</v>
      </c>
      <c r="D39" s="127" t="s">
        <v>6889</v>
      </c>
    </row>
    <row r="40" spans="1:4" ht="43.5" x14ac:dyDescent="0.35">
      <c r="A40" s="44" t="s">
        <v>543</v>
      </c>
      <c r="B40" s="240">
        <v>1</v>
      </c>
      <c r="C40" s="240" t="s">
        <v>29</v>
      </c>
      <c r="D40" s="127" t="s">
        <v>6889</v>
      </c>
    </row>
    <row r="41" spans="1:4" ht="43.5" x14ac:dyDescent="0.35">
      <c r="A41" s="44" t="s">
        <v>4880</v>
      </c>
      <c r="B41" s="240">
        <v>1</v>
      </c>
      <c r="C41" s="240" t="s">
        <v>29</v>
      </c>
      <c r="D41" s="127" t="s">
        <v>6889</v>
      </c>
    </row>
    <row r="42" spans="1:4" ht="43.5" x14ac:dyDescent="0.35">
      <c r="A42" s="44" t="s">
        <v>4881</v>
      </c>
      <c r="B42" s="240">
        <v>1</v>
      </c>
      <c r="C42" s="240" t="s">
        <v>29</v>
      </c>
      <c r="D42" s="127" t="s">
        <v>6889</v>
      </c>
    </row>
    <row r="43" spans="1:4" ht="43.5" x14ac:dyDescent="0.35">
      <c r="A43" s="44" t="s">
        <v>4882</v>
      </c>
      <c r="B43" s="240">
        <v>1</v>
      </c>
      <c r="C43" s="240" t="s">
        <v>29</v>
      </c>
      <c r="D43" s="127" t="s">
        <v>6889</v>
      </c>
    </row>
    <row r="44" spans="1:4" ht="43.5" x14ac:dyDescent="0.35">
      <c r="A44" s="44" t="s">
        <v>4883</v>
      </c>
      <c r="B44" s="240">
        <v>1</v>
      </c>
      <c r="C44" s="240" t="s">
        <v>29</v>
      </c>
      <c r="D44" s="127" t="s">
        <v>6889</v>
      </c>
    </row>
    <row r="45" spans="1:4" ht="43.5" x14ac:dyDescent="0.35">
      <c r="A45" s="44" t="s">
        <v>4884</v>
      </c>
      <c r="B45" s="240">
        <v>1</v>
      </c>
      <c r="C45" s="240" t="s">
        <v>29</v>
      </c>
      <c r="D45" s="127" t="s">
        <v>6889</v>
      </c>
    </row>
    <row r="46" spans="1:4" ht="43.5" x14ac:dyDescent="0.35">
      <c r="A46" s="44" t="s">
        <v>4885</v>
      </c>
      <c r="B46" s="240">
        <v>1</v>
      </c>
      <c r="C46" s="240" t="s">
        <v>29</v>
      </c>
      <c r="D46" s="127" t="s">
        <v>6889</v>
      </c>
    </row>
    <row r="47" spans="1:4" ht="43.5" x14ac:dyDescent="0.35">
      <c r="A47" s="44" t="s">
        <v>4886</v>
      </c>
      <c r="B47" s="240">
        <v>1</v>
      </c>
      <c r="C47" s="240" t="s">
        <v>29</v>
      </c>
      <c r="D47" s="127" t="s">
        <v>6889</v>
      </c>
    </row>
    <row r="48" spans="1:4" ht="43.5" x14ac:dyDescent="0.35">
      <c r="A48" s="44" t="s">
        <v>4887</v>
      </c>
      <c r="B48" s="240">
        <v>1</v>
      </c>
      <c r="C48" s="240" t="s">
        <v>29</v>
      </c>
      <c r="D48" s="127" t="s">
        <v>6889</v>
      </c>
    </row>
    <row r="49" spans="1:4" ht="43.5" x14ac:dyDescent="0.35">
      <c r="A49" s="61" t="s">
        <v>4888</v>
      </c>
      <c r="B49" s="240">
        <v>1</v>
      </c>
      <c r="C49" s="240" t="s">
        <v>29</v>
      </c>
      <c r="D49" s="127" t="s">
        <v>6889</v>
      </c>
    </row>
    <row r="50" spans="1:4" ht="43.5" x14ac:dyDescent="0.35">
      <c r="A50" s="44" t="s">
        <v>4889</v>
      </c>
      <c r="B50" s="240">
        <v>1</v>
      </c>
      <c r="C50" s="240" t="s">
        <v>29</v>
      </c>
      <c r="D50" s="127" t="s">
        <v>6889</v>
      </c>
    </row>
    <row r="51" spans="1:4" ht="43.5" x14ac:dyDescent="0.35">
      <c r="A51" s="44" t="s">
        <v>4890</v>
      </c>
      <c r="B51" s="240">
        <v>1</v>
      </c>
      <c r="C51" s="240" t="s">
        <v>29</v>
      </c>
      <c r="D51" s="127" t="s">
        <v>6889</v>
      </c>
    </row>
    <row r="52" spans="1:4" x14ac:dyDescent="0.35">
      <c r="A52" s="44" t="s">
        <v>4891</v>
      </c>
      <c r="B52" s="240">
        <v>1</v>
      </c>
      <c r="C52" s="240" t="s">
        <v>29</v>
      </c>
      <c r="D52" s="131" t="s">
        <v>6888</v>
      </c>
    </row>
    <row r="53" spans="1:4" x14ac:dyDescent="0.35">
      <c r="A53" s="301" t="s">
        <v>1627</v>
      </c>
      <c r="B53" s="301"/>
      <c r="C53" s="301"/>
      <c r="D53" s="301"/>
    </row>
    <row r="54" spans="1:4" ht="43.5" x14ac:dyDescent="0.35">
      <c r="A54" s="44" t="s">
        <v>4892</v>
      </c>
      <c r="B54" s="240">
        <v>1</v>
      </c>
      <c r="C54" s="240" t="s">
        <v>29</v>
      </c>
      <c r="D54" s="127" t="s">
        <v>6889</v>
      </c>
    </row>
    <row r="55" spans="1:4" ht="43.5" x14ac:dyDescent="0.35">
      <c r="A55" s="44" t="s">
        <v>4893</v>
      </c>
      <c r="B55" s="240">
        <v>1</v>
      </c>
      <c r="C55" s="240" t="s">
        <v>29</v>
      </c>
      <c r="D55" s="127" t="s">
        <v>6889</v>
      </c>
    </row>
    <row r="56" spans="1:4" ht="43.5" x14ac:dyDescent="0.35">
      <c r="A56" s="44" t="s">
        <v>4894</v>
      </c>
      <c r="B56" s="240">
        <v>1</v>
      </c>
      <c r="C56" s="240" t="s">
        <v>29</v>
      </c>
      <c r="D56" s="127" t="s">
        <v>6889</v>
      </c>
    </row>
    <row r="57" spans="1:4" ht="43.5" x14ac:dyDescent="0.35">
      <c r="A57" s="44" t="s">
        <v>4895</v>
      </c>
      <c r="B57" s="240">
        <v>1</v>
      </c>
      <c r="C57" s="240" t="s">
        <v>29</v>
      </c>
      <c r="D57" s="127" t="s">
        <v>6889</v>
      </c>
    </row>
    <row r="58" spans="1:4" ht="43.5" x14ac:dyDescent="0.35">
      <c r="A58" s="44" t="s">
        <v>4896</v>
      </c>
      <c r="B58" s="240">
        <v>1</v>
      </c>
      <c r="C58" s="240" t="s">
        <v>29</v>
      </c>
      <c r="D58" s="127" t="s">
        <v>6889</v>
      </c>
    </row>
    <row r="59" spans="1:4" ht="43.5" x14ac:dyDescent="0.35">
      <c r="A59" s="44" t="s">
        <v>4897</v>
      </c>
      <c r="B59" s="240">
        <v>1</v>
      </c>
      <c r="C59" s="240" t="s">
        <v>29</v>
      </c>
      <c r="D59" s="127" t="s">
        <v>6889</v>
      </c>
    </row>
    <row r="60" spans="1:4" ht="43.5" x14ac:dyDescent="0.35">
      <c r="A60" s="44" t="s">
        <v>1358</v>
      </c>
      <c r="B60" s="240">
        <v>1</v>
      </c>
      <c r="C60" s="240" t="s">
        <v>29</v>
      </c>
      <c r="D60" s="127" t="s">
        <v>6889</v>
      </c>
    </row>
    <row r="61" spans="1:4" ht="43.5" x14ac:dyDescent="0.35">
      <c r="A61" s="44" t="s">
        <v>4898</v>
      </c>
      <c r="B61" s="240">
        <v>1</v>
      </c>
      <c r="C61" s="240" t="s">
        <v>29</v>
      </c>
      <c r="D61" s="127" t="s">
        <v>6889</v>
      </c>
    </row>
    <row r="62" spans="1:4" ht="43.5" x14ac:dyDescent="0.35">
      <c r="A62" s="44" t="s">
        <v>4899</v>
      </c>
      <c r="B62" s="240">
        <v>1</v>
      </c>
      <c r="C62" s="240" t="s">
        <v>29</v>
      </c>
      <c r="D62" s="127" t="s">
        <v>6889</v>
      </c>
    </row>
    <row r="63" spans="1:4" ht="43.5" x14ac:dyDescent="0.35">
      <c r="A63" s="44" t="s">
        <v>4900</v>
      </c>
      <c r="B63" s="240">
        <v>1</v>
      </c>
      <c r="C63" s="240" t="s">
        <v>29</v>
      </c>
      <c r="D63" s="127" t="s">
        <v>6889</v>
      </c>
    </row>
    <row r="64" spans="1:4" ht="43.5" x14ac:dyDescent="0.35">
      <c r="A64" s="44" t="s">
        <v>4901</v>
      </c>
      <c r="B64" s="240">
        <v>1</v>
      </c>
      <c r="C64" s="240" t="s">
        <v>29</v>
      </c>
      <c r="D64" s="127" t="s">
        <v>6889</v>
      </c>
    </row>
    <row r="65" spans="1:4" ht="43.5" x14ac:dyDescent="0.35">
      <c r="A65" s="44" t="s">
        <v>4902</v>
      </c>
      <c r="B65" s="240">
        <v>1</v>
      </c>
      <c r="C65" s="240" t="s">
        <v>29</v>
      </c>
      <c r="D65" s="127" t="s">
        <v>6889</v>
      </c>
    </row>
    <row r="66" spans="1:4" ht="43.5" x14ac:dyDescent="0.35">
      <c r="A66" s="44" t="s">
        <v>4903</v>
      </c>
      <c r="B66" s="240">
        <v>1</v>
      </c>
      <c r="C66" s="240" t="s">
        <v>29</v>
      </c>
      <c r="D66" s="127" t="s">
        <v>6889</v>
      </c>
    </row>
    <row r="67" spans="1:4" ht="43.5" x14ac:dyDescent="0.35">
      <c r="A67" s="44" t="s">
        <v>4904</v>
      </c>
      <c r="B67" s="240">
        <v>1</v>
      </c>
      <c r="C67" s="240" t="s">
        <v>29</v>
      </c>
      <c r="D67" s="127" t="s">
        <v>6889</v>
      </c>
    </row>
    <row r="68" spans="1:4" ht="43.5" x14ac:dyDescent="0.35">
      <c r="A68" s="44" t="s">
        <v>4905</v>
      </c>
      <c r="B68" s="240">
        <v>1</v>
      </c>
      <c r="C68" s="240" t="s">
        <v>29</v>
      </c>
      <c r="D68" s="127" t="s">
        <v>6889</v>
      </c>
    </row>
    <row r="69" spans="1:4" x14ac:dyDescent="0.35">
      <c r="A69" s="44" t="s">
        <v>4906</v>
      </c>
      <c r="B69" s="240">
        <v>1</v>
      </c>
      <c r="C69" s="240" t="s">
        <v>29</v>
      </c>
      <c r="D69" s="131" t="s">
        <v>6888</v>
      </c>
    </row>
    <row r="70" spans="1:4" x14ac:dyDescent="0.35">
      <c r="A70" s="301" t="s">
        <v>1825</v>
      </c>
      <c r="B70" s="301"/>
      <c r="C70" s="301"/>
      <c r="D70" s="301"/>
    </row>
    <row r="71" spans="1:4" x14ac:dyDescent="0.35">
      <c r="A71" s="44" t="s">
        <v>6743</v>
      </c>
      <c r="B71" s="240">
        <v>1</v>
      </c>
      <c r="C71" s="240" t="s">
        <v>29</v>
      </c>
      <c r="D71" s="131" t="s">
        <v>6888</v>
      </c>
    </row>
    <row r="72" spans="1:4" ht="29" x14ac:dyDescent="0.35">
      <c r="A72" s="44" t="s">
        <v>4907</v>
      </c>
      <c r="B72" s="240">
        <v>1</v>
      </c>
      <c r="C72" s="240" t="s">
        <v>29</v>
      </c>
      <c r="D72" s="127" t="s">
        <v>6890</v>
      </c>
    </row>
    <row r="73" spans="1:4" ht="29" x14ac:dyDescent="0.35">
      <c r="A73" s="44" t="s">
        <v>4908</v>
      </c>
      <c r="B73" s="240">
        <v>1</v>
      </c>
      <c r="C73" s="240" t="s">
        <v>29</v>
      </c>
      <c r="D73" s="127" t="s">
        <v>6890</v>
      </c>
    </row>
    <row r="74" spans="1:4" ht="29" x14ac:dyDescent="0.35">
      <c r="A74" s="44" t="s">
        <v>4909</v>
      </c>
      <c r="B74" s="240">
        <v>1</v>
      </c>
      <c r="C74" s="240" t="s">
        <v>29</v>
      </c>
      <c r="D74" s="127" t="s">
        <v>6890</v>
      </c>
    </row>
    <row r="75" spans="1:4" ht="29" x14ac:dyDescent="0.35">
      <c r="A75" s="61" t="s">
        <v>4910</v>
      </c>
      <c r="B75" s="240">
        <v>1</v>
      </c>
      <c r="C75" s="240" t="s">
        <v>29</v>
      </c>
      <c r="D75" s="127" t="s">
        <v>6890</v>
      </c>
    </row>
    <row r="76" spans="1:4" ht="29" x14ac:dyDescent="0.35">
      <c r="A76" s="61" t="s">
        <v>4911</v>
      </c>
      <c r="B76" s="240">
        <v>1</v>
      </c>
      <c r="C76" s="240" t="s">
        <v>29</v>
      </c>
      <c r="D76" s="127" t="s">
        <v>6890</v>
      </c>
    </row>
    <row r="77" spans="1:4" x14ac:dyDescent="0.35">
      <c r="A77" s="301" t="s">
        <v>1628</v>
      </c>
      <c r="B77" s="301"/>
      <c r="C77" s="301"/>
      <c r="D77" s="301"/>
    </row>
    <row r="78" spans="1:4" ht="43.5" x14ac:dyDescent="0.35">
      <c r="A78" s="170" t="s">
        <v>4912</v>
      </c>
      <c r="B78" s="240">
        <v>1</v>
      </c>
      <c r="C78" s="240" t="s">
        <v>29</v>
      </c>
      <c r="D78" s="127" t="s">
        <v>6889</v>
      </c>
    </row>
    <row r="79" spans="1:4" ht="43.5" x14ac:dyDescent="0.35">
      <c r="A79" s="44" t="s">
        <v>4913</v>
      </c>
      <c r="B79" s="240">
        <v>1</v>
      </c>
      <c r="C79" s="240" t="s">
        <v>29</v>
      </c>
      <c r="D79" s="127" t="s">
        <v>6889</v>
      </c>
    </row>
    <row r="80" spans="1:4" ht="43.5" x14ac:dyDescent="0.35">
      <c r="A80" s="44" t="s">
        <v>4914</v>
      </c>
      <c r="B80" s="240">
        <v>1</v>
      </c>
      <c r="C80" s="240" t="s">
        <v>29</v>
      </c>
      <c r="D80" s="127" t="s">
        <v>6889</v>
      </c>
    </row>
    <row r="81" spans="1:4" ht="43.5" x14ac:dyDescent="0.35">
      <c r="A81" s="44" t="s">
        <v>4915</v>
      </c>
      <c r="B81" s="240">
        <v>1</v>
      </c>
      <c r="C81" s="240" t="s">
        <v>29</v>
      </c>
      <c r="D81" s="127" t="s">
        <v>6889</v>
      </c>
    </row>
    <row r="82" spans="1:4" ht="43.5" x14ac:dyDescent="0.35">
      <c r="A82" s="44" t="s">
        <v>4916</v>
      </c>
      <c r="B82" s="240">
        <v>1</v>
      </c>
      <c r="C82" s="240" t="s">
        <v>29</v>
      </c>
      <c r="D82" s="127" t="s">
        <v>6889</v>
      </c>
    </row>
    <row r="83" spans="1:4" ht="43.5" x14ac:dyDescent="0.35">
      <c r="A83" s="44" t="s">
        <v>4917</v>
      </c>
      <c r="B83" s="240">
        <v>1</v>
      </c>
      <c r="C83" s="240" t="s">
        <v>29</v>
      </c>
      <c r="D83" s="127" t="s">
        <v>6889</v>
      </c>
    </row>
    <row r="84" spans="1:4" ht="43.5" x14ac:dyDescent="0.35">
      <c r="A84" s="44" t="s">
        <v>4918</v>
      </c>
      <c r="B84" s="240">
        <v>1</v>
      </c>
      <c r="C84" s="240" t="s">
        <v>29</v>
      </c>
      <c r="D84" s="127" t="s">
        <v>6889</v>
      </c>
    </row>
    <row r="85" spans="1:4" ht="43.5" x14ac:dyDescent="0.35">
      <c r="A85" s="44" t="s">
        <v>4919</v>
      </c>
      <c r="B85" s="240">
        <v>1</v>
      </c>
      <c r="C85" s="240" t="s">
        <v>29</v>
      </c>
      <c r="D85" s="127" t="s">
        <v>6889</v>
      </c>
    </row>
    <row r="86" spans="1:4" ht="43.5" x14ac:dyDescent="0.35">
      <c r="A86" s="44" t="s">
        <v>4920</v>
      </c>
      <c r="B86" s="240">
        <v>1</v>
      </c>
      <c r="C86" s="240" t="s">
        <v>29</v>
      </c>
      <c r="D86" s="127" t="s">
        <v>6889</v>
      </c>
    </row>
    <row r="87" spans="1:4" ht="43.5" x14ac:dyDescent="0.35">
      <c r="A87" s="44" t="s">
        <v>4921</v>
      </c>
      <c r="B87" s="240">
        <v>1</v>
      </c>
      <c r="C87" s="240" t="s">
        <v>29</v>
      </c>
      <c r="D87" s="127" t="s">
        <v>6889</v>
      </c>
    </row>
    <row r="88" spans="1:4" ht="43.5" x14ac:dyDescent="0.35">
      <c r="A88" s="44" t="s">
        <v>4922</v>
      </c>
      <c r="B88" s="240">
        <v>1</v>
      </c>
      <c r="C88" s="240" t="s">
        <v>29</v>
      </c>
      <c r="D88" s="127" t="s">
        <v>6889</v>
      </c>
    </row>
    <row r="89" spans="1:4" ht="43.5" x14ac:dyDescent="0.35">
      <c r="A89" s="44" t="s">
        <v>4923</v>
      </c>
      <c r="B89" s="240">
        <v>1</v>
      </c>
      <c r="C89" s="240" t="s">
        <v>29</v>
      </c>
      <c r="D89" s="127" t="s">
        <v>6889</v>
      </c>
    </row>
    <row r="90" spans="1:4" ht="43.5" x14ac:dyDescent="0.35">
      <c r="A90" s="44" t="s">
        <v>1030</v>
      </c>
      <c r="B90" s="240">
        <v>1</v>
      </c>
      <c r="C90" s="240" t="s">
        <v>29</v>
      </c>
      <c r="D90" s="127" t="s">
        <v>6889</v>
      </c>
    </row>
    <row r="91" spans="1:4" x14ac:dyDescent="0.35">
      <c r="A91" s="301" t="s">
        <v>1825</v>
      </c>
      <c r="B91" s="301"/>
      <c r="C91" s="301"/>
      <c r="D91" s="301"/>
    </row>
    <row r="92" spans="1:4" x14ac:dyDescent="0.35">
      <c r="A92" s="44" t="s">
        <v>4924</v>
      </c>
      <c r="B92" s="240">
        <v>1</v>
      </c>
      <c r="C92" s="240" t="s">
        <v>29</v>
      </c>
      <c r="D92" s="131" t="s">
        <v>6888</v>
      </c>
    </row>
    <row r="93" spans="1:4" x14ac:dyDescent="0.35">
      <c r="A93" s="44" t="s">
        <v>4925</v>
      </c>
      <c r="B93" s="240">
        <v>1</v>
      </c>
      <c r="C93" s="240" t="s">
        <v>29</v>
      </c>
      <c r="D93" s="131" t="s">
        <v>6888</v>
      </c>
    </row>
    <row r="94" spans="1:4" ht="29" x14ac:dyDescent="0.35">
      <c r="A94" s="44" t="s">
        <v>4926</v>
      </c>
      <c r="B94" s="240">
        <v>1</v>
      </c>
      <c r="C94" s="240" t="s">
        <v>29</v>
      </c>
      <c r="D94" s="127" t="s">
        <v>6890</v>
      </c>
    </row>
    <row r="95" spans="1:4" x14ac:dyDescent="0.35">
      <c r="A95" s="301" t="s">
        <v>1629</v>
      </c>
      <c r="B95" s="301"/>
      <c r="C95" s="301"/>
      <c r="D95" s="301"/>
    </row>
    <row r="96" spans="1:4" ht="43.5" x14ac:dyDescent="0.35">
      <c r="A96" s="44" t="s">
        <v>4927</v>
      </c>
      <c r="B96" s="240">
        <v>1</v>
      </c>
      <c r="C96" s="240" t="s">
        <v>29</v>
      </c>
      <c r="D96" s="127" t="s">
        <v>6889</v>
      </c>
    </row>
    <row r="97" spans="1:4" ht="43.5" x14ac:dyDescent="0.35">
      <c r="A97" s="44" t="s">
        <v>4928</v>
      </c>
      <c r="B97" s="240">
        <v>1</v>
      </c>
      <c r="C97" s="240" t="s">
        <v>29</v>
      </c>
      <c r="D97" s="127" t="s">
        <v>6889</v>
      </c>
    </row>
    <row r="98" spans="1:4" ht="43.5" x14ac:dyDescent="0.35">
      <c r="A98" s="44" t="s">
        <v>4929</v>
      </c>
      <c r="B98" s="240">
        <v>1</v>
      </c>
      <c r="C98" s="240" t="s">
        <v>29</v>
      </c>
      <c r="D98" s="127" t="s">
        <v>6889</v>
      </c>
    </row>
    <row r="99" spans="1:4" ht="43.5" x14ac:dyDescent="0.35">
      <c r="A99" s="44" t="s">
        <v>4721</v>
      </c>
      <c r="B99" s="240">
        <v>1</v>
      </c>
      <c r="C99" s="240" t="s">
        <v>29</v>
      </c>
      <c r="D99" s="127" t="s">
        <v>6889</v>
      </c>
    </row>
    <row r="100" spans="1:4" ht="43.5" x14ac:dyDescent="0.35">
      <c r="A100" s="44" t="s">
        <v>4674</v>
      </c>
      <c r="B100" s="240">
        <v>1</v>
      </c>
      <c r="C100" s="240" t="s">
        <v>29</v>
      </c>
      <c r="D100" s="127" t="s">
        <v>6889</v>
      </c>
    </row>
    <row r="101" spans="1:4" ht="43.5" x14ac:dyDescent="0.35">
      <c r="A101" s="44" t="s">
        <v>4930</v>
      </c>
      <c r="B101" s="240">
        <v>1</v>
      </c>
      <c r="C101" s="240" t="s">
        <v>29</v>
      </c>
      <c r="D101" s="127" t="s">
        <v>6889</v>
      </c>
    </row>
    <row r="102" spans="1:4" ht="43.5" x14ac:dyDescent="0.35">
      <c r="A102" s="44" t="s">
        <v>4931</v>
      </c>
      <c r="B102" s="240">
        <v>1</v>
      </c>
      <c r="C102" s="240" t="s">
        <v>29</v>
      </c>
      <c r="D102" s="127" t="s">
        <v>6889</v>
      </c>
    </row>
    <row r="103" spans="1:4" ht="43.5" x14ac:dyDescent="0.35">
      <c r="A103" s="44" t="s">
        <v>4932</v>
      </c>
      <c r="B103" s="240">
        <v>1</v>
      </c>
      <c r="C103" s="240" t="s">
        <v>29</v>
      </c>
      <c r="D103" s="127" t="s">
        <v>6889</v>
      </c>
    </row>
    <row r="104" spans="1:4" ht="43.5" x14ac:dyDescent="0.35">
      <c r="A104" s="44" t="s">
        <v>4933</v>
      </c>
      <c r="B104" s="240">
        <v>1</v>
      </c>
      <c r="C104" s="240" t="s">
        <v>29</v>
      </c>
      <c r="D104" s="127" t="s">
        <v>6889</v>
      </c>
    </row>
    <row r="105" spans="1:4" ht="43.5" x14ac:dyDescent="0.35">
      <c r="A105" s="61" t="s">
        <v>4934</v>
      </c>
      <c r="B105" s="240">
        <v>1</v>
      </c>
      <c r="C105" s="240" t="s">
        <v>29</v>
      </c>
      <c r="D105" s="127" t="s">
        <v>6889</v>
      </c>
    </row>
    <row r="106" spans="1:4" ht="43.5" x14ac:dyDescent="0.35">
      <c r="A106" s="61" t="s">
        <v>4935</v>
      </c>
      <c r="B106" s="240">
        <v>1</v>
      </c>
      <c r="C106" s="240" t="s">
        <v>29</v>
      </c>
      <c r="D106" s="127" t="s">
        <v>6889</v>
      </c>
    </row>
    <row r="107" spans="1:4" ht="43.5" x14ac:dyDescent="0.35">
      <c r="A107" s="61" t="s">
        <v>4936</v>
      </c>
      <c r="B107" s="240">
        <v>1</v>
      </c>
      <c r="C107" s="240" t="s">
        <v>29</v>
      </c>
      <c r="D107" s="127" t="s">
        <v>6889</v>
      </c>
    </row>
    <row r="108" spans="1:4" ht="43.5" x14ac:dyDescent="0.35">
      <c r="A108" s="61" t="s">
        <v>4937</v>
      </c>
      <c r="B108" s="240">
        <v>1</v>
      </c>
      <c r="C108" s="240" t="s">
        <v>29</v>
      </c>
      <c r="D108" s="127" t="s">
        <v>6889</v>
      </c>
    </row>
    <row r="109" spans="1:4" x14ac:dyDescent="0.35">
      <c r="A109" s="301" t="s">
        <v>1694</v>
      </c>
      <c r="B109" s="301"/>
      <c r="C109" s="301"/>
      <c r="D109" s="301"/>
    </row>
    <row r="110" spans="1:4" x14ac:dyDescent="0.35">
      <c r="A110" s="90" t="s">
        <v>4938</v>
      </c>
      <c r="B110" s="239">
        <v>1</v>
      </c>
      <c r="C110" s="239" t="s">
        <v>4992</v>
      </c>
      <c r="D110" s="6"/>
    </row>
    <row r="111" spans="1:4" x14ac:dyDescent="0.35">
      <c r="A111" s="301" t="s">
        <v>1677</v>
      </c>
      <c r="B111" s="301"/>
      <c r="C111" s="301"/>
      <c r="D111" s="301"/>
    </row>
    <row r="112" spans="1:4" x14ac:dyDescent="0.35">
      <c r="A112" s="90" t="s">
        <v>4939</v>
      </c>
      <c r="B112" s="239">
        <v>1</v>
      </c>
      <c r="C112" s="239" t="s">
        <v>4993</v>
      </c>
      <c r="D112" s="6"/>
    </row>
    <row r="113" spans="1:4" x14ac:dyDescent="0.35">
      <c r="A113" s="6" t="s">
        <v>4940</v>
      </c>
      <c r="B113" s="239">
        <v>1</v>
      </c>
      <c r="C113" s="239" t="s">
        <v>4993</v>
      </c>
      <c r="D113" s="6"/>
    </row>
    <row r="114" spans="1:4" x14ac:dyDescent="0.35">
      <c r="A114" s="90" t="s">
        <v>4941</v>
      </c>
      <c r="B114" s="239">
        <v>1</v>
      </c>
      <c r="C114" s="239" t="s">
        <v>4993</v>
      </c>
      <c r="D114" s="6"/>
    </row>
    <row r="115" spans="1:4" x14ac:dyDescent="0.35">
      <c r="A115" s="6" t="s">
        <v>4942</v>
      </c>
      <c r="B115" s="239">
        <v>1</v>
      </c>
      <c r="C115" s="239" t="s">
        <v>4993</v>
      </c>
      <c r="D115" s="6"/>
    </row>
    <row r="116" spans="1:4" x14ac:dyDescent="0.35">
      <c r="A116" s="6" t="s">
        <v>4943</v>
      </c>
      <c r="B116" s="239">
        <v>1</v>
      </c>
      <c r="C116" s="239" t="s">
        <v>4993</v>
      </c>
      <c r="D116" s="6"/>
    </row>
    <row r="117" spans="1:4" x14ac:dyDescent="0.35">
      <c r="A117" s="6" t="s">
        <v>4944</v>
      </c>
      <c r="B117" s="239">
        <v>1</v>
      </c>
      <c r="C117" s="239" t="s">
        <v>4993</v>
      </c>
      <c r="D117" s="6"/>
    </row>
    <row r="118" spans="1:4" x14ac:dyDescent="0.35">
      <c r="A118" s="90" t="s">
        <v>4945</v>
      </c>
      <c r="B118" s="239">
        <v>1</v>
      </c>
      <c r="C118" s="239" t="s">
        <v>4993</v>
      </c>
      <c r="D118" s="6"/>
    </row>
    <row r="119" spans="1:4" x14ac:dyDescent="0.35">
      <c r="A119" s="6" t="s">
        <v>4946</v>
      </c>
      <c r="B119" s="239">
        <v>1</v>
      </c>
      <c r="C119" s="239" t="s">
        <v>4993</v>
      </c>
      <c r="D119" s="6"/>
    </row>
    <row r="120" spans="1:4" x14ac:dyDescent="0.35">
      <c r="A120" s="6" t="s">
        <v>4947</v>
      </c>
      <c r="B120" s="239">
        <v>1</v>
      </c>
      <c r="C120" s="239" t="s">
        <v>4993</v>
      </c>
      <c r="D120" s="6"/>
    </row>
    <row r="121" spans="1:4" x14ac:dyDescent="0.35">
      <c r="A121" s="6" t="s">
        <v>4948</v>
      </c>
      <c r="B121" s="239">
        <v>1</v>
      </c>
      <c r="C121" s="239" t="s">
        <v>4993</v>
      </c>
      <c r="D121" s="6"/>
    </row>
    <row r="122" spans="1:4" x14ac:dyDescent="0.35">
      <c r="A122" s="6" t="s">
        <v>4949</v>
      </c>
      <c r="B122" s="239">
        <v>1</v>
      </c>
      <c r="C122" s="239" t="s">
        <v>4993</v>
      </c>
      <c r="D122" s="6"/>
    </row>
    <row r="123" spans="1:4" x14ac:dyDescent="0.35">
      <c r="A123" s="6" t="s">
        <v>4950</v>
      </c>
      <c r="B123" s="239">
        <v>1</v>
      </c>
      <c r="C123" s="239" t="s">
        <v>4993</v>
      </c>
      <c r="D123" s="6"/>
    </row>
    <row r="124" spans="1:4" x14ac:dyDescent="0.35">
      <c r="A124" s="6" t="s">
        <v>4951</v>
      </c>
      <c r="B124" s="239">
        <v>1</v>
      </c>
      <c r="C124" s="239" t="s">
        <v>4993</v>
      </c>
      <c r="D124" s="6"/>
    </row>
    <row r="125" spans="1:4" x14ac:dyDescent="0.35">
      <c r="A125" s="6" t="s">
        <v>4952</v>
      </c>
      <c r="B125" s="239">
        <v>1</v>
      </c>
      <c r="C125" s="239" t="s">
        <v>4993</v>
      </c>
      <c r="D125" s="6"/>
    </row>
    <row r="126" spans="1:4" x14ac:dyDescent="0.35">
      <c r="A126" s="6" t="s">
        <v>4953</v>
      </c>
      <c r="B126" s="239">
        <v>1</v>
      </c>
      <c r="C126" s="239" t="s">
        <v>4993</v>
      </c>
      <c r="D126" s="6"/>
    </row>
    <row r="127" spans="1:4" x14ac:dyDescent="0.35">
      <c r="A127" s="6" t="s">
        <v>4954</v>
      </c>
      <c r="B127" s="239">
        <v>1</v>
      </c>
      <c r="C127" s="239" t="s">
        <v>4993</v>
      </c>
      <c r="D127" s="6"/>
    </row>
    <row r="128" spans="1:4" x14ac:dyDescent="0.35">
      <c r="A128" s="301" t="s">
        <v>6744</v>
      </c>
      <c r="B128" s="301"/>
      <c r="C128" s="301"/>
      <c r="D128" s="301"/>
    </row>
    <row r="129" spans="1:4" x14ac:dyDescent="0.35">
      <c r="A129" s="6" t="s">
        <v>4955</v>
      </c>
      <c r="B129" s="239">
        <v>1</v>
      </c>
      <c r="C129" s="239" t="s">
        <v>4993</v>
      </c>
      <c r="D129" s="6"/>
    </row>
    <row r="130" spans="1:4" x14ac:dyDescent="0.35">
      <c r="A130" s="6" t="s">
        <v>4956</v>
      </c>
      <c r="B130" s="239">
        <v>1</v>
      </c>
      <c r="C130" s="239" t="s">
        <v>4993</v>
      </c>
      <c r="D130" s="6"/>
    </row>
    <row r="131" spans="1:4" x14ac:dyDescent="0.35">
      <c r="A131" s="6" t="s">
        <v>4957</v>
      </c>
      <c r="B131" s="239">
        <v>1</v>
      </c>
      <c r="C131" s="239" t="s">
        <v>4993</v>
      </c>
      <c r="D131" s="6"/>
    </row>
    <row r="132" spans="1:4" x14ac:dyDescent="0.35">
      <c r="A132" s="68"/>
      <c r="B132" s="169"/>
      <c r="C132" s="169"/>
    </row>
    <row r="133" spans="1:4" x14ac:dyDescent="0.35">
      <c r="A133" s="7" t="s">
        <v>6669</v>
      </c>
      <c r="B133" s="169"/>
      <c r="C133" s="68"/>
    </row>
    <row r="134" spans="1:4" x14ac:dyDescent="0.35">
      <c r="A134" s="4" t="s">
        <v>2607</v>
      </c>
      <c r="B134" s="4" t="s">
        <v>4473</v>
      </c>
      <c r="C134" s="4" t="s">
        <v>2</v>
      </c>
      <c r="D134" s="4" t="s">
        <v>4475</v>
      </c>
    </row>
    <row r="135" spans="1:4" ht="29" x14ac:dyDescent="0.35">
      <c r="A135" s="44" t="s">
        <v>6671</v>
      </c>
      <c r="B135" s="245">
        <v>1</v>
      </c>
      <c r="C135" s="245" t="s">
        <v>29</v>
      </c>
      <c r="D135" s="238" t="s">
        <v>6890</v>
      </c>
    </row>
    <row r="136" spans="1:4" x14ac:dyDescent="0.35">
      <c r="A136" s="44" t="s">
        <v>2334</v>
      </c>
      <c r="B136" s="245">
        <v>1</v>
      </c>
      <c r="C136" s="245" t="s">
        <v>29</v>
      </c>
      <c r="D136" s="6"/>
    </row>
    <row r="137" spans="1:4" x14ac:dyDescent="0.35">
      <c r="A137" s="44" t="s">
        <v>2335</v>
      </c>
      <c r="B137" s="245">
        <v>1</v>
      </c>
      <c r="C137" s="245" t="s">
        <v>29</v>
      </c>
      <c r="D137" s="6"/>
    </row>
    <row r="138" spans="1:4" x14ac:dyDescent="0.35">
      <c r="A138" s="48" t="s">
        <v>6672</v>
      </c>
      <c r="B138" s="245">
        <v>1</v>
      </c>
      <c r="C138" s="245" t="s">
        <v>29</v>
      </c>
      <c r="D138" s="6"/>
    </row>
    <row r="139" spans="1:4" x14ac:dyDescent="0.35">
      <c r="A139" s="48" t="s">
        <v>7191</v>
      </c>
      <c r="B139" s="245">
        <v>1</v>
      </c>
      <c r="C139" s="245" t="s">
        <v>29</v>
      </c>
      <c r="D139" s="6"/>
    </row>
    <row r="140" spans="1:4" x14ac:dyDescent="0.35">
      <c r="A140" s="68"/>
      <c r="B140" s="169"/>
      <c r="C140" s="169"/>
    </row>
    <row r="141" spans="1:4" x14ac:dyDescent="0.35">
      <c r="A141" s="7" t="s">
        <v>6666</v>
      </c>
    </row>
    <row r="142" spans="1:4" x14ac:dyDescent="0.35">
      <c r="A142" s="4" t="s">
        <v>2607</v>
      </c>
      <c r="B142" s="4" t="s">
        <v>4473</v>
      </c>
      <c r="C142" s="4" t="s">
        <v>2</v>
      </c>
    </row>
    <row r="143" spans="1:4" x14ac:dyDescent="0.35">
      <c r="A143" s="295" t="s">
        <v>5049</v>
      </c>
      <c r="B143" s="296"/>
      <c r="C143" s="297"/>
    </row>
    <row r="144" spans="1:4" x14ac:dyDescent="0.35">
      <c r="A144" s="6" t="s">
        <v>6667</v>
      </c>
      <c r="B144" s="3">
        <v>1</v>
      </c>
      <c r="C144" s="3" t="s">
        <v>4993</v>
      </c>
    </row>
    <row r="145" spans="1:3" x14ac:dyDescent="0.35">
      <c r="A145" s="6" t="s">
        <v>2019</v>
      </c>
      <c r="B145" s="3">
        <v>1</v>
      </c>
      <c r="C145" s="3" t="s">
        <v>6668</v>
      </c>
    </row>
    <row r="146" spans="1:3" x14ac:dyDescent="0.35">
      <c r="A146" s="6" t="s">
        <v>6371</v>
      </c>
      <c r="B146" s="3">
        <v>1</v>
      </c>
      <c r="C146" s="3" t="s">
        <v>6668</v>
      </c>
    </row>
    <row r="147" spans="1:3" x14ac:dyDescent="0.35">
      <c r="A147" s="158" t="s">
        <v>6372</v>
      </c>
      <c r="B147" s="3">
        <v>1</v>
      </c>
      <c r="C147" s="3" t="s">
        <v>6668</v>
      </c>
    </row>
    <row r="148" spans="1:3" x14ac:dyDescent="0.35">
      <c r="A148" s="301" t="s">
        <v>1583</v>
      </c>
      <c r="B148" s="301"/>
      <c r="C148" s="301"/>
    </row>
    <row r="149" spans="1:3" x14ac:dyDescent="0.35">
      <c r="A149" s="225" t="s">
        <v>6385</v>
      </c>
      <c r="B149" s="9">
        <v>1</v>
      </c>
      <c r="C149" s="3" t="s">
        <v>6668</v>
      </c>
    </row>
    <row r="150" spans="1:3" x14ac:dyDescent="0.35">
      <c r="A150" s="225" t="s">
        <v>6893</v>
      </c>
      <c r="B150" s="9">
        <v>1</v>
      </c>
      <c r="C150" s="3" t="s">
        <v>6668</v>
      </c>
    </row>
    <row r="151" spans="1:3" x14ac:dyDescent="0.35">
      <c r="A151" s="225" t="s">
        <v>6891</v>
      </c>
      <c r="B151" s="9">
        <v>1</v>
      </c>
      <c r="C151" s="3" t="s">
        <v>6668</v>
      </c>
    </row>
    <row r="152" spans="1:3" x14ac:dyDescent="0.35">
      <c r="A152" s="225" t="s">
        <v>6894</v>
      </c>
      <c r="B152" s="9">
        <v>1</v>
      </c>
      <c r="C152" s="3" t="s">
        <v>6668</v>
      </c>
    </row>
    <row r="153" spans="1:3" x14ac:dyDescent="0.35">
      <c r="A153" s="225" t="s">
        <v>6895</v>
      </c>
      <c r="B153" s="9">
        <v>1</v>
      </c>
      <c r="C153" s="241" t="s">
        <v>6668</v>
      </c>
    </row>
    <row r="154" spans="1:3" x14ac:dyDescent="0.35">
      <c r="A154" s="225" t="s">
        <v>6896</v>
      </c>
      <c r="B154" s="9">
        <v>1</v>
      </c>
      <c r="C154" s="241" t="s">
        <v>6668</v>
      </c>
    </row>
    <row r="155" spans="1:3" x14ac:dyDescent="0.35">
      <c r="A155" s="225" t="s">
        <v>6897</v>
      </c>
      <c r="B155" s="9">
        <v>1</v>
      </c>
      <c r="C155" s="241" t="s">
        <v>6668</v>
      </c>
    </row>
    <row r="156" spans="1:3" x14ac:dyDescent="0.35">
      <c r="A156" s="225" t="s">
        <v>7192</v>
      </c>
      <c r="B156" s="9">
        <v>1</v>
      </c>
      <c r="C156" s="241" t="s">
        <v>6668</v>
      </c>
    </row>
    <row r="157" spans="1:3" x14ac:dyDescent="0.35">
      <c r="A157" s="225" t="s">
        <v>7193</v>
      </c>
      <c r="B157" s="9">
        <v>1</v>
      </c>
      <c r="C157" s="241" t="s">
        <v>6668</v>
      </c>
    </row>
    <row r="158" spans="1:3" x14ac:dyDescent="0.35">
      <c r="A158" s="225" t="s">
        <v>7330</v>
      </c>
      <c r="B158" s="9">
        <v>1</v>
      </c>
      <c r="C158" s="241" t="s">
        <v>6668</v>
      </c>
    </row>
    <row r="159" spans="1:3" x14ac:dyDescent="0.35">
      <c r="A159" s="301" t="s">
        <v>1585</v>
      </c>
      <c r="B159" s="301"/>
      <c r="C159" s="301"/>
    </row>
    <row r="160" spans="1:3" x14ac:dyDescent="0.35">
      <c r="A160" s="225" t="s">
        <v>6899</v>
      </c>
      <c r="B160" s="9">
        <v>1</v>
      </c>
      <c r="C160" s="241" t="s">
        <v>6668</v>
      </c>
    </row>
    <row r="161" spans="1:3" x14ac:dyDescent="0.35">
      <c r="A161" s="225" t="s">
        <v>6377</v>
      </c>
      <c r="B161" s="9">
        <v>1</v>
      </c>
      <c r="C161" s="241" t="s">
        <v>6668</v>
      </c>
    </row>
    <row r="162" spans="1:3" x14ac:dyDescent="0.35">
      <c r="A162" s="225" t="s">
        <v>6378</v>
      </c>
      <c r="B162" s="9">
        <v>1</v>
      </c>
      <c r="C162" s="241" t="s">
        <v>6668</v>
      </c>
    </row>
    <row r="163" spans="1:3" x14ac:dyDescent="0.35">
      <c r="A163" s="225" t="s">
        <v>6379</v>
      </c>
      <c r="B163" s="9">
        <v>1</v>
      </c>
      <c r="C163" s="241" t="s">
        <v>6668</v>
      </c>
    </row>
    <row r="164" spans="1:3" x14ac:dyDescent="0.35">
      <c r="A164" s="225" t="s">
        <v>6380</v>
      </c>
      <c r="B164" s="9">
        <v>1</v>
      </c>
      <c r="C164" s="241" t="s">
        <v>6668</v>
      </c>
    </row>
    <row r="165" spans="1:3" x14ac:dyDescent="0.35">
      <c r="A165" s="225" t="s">
        <v>6381</v>
      </c>
      <c r="B165" s="9">
        <v>1</v>
      </c>
      <c r="C165" s="241" t="s">
        <v>6668</v>
      </c>
    </row>
    <row r="166" spans="1:3" x14ac:dyDescent="0.35">
      <c r="A166" s="225" t="s">
        <v>6382</v>
      </c>
      <c r="B166" s="9">
        <v>1</v>
      </c>
      <c r="C166" s="241" t="s">
        <v>6668</v>
      </c>
    </row>
    <row r="167" spans="1:3" x14ac:dyDescent="0.35">
      <c r="A167" s="225" t="s">
        <v>6383</v>
      </c>
      <c r="B167" s="9">
        <v>1</v>
      </c>
      <c r="C167" s="241" t="s">
        <v>6668</v>
      </c>
    </row>
    <row r="168" spans="1:3" x14ac:dyDescent="0.35">
      <c r="A168" s="225" t="s">
        <v>6384</v>
      </c>
      <c r="B168" s="9">
        <v>1</v>
      </c>
      <c r="C168" s="241" t="s">
        <v>6668</v>
      </c>
    </row>
    <row r="170" spans="1:3" x14ac:dyDescent="0.35">
      <c r="A170" s="7" t="s">
        <v>4958</v>
      </c>
    </row>
    <row r="171" spans="1:3" x14ac:dyDescent="0.35">
      <c r="A171" s="4" t="s">
        <v>2607</v>
      </c>
      <c r="B171" s="4" t="s">
        <v>4473</v>
      </c>
      <c r="C171" s="4" t="s">
        <v>2</v>
      </c>
    </row>
    <row r="172" spans="1:3" x14ac:dyDescent="0.35">
      <c r="A172" s="6" t="s">
        <v>945</v>
      </c>
      <c r="B172" s="3">
        <v>1</v>
      </c>
      <c r="C172" s="3" t="s">
        <v>4994</v>
      </c>
    </row>
    <row r="173" spans="1:3" x14ac:dyDescent="0.35">
      <c r="A173" s="6" t="s">
        <v>946</v>
      </c>
      <c r="B173" s="3">
        <v>1</v>
      </c>
      <c r="C173" s="3" t="s">
        <v>4994</v>
      </c>
    </row>
    <row r="174" spans="1:3" x14ac:dyDescent="0.35">
      <c r="A174" s="6" t="s">
        <v>947</v>
      </c>
      <c r="B174" s="3">
        <v>1</v>
      </c>
      <c r="C174" s="3" t="s">
        <v>4994</v>
      </c>
    </row>
    <row r="175" spans="1:3" x14ac:dyDescent="0.35">
      <c r="A175" s="6" t="s">
        <v>948</v>
      </c>
      <c r="B175" s="3">
        <v>1</v>
      </c>
      <c r="C175" s="3" t="s">
        <v>4994</v>
      </c>
    </row>
    <row r="176" spans="1:3" x14ac:dyDescent="0.35">
      <c r="A176" s="6" t="s">
        <v>949</v>
      </c>
      <c r="B176" s="3">
        <v>1</v>
      </c>
      <c r="C176" s="3" t="s">
        <v>4994</v>
      </c>
    </row>
    <row r="177" spans="1:3" x14ac:dyDescent="0.35">
      <c r="A177" s="6" t="s">
        <v>950</v>
      </c>
      <c r="B177" s="3">
        <v>1</v>
      </c>
      <c r="C177" s="3" t="s">
        <v>4994</v>
      </c>
    </row>
    <row r="178" spans="1:3" x14ac:dyDescent="0.35">
      <c r="A178" s="6" t="s">
        <v>951</v>
      </c>
      <c r="B178" s="3">
        <v>1</v>
      </c>
      <c r="C178" s="3" t="s">
        <v>4994</v>
      </c>
    </row>
    <row r="179" spans="1:3" x14ac:dyDescent="0.35">
      <c r="A179" s="6" t="s">
        <v>952</v>
      </c>
      <c r="B179" s="3">
        <v>1</v>
      </c>
      <c r="C179" s="3" t="s">
        <v>4994</v>
      </c>
    </row>
    <row r="180" spans="1:3" x14ac:dyDescent="0.35">
      <c r="A180" s="6" t="s">
        <v>953</v>
      </c>
      <c r="B180" s="3">
        <v>1</v>
      </c>
      <c r="C180" s="3" t="s">
        <v>4994</v>
      </c>
    </row>
    <row r="181" spans="1:3" x14ac:dyDescent="0.35">
      <c r="A181" s="6" t="s">
        <v>954</v>
      </c>
      <c r="B181" s="3">
        <v>1</v>
      </c>
      <c r="C181" s="3" t="s">
        <v>4994</v>
      </c>
    </row>
    <row r="182" spans="1:3" x14ac:dyDescent="0.35">
      <c r="A182" s="6" t="s">
        <v>4959</v>
      </c>
      <c r="B182" s="3">
        <v>1</v>
      </c>
      <c r="C182" s="3" t="s">
        <v>4994</v>
      </c>
    </row>
    <row r="183" spans="1:3" x14ac:dyDescent="0.35">
      <c r="A183" s="6" t="s">
        <v>4960</v>
      </c>
      <c r="B183" s="3">
        <v>1</v>
      </c>
      <c r="C183" s="3" t="s">
        <v>4994</v>
      </c>
    </row>
    <row r="184" spans="1:3" x14ac:dyDescent="0.35">
      <c r="A184" s="6" t="s">
        <v>956</v>
      </c>
      <c r="B184" s="3">
        <v>1</v>
      </c>
      <c r="C184" s="98" t="s">
        <v>4992</v>
      </c>
    </row>
    <row r="185" spans="1:3" x14ac:dyDescent="0.35">
      <c r="A185" s="6" t="s">
        <v>2343</v>
      </c>
      <c r="B185" s="3">
        <v>1</v>
      </c>
      <c r="C185" s="98" t="s">
        <v>4992</v>
      </c>
    </row>
    <row r="186" spans="1:3" x14ac:dyDescent="0.35">
      <c r="A186" s="6" t="s">
        <v>4961</v>
      </c>
      <c r="B186" s="3">
        <v>1</v>
      </c>
      <c r="C186" s="98" t="s">
        <v>4992</v>
      </c>
    </row>
    <row r="187" spans="1:3" x14ac:dyDescent="0.35">
      <c r="A187" s="6" t="s">
        <v>4962</v>
      </c>
      <c r="B187" s="3">
        <v>1</v>
      </c>
      <c r="C187" s="98" t="s">
        <v>4992</v>
      </c>
    </row>
    <row r="188" spans="1:3" x14ac:dyDescent="0.35">
      <c r="A188" s="6" t="s">
        <v>4963</v>
      </c>
      <c r="B188" s="3">
        <v>1</v>
      </c>
      <c r="C188" s="98" t="s">
        <v>4992</v>
      </c>
    </row>
    <row r="189" spans="1:3" x14ac:dyDescent="0.35">
      <c r="A189" s="6" t="s">
        <v>4964</v>
      </c>
      <c r="B189" s="3">
        <v>1</v>
      </c>
      <c r="C189" s="98" t="s">
        <v>4992</v>
      </c>
    </row>
    <row r="190" spans="1:3" x14ac:dyDescent="0.35">
      <c r="A190" s="6" t="s">
        <v>959</v>
      </c>
      <c r="B190" s="3">
        <v>1</v>
      </c>
      <c r="C190" s="98" t="s">
        <v>4992</v>
      </c>
    </row>
    <row r="191" spans="1:3" x14ac:dyDescent="0.35">
      <c r="A191" s="6" t="s">
        <v>960</v>
      </c>
      <c r="B191" s="3">
        <v>1</v>
      </c>
      <c r="C191" s="98" t="s">
        <v>4992</v>
      </c>
    </row>
    <row r="192" spans="1:3" x14ac:dyDescent="0.35">
      <c r="A192" s="6" t="s">
        <v>4965</v>
      </c>
      <c r="B192" s="3">
        <v>1</v>
      </c>
      <c r="C192" s="98" t="s">
        <v>4992</v>
      </c>
    </row>
    <row r="193" spans="1:3" x14ac:dyDescent="0.35">
      <c r="A193" s="6" t="s">
        <v>4966</v>
      </c>
      <c r="B193" s="3">
        <v>1</v>
      </c>
      <c r="C193" s="98" t="s">
        <v>4992</v>
      </c>
    </row>
    <row r="194" spans="1:3" x14ac:dyDescent="0.35">
      <c r="A194" s="6" t="s">
        <v>962</v>
      </c>
      <c r="B194" s="3">
        <v>1</v>
      </c>
      <c r="C194" s="98" t="s">
        <v>4992</v>
      </c>
    </row>
    <row r="195" spans="1:3" x14ac:dyDescent="0.35">
      <c r="A195" s="6" t="s">
        <v>4967</v>
      </c>
      <c r="B195" s="3">
        <v>1</v>
      </c>
      <c r="C195" s="98" t="s">
        <v>4992</v>
      </c>
    </row>
    <row r="196" spans="1:3" x14ac:dyDescent="0.35">
      <c r="A196" s="6" t="s">
        <v>4968</v>
      </c>
      <c r="B196" s="3">
        <v>1</v>
      </c>
      <c r="C196" s="98" t="s">
        <v>4992</v>
      </c>
    </row>
    <row r="197" spans="1:3" x14ac:dyDescent="0.35">
      <c r="A197" s="6" t="s">
        <v>4969</v>
      </c>
      <c r="B197" s="3">
        <v>1</v>
      </c>
      <c r="C197" s="98" t="s">
        <v>4992</v>
      </c>
    </row>
    <row r="198" spans="1:3" x14ac:dyDescent="0.35">
      <c r="A198" s="6" t="s">
        <v>964</v>
      </c>
      <c r="B198" s="3">
        <v>1</v>
      </c>
      <c r="C198" s="98" t="s">
        <v>4992</v>
      </c>
    </row>
    <row r="199" spans="1:3" x14ac:dyDescent="0.35">
      <c r="A199" s="6" t="s">
        <v>1531</v>
      </c>
      <c r="B199" s="3">
        <v>1</v>
      </c>
      <c r="C199" s="98" t="s">
        <v>4992</v>
      </c>
    </row>
    <row r="200" spans="1:3" x14ac:dyDescent="0.35">
      <c r="A200" s="6" t="s">
        <v>4979</v>
      </c>
      <c r="B200" s="3">
        <v>1</v>
      </c>
      <c r="C200" s="98" t="s">
        <v>4992</v>
      </c>
    </row>
    <row r="201" spans="1:3" x14ac:dyDescent="0.35">
      <c r="A201" s="6" t="s">
        <v>4970</v>
      </c>
      <c r="B201" s="3">
        <v>1</v>
      </c>
      <c r="C201" s="98" t="s">
        <v>4992</v>
      </c>
    </row>
    <row r="203" spans="1:3" x14ac:dyDescent="0.35">
      <c r="A203" s="7" t="s">
        <v>4971</v>
      </c>
    </row>
    <row r="204" spans="1:3" x14ac:dyDescent="0.35">
      <c r="A204" s="4" t="s">
        <v>2607</v>
      </c>
      <c r="B204" s="4" t="s">
        <v>4473</v>
      </c>
      <c r="C204" s="4" t="s">
        <v>2</v>
      </c>
    </row>
    <row r="205" spans="1:3" x14ac:dyDescent="0.35">
      <c r="A205" s="301" t="s">
        <v>1624</v>
      </c>
      <c r="B205" s="301"/>
      <c r="C205" s="301"/>
    </row>
    <row r="206" spans="1:3" x14ac:dyDescent="0.35">
      <c r="A206" s="6" t="s">
        <v>7092</v>
      </c>
      <c r="B206" s="241">
        <v>1</v>
      </c>
      <c r="C206" s="241" t="s">
        <v>7122</v>
      </c>
    </row>
    <row r="207" spans="1:3" x14ac:dyDescent="0.35">
      <c r="A207" s="6" t="s">
        <v>7093</v>
      </c>
      <c r="B207" s="241">
        <v>1</v>
      </c>
      <c r="C207" s="241" t="s">
        <v>7122</v>
      </c>
    </row>
    <row r="208" spans="1:3" x14ac:dyDescent="0.35">
      <c r="A208" s="6" t="s">
        <v>7094</v>
      </c>
      <c r="B208" s="241">
        <v>1</v>
      </c>
      <c r="C208" s="241" t="s">
        <v>7122</v>
      </c>
    </row>
    <row r="209" spans="1:3" x14ac:dyDescent="0.35">
      <c r="A209" s="6" t="s">
        <v>7095</v>
      </c>
      <c r="B209" s="241">
        <v>1</v>
      </c>
      <c r="C209" s="241" t="s">
        <v>7122</v>
      </c>
    </row>
    <row r="210" spans="1:3" x14ac:dyDescent="0.35">
      <c r="A210" s="6" t="s">
        <v>7096</v>
      </c>
      <c r="B210" s="241">
        <v>1</v>
      </c>
      <c r="C210" s="241" t="s">
        <v>7122</v>
      </c>
    </row>
    <row r="211" spans="1:3" x14ac:dyDescent="0.35">
      <c r="A211" s="6" t="s">
        <v>7097</v>
      </c>
      <c r="B211" s="241">
        <v>1</v>
      </c>
      <c r="C211" s="241" t="s">
        <v>7122</v>
      </c>
    </row>
    <row r="212" spans="1:3" x14ac:dyDescent="0.35">
      <c r="A212" s="6" t="s">
        <v>7098</v>
      </c>
      <c r="B212" s="241">
        <v>1</v>
      </c>
      <c r="C212" s="241" t="s">
        <v>7122</v>
      </c>
    </row>
    <row r="213" spans="1:3" x14ac:dyDescent="0.35">
      <c r="A213" s="6" t="s">
        <v>7099</v>
      </c>
      <c r="B213" s="241">
        <v>1</v>
      </c>
      <c r="C213" s="241" t="s">
        <v>7122</v>
      </c>
    </row>
    <row r="214" spans="1:3" x14ac:dyDescent="0.35">
      <c r="A214" s="6" t="s">
        <v>7100</v>
      </c>
      <c r="B214" s="241">
        <v>1</v>
      </c>
      <c r="C214" s="241" t="s">
        <v>7122</v>
      </c>
    </row>
    <row r="215" spans="1:3" x14ac:dyDescent="0.35">
      <c r="A215" s="6" t="s">
        <v>7101</v>
      </c>
      <c r="B215" s="241">
        <v>1</v>
      </c>
      <c r="C215" s="241" t="s">
        <v>7122</v>
      </c>
    </row>
    <row r="216" spans="1:3" x14ac:dyDescent="0.35">
      <c r="A216" s="6" t="s">
        <v>7102</v>
      </c>
      <c r="B216" s="241">
        <v>1</v>
      </c>
      <c r="C216" s="241" t="s">
        <v>7122</v>
      </c>
    </row>
    <row r="217" spans="1:3" x14ac:dyDescent="0.35">
      <c r="A217" s="6" t="s">
        <v>7103</v>
      </c>
      <c r="B217" s="241">
        <v>1</v>
      </c>
      <c r="C217" s="241" t="s">
        <v>7122</v>
      </c>
    </row>
    <row r="218" spans="1:3" x14ac:dyDescent="0.35">
      <c r="A218" s="6" t="s">
        <v>7104</v>
      </c>
      <c r="B218" s="241">
        <v>1</v>
      </c>
      <c r="C218" s="241" t="s">
        <v>7122</v>
      </c>
    </row>
    <row r="219" spans="1:3" x14ac:dyDescent="0.35">
      <c r="A219" s="6" t="s">
        <v>7105</v>
      </c>
      <c r="B219" s="241">
        <v>1</v>
      </c>
      <c r="C219" s="241" t="s">
        <v>7122</v>
      </c>
    </row>
    <row r="220" spans="1:3" x14ac:dyDescent="0.35">
      <c r="A220" s="6" t="s">
        <v>7106</v>
      </c>
      <c r="B220" s="241">
        <v>1</v>
      </c>
      <c r="C220" s="241" t="s">
        <v>7122</v>
      </c>
    </row>
    <row r="221" spans="1:3" x14ac:dyDescent="0.35">
      <c r="A221" s="6" t="s">
        <v>7107</v>
      </c>
      <c r="B221" s="241">
        <v>1</v>
      </c>
      <c r="C221" s="241" t="s">
        <v>7122</v>
      </c>
    </row>
    <row r="222" spans="1:3" x14ac:dyDescent="0.35">
      <c r="A222" s="6" t="s">
        <v>7108</v>
      </c>
      <c r="B222" s="241">
        <v>1</v>
      </c>
      <c r="C222" s="241" t="s">
        <v>7122</v>
      </c>
    </row>
    <row r="223" spans="1:3" x14ac:dyDescent="0.35">
      <c r="A223" s="6" t="s">
        <v>7109</v>
      </c>
      <c r="B223" s="241">
        <v>1</v>
      </c>
      <c r="C223" s="241" t="s">
        <v>7122</v>
      </c>
    </row>
    <row r="224" spans="1:3" x14ac:dyDescent="0.35">
      <c r="A224" s="6" t="s">
        <v>7110</v>
      </c>
      <c r="B224" s="241">
        <v>1</v>
      </c>
      <c r="C224" s="241" t="s">
        <v>7122</v>
      </c>
    </row>
    <row r="225" spans="1:3" x14ac:dyDescent="0.35">
      <c r="A225" s="6" t="s">
        <v>7111</v>
      </c>
      <c r="B225" s="241">
        <v>1</v>
      </c>
      <c r="C225" s="241" t="s">
        <v>7122</v>
      </c>
    </row>
    <row r="226" spans="1:3" x14ac:dyDescent="0.35">
      <c r="A226" s="6" t="s">
        <v>7112</v>
      </c>
      <c r="B226" s="241">
        <v>1</v>
      </c>
      <c r="C226" s="241" t="s">
        <v>7122</v>
      </c>
    </row>
    <row r="227" spans="1:3" x14ac:dyDescent="0.35">
      <c r="A227" s="6" t="s">
        <v>7113</v>
      </c>
      <c r="B227" s="241">
        <v>1</v>
      </c>
      <c r="C227" s="241" t="s">
        <v>7122</v>
      </c>
    </row>
    <row r="228" spans="1:3" x14ac:dyDescent="0.35">
      <c r="A228" s="6" t="s">
        <v>7114</v>
      </c>
      <c r="B228" s="241">
        <v>1</v>
      </c>
      <c r="C228" s="241" t="s">
        <v>7122</v>
      </c>
    </row>
    <row r="229" spans="1:3" x14ac:dyDescent="0.35">
      <c r="A229" s="6" t="s">
        <v>7115</v>
      </c>
      <c r="B229" s="241">
        <v>1</v>
      </c>
      <c r="C229" s="241" t="s">
        <v>7122</v>
      </c>
    </row>
    <row r="230" spans="1:3" x14ac:dyDescent="0.35">
      <c r="A230" s="6" t="s">
        <v>7116</v>
      </c>
      <c r="B230" s="241">
        <v>1</v>
      </c>
      <c r="C230" s="241" t="s">
        <v>7122</v>
      </c>
    </row>
    <row r="231" spans="1:3" x14ac:dyDescent="0.35">
      <c r="A231" s="6" t="s">
        <v>7117</v>
      </c>
      <c r="B231" s="241">
        <v>1</v>
      </c>
      <c r="C231" s="241" t="s">
        <v>7122</v>
      </c>
    </row>
    <row r="232" spans="1:3" x14ac:dyDescent="0.35">
      <c r="A232" s="6" t="s">
        <v>7118</v>
      </c>
      <c r="B232" s="241">
        <v>1</v>
      </c>
      <c r="C232" s="241" t="s">
        <v>7122</v>
      </c>
    </row>
    <row r="233" spans="1:3" x14ac:dyDescent="0.35">
      <c r="A233" s="6" t="s">
        <v>7119</v>
      </c>
      <c r="B233" s="241">
        <v>1</v>
      </c>
      <c r="C233" s="241" t="s">
        <v>7122</v>
      </c>
    </row>
    <row r="234" spans="1:3" x14ac:dyDescent="0.35">
      <c r="A234" s="6" t="s">
        <v>7120</v>
      </c>
      <c r="B234" s="241">
        <v>1</v>
      </c>
      <c r="C234" s="241" t="s">
        <v>7122</v>
      </c>
    </row>
    <row r="235" spans="1:3" x14ac:dyDescent="0.35">
      <c r="A235" s="6" t="s">
        <v>7121</v>
      </c>
      <c r="B235" s="241">
        <v>1</v>
      </c>
      <c r="C235" s="241" t="s">
        <v>7122</v>
      </c>
    </row>
    <row r="236" spans="1:3" x14ac:dyDescent="0.35">
      <c r="A236" s="301" t="s">
        <v>1625</v>
      </c>
      <c r="B236" s="301"/>
      <c r="C236" s="301"/>
    </row>
    <row r="237" spans="1:3" x14ac:dyDescent="0.35">
      <c r="A237" s="6" t="s">
        <v>7123</v>
      </c>
      <c r="B237" s="241">
        <v>1</v>
      </c>
      <c r="C237" s="241" t="s">
        <v>7122</v>
      </c>
    </row>
    <row r="238" spans="1:3" x14ac:dyDescent="0.35">
      <c r="A238" s="6" t="s">
        <v>7124</v>
      </c>
      <c r="B238" s="241">
        <v>1</v>
      </c>
      <c r="C238" s="241" t="s">
        <v>7122</v>
      </c>
    </row>
    <row r="239" spans="1:3" x14ac:dyDescent="0.35">
      <c r="A239" s="6" t="s">
        <v>7125</v>
      </c>
      <c r="B239" s="241">
        <v>1</v>
      </c>
      <c r="C239" s="241" t="s">
        <v>7122</v>
      </c>
    </row>
    <row r="240" spans="1:3" x14ac:dyDescent="0.35">
      <c r="A240" s="6" t="s">
        <v>7126</v>
      </c>
      <c r="B240" s="241">
        <v>1</v>
      </c>
      <c r="C240" s="241" t="s">
        <v>7122</v>
      </c>
    </row>
    <row r="241" spans="1:3" x14ac:dyDescent="0.35">
      <c r="A241" s="6" t="s">
        <v>7127</v>
      </c>
      <c r="B241" s="241">
        <v>1</v>
      </c>
      <c r="C241" s="241" t="s">
        <v>7122</v>
      </c>
    </row>
    <row r="242" spans="1:3" x14ac:dyDescent="0.35">
      <c r="A242" s="6" t="s">
        <v>7128</v>
      </c>
      <c r="B242" s="241">
        <v>1</v>
      </c>
      <c r="C242" s="241" t="s">
        <v>7122</v>
      </c>
    </row>
    <row r="243" spans="1:3" x14ac:dyDescent="0.35">
      <c r="A243" s="6" t="s">
        <v>7129</v>
      </c>
      <c r="B243" s="241">
        <v>1</v>
      </c>
      <c r="C243" s="241" t="s">
        <v>7122</v>
      </c>
    </row>
    <row r="244" spans="1:3" x14ac:dyDescent="0.35">
      <c r="A244" s="6" t="s">
        <v>7130</v>
      </c>
      <c r="B244" s="241">
        <v>1</v>
      </c>
      <c r="C244" s="241" t="s">
        <v>7122</v>
      </c>
    </row>
    <row r="245" spans="1:3" x14ac:dyDescent="0.35">
      <c r="A245" s="6" t="s">
        <v>7131</v>
      </c>
      <c r="B245" s="241">
        <v>1</v>
      </c>
      <c r="C245" s="241" t="s">
        <v>7122</v>
      </c>
    </row>
    <row r="246" spans="1:3" x14ac:dyDescent="0.35">
      <c r="A246" s="6" t="s">
        <v>7132</v>
      </c>
      <c r="B246" s="241">
        <v>1</v>
      </c>
      <c r="C246" s="241" t="s">
        <v>7122</v>
      </c>
    </row>
    <row r="247" spans="1:3" x14ac:dyDescent="0.35">
      <c r="A247" s="6" t="s">
        <v>7133</v>
      </c>
      <c r="B247" s="241">
        <v>1</v>
      </c>
      <c r="C247" s="241" t="s">
        <v>7122</v>
      </c>
    </row>
    <row r="248" spans="1:3" x14ac:dyDescent="0.35">
      <c r="A248" s="6" t="s">
        <v>7134</v>
      </c>
      <c r="B248" s="241">
        <v>1</v>
      </c>
      <c r="C248" s="241" t="s">
        <v>7122</v>
      </c>
    </row>
    <row r="249" spans="1:3" x14ac:dyDescent="0.35">
      <c r="A249" s="6" t="s">
        <v>7135</v>
      </c>
      <c r="B249" s="241">
        <v>1</v>
      </c>
      <c r="C249" s="241" t="s">
        <v>7122</v>
      </c>
    </row>
    <row r="250" spans="1:3" x14ac:dyDescent="0.35">
      <c r="A250" s="6" t="s">
        <v>7136</v>
      </c>
      <c r="B250" s="241">
        <v>1</v>
      </c>
      <c r="C250" s="241" t="s">
        <v>7122</v>
      </c>
    </row>
    <row r="251" spans="1:3" x14ac:dyDescent="0.35">
      <c r="A251" s="6" t="s">
        <v>7137</v>
      </c>
      <c r="B251" s="241">
        <v>1</v>
      </c>
      <c r="C251" s="241" t="s">
        <v>7122</v>
      </c>
    </row>
    <row r="252" spans="1:3" x14ac:dyDescent="0.35">
      <c r="A252" s="6" t="s">
        <v>7138</v>
      </c>
      <c r="B252" s="241">
        <v>1</v>
      </c>
      <c r="C252" s="241" t="s">
        <v>7122</v>
      </c>
    </row>
    <row r="253" spans="1:3" x14ac:dyDescent="0.35">
      <c r="A253" s="6" t="s">
        <v>7139</v>
      </c>
      <c r="B253" s="241">
        <v>1</v>
      </c>
      <c r="C253" s="241" t="s">
        <v>7122</v>
      </c>
    </row>
    <row r="254" spans="1:3" x14ac:dyDescent="0.35">
      <c r="A254" s="6" t="s">
        <v>7140</v>
      </c>
      <c r="B254" s="241">
        <v>1</v>
      </c>
      <c r="C254" s="241" t="s">
        <v>7122</v>
      </c>
    </row>
    <row r="255" spans="1:3" x14ac:dyDescent="0.35">
      <c r="A255" s="6" t="s">
        <v>7141</v>
      </c>
      <c r="B255" s="241">
        <v>1</v>
      </c>
      <c r="C255" s="241" t="s">
        <v>7122</v>
      </c>
    </row>
    <row r="256" spans="1:3" x14ac:dyDescent="0.35">
      <c r="A256" s="6" t="s">
        <v>7142</v>
      </c>
      <c r="B256" s="241">
        <v>1</v>
      </c>
      <c r="C256" s="241" t="s">
        <v>7122</v>
      </c>
    </row>
    <row r="257" spans="1:3" x14ac:dyDescent="0.35">
      <c r="A257" s="6" t="s">
        <v>7143</v>
      </c>
      <c r="B257" s="241">
        <v>1</v>
      </c>
      <c r="C257" s="241" t="s">
        <v>7122</v>
      </c>
    </row>
    <row r="258" spans="1:3" x14ac:dyDescent="0.35">
      <c r="A258" s="6" t="s">
        <v>7144</v>
      </c>
      <c r="B258" s="241">
        <v>1</v>
      </c>
      <c r="C258" s="241" t="s">
        <v>7122</v>
      </c>
    </row>
    <row r="259" spans="1:3" x14ac:dyDescent="0.35">
      <c r="A259" s="6" t="s">
        <v>7145</v>
      </c>
      <c r="B259" s="241">
        <v>1</v>
      </c>
      <c r="C259" s="241" t="s">
        <v>7122</v>
      </c>
    </row>
    <row r="260" spans="1:3" x14ac:dyDescent="0.35">
      <c r="A260" s="6" t="s">
        <v>7146</v>
      </c>
      <c r="B260" s="241">
        <v>1</v>
      </c>
      <c r="C260" s="241" t="s">
        <v>7122</v>
      </c>
    </row>
    <row r="261" spans="1:3" x14ac:dyDescent="0.35">
      <c r="A261" s="6" t="s">
        <v>7147</v>
      </c>
      <c r="B261" s="241">
        <v>1</v>
      </c>
      <c r="C261" s="241" t="s">
        <v>7122</v>
      </c>
    </row>
    <row r="262" spans="1:3" x14ac:dyDescent="0.35">
      <c r="A262" s="6" t="s">
        <v>7148</v>
      </c>
      <c r="B262" s="241">
        <v>1</v>
      </c>
      <c r="C262" s="241" t="s">
        <v>7122</v>
      </c>
    </row>
    <row r="263" spans="1:3" x14ac:dyDescent="0.35">
      <c r="A263" s="6" t="s">
        <v>7149</v>
      </c>
      <c r="B263" s="241">
        <v>1</v>
      </c>
      <c r="C263" s="241" t="s">
        <v>7122</v>
      </c>
    </row>
    <row r="264" spans="1:3" x14ac:dyDescent="0.35">
      <c r="A264" s="6" t="s">
        <v>7150</v>
      </c>
      <c r="B264" s="241">
        <v>1</v>
      </c>
      <c r="C264" s="241" t="s">
        <v>7122</v>
      </c>
    </row>
    <row r="265" spans="1:3" x14ac:dyDescent="0.35">
      <c r="A265" s="6" t="s">
        <v>7151</v>
      </c>
      <c r="B265" s="241">
        <v>1</v>
      </c>
      <c r="C265" s="241" t="s">
        <v>7122</v>
      </c>
    </row>
    <row r="266" spans="1:3" x14ac:dyDescent="0.35">
      <c r="A266" s="6" t="s">
        <v>7152</v>
      </c>
      <c r="B266" s="241">
        <v>1</v>
      </c>
      <c r="C266" s="241" t="s">
        <v>7122</v>
      </c>
    </row>
    <row r="267" spans="1:3" x14ac:dyDescent="0.35">
      <c r="A267" s="6" t="s">
        <v>7153</v>
      </c>
      <c r="B267" s="241">
        <v>1</v>
      </c>
      <c r="C267" s="241" t="s">
        <v>7122</v>
      </c>
    </row>
    <row r="268" spans="1:3" x14ac:dyDescent="0.35">
      <c r="A268" s="6" t="s">
        <v>7154</v>
      </c>
      <c r="B268" s="241">
        <v>1</v>
      </c>
      <c r="C268" s="241" t="s">
        <v>7122</v>
      </c>
    </row>
    <row r="269" spans="1:3" x14ac:dyDescent="0.35">
      <c r="A269" s="6" t="s">
        <v>7155</v>
      </c>
      <c r="B269" s="241">
        <v>1</v>
      </c>
      <c r="C269" s="241" t="s">
        <v>7122</v>
      </c>
    </row>
    <row r="270" spans="1:3" x14ac:dyDescent="0.35">
      <c r="A270" s="6" t="s">
        <v>7156</v>
      </c>
      <c r="B270" s="241">
        <v>1</v>
      </c>
      <c r="C270" s="241" t="s">
        <v>7122</v>
      </c>
    </row>
    <row r="271" spans="1:3" x14ac:dyDescent="0.35">
      <c r="A271" s="6" t="s">
        <v>7157</v>
      </c>
      <c r="B271" s="241">
        <v>1</v>
      </c>
      <c r="C271" s="241" t="s">
        <v>7122</v>
      </c>
    </row>
    <row r="272" spans="1:3" x14ac:dyDescent="0.35">
      <c r="A272" s="6" t="s">
        <v>7158</v>
      </c>
      <c r="B272" s="241">
        <v>1</v>
      </c>
      <c r="C272" s="241" t="s">
        <v>7122</v>
      </c>
    </row>
    <row r="273" spans="1:3" x14ac:dyDescent="0.35">
      <c r="A273" s="6" t="s">
        <v>7159</v>
      </c>
      <c r="B273" s="241">
        <v>1</v>
      </c>
      <c r="C273" s="241" t="s">
        <v>7122</v>
      </c>
    </row>
    <row r="274" spans="1:3" x14ac:dyDescent="0.35">
      <c r="A274" s="6" t="s">
        <v>7160</v>
      </c>
      <c r="B274" s="241">
        <v>1</v>
      </c>
      <c r="C274" s="241" t="s">
        <v>7122</v>
      </c>
    </row>
    <row r="275" spans="1:3" x14ac:dyDescent="0.35">
      <c r="A275" s="6" t="s">
        <v>7161</v>
      </c>
      <c r="B275" s="241">
        <v>1</v>
      </c>
      <c r="C275" s="241" t="s">
        <v>7122</v>
      </c>
    </row>
    <row r="276" spans="1:3" x14ac:dyDescent="0.35">
      <c r="A276" s="6" t="s">
        <v>7162</v>
      </c>
      <c r="B276" s="241">
        <v>1</v>
      </c>
      <c r="C276" s="241" t="s">
        <v>7122</v>
      </c>
    </row>
    <row r="277" spans="1:3" x14ac:dyDescent="0.35">
      <c r="A277" s="6" t="s">
        <v>7163</v>
      </c>
      <c r="B277" s="241">
        <v>1</v>
      </c>
      <c r="C277" s="241" t="s">
        <v>7122</v>
      </c>
    </row>
    <row r="278" spans="1:3" x14ac:dyDescent="0.35">
      <c r="A278" s="6" t="s">
        <v>7164</v>
      </c>
      <c r="B278" s="241">
        <v>1</v>
      </c>
      <c r="C278" s="241" t="s">
        <v>7122</v>
      </c>
    </row>
    <row r="279" spans="1:3" x14ac:dyDescent="0.35">
      <c r="A279" s="6" t="s">
        <v>7165</v>
      </c>
      <c r="B279" s="241">
        <v>1</v>
      </c>
      <c r="C279" s="241" t="s">
        <v>7122</v>
      </c>
    </row>
    <row r="280" spans="1:3" x14ac:dyDescent="0.35">
      <c r="A280" s="6" t="s">
        <v>7166</v>
      </c>
      <c r="B280" s="241">
        <v>1</v>
      </c>
      <c r="C280" s="241" t="s">
        <v>7122</v>
      </c>
    </row>
    <row r="281" spans="1:3" x14ac:dyDescent="0.35">
      <c r="A281" s="6" t="s">
        <v>7167</v>
      </c>
      <c r="B281" s="241">
        <v>1</v>
      </c>
      <c r="C281" s="241" t="s">
        <v>7122</v>
      </c>
    </row>
    <row r="282" spans="1:3" x14ac:dyDescent="0.35">
      <c r="A282" s="6" t="s">
        <v>7168</v>
      </c>
      <c r="B282" s="241">
        <v>1</v>
      </c>
      <c r="C282" s="241" t="s">
        <v>7122</v>
      </c>
    </row>
    <row r="283" spans="1:3" x14ac:dyDescent="0.35">
      <c r="A283" s="6" t="s">
        <v>7169</v>
      </c>
      <c r="B283" s="241">
        <v>1</v>
      </c>
      <c r="C283" s="241" t="s">
        <v>7122</v>
      </c>
    </row>
    <row r="284" spans="1:3" x14ac:dyDescent="0.35">
      <c r="A284" s="6" t="s">
        <v>7170</v>
      </c>
      <c r="B284" s="241">
        <v>1</v>
      </c>
      <c r="C284" s="241" t="s">
        <v>7122</v>
      </c>
    </row>
    <row r="285" spans="1:3" x14ac:dyDescent="0.35">
      <c r="A285" s="6" t="s">
        <v>7171</v>
      </c>
      <c r="B285" s="241">
        <v>1</v>
      </c>
      <c r="C285" s="241" t="s">
        <v>7122</v>
      </c>
    </row>
    <row r="286" spans="1:3" x14ac:dyDescent="0.35">
      <c r="A286" s="6" t="s">
        <v>79</v>
      </c>
      <c r="B286" s="241">
        <v>1</v>
      </c>
      <c r="C286" s="241" t="s">
        <v>7122</v>
      </c>
    </row>
    <row r="287" spans="1:3" x14ac:dyDescent="0.35">
      <c r="A287" s="6" t="s">
        <v>7172</v>
      </c>
      <c r="B287" s="241">
        <v>1</v>
      </c>
      <c r="C287" s="241" t="s">
        <v>7122</v>
      </c>
    </row>
    <row r="288" spans="1:3" x14ac:dyDescent="0.35">
      <c r="A288" s="6" t="s">
        <v>7185</v>
      </c>
      <c r="B288" s="241">
        <v>1</v>
      </c>
      <c r="C288" s="241" t="s">
        <v>7122</v>
      </c>
    </row>
    <row r="289" spans="1:3" x14ac:dyDescent="0.35">
      <c r="A289" s="6" t="s">
        <v>7173</v>
      </c>
      <c r="B289" s="241">
        <v>1</v>
      </c>
      <c r="C289" s="241" t="s">
        <v>7122</v>
      </c>
    </row>
    <row r="290" spans="1:3" x14ac:dyDescent="0.35">
      <c r="A290" s="6" t="s">
        <v>7174</v>
      </c>
      <c r="B290" s="241">
        <v>1</v>
      </c>
      <c r="C290" s="241" t="s">
        <v>7122</v>
      </c>
    </row>
    <row r="291" spans="1:3" x14ac:dyDescent="0.35">
      <c r="A291" s="6" t="s">
        <v>7175</v>
      </c>
      <c r="B291" s="241">
        <v>1</v>
      </c>
      <c r="C291" s="241" t="s">
        <v>7122</v>
      </c>
    </row>
    <row r="292" spans="1:3" x14ac:dyDescent="0.35">
      <c r="A292" s="6" t="s">
        <v>7176</v>
      </c>
      <c r="B292" s="241">
        <v>1</v>
      </c>
      <c r="C292" s="241" t="s">
        <v>7122</v>
      </c>
    </row>
    <row r="293" spans="1:3" x14ac:dyDescent="0.35">
      <c r="A293" s="6" t="s">
        <v>7177</v>
      </c>
      <c r="B293" s="241">
        <v>1</v>
      </c>
      <c r="C293" s="241" t="s">
        <v>7122</v>
      </c>
    </row>
    <row r="294" spans="1:3" x14ac:dyDescent="0.35">
      <c r="A294" s="6" t="s">
        <v>7178</v>
      </c>
      <c r="B294" s="241">
        <v>1</v>
      </c>
      <c r="C294" s="241" t="s">
        <v>7122</v>
      </c>
    </row>
    <row r="295" spans="1:3" x14ac:dyDescent="0.35">
      <c r="A295" s="6" t="s">
        <v>7179</v>
      </c>
      <c r="B295" s="241">
        <v>1</v>
      </c>
      <c r="C295" s="241" t="s">
        <v>7122</v>
      </c>
    </row>
    <row r="296" spans="1:3" x14ac:dyDescent="0.35">
      <c r="A296" s="6" t="s">
        <v>7180</v>
      </c>
      <c r="B296" s="241">
        <v>1</v>
      </c>
      <c r="C296" s="241" t="s">
        <v>7122</v>
      </c>
    </row>
    <row r="297" spans="1:3" x14ac:dyDescent="0.35">
      <c r="A297" s="6" t="s">
        <v>7181</v>
      </c>
      <c r="B297" s="241">
        <v>1</v>
      </c>
      <c r="C297" s="241" t="s">
        <v>7122</v>
      </c>
    </row>
    <row r="298" spans="1:3" x14ac:dyDescent="0.35">
      <c r="A298" s="6" t="s">
        <v>7182</v>
      </c>
      <c r="B298" s="241">
        <v>1</v>
      </c>
      <c r="C298" s="241" t="s">
        <v>7122</v>
      </c>
    </row>
    <row r="299" spans="1:3" x14ac:dyDescent="0.35">
      <c r="A299" s="6" t="s">
        <v>7183</v>
      </c>
      <c r="B299" s="241">
        <v>1</v>
      </c>
      <c r="C299" s="241" t="s">
        <v>7122</v>
      </c>
    </row>
    <row r="301" spans="1:3" x14ac:dyDescent="0.35">
      <c r="A301" s="7" t="s">
        <v>7184</v>
      </c>
    </row>
    <row r="302" spans="1:3" x14ac:dyDescent="0.35">
      <c r="A302" s="4" t="s">
        <v>2607</v>
      </c>
      <c r="B302" s="4" t="s">
        <v>4473</v>
      </c>
      <c r="C302" s="4" t="s">
        <v>2</v>
      </c>
    </row>
    <row r="303" spans="1:3" x14ac:dyDescent="0.35">
      <c r="A303" s="301" t="s">
        <v>1626</v>
      </c>
      <c r="B303" s="301"/>
      <c r="C303" s="301"/>
    </row>
    <row r="304" spans="1:3" x14ac:dyDescent="0.35">
      <c r="A304" s="6" t="s">
        <v>1532</v>
      </c>
      <c r="B304" s="241">
        <v>1</v>
      </c>
      <c r="C304" s="3" t="s">
        <v>4993</v>
      </c>
    </row>
    <row r="305" spans="1:3" x14ac:dyDescent="0.35">
      <c r="A305" s="6" t="s">
        <v>1533</v>
      </c>
      <c r="B305" s="241">
        <v>1</v>
      </c>
      <c r="C305" s="3" t="s">
        <v>4993</v>
      </c>
    </row>
    <row r="306" spans="1:3" x14ac:dyDescent="0.35">
      <c r="A306" s="6" t="s">
        <v>7186</v>
      </c>
      <c r="B306" s="241">
        <v>1</v>
      </c>
      <c r="C306" s="241" t="s">
        <v>4993</v>
      </c>
    </row>
    <row r="307" spans="1:3" x14ac:dyDescent="0.35">
      <c r="A307" s="6" t="s">
        <v>600</v>
      </c>
      <c r="B307" s="241">
        <v>1</v>
      </c>
      <c r="C307" s="3" t="s">
        <v>4993</v>
      </c>
    </row>
    <row r="308" spans="1:3" x14ac:dyDescent="0.35">
      <c r="A308" s="6" t="s">
        <v>1534</v>
      </c>
      <c r="B308" s="241">
        <v>1</v>
      </c>
      <c r="C308" s="3" t="s">
        <v>4993</v>
      </c>
    </row>
    <row r="309" spans="1:3" x14ac:dyDescent="0.35">
      <c r="A309" s="6" t="s">
        <v>1535</v>
      </c>
      <c r="B309" s="241">
        <v>1</v>
      </c>
      <c r="C309" s="3" t="s">
        <v>4993</v>
      </c>
    </row>
    <row r="310" spans="1:3" x14ac:dyDescent="0.35">
      <c r="A310" s="6" t="s">
        <v>4972</v>
      </c>
      <c r="B310" s="241">
        <v>1</v>
      </c>
      <c r="C310" s="3" t="s">
        <v>4993</v>
      </c>
    </row>
    <row r="311" spans="1:3" x14ac:dyDescent="0.35">
      <c r="A311" s="6" t="s">
        <v>4973</v>
      </c>
      <c r="B311" s="241">
        <v>1</v>
      </c>
      <c r="C311" s="3" t="s">
        <v>4993</v>
      </c>
    </row>
    <row r="312" spans="1:3" x14ac:dyDescent="0.35">
      <c r="A312" s="6" t="s">
        <v>4974</v>
      </c>
      <c r="B312" s="241">
        <v>1</v>
      </c>
      <c r="C312" s="3" t="s">
        <v>4993</v>
      </c>
    </row>
    <row r="313" spans="1:3" x14ac:dyDescent="0.35">
      <c r="A313" s="6" t="s">
        <v>4975</v>
      </c>
      <c r="B313" s="3">
        <v>1</v>
      </c>
      <c r="C313" s="3" t="s">
        <v>4993</v>
      </c>
    </row>
    <row r="314" spans="1:3" x14ac:dyDescent="0.35">
      <c r="A314" s="6" t="s">
        <v>1538</v>
      </c>
      <c r="B314" s="3">
        <v>1</v>
      </c>
      <c r="C314" s="3" t="s">
        <v>4993</v>
      </c>
    </row>
    <row r="315" spans="1:3" x14ac:dyDescent="0.35">
      <c r="A315" s="6" t="s">
        <v>1454</v>
      </c>
      <c r="B315" s="3">
        <v>1</v>
      </c>
      <c r="C315" s="3" t="s">
        <v>4993</v>
      </c>
    </row>
    <row r="316" spans="1:3" x14ac:dyDescent="0.35">
      <c r="A316" s="6" t="s">
        <v>4976</v>
      </c>
      <c r="B316" s="3">
        <v>1</v>
      </c>
      <c r="C316" s="3" t="s">
        <v>4993</v>
      </c>
    </row>
    <row r="317" spans="1:3" x14ac:dyDescent="0.35">
      <c r="A317" s="6" t="s">
        <v>7187</v>
      </c>
      <c r="B317" s="3">
        <v>1</v>
      </c>
      <c r="C317" s="3" t="s">
        <v>4993</v>
      </c>
    </row>
    <row r="318" spans="1:3" x14ac:dyDescent="0.35">
      <c r="A318" s="301" t="s">
        <v>1627</v>
      </c>
      <c r="B318" s="301"/>
      <c r="C318" s="301"/>
    </row>
    <row r="319" spans="1:3" x14ac:dyDescent="0.35">
      <c r="A319" s="6" t="s">
        <v>4977</v>
      </c>
      <c r="B319" s="3">
        <v>1</v>
      </c>
      <c r="C319" s="3" t="s">
        <v>4993</v>
      </c>
    </row>
    <row r="320" spans="1:3" x14ac:dyDescent="0.35">
      <c r="A320" s="6" t="s">
        <v>4970</v>
      </c>
      <c r="B320" s="3">
        <v>1</v>
      </c>
      <c r="C320" s="3" t="s">
        <v>4993</v>
      </c>
    </row>
    <row r="321" spans="1:3" x14ac:dyDescent="0.35">
      <c r="A321" s="6" t="s">
        <v>7188</v>
      </c>
      <c r="B321" s="241">
        <v>1</v>
      </c>
      <c r="C321" s="241" t="s">
        <v>4993</v>
      </c>
    </row>
    <row r="322" spans="1:3" x14ac:dyDescent="0.35">
      <c r="A322" s="6" t="s">
        <v>7189</v>
      </c>
      <c r="B322" s="241">
        <v>1</v>
      </c>
      <c r="C322" s="241" t="s">
        <v>4993</v>
      </c>
    </row>
    <row r="323" spans="1:3" x14ac:dyDescent="0.35">
      <c r="A323" s="6" t="s">
        <v>7190</v>
      </c>
      <c r="B323" s="241">
        <v>1</v>
      </c>
      <c r="C323" s="241" t="s">
        <v>4993</v>
      </c>
    </row>
    <row r="324" spans="1:3" x14ac:dyDescent="0.35">
      <c r="A324" s="6" t="s">
        <v>4978</v>
      </c>
      <c r="B324" s="3">
        <v>3</v>
      </c>
      <c r="C324" s="3" t="s">
        <v>4993</v>
      </c>
    </row>
    <row r="326" spans="1:3" x14ac:dyDescent="0.35">
      <c r="A326" s="7" t="s">
        <v>4980</v>
      </c>
    </row>
    <row r="327" spans="1:3" x14ac:dyDescent="0.35">
      <c r="A327" s="4" t="s">
        <v>2607</v>
      </c>
      <c r="B327" s="4" t="s">
        <v>4473</v>
      </c>
      <c r="C327" s="4" t="s">
        <v>2</v>
      </c>
    </row>
    <row r="328" spans="1:3" x14ac:dyDescent="0.35">
      <c r="A328" s="6" t="s">
        <v>1532</v>
      </c>
      <c r="B328" s="3">
        <v>1</v>
      </c>
      <c r="C328" s="3" t="s">
        <v>4993</v>
      </c>
    </row>
    <row r="329" spans="1:3" x14ac:dyDescent="0.35">
      <c r="A329" s="6" t="s">
        <v>1533</v>
      </c>
      <c r="B329" s="3">
        <v>1</v>
      </c>
      <c r="C329" s="3" t="s">
        <v>4993</v>
      </c>
    </row>
    <row r="330" spans="1:3" x14ac:dyDescent="0.35">
      <c r="A330" s="6" t="s">
        <v>600</v>
      </c>
      <c r="B330" s="3">
        <v>1</v>
      </c>
      <c r="C330" s="3" t="s">
        <v>4993</v>
      </c>
    </row>
    <row r="331" spans="1:3" x14ac:dyDescent="0.35">
      <c r="A331" s="6" t="s">
        <v>1534</v>
      </c>
      <c r="B331" s="3">
        <v>1</v>
      </c>
      <c r="C331" s="3" t="s">
        <v>4993</v>
      </c>
    </row>
    <row r="332" spans="1:3" x14ac:dyDescent="0.35">
      <c r="A332" s="6" t="s">
        <v>1535</v>
      </c>
      <c r="B332" s="3">
        <v>1</v>
      </c>
      <c r="C332" s="3" t="s">
        <v>4993</v>
      </c>
    </row>
    <row r="333" spans="1:3" x14ac:dyDescent="0.35">
      <c r="A333" s="6" t="s">
        <v>4972</v>
      </c>
      <c r="B333" s="3">
        <v>1</v>
      </c>
      <c r="C333" s="3" t="s">
        <v>4993</v>
      </c>
    </row>
    <row r="334" spans="1:3" x14ac:dyDescent="0.35">
      <c r="A334" s="6" t="s">
        <v>4973</v>
      </c>
      <c r="B334" s="3">
        <v>1</v>
      </c>
      <c r="C334" s="3" t="s">
        <v>4993</v>
      </c>
    </row>
    <row r="335" spans="1:3" x14ac:dyDescent="0.35">
      <c r="A335" s="6" t="s">
        <v>4974</v>
      </c>
      <c r="B335" s="3">
        <v>1</v>
      </c>
      <c r="C335" s="3" t="s">
        <v>4993</v>
      </c>
    </row>
    <row r="336" spans="1:3" x14ac:dyDescent="0.35">
      <c r="A336" s="6" t="s">
        <v>4975</v>
      </c>
      <c r="B336" s="3">
        <v>1</v>
      </c>
      <c r="C336" s="3" t="s">
        <v>4993</v>
      </c>
    </row>
    <row r="337" spans="1:3" x14ac:dyDescent="0.35">
      <c r="A337" s="6" t="s">
        <v>1538</v>
      </c>
      <c r="B337" s="3">
        <v>1</v>
      </c>
      <c r="C337" s="3" t="s">
        <v>4993</v>
      </c>
    </row>
    <row r="338" spans="1:3" x14ac:dyDescent="0.35">
      <c r="A338" s="6" t="s">
        <v>1454</v>
      </c>
      <c r="B338" s="3">
        <v>1</v>
      </c>
      <c r="C338" s="3" t="s">
        <v>4993</v>
      </c>
    </row>
    <row r="339" spans="1:3" x14ac:dyDescent="0.35">
      <c r="A339" s="158" t="s">
        <v>4976</v>
      </c>
      <c r="B339" s="3">
        <v>1</v>
      </c>
      <c r="C339" s="3" t="s">
        <v>4993</v>
      </c>
    </row>
    <row r="341" spans="1:3" x14ac:dyDescent="0.35">
      <c r="A341" s="7" t="s">
        <v>4981</v>
      </c>
    </row>
    <row r="342" spans="1:3" x14ac:dyDescent="0.35">
      <c r="A342" s="4" t="s">
        <v>2607</v>
      </c>
      <c r="B342" s="4" t="s">
        <v>4473</v>
      </c>
      <c r="C342" s="4" t="s">
        <v>2</v>
      </c>
    </row>
    <row r="343" spans="1:3" x14ac:dyDescent="0.35">
      <c r="A343" s="6" t="s">
        <v>1895</v>
      </c>
      <c r="B343" s="3">
        <v>1</v>
      </c>
      <c r="C343" s="3" t="s">
        <v>4993</v>
      </c>
    </row>
    <row r="344" spans="1:3" x14ac:dyDescent="0.35">
      <c r="A344" s="6" t="s">
        <v>1896</v>
      </c>
      <c r="B344" s="3">
        <v>1</v>
      </c>
      <c r="C344" s="3" t="s">
        <v>4993</v>
      </c>
    </row>
    <row r="345" spans="1:3" x14ac:dyDescent="0.35">
      <c r="A345" s="6" t="s">
        <v>1897</v>
      </c>
      <c r="B345" s="3">
        <v>1</v>
      </c>
      <c r="C345" s="3" t="s">
        <v>4993</v>
      </c>
    </row>
    <row r="346" spans="1:3" x14ac:dyDescent="0.35">
      <c r="A346" s="6" t="s">
        <v>1898</v>
      </c>
      <c r="B346" s="3">
        <v>1</v>
      </c>
      <c r="C346" s="3" t="s">
        <v>4993</v>
      </c>
    </row>
    <row r="347" spans="1:3" x14ac:dyDescent="0.35">
      <c r="A347" s="6" t="s">
        <v>1899</v>
      </c>
      <c r="B347" s="3">
        <v>1</v>
      </c>
      <c r="C347" s="3" t="s">
        <v>4993</v>
      </c>
    </row>
    <row r="348" spans="1:3" x14ac:dyDescent="0.35">
      <c r="A348" s="6" t="s">
        <v>1900</v>
      </c>
      <c r="B348" s="3">
        <v>1</v>
      </c>
      <c r="C348" s="3" t="s">
        <v>4993</v>
      </c>
    </row>
    <row r="349" spans="1:3" x14ac:dyDescent="0.35">
      <c r="A349" s="6" t="s">
        <v>1901</v>
      </c>
      <c r="B349" s="3">
        <v>1</v>
      </c>
      <c r="C349" s="3" t="s">
        <v>4993</v>
      </c>
    </row>
    <row r="350" spans="1:3" x14ac:dyDescent="0.35">
      <c r="A350" s="6" t="s">
        <v>1902</v>
      </c>
      <c r="B350" s="3">
        <v>1</v>
      </c>
      <c r="C350" s="3" t="s">
        <v>4993</v>
      </c>
    </row>
    <row r="351" spans="1:3" x14ac:dyDescent="0.35">
      <c r="A351" s="6" t="s">
        <v>1903</v>
      </c>
      <c r="B351" s="3">
        <v>1</v>
      </c>
      <c r="C351" s="3" t="s">
        <v>4993</v>
      </c>
    </row>
    <row r="352" spans="1:3" x14ac:dyDescent="0.35">
      <c r="A352" s="6" t="s">
        <v>1904</v>
      </c>
      <c r="B352" s="3">
        <v>1</v>
      </c>
      <c r="C352" s="3" t="s">
        <v>4993</v>
      </c>
    </row>
    <row r="353" spans="1:3" x14ac:dyDescent="0.35">
      <c r="A353" s="6" t="s">
        <v>1905</v>
      </c>
      <c r="B353" s="3">
        <v>1</v>
      </c>
      <c r="C353" s="3" t="s">
        <v>4993</v>
      </c>
    </row>
    <row r="354" spans="1:3" x14ac:dyDescent="0.35">
      <c r="A354" s="6" t="s">
        <v>4379</v>
      </c>
      <c r="B354" s="3">
        <v>1</v>
      </c>
      <c r="C354" s="3" t="s">
        <v>4993</v>
      </c>
    </row>
    <row r="355" spans="1:3" x14ac:dyDescent="0.35">
      <c r="A355" s="6" t="s">
        <v>4380</v>
      </c>
      <c r="B355" s="3">
        <v>1</v>
      </c>
      <c r="C355" s="3" t="s">
        <v>4993</v>
      </c>
    </row>
    <row r="356" spans="1:3" x14ac:dyDescent="0.35">
      <c r="A356" s="6" t="s">
        <v>1907</v>
      </c>
      <c r="B356" s="3">
        <v>1</v>
      </c>
      <c r="C356" s="3" t="s">
        <v>4993</v>
      </c>
    </row>
    <row r="357" spans="1:3" x14ac:dyDescent="0.35">
      <c r="A357" s="6" t="s">
        <v>1908</v>
      </c>
      <c r="B357" s="3">
        <v>1</v>
      </c>
      <c r="C357" s="3" t="s">
        <v>4993</v>
      </c>
    </row>
    <row r="358" spans="1:3" x14ac:dyDescent="0.35">
      <c r="A358" s="6" t="s">
        <v>1909</v>
      </c>
      <c r="B358" s="3">
        <v>1</v>
      </c>
      <c r="C358" s="3" t="s">
        <v>4993</v>
      </c>
    </row>
    <row r="359" spans="1:3" x14ac:dyDescent="0.35">
      <c r="A359" s="6" t="s">
        <v>1910</v>
      </c>
      <c r="B359" s="3">
        <v>1</v>
      </c>
      <c r="C359" s="3" t="s">
        <v>4993</v>
      </c>
    </row>
    <row r="360" spans="1:3" x14ac:dyDescent="0.35">
      <c r="A360" s="6" t="s">
        <v>1911</v>
      </c>
      <c r="B360" s="3">
        <v>1</v>
      </c>
      <c r="C360" s="3" t="s">
        <v>4993</v>
      </c>
    </row>
    <row r="361" spans="1:3" x14ac:dyDescent="0.35">
      <c r="A361" s="6" t="s">
        <v>4982</v>
      </c>
      <c r="B361" s="3">
        <v>1</v>
      </c>
      <c r="C361" s="3" t="s">
        <v>4993</v>
      </c>
    </row>
    <row r="362" spans="1:3" x14ac:dyDescent="0.35">
      <c r="A362" s="6" t="s">
        <v>4983</v>
      </c>
      <c r="B362" s="3">
        <v>1</v>
      </c>
      <c r="C362" s="3" t="s">
        <v>4993</v>
      </c>
    </row>
    <row r="363" spans="1:3" x14ac:dyDescent="0.35">
      <c r="A363" s="6" t="s">
        <v>4984</v>
      </c>
      <c r="B363" s="3">
        <v>1</v>
      </c>
      <c r="C363" s="3" t="s">
        <v>4993</v>
      </c>
    </row>
    <row r="364" spans="1:3" x14ac:dyDescent="0.35">
      <c r="A364" s="68"/>
      <c r="B364" s="169"/>
      <c r="C364" s="169"/>
    </row>
    <row r="365" spans="1:3" x14ac:dyDescent="0.35">
      <c r="A365" s="7" t="s">
        <v>5050</v>
      </c>
    </row>
    <row r="366" spans="1:3" x14ac:dyDescent="0.35">
      <c r="A366" s="4" t="s">
        <v>2607</v>
      </c>
      <c r="B366" s="4" t="s">
        <v>4473</v>
      </c>
      <c r="C366" s="4" t="s">
        <v>2</v>
      </c>
    </row>
    <row r="367" spans="1:3" x14ac:dyDescent="0.35">
      <c r="A367" s="158" t="s">
        <v>5051</v>
      </c>
      <c r="B367" s="3">
        <v>1</v>
      </c>
      <c r="C367" s="3" t="s">
        <v>4993</v>
      </c>
    </row>
    <row r="368" spans="1:3" x14ac:dyDescent="0.35">
      <c r="A368" s="158" t="s">
        <v>5052</v>
      </c>
      <c r="B368" s="3">
        <v>1</v>
      </c>
      <c r="C368" s="3" t="s">
        <v>4993</v>
      </c>
    </row>
    <row r="369" spans="1:3" x14ac:dyDescent="0.35">
      <c r="A369" s="158" t="s">
        <v>5053</v>
      </c>
      <c r="B369" s="3">
        <v>1</v>
      </c>
      <c r="C369" s="3" t="s">
        <v>4993</v>
      </c>
    </row>
    <row r="370" spans="1:3" x14ac:dyDescent="0.35">
      <c r="A370" s="158" t="s">
        <v>5054</v>
      </c>
      <c r="B370" s="3">
        <v>1</v>
      </c>
      <c r="C370" s="3" t="s">
        <v>4993</v>
      </c>
    </row>
    <row r="371" spans="1:3" x14ac:dyDescent="0.35">
      <c r="A371" s="158" t="s">
        <v>5055</v>
      </c>
      <c r="B371" s="3">
        <v>1</v>
      </c>
      <c r="C371" s="3" t="s">
        <v>4993</v>
      </c>
    </row>
    <row r="372" spans="1:3" x14ac:dyDescent="0.35">
      <c r="A372" s="158" t="s">
        <v>5056</v>
      </c>
      <c r="B372" s="3">
        <v>1</v>
      </c>
      <c r="C372" s="3" t="s">
        <v>4993</v>
      </c>
    </row>
    <row r="373" spans="1:3" x14ac:dyDescent="0.35">
      <c r="A373" s="158" t="s">
        <v>5057</v>
      </c>
      <c r="B373" s="3">
        <v>1</v>
      </c>
      <c r="C373" s="3" t="s">
        <v>4993</v>
      </c>
    </row>
    <row r="374" spans="1:3" x14ac:dyDescent="0.35">
      <c r="A374" s="10"/>
      <c r="B374" s="169"/>
      <c r="C374" s="169"/>
    </row>
    <row r="375" spans="1:3" x14ac:dyDescent="0.35">
      <c r="A375" s="7" t="s">
        <v>5204</v>
      </c>
    </row>
    <row r="376" spans="1:3" x14ac:dyDescent="0.35">
      <c r="A376" s="4" t="s">
        <v>2607</v>
      </c>
      <c r="B376" s="4" t="s">
        <v>4473</v>
      </c>
      <c r="C376" s="4" t="s">
        <v>2</v>
      </c>
    </row>
    <row r="377" spans="1:3" x14ac:dyDescent="0.35">
      <c r="A377" s="158" t="s">
        <v>5058</v>
      </c>
      <c r="B377" s="3">
        <v>1</v>
      </c>
      <c r="C377" s="3" t="s">
        <v>4993</v>
      </c>
    </row>
    <row r="378" spans="1:3" x14ac:dyDescent="0.35">
      <c r="A378" s="158" t="s">
        <v>5059</v>
      </c>
      <c r="B378" s="3">
        <v>1</v>
      </c>
      <c r="C378" s="3" t="s">
        <v>4993</v>
      </c>
    </row>
    <row r="379" spans="1:3" x14ac:dyDescent="0.35">
      <c r="A379" s="158" t="s">
        <v>5060</v>
      </c>
      <c r="B379" s="3">
        <v>1</v>
      </c>
      <c r="C379" s="3" t="s">
        <v>4993</v>
      </c>
    </row>
    <row r="380" spans="1:3" x14ac:dyDescent="0.35">
      <c r="A380" s="158" t="s">
        <v>5061</v>
      </c>
      <c r="B380" s="3">
        <v>1</v>
      </c>
      <c r="C380" s="3" t="s">
        <v>4993</v>
      </c>
    </row>
    <row r="381" spans="1:3" x14ac:dyDescent="0.35">
      <c r="A381" s="158" t="s">
        <v>5062</v>
      </c>
      <c r="B381" s="3">
        <v>1</v>
      </c>
      <c r="C381" s="3" t="s">
        <v>4993</v>
      </c>
    </row>
    <row r="382" spans="1:3" x14ac:dyDescent="0.35">
      <c r="A382" s="158" t="s">
        <v>5063</v>
      </c>
      <c r="B382" s="3">
        <v>1</v>
      </c>
      <c r="C382" s="3" t="s">
        <v>4993</v>
      </c>
    </row>
    <row r="383" spans="1:3" x14ac:dyDescent="0.35">
      <c r="A383" s="158" t="s">
        <v>5205</v>
      </c>
      <c r="B383" s="3">
        <v>1</v>
      </c>
      <c r="C383" s="3" t="s">
        <v>4993</v>
      </c>
    </row>
    <row r="384" spans="1:3" x14ac:dyDescent="0.35">
      <c r="A384" s="158" t="s">
        <v>5064</v>
      </c>
      <c r="B384" s="3">
        <v>1</v>
      </c>
      <c r="C384" s="3" t="s">
        <v>4993</v>
      </c>
    </row>
    <row r="385" spans="1:3" x14ac:dyDescent="0.35">
      <c r="A385" s="158" t="s">
        <v>5065</v>
      </c>
      <c r="B385" s="3">
        <v>1</v>
      </c>
      <c r="C385" s="3" t="s">
        <v>4993</v>
      </c>
    </row>
    <row r="386" spans="1:3" x14ac:dyDescent="0.35">
      <c r="A386" s="158" t="s">
        <v>861</v>
      </c>
      <c r="B386" s="3">
        <v>1</v>
      </c>
      <c r="C386" s="3" t="s">
        <v>4993</v>
      </c>
    </row>
    <row r="387" spans="1:3" x14ac:dyDescent="0.35">
      <c r="A387" s="158" t="s">
        <v>5206</v>
      </c>
      <c r="B387" s="3">
        <v>1</v>
      </c>
      <c r="C387" s="3" t="s">
        <v>4993</v>
      </c>
    </row>
    <row r="388" spans="1:3" x14ac:dyDescent="0.35">
      <c r="A388" s="158" t="s">
        <v>2201</v>
      </c>
      <c r="B388" s="3">
        <v>1</v>
      </c>
      <c r="C388" s="3" t="s">
        <v>4993</v>
      </c>
    </row>
    <row r="389" spans="1:3" x14ac:dyDescent="0.35">
      <c r="A389" s="158" t="s">
        <v>454</v>
      </c>
      <c r="B389" s="3">
        <v>1</v>
      </c>
      <c r="C389" s="3" t="s">
        <v>4993</v>
      </c>
    </row>
    <row r="390" spans="1:3" x14ac:dyDescent="0.35">
      <c r="A390" s="158" t="s">
        <v>5066</v>
      </c>
      <c r="B390" s="3">
        <v>1</v>
      </c>
      <c r="C390" s="3" t="s">
        <v>4993</v>
      </c>
    </row>
    <row r="391" spans="1:3" x14ac:dyDescent="0.35">
      <c r="A391" s="158" t="s">
        <v>5067</v>
      </c>
      <c r="B391" s="3">
        <v>1</v>
      </c>
      <c r="C391" s="3" t="s">
        <v>4993</v>
      </c>
    </row>
    <row r="393" spans="1:3" x14ac:dyDescent="0.35">
      <c r="A393" s="7" t="s">
        <v>5207</v>
      </c>
    </row>
    <row r="394" spans="1:3" x14ac:dyDescent="0.35">
      <c r="A394" s="4" t="s">
        <v>2607</v>
      </c>
      <c r="B394" s="4" t="s">
        <v>4473</v>
      </c>
      <c r="C394" s="4" t="s">
        <v>2</v>
      </c>
    </row>
    <row r="395" spans="1:3" x14ac:dyDescent="0.35">
      <c r="A395" s="158" t="s">
        <v>5069</v>
      </c>
      <c r="B395" s="3">
        <v>1</v>
      </c>
      <c r="C395" s="3" t="s">
        <v>4993</v>
      </c>
    </row>
    <row r="396" spans="1:3" x14ac:dyDescent="0.35">
      <c r="A396" s="158" t="s">
        <v>5070</v>
      </c>
      <c r="B396" s="3">
        <v>1</v>
      </c>
      <c r="C396" s="3" t="s">
        <v>4993</v>
      </c>
    </row>
    <row r="397" spans="1:3" x14ac:dyDescent="0.35">
      <c r="A397" s="158" t="s">
        <v>146</v>
      </c>
      <c r="B397" s="3">
        <v>1</v>
      </c>
      <c r="C397" s="3" t="s">
        <v>4993</v>
      </c>
    </row>
    <row r="399" spans="1:3" x14ac:dyDescent="0.35">
      <c r="A399" s="7" t="s">
        <v>5208</v>
      </c>
    </row>
    <row r="400" spans="1:3" x14ac:dyDescent="0.35">
      <c r="A400" s="4" t="s">
        <v>2607</v>
      </c>
      <c r="B400" s="4" t="s">
        <v>4473</v>
      </c>
      <c r="C400" s="4" t="s">
        <v>2</v>
      </c>
    </row>
    <row r="401" spans="1:3" x14ac:dyDescent="0.35">
      <c r="A401" s="190" t="s">
        <v>5219</v>
      </c>
      <c r="B401" s="108">
        <v>1</v>
      </c>
      <c r="C401" s="108" t="s">
        <v>4993</v>
      </c>
    </row>
    <row r="402" spans="1:3" x14ac:dyDescent="0.35">
      <c r="A402" s="158" t="s">
        <v>5209</v>
      </c>
      <c r="B402" s="3">
        <v>1</v>
      </c>
      <c r="C402" s="3" t="s">
        <v>4993</v>
      </c>
    </row>
    <row r="403" spans="1:3" x14ac:dyDescent="0.35">
      <c r="A403" s="158" t="s">
        <v>5210</v>
      </c>
      <c r="B403" s="3">
        <v>1</v>
      </c>
      <c r="C403" s="3" t="s">
        <v>4993</v>
      </c>
    </row>
    <row r="404" spans="1:3" x14ac:dyDescent="0.35">
      <c r="A404" s="158" t="s">
        <v>5211</v>
      </c>
      <c r="B404" s="3">
        <v>1</v>
      </c>
      <c r="C404" s="3" t="s">
        <v>4993</v>
      </c>
    </row>
    <row r="405" spans="1:3" x14ac:dyDescent="0.35">
      <c r="A405" s="158" t="s">
        <v>5212</v>
      </c>
      <c r="B405" s="108">
        <v>1</v>
      </c>
      <c r="C405" s="3" t="s">
        <v>4993</v>
      </c>
    </row>
    <row r="406" spans="1:3" x14ac:dyDescent="0.35">
      <c r="A406" s="158" t="s">
        <v>5213</v>
      </c>
      <c r="B406" s="3">
        <v>1</v>
      </c>
      <c r="C406" s="3" t="s">
        <v>4993</v>
      </c>
    </row>
    <row r="407" spans="1:3" x14ac:dyDescent="0.35">
      <c r="A407" s="158" t="s">
        <v>5214</v>
      </c>
      <c r="B407" s="3">
        <v>1</v>
      </c>
      <c r="C407" s="3" t="s">
        <v>4993</v>
      </c>
    </row>
    <row r="408" spans="1:3" x14ac:dyDescent="0.35">
      <c r="A408" s="158" t="s">
        <v>5215</v>
      </c>
      <c r="B408" s="108">
        <v>1</v>
      </c>
      <c r="C408" s="3" t="s">
        <v>4993</v>
      </c>
    </row>
    <row r="409" spans="1:3" x14ac:dyDescent="0.35">
      <c r="A409" s="158" t="s">
        <v>5216</v>
      </c>
      <c r="B409" s="3">
        <v>1</v>
      </c>
      <c r="C409" s="3" t="s">
        <v>4993</v>
      </c>
    </row>
    <row r="410" spans="1:3" x14ac:dyDescent="0.35">
      <c r="A410" s="158" t="s">
        <v>5217</v>
      </c>
      <c r="B410" s="3">
        <v>1</v>
      </c>
      <c r="C410" s="3" t="s">
        <v>4993</v>
      </c>
    </row>
    <row r="411" spans="1:3" x14ac:dyDescent="0.35">
      <c r="A411" s="158" t="s">
        <v>5218</v>
      </c>
      <c r="B411" s="3">
        <v>1</v>
      </c>
      <c r="C411" s="3" t="s">
        <v>4993</v>
      </c>
    </row>
    <row r="413" spans="1:3" x14ac:dyDescent="0.35">
      <c r="A413" s="7" t="s">
        <v>5220</v>
      </c>
    </row>
    <row r="414" spans="1:3" x14ac:dyDescent="0.35">
      <c r="A414" s="4" t="s">
        <v>2607</v>
      </c>
      <c r="B414" s="4" t="s">
        <v>4473</v>
      </c>
      <c r="C414" s="4" t="s">
        <v>2</v>
      </c>
    </row>
    <row r="415" spans="1:3" x14ac:dyDescent="0.35">
      <c r="A415" s="190" t="s">
        <v>5221</v>
      </c>
      <c r="B415" s="108">
        <v>1</v>
      </c>
      <c r="C415" s="108" t="s">
        <v>4993</v>
      </c>
    </row>
    <row r="416" spans="1:3" x14ac:dyDescent="0.35">
      <c r="A416" s="158" t="s">
        <v>5222</v>
      </c>
      <c r="B416" s="3">
        <v>1</v>
      </c>
      <c r="C416" s="3" t="s">
        <v>4993</v>
      </c>
    </row>
    <row r="417" spans="1:3" x14ac:dyDescent="0.35">
      <c r="A417" s="158" t="s">
        <v>5223</v>
      </c>
      <c r="B417" s="3">
        <v>1</v>
      </c>
      <c r="C417" s="3" t="s">
        <v>4993</v>
      </c>
    </row>
    <row r="418" spans="1:3" x14ac:dyDescent="0.35">
      <c r="A418" s="158" t="s">
        <v>5224</v>
      </c>
      <c r="B418" s="3">
        <v>1</v>
      </c>
      <c r="C418" s="3" t="s">
        <v>4993</v>
      </c>
    </row>
    <row r="419" spans="1:3" x14ac:dyDescent="0.35">
      <c r="A419" s="158" t="s">
        <v>5225</v>
      </c>
      <c r="B419" s="108">
        <v>1</v>
      </c>
      <c r="C419" s="3" t="s">
        <v>4993</v>
      </c>
    </row>
    <row r="420" spans="1:3" x14ac:dyDescent="0.35">
      <c r="A420" s="158" t="s">
        <v>5226</v>
      </c>
      <c r="B420" s="3">
        <v>1</v>
      </c>
      <c r="C420" s="3" t="s">
        <v>4993</v>
      </c>
    </row>
    <row r="421" spans="1:3" x14ac:dyDescent="0.35">
      <c r="A421" s="158" t="s">
        <v>5227</v>
      </c>
      <c r="B421" s="3">
        <v>1</v>
      </c>
      <c r="C421" s="3" t="s">
        <v>4993</v>
      </c>
    </row>
    <row r="422" spans="1:3" x14ac:dyDescent="0.35">
      <c r="A422" s="158" t="s">
        <v>5228</v>
      </c>
      <c r="B422" s="108">
        <v>1</v>
      </c>
      <c r="C422" s="3" t="s">
        <v>4993</v>
      </c>
    </row>
    <row r="423" spans="1:3" x14ac:dyDescent="0.35">
      <c r="A423" s="158" t="s">
        <v>5229</v>
      </c>
      <c r="B423" s="3">
        <v>1</v>
      </c>
      <c r="C423" s="3" t="s">
        <v>4993</v>
      </c>
    </row>
    <row r="424" spans="1:3" x14ac:dyDescent="0.35">
      <c r="A424" s="158" t="s">
        <v>5230</v>
      </c>
      <c r="B424" s="3">
        <v>1</v>
      </c>
      <c r="C424" s="3" t="s">
        <v>4993</v>
      </c>
    </row>
    <row r="425" spans="1:3" x14ac:dyDescent="0.35">
      <c r="A425" s="158" t="s">
        <v>5231</v>
      </c>
      <c r="B425" s="3">
        <v>1</v>
      </c>
      <c r="C425" s="3" t="s">
        <v>4993</v>
      </c>
    </row>
    <row r="427" spans="1:3" x14ac:dyDescent="0.35">
      <c r="A427" s="7" t="s">
        <v>4995</v>
      </c>
    </row>
    <row r="428" spans="1:3" x14ac:dyDescent="0.35">
      <c r="A428" s="4" t="s">
        <v>2607</v>
      </c>
      <c r="B428" s="4" t="s">
        <v>4473</v>
      </c>
      <c r="C428" s="4" t="s">
        <v>2</v>
      </c>
    </row>
    <row r="429" spans="1:3" x14ac:dyDescent="0.35">
      <c r="A429" s="6" t="s">
        <v>4876</v>
      </c>
      <c r="B429" s="3">
        <v>1</v>
      </c>
      <c r="C429" s="3" t="s">
        <v>29</v>
      </c>
    </row>
    <row r="430" spans="1:3" x14ac:dyDescent="0.35">
      <c r="A430" s="6" t="s">
        <v>4996</v>
      </c>
      <c r="B430" s="3">
        <v>1</v>
      </c>
      <c r="C430" s="3" t="s">
        <v>29</v>
      </c>
    </row>
    <row r="431" spans="1:3" x14ac:dyDescent="0.35">
      <c r="A431" s="6" t="s">
        <v>4997</v>
      </c>
      <c r="B431" s="3">
        <v>1</v>
      </c>
      <c r="C431" s="3" t="s">
        <v>29</v>
      </c>
    </row>
    <row r="432" spans="1:3" x14ac:dyDescent="0.35">
      <c r="A432" s="6" t="s">
        <v>921</v>
      </c>
      <c r="B432" s="3">
        <v>1</v>
      </c>
      <c r="C432" s="3" t="s">
        <v>29</v>
      </c>
    </row>
    <row r="433" spans="1:3" x14ac:dyDescent="0.35">
      <c r="A433" s="6" t="s">
        <v>4998</v>
      </c>
      <c r="B433" s="3">
        <v>1</v>
      </c>
      <c r="C433" s="3" t="s">
        <v>29</v>
      </c>
    </row>
    <row r="434" spans="1:3" x14ac:dyDescent="0.35">
      <c r="A434" s="6" t="s">
        <v>4999</v>
      </c>
      <c r="B434" s="3">
        <v>1</v>
      </c>
      <c r="C434" s="3" t="s">
        <v>29</v>
      </c>
    </row>
    <row r="435" spans="1:3" x14ac:dyDescent="0.35">
      <c r="A435" s="6" t="s">
        <v>5000</v>
      </c>
      <c r="B435" s="3">
        <v>1</v>
      </c>
      <c r="C435" s="3" t="s">
        <v>29</v>
      </c>
    </row>
    <row r="436" spans="1:3" x14ac:dyDescent="0.35">
      <c r="A436" s="6" t="s">
        <v>5001</v>
      </c>
      <c r="B436" s="3">
        <v>1</v>
      </c>
      <c r="C436" s="3" t="s">
        <v>29</v>
      </c>
    </row>
    <row r="437" spans="1:3" x14ac:dyDescent="0.35">
      <c r="A437" s="6" t="s">
        <v>5002</v>
      </c>
      <c r="B437" s="3">
        <v>1</v>
      </c>
      <c r="C437" s="3" t="s">
        <v>29</v>
      </c>
    </row>
    <row r="438" spans="1:3" x14ac:dyDescent="0.35">
      <c r="A438" s="6" t="s">
        <v>1039</v>
      </c>
      <c r="B438" s="3">
        <v>1</v>
      </c>
      <c r="C438" s="3" t="s">
        <v>29</v>
      </c>
    </row>
    <row r="439" spans="1:3" x14ac:dyDescent="0.35">
      <c r="A439" s="6" t="s">
        <v>4606</v>
      </c>
      <c r="B439" s="3">
        <v>1</v>
      </c>
      <c r="C439" s="3" t="s">
        <v>29</v>
      </c>
    </row>
    <row r="440" spans="1:3" x14ac:dyDescent="0.35">
      <c r="A440" s="6" t="s">
        <v>5003</v>
      </c>
      <c r="B440" s="3">
        <v>1</v>
      </c>
      <c r="C440" s="3" t="s">
        <v>29</v>
      </c>
    </row>
    <row r="441" spans="1:3" x14ac:dyDescent="0.35">
      <c r="A441" s="6" t="s">
        <v>5004</v>
      </c>
      <c r="B441" s="3">
        <v>1</v>
      </c>
      <c r="C441" s="3" t="s">
        <v>29</v>
      </c>
    </row>
    <row r="442" spans="1:3" x14ac:dyDescent="0.35">
      <c r="A442" s="6" t="s">
        <v>5005</v>
      </c>
      <c r="B442" s="3">
        <v>1</v>
      </c>
      <c r="C442" s="3" t="s">
        <v>29</v>
      </c>
    </row>
    <row r="443" spans="1:3" x14ac:dyDescent="0.35">
      <c r="A443" s="6" t="s">
        <v>5006</v>
      </c>
      <c r="B443" s="3">
        <v>1</v>
      </c>
      <c r="C443" s="3" t="s">
        <v>29</v>
      </c>
    </row>
    <row r="444" spans="1:3" x14ac:dyDescent="0.35">
      <c r="A444" s="6" t="s">
        <v>5007</v>
      </c>
      <c r="B444" s="3">
        <v>1</v>
      </c>
      <c r="C444" s="3" t="s">
        <v>29</v>
      </c>
    </row>
    <row r="445" spans="1:3" x14ac:dyDescent="0.35">
      <c r="A445" s="6" t="s">
        <v>5008</v>
      </c>
      <c r="B445" s="3">
        <v>1</v>
      </c>
      <c r="C445" s="3" t="s">
        <v>29</v>
      </c>
    </row>
    <row r="446" spans="1:3" x14ac:dyDescent="0.35">
      <c r="A446" s="6" t="s">
        <v>5009</v>
      </c>
      <c r="B446" s="3">
        <v>1</v>
      </c>
      <c r="C446" s="3" t="s">
        <v>29</v>
      </c>
    </row>
    <row r="447" spans="1:3" x14ac:dyDescent="0.35">
      <c r="A447" s="6" t="s">
        <v>5010</v>
      </c>
      <c r="B447" s="3">
        <v>1</v>
      </c>
      <c r="C447" s="3" t="s">
        <v>29</v>
      </c>
    </row>
    <row r="448" spans="1:3" x14ac:dyDescent="0.35">
      <c r="A448" s="6" t="s">
        <v>5011</v>
      </c>
      <c r="B448" s="3">
        <v>1</v>
      </c>
      <c r="C448" s="3" t="s">
        <v>29</v>
      </c>
    </row>
    <row r="449" spans="1:3" x14ac:dyDescent="0.35">
      <c r="A449" s="6" t="s">
        <v>5012</v>
      </c>
      <c r="B449" s="3">
        <v>1</v>
      </c>
      <c r="C449" s="3" t="s">
        <v>29</v>
      </c>
    </row>
    <row r="450" spans="1:3" x14ac:dyDescent="0.35">
      <c r="A450" s="6" t="s">
        <v>5013</v>
      </c>
      <c r="B450" s="3">
        <v>1</v>
      </c>
      <c r="C450" s="3" t="s">
        <v>29</v>
      </c>
    </row>
    <row r="451" spans="1:3" x14ac:dyDescent="0.35">
      <c r="A451" s="6" t="s">
        <v>5014</v>
      </c>
      <c r="B451" s="3">
        <v>1</v>
      </c>
      <c r="C451" s="3" t="s">
        <v>29</v>
      </c>
    </row>
    <row r="452" spans="1:3" x14ac:dyDescent="0.35">
      <c r="A452" s="6" t="s">
        <v>5015</v>
      </c>
      <c r="B452" s="3">
        <v>1</v>
      </c>
      <c r="C452" s="3" t="s">
        <v>29</v>
      </c>
    </row>
    <row r="453" spans="1:3" x14ac:dyDescent="0.35">
      <c r="A453" s="6" t="s">
        <v>5016</v>
      </c>
      <c r="B453" s="3">
        <v>1</v>
      </c>
      <c r="C453" s="3" t="s">
        <v>29</v>
      </c>
    </row>
    <row r="454" spans="1:3" x14ac:dyDescent="0.35">
      <c r="A454" s="6" t="s">
        <v>5017</v>
      </c>
      <c r="B454" s="3">
        <v>1</v>
      </c>
      <c r="C454" s="3" t="s">
        <v>29</v>
      </c>
    </row>
    <row r="455" spans="1:3" x14ac:dyDescent="0.35">
      <c r="A455" s="6" t="s">
        <v>5018</v>
      </c>
      <c r="B455" s="3">
        <v>1</v>
      </c>
      <c r="C455" s="3" t="s">
        <v>29</v>
      </c>
    </row>
    <row r="456" spans="1:3" x14ac:dyDescent="0.35">
      <c r="A456" s="6" t="s">
        <v>5019</v>
      </c>
      <c r="B456" s="3">
        <v>1</v>
      </c>
      <c r="C456" s="3" t="s">
        <v>4992</v>
      </c>
    </row>
    <row r="457" spans="1:3" x14ac:dyDescent="0.35">
      <c r="A457" s="6" t="s">
        <v>5020</v>
      </c>
      <c r="B457" s="3">
        <v>1</v>
      </c>
      <c r="C457" s="3" t="s">
        <v>4992</v>
      </c>
    </row>
    <row r="458" spans="1:3" x14ac:dyDescent="0.35">
      <c r="A458" s="6" t="s">
        <v>5021</v>
      </c>
      <c r="B458" s="3">
        <v>1</v>
      </c>
      <c r="C458" s="3" t="s">
        <v>4992</v>
      </c>
    </row>
    <row r="460" spans="1:3" x14ac:dyDescent="0.35">
      <c r="A460" s="7" t="s">
        <v>5029</v>
      </c>
    </row>
    <row r="461" spans="1:3" x14ac:dyDescent="0.35">
      <c r="A461" s="4" t="s">
        <v>2607</v>
      </c>
      <c r="B461" s="4" t="s">
        <v>4473</v>
      </c>
      <c r="C461" s="4" t="s">
        <v>2</v>
      </c>
    </row>
    <row r="462" spans="1:3" x14ac:dyDescent="0.35">
      <c r="A462" s="6" t="s">
        <v>5235</v>
      </c>
      <c r="B462" s="3">
        <v>1</v>
      </c>
      <c r="C462" s="3" t="s">
        <v>29</v>
      </c>
    </row>
    <row r="463" spans="1:3" x14ac:dyDescent="0.35">
      <c r="A463" s="6" t="s">
        <v>5236</v>
      </c>
      <c r="B463" s="3">
        <v>1</v>
      </c>
      <c r="C463" s="3" t="s">
        <v>29</v>
      </c>
    </row>
    <row r="464" spans="1:3" x14ac:dyDescent="0.35">
      <c r="A464" s="6" t="s">
        <v>5237</v>
      </c>
      <c r="B464" s="3">
        <v>1</v>
      </c>
      <c r="C464" s="3" t="s">
        <v>29</v>
      </c>
    </row>
    <row r="465" spans="1:3" x14ac:dyDescent="0.35">
      <c r="A465" s="6" t="s">
        <v>5238</v>
      </c>
      <c r="B465" s="3">
        <v>1</v>
      </c>
      <c r="C465" s="3" t="s">
        <v>29</v>
      </c>
    </row>
    <row r="466" spans="1:3" x14ac:dyDescent="0.35">
      <c r="A466" s="6" t="s">
        <v>5239</v>
      </c>
      <c r="B466" s="3">
        <v>1</v>
      </c>
      <c r="C466" s="3" t="s">
        <v>29</v>
      </c>
    </row>
    <row r="467" spans="1:3" x14ac:dyDescent="0.35">
      <c r="A467" s="6" t="s">
        <v>5240</v>
      </c>
      <c r="B467" s="3">
        <v>1</v>
      </c>
      <c r="C467" s="3" t="s">
        <v>29</v>
      </c>
    </row>
    <row r="469" spans="1:3" x14ac:dyDescent="0.35">
      <c r="A469" s="7" t="s">
        <v>5030</v>
      </c>
    </row>
    <row r="470" spans="1:3" x14ac:dyDescent="0.35">
      <c r="A470" s="4" t="s">
        <v>2607</v>
      </c>
      <c r="B470" s="4" t="s">
        <v>4473</v>
      </c>
      <c r="C470" s="4" t="s">
        <v>2</v>
      </c>
    </row>
    <row r="471" spans="1:3" x14ac:dyDescent="0.35">
      <c r="A471" s="295" t="s">
        <v>1624</v>
      </c>
      <c r="B471" s="296"/>
      <c r="C471" s="297"/>
    </row>
    <row r="472" spans="1:3" x14ac:dyDescent="0.35">
      <c r="A472" s="6" t="s">
        <v>6875</v>
      </c>
      <c r="B472" s="3">
        <v>1</v>
      </c>
      <c r="C472" s="3" t="s">
        <v>29</v>
      </c>
    </row>
    <row r="473" spans="1:3" x14ac:dyDescent="0.35">
      <c r="A473" s="6" t="s">
        <v>6876</v>
      </c>
      <c r="B473" s="3">
        <v>1</v>
      </c>
      <c r="C473" s="3" t="s">
        <v>29</v>
      </c>
    </row>
    <row r="474" spans="1:3" x14ac:dyDescent="0.35">
      <c r="A474" s="6" t="s">
        <v>6877</v>
      </c>
      <c r="B474" s="3">
        <v>1</v>
      </c>
      <c r="C474" s="3" t="s">
        <v>29</v>
      </c>
    </row>
    <row r="475" spans="1:3" x14ac:dyDescent="0.35">
      <c r="A475" s="6" t="s">
        <v>6878</v>
      </c>
      <c r="B475" s="3">
        <v>1</v>
      </c>
      <c r="C475" s="3" t="s">
        <v>29</v>
      </c>
    </row>
    <row r="476" spans="1:3" x14ac:dyDescent="0.35">
      <c r="A476" s="6" t="s">
        <v>6879</v>
      </c>
      <c r="B476" s="3">
        <v>1</v>
      </c>
      <c r="C476" s="3" t="s">
        <v>29</v>
      </c>
    </row>
    <row r="477" spans="1:3" x14ac:dyDescent="0.35">
      <c r="A477" s="6" t="s">
        <v>6880</v>
      </c>
      <c r="B477" s="3">
        <v>1</v>
      </c>
      <c r="C477" s="3" t="s">
        <v>29</v>
      </c>
    </row>
    <row r="478" spans="1:3" x14ac:dyDescent="0.35">
      <c r="A478" s="6" t="s">
        <v>6881</v>
      </c>
      <c r="B478" s="3">
        <v>1</v>
      </c>
      <c r="C478" s="3" t="s">
        <v>29</v>
      </c>
    </row>
    <row r="479" spans="1:3" x14ac:dyDescent="0.35">
      <c r="A479" s="6" t="s">
        <v>6882</v>
      </c>
      <c r="B479" s="3">
        <v>1</v>
      </c>
      <c r="C479" s="3" t="s">
        <v>29</v>
      </c>
    </row>
    <row r="480" spans="1:3" x14ac:dyDescent="0.35">
      <c r="A480" s="6" t="s">
        <v>6883</v>
      </c>
      <c r="B480" s="3">
        <v>1</v>
      </c>
      <c r="C480" s="3" t="s">
        <v>29</v>
      </c>
    </row>
    <row r="481" spans="1:3" x14ac:dyDescent="0.35">
      <c r="A481" s="6" t="s">
        <v>6884</v>
      </c>
      <c r="B481" s="3">
        <v>1</v>
      </c>
      <c r="C481" s="3" t="s">
        <v>29</v>
      </c>
    </row>
    <row r="482" spans="1:3" x14ac:dyDescent="0.35">
      <c r="A482" s="6" t="s">
        <v>6885</v>
      </c>
      <c r="B482" s="3">
        <v>1</v>
      </c>
      <c r="C482" s="3" t="s">
        <v>29</v>
      </c>
    </row>
    <row r="483" spans="1:3" x14ac:dyDescent="0.35">
      <c r="A483" s="6" t="s">
        <v>6886</v>
      </c>
      <c r="B483" s="3">
        <v>1</v>
      </c>
      <c r="C483" s="3" t="s">
        <v>29</v>
      </c>
    </row>
    <row r="484" spans="1:3" x14ac:dyDescent="0.35">
      <c r="A484" s="6" t="s">
        <v>6887</v>
      </c>
      <c r="B484" s="3">
        <v>1</v>
      </c>
      <c r="C484" s="3" t="s">
        <v>29</v>
      </c>
    </row>
    <row r="485" spans="1:3" x14ac:dyDescent="0.35">
      <c r="A485" s="295" t="s">
        <v>1625</v>
      </c>
      <c r="B485" s="296"/>
      <c r="C485" s="297"/>
    </row>
    <row r="486" spans="1:3" x14ac:dyDescent="0.35">
      <c r="A486" s="158" t="s">
        <v>6875</v>
      </c>
      <c r="B486" s="3">
        <v>1</v>
      </c>
      <c r="C486" s="3" t="s">
        <v>29</v>
      </c>
    </row>
    <row r="487" spans="1:3" x14ac:dyDescent="0.35">
      <c r="A487" s="158" t="s">
        <v>6876</v>
      </c>
      <c r="B487" s="3">
        <v>1</v>
      </c>
      <c r="C487" s="3" t="s">
        <v>29</v>
      </c>
    </row>
    <row r="488" spans="1:3" x14ac:dyDescent="0.35">
      <c r="A488" s="158" t="s">
        <v>6877</v>
      </c>
      <c r="B488" s="3">
        <v>1</v>
      </c>
      <c r="C488" s="3" t="s">
        <v>29</v>
      </c>
    </row>
    <row r="489" spans="1:3" x14ac:dyDescent="0.35">
      <c r="A489" s="158" t="s">
        <v>6878</v>
      </c>
      <c r="B489" s="3">
        <v>1</v>
      </c>
      <c r="C489" s="3" t="s">
        <v>29</v>
      </c>
    </row>
    <row r="490" spans="1:3" x14ac:dyDescent="0.35">
      <c r="A490" s="158" t="s">
        <v>6879</v>
      </c>
      <c r="B490" s="3">
        <v>1</v>
      </c>
      <c r="C490" s="3" t="s">
        <v>29</v>
      </c>
    </row>
    <row r="491" spans="1:3" x14ac:dyDescent="0.35">
      <c r="A491" s="158" t="s">
        <v>6880</v>
      </c>
      <c r="B491" s="3">
        <v>1</v>
      </c>
      <c r="C491" s="3" t="s">
        <v>29</v>
      </c>
    </row>
    <row r="492" spans="1:3" x14ac:dyDescent="0.35">
      <c r="A492" s="158" t="s">
        <v>6881</v>
      </c>
      <c r="B492" s="3">
        <v>1</v>
      </c>
      <c r="C492" s="3" t="s">
        <v>29</v>
      </c>
    </row>
    <row r="493" spans="1:3" x14ac:dyDescent="0.35">
      <c r="A493" s="158" t="s">
        <v>6882</v>
      </c>
      <c r="B493" s="3">
        <v>1</v>
      </c>
      <c r="C493" s="3" t="s">
        <v>29</v>
      </c>
    </row>
    <row r="494" spans="1:3" x14ac:dyDescent="0.35">
      <c r="A494" s="158" t="s">
        <v>6883</v>
      </c>
      <c r="B494" s="3">
        <v>1</v>
      </c>
      <c r="C494" s="3" t="s">
        <v>29</v>
      </c>
    </row>
    <row r="495" spans="1:3" x14ac:dyDescent="0.35">
      <c r="A495" s="158" t="s">
        <v>6884</v>
      </c>
      <c r="B495" s="3">
        <v>1</v>
      </c>
      <c r="C495" s="3" t="s">
        <v>29</v>
      </c>
    </row>
    <row r="496" spans="1:3" x14ac:dyDescent="0.35">
      <c r="A496" s="158" t="s">
        <v>6885</v>
      </c>
      <c r="B496" s="3">
        <v>1</v>
      </c>
      <c r="C496" s="3" t="s">
        <v>29</v>
      </c>
    </row>
    <row r="497" spans="1:3" x14ac:dyDescent="0.35">
      <c r="A497" s="158" t="s">
        <v>6886</v>
      </c>
      <c r="B497" s="3">
        <v>1</v>
      </c>
      <c r="C497" s="3" t="s">
        <v>29</v>
      </c>
    </row>
    <row r="499" spans="1:3" x14ac:dyDescent="0.35">
      <c r="A499" s="7" t="s">
        <v>7524</v>
      </c>
    </row>
    <row r="500" spans="1:3" x14ac:dyDescent="0.35">
      <c r="A500" s="4" t="s">
        <v>2607</v>
      </c>
      <c r="B500" s="4" t="s">
        <v>4473</v>
      </c>
      <c r="C500" s="4" t="s">
        <v>2</v>
      </c>
    </row>
    <row r="501" spans="1:3" x14ac:dyDescent="0.35">
      <c r="A501" s="295" t="s">
        <v>1624</v>
      </c>
      <c r="B501" s="296"/>
      <c r="C501" s="297"/>
    </row>
    <row r="502" spans="1:3" x14ac:dyDescent="0.35">
      <c r="A502" s="6" t="s">
        <v>1532</v>
      </c>
      <c r="B502" s="273">
        <v>1</v>
      </c>
      <c r="C502" s="273" t="s">
        <v>7525</v>
      </c>
    </row>
    <row r="503" spans="1:3" x14ac:dyDescent="0.35">
      <c r="A503" s="6" t="s">
        <v>1533</v>
      </c>
      <c r="B503" s="273">
        <v>1</v>
      </c>
      <c r="C503" s="273" t="s">
        <v>7525</v>
      </c>
    </row>
    <row r="504" spans="1:3" x14ac:dyDescent="0.35">
      <c r="A504" s="6" t="s">
        <v>600</v>
      </c>
      <c r="B504" s="273">
        <v>1</v>
      </c>
      <c r="C504" s="273" t="s">
        <v>7525</v>
      </c>
    </row>
    <row r="505" spans="1:3" x14ac:dyDescent="0.35">
      <c r="A505" s="6" t="s">
        <v>1534</v>
      </c>
      <c r="B505" s="273">
        <v>1</v>
      </c>
      <c r="C505" s="273" t="s">
        <v>7525</v>
      </c>
    </row>
    <row r="506" spans="1:3" x14ac:dyDescent="0.35">
      <c r="A506" s="158" t="s">
        <v>1535</v>
      </c>
      <c r="B506" s="273">
        <v>1</v>
      </c>
      <c r="C506" s="273" t="s">
        <v>7525</v>
      </c>
    </row>
    <row r="507" spans="1:3" x14ac:dyDescent="0.35">
      <c r="A507" s="158" t="s">
        <v>4972</v>
      </c>
      <c r="B507" s="273">
        <v>1</v>
      </c>
      <c r="C507" s="273" t="s">
        <v>7525</v>
      </c>
    </row>
    <row r="508" spans="1:3" x14ac:dyDescent="0.35">
      <c r="A508" s="158" t="s">
        <v>4973</v>
      </c>
      <c r="B508" s="273">
        <v>1</v>
      </c>
      <c r="C508" s="273" t="s">
        <v>7525</v>
      </c>
    </row>
    <row r="509" spans="1:3" x14ac:dyDescent="0.35">
      <c r="A509" s="158" t="s">
        <v>4974</v>
      </c>
      <c r="B509" s="273">
        <v>1</v>
      </c>
      <c r="C509" s="273" t="s">
        <v>7525</v>
      </c>
    </row>
    <row r="510" spans="1:3" x14ac:dyDescent="0.35">
      <c r="A510" s="158" t="s">
        <v>4975</v>
      </c>
      <c r="B510" s="273">
        <v>1</v>
      </c>
      <c r="C510" s="273" t="s">
        <v>7525</v>
      </c>
    </row>
    <row r="511" spans="1:3" x14ac:dyDescent="0.35">
      <c r="A511" s="158" t="s">
        <v>1538</v>
      </c>
      <c r="B511" s="273">
        <v>1</v>
      </c>
      <c r="C511" s="273" t="s">
        <v>7525</v>
      </c>
    </row>
    <row r="512" spans="1:3" x14ac:dyDescent="0.35">
      <c r="A512" s="158" t="s">
        <v>1454</v>
      </c>
      <c r="B512" s="273">
        <v>1</v>
      </c>
      <c r="C512" s="273" t="s">
        <v>7525</v>
      </c>
    </row>
    <row r="513" spans="1:3" x14ac:dyDescent="0.35">
      <c r="A513" s="158" t="s">
        <v>4976</v>
      </c>
      <c r="B513" s="273">
        <v>1</v>
      </c>
      <c r="C513" s="273" t="s">
        <v>7525</v>
      </c>
    </row>
    <row r="514" spans="1:3" x14ac:dyDescent="0.35">
      <c r="A514" s="158" t="s">
        <v>4970</v>
      </c>
      <c r="B514" s="273">
        <v>1</v>
      </c>
      <c r="C514" s="273" t="s">
        <v>7525</v>
      </c>
    </row>
    <row r="515" spans="1:3" x14ac:dyDescent="0.35">
      <c r="A515" s="295" t="s">
        <v>1625</v>
      </c>
      <c r="B515" s="296"/>
      <c r="C515" s="297"/>
    </row>
    <row r="516" spans="1:3" x14ac:dyDescent="0.35">
      <c r="A516" s="158" t="s">
        <v>1895</v>
      </c>
      <c r="B516" s="273">
        <v>1</v>
      </c>
      <c r="C516" s="273" t="s">
        <v>7525</v>
      </c>
    </row>
    <row r="517" spans="1:3" x14ac:dyDescent="0.35">
      <c r="A517" s="158" t="s">
        <v>1896</v>
      </c>
      <c r="B517" s="273">
        <v>1</v>
      </c>
      <c r="C517" s="273" t="s">
        <v>7525</v>
      </c>
    </row>
    <row r="518" spans="1:3" x14ac:dyDescent="0.35">
      <c r="A518" s="158" t="s">
        <v>1897</v>
      </c>
      <c r="B518" s="273">
        <v>1</v>
      </c>
      <c r="C518" s="273" t="s">
        <v>7525</v>
      </c>
    </row>
    <row r="519" spans="1:3" x14ac:dyDescent="0.35">
      <c r="A519" s="158" t="s">
        <v>1898</v>
      </c>
      <c r="B519" s="273">
        <v>1</v>
      </c>
      <c r="C519" s="273" t="s">
        <v>7525</v>
      </c>
    </row>
    <row r="520" spans="1:3" x14ac:dyDescent="0.35">
      <c r="A520" s="158" t="s">
        <v>7526</v>
      </c>
      <c r="B520" s="273">
        <v>1</v>
      </c>
      <c r="C520" s="273" t="s">
        <v>7525</v>
      </c>
    </row>
    <row r="521" spans="1:3" x14ac:dyDescent="0.35">
      <c r="A521" s="158" t="s">
        <v>1900</v>
      </c>
      <c r="B521" s="273">
        <v>1</v>
      </c>
      <c r="C521" s="273" t="s">
        <v>7525</v>
      </c>
    </row>
    <row r="522" spans="1:3" x14ac:dyDescent="0.35">
      <c r="A522" s="158" t="s">
        <v>1901</v>
      </c>
      <c r="B522" s="273">
        <v>1</v>
      </c>
      <c r="C522" s="273" t="s">
        <v>7525</v>
      </c>
    </row>
    <row r="523" spans="1:3" x14ac:dyDescent="0.35">
      <c r="A523" s="158" t="s">
        <v>1902</v>
      </c>
      <c r="B523" s="273">
        <v>1</v>
      </c>
      <c r="C523" s="273" t="s">
        <v>7525</v>
      </c>
    </row>
    <row r="524" spans="1:3" x14ac:dyDescent="0.35">
      <c r="A524" s="158" t="s">
        <v>1903</v>
      </c>
      <c r="B524" s="273">
        <v>1</v>
      </c>
      <c r="C524" s="273" t="s">
        <v>7525</v>
      </c>
    </row>
    <row r="525" spans="1:3" x14ac:dyDescent="0.35">
      <c r="A525" s="158" t="s">
        <v>1904</v>
      </c>
      <c r="B525" s="273">
        <v>1</v>
      </c>
      <c r="C525" s="273" t="s">
        <v>7525</v>
      </c>
    </row>
    <row r="526" spans="1:3" x14ac:dyDescent="0.35">
      <c r="A526" s="295" t="s">
        <v>1626</v>
      </c>
      <c r="B526" s="296"/>
      <c r="C526" s="297"/>
    </row>
    <row r="527" spans="1:3" x14ac:dyDescent="0.35">
      <c r="A527" s="158" t="s">
        <v>1906</v>
      </c>
      <c r="B527" s="273">
        <v>1</v>
      </c>
      <c r="C527" s="273" t="s">
        <v>7525</v>
      </c>
    </row>
    <row r="528" spans="1:3" x14ac:dyDescent="0.35">
      <c r="A528" s="158" t="s">
        <v>1907</v>
      </c>
      <c r="B528" s="273">
        <v>1</v>
      </c>
      <c r="C528" s="273" t="s">
        <v>7525</v>
      </c>
    </row>
    <row r="529" spans="1:3" x14ac:dyDescent="0.35">
      <c r="A529" s="158" t="s">
        <v>1908</v>
      </c>
      <c r="B529" s="273">
        <v>1</v>
      </c>
      <c r="C529" s="273" t="s">
        <v>7525</v>
      </c>
    </row>
    <row r="530" spans="1:3" x14ac:dyDescent="0.35">
      <c r="A530" s="158" t="s">
        <v>1909</v>
      </c>
      <c r="B530" s="273">
        <v>1</v>
      </c>
      <c r="C530" s="273" t="s">
        <v>7525</v>
      </c>
    </row>
    <row r="531" spans="1:3" x14ac:dyDescent="0.35">
      <c r="A531" s="158" t="s">
        <v>1910</v>
      </c>
      <c r="B531" s="273">
        <v>1</v>
      </c>
      <c r="C531" s="273" t="s">
        <v>7525</v>
      </c>
    </row>
    <row r="532" spans="1:3" x14ac:dyDescent="0.35">
      <c r="A532" s="158" t="s">
        <v>1911</v>
      </c>
      <c r="B532" s="273">
        <v>1</v>
      </c>
      <c r="C532" s="273" t="s">
        <v>7525</v>
      </c>
    </row>
    <row r="533" spans="1:3" x14ac:dyDescent="0.35">
      <c r="A533" s="158" t="s">
        <v>4982</v>
      </c>
      <c r="B533" s="273">
        <v>1</v>
      </c>
      <c r="C533" s="273" t="s">
        <v>7525</v>
      </c>
    </row>
    <row r="534" spans="1:3" x14ac:dyDescent="0.35">
      <c r="A534" s="158" t="s">
        <v>4983</v>
      </c>
      <c r="B534" s="273">
        <v>1</v>
      </c>
      <c r="C534" s="273" t="s">
        <v>7525</v>
      </c>
    </row>
    <row r="535" spans="1:3" x14ac:dyDescent="0.35">
      <c r="A535" s="158" t="s">
        <v>4984</v>
      </c>
      <c r="B535" s="273">
        <v>1</v>
      </c>
      <c r="C535" s="273" t="s">
        <v>7525</v>
      </c>
    </row>
    <row r="537" spans="1:3" x14ac:dyDescent="0.35">
      <c r="A537" s="7" t="s">
        <v>7535</v>
      </c>
    </row>
    <row r="538" spans="1:3" x14ac:dyDescent="0.35">
      <c r="A538" s="4" t="s">
        <v>2607</v>
      </c>
      <c r="B538" s="4" t="s">
        <v>4473</v>
      </c>
      <c r="C538" s="4" t="s">
        <v>2</v>
      </c>
    </row>
    <row r="539" spans="1:3" x14ac:dyDescent="0.35">
      <c r="A539" s="6" t="s">
        <v>8028</v>
      </c>
      <c r="B539" s="280">
        <v>1</v>
      </c>
      <c r="C539" s="280" t="s">
        <v>7581</v>
      </c>
    </row>
    <row r="540" spans="1:3" x14ac:dyDescent="0.35">
      <c r="A540" s="6" t="s">
        <v>8029</v>
      </c>
      <c r="B540" s="280">
        <v>1</v>
      </c>
      <c r="C540" s="280" t="s">
        <v>7581</v>
      </c>
    </row>
    <row r="541" spans="1:3" x14ac:dyDescent="0.35">
      <c r="A541" s="6" t="s">
        <v>8030</v>
      </c>
      <c r="B541" s="280">
        <v>1</v>
      </c>
      <c r="C541" s="280" t="s">
        <v>7581</v>
      </c>
    </row>
    <row r="542" spans="1:3" x14ac:dyDescent="0.35">
      <c r="A542" s="6" t="s">
        <v>8031</v>
      </c>
      <c r="B542" s="280">
        <v>1</v>
      </c>
      <c r="C542" s="280" t="s">
        <v>7581</v>
      </c>
    </row>
    <row r="543" spans="1:3" x14ac:dyDescent="0.35">
      <c r="A543" s="6" t="s">
        <v>8032</v>
      </c>
      <c r="B543" s="280">
        <v>1</v>
      </c>
      <c r="C543" s="280" t="s">
        <v>7581</v>
      </c>
    </row>
    <row r="544" spans="1:3" x14ac:dyDescent="0.35">
      <c r="A544" s="6" t="s">
        <v>8033</v>
      </c>
      <c r="B544" s="280">
        <v>1</v>
      </c>
      <c r="C544" s="280" t="s">
        <v>7581</v>
      </c>
    </row>
    <row r="545" spans="1:3" x14ac:dyDescent="0.35">
      <c r="A545" s="6" t="s">
        <v>8034</v>
      </c>
      <c r="B545" s="280">
        <v>1</v>
      </c>
      <c r="C545" s="280" t="s">
        <v>7581</v>
      </c>
    </row>
    <row r="546" spans="1:3" x14ac:dyDescent="0.35">
      <c r="A546" s="6" t="s">
        <v>8035</v>
      </c>
      <c r="B546" s="280">
        <v>1</v>
      </c>
      <c r="C546" s="280" t="s">
        <v>7581</v>
      </c>
    </row>
    <row r="547" spans="1:3" x14ac:dyDescent="0.35">
      <c r="A547" s="6" t="s">
        <v>8036</v>
      </c>
      <c r="B547" s="280">
        <v>1</v>
      </c>
      <c r="C547" s="280" t="s">
        <v>7581</v>
      </c>
    </row>
    <row r="548" spans="1:3" x14ac:dyDescent="0.35">
      <c r="A548" s="6" t="s">
        <v>8037</v>
      </c>
      <c r="B548" s="280">
        <v>1</v>
      </c>
      <c r="C548" s="280" t="s">
        <v>7581</v>
      </c>
    </row>
    <row r="549" spans="1:3" x14ac:dyDescent="0.35">
      <c r="A549" s="6" t="s">
        <v>8038</v>
      </c>
      <c r="B549" s="280">
        <v>1</v>
      </c>
      <c r="C549" s="280" t="s">
        <v>7581</v>
      </c>
    </row>
    <row r="550" spans="1:3" x14ac:dyDescent="0.35">
      <c r="A550" s="6" t="s">
        <v>8039</v>
      </c>
      <c r="B550" s="280">
        <v>1</v>
      </c>
      <c r="C550" s="280" t="s">
        <v>7581</v>
      </c>
    </row>
    <row r="551" spans="1:3" x14ac:dyDescent="0.35">
      <c r="A551" s="6" t="s">
        <v>8040</v>
      </c>
      <c r="B551" s="280">
        <v>1</v>
      </c>
      <c r="C551" s="280" t="s">
        <v>7581</v>
      </c>
    </row>
    <row r="552" spans="1:3" x14ac:dyDescent="0.35">
      <c r="A552" s="6" t="s">
        <v>8041</v>
      </c>
      <c r="B552" s="280">
        <v>1</v>
      </c>
      <c r="C552" s="280" t="s">
        <v>7581</v>
      </c>
    </row>
    <row r="553" spans="1:3" x14ac:dyDescent="0.35">
      <c r="A553" s="6" t="s">
        <v>8042</v>
      </c>
      <c r="B553" s="280">
        <v>1</v>
      </c>
      <c r="C553" s="280" t="s">
        <v>7581</v>
      </c>
    </row>
    <row r="554" spans="1:3" x14ac:dyDescent="0.35">
      <c r="A554" s="6" t="s">
        <v>8043</v>
      </c>
      <c r="B554" s="280">
        <v>1</v>
      </c>
      <c r="C554" s="280" t="s">
        <v>7581</v>
      </c>
    </row>
    <row r="555" spans="1:3" x14ac:dyDescent="0.35">
      <c r="A555" s="6" t="s">
        <v>8044</v>
      </c>
      <c r="B555" s="280">
        <v>1</v>
      </c>
      <c r="C555" s="280" t="s">
        <v>7581</v>
      </c>
    </row>
    <row r="556" spans="1:3" x14ac:dyDescent="0.35">
      <c r="A556" s="6" t="s">
        <v>8045</v>
      </c>
      <c r="B556" s="280">
        <v>1</v>
      </c>
      <c r="C556" s="280" t="s">
        <v>7581</v>
      </c>
    </row>
    <row r="557" spans="1:3" x14ac:dyDescent="0.35">
      <c r="A557" s="6" t="s">
        <v>8046</v>
      </c>
      <c r="B557" s="280">
        <v>1</v>
      </c>
      <c r="C557" s="280" t="s">
        <v>7581</v>
      </c>
    </row>
    <row r="558" spans="1:3" x14ac:dyDescent="0.35">
      <c r="A558" s="6" t="s">
        <v>8047</v>
      </c>
      <c r="B558" s="280">
        <v>1</v>
      </c>
      <c r="C558" s="280" t="s">
        <v>7581</v>
      </c>
    </row>
    <row r="559" spans="1:3" x14ac:dyDescent="0.35">
      <c r="A559" s="6" t="s">
        <v>8048</v>
      </c>
      <c r="B559" s="280">
        <v>1</v>
      </c>
      <c r="C559" s="280" t="s">
        <v>7581</v>
      </c>
    </row>
    <row r="560" spans="1:3" x14ac:dyDescent="0.35">
      <c r="A560" s="6" t="s">
        <v>8049</v>
      </c>
      <c r="B560" s="280">
        <v>1</v>
      </c>
      <c r="C560" s="280" t="s">
        <v>7581</v>
      </c>
    </row>
    <row r="561" spans="1:3" x14ac:dyDescent="0.35">
      <c r="A561" s="6" t="s">
        <v>8050</v>
      </c>
      <c r="B561" s="280">
        <v>1</v>
      </c>
      <c r="C561" s="280" t="s">
        <v>7581</v>
      </c>
    </row>
    <row r="562" spans="1:3" x14ac:dyDescent="0.35">
      <c r="A562" s="6" t="s">
        <v>8051</v>
      </c>
      <c r="B562" s="280">
        <v>1</v>
      </c>
      <c r="C562" s="280" t="s">
        <v>7581</v>
      </c>
    </row>
    <row r="563" spans="1:3" x14ac:dyDescent="0.35">
      <c r="A563" s="6" t="s">
        <v>8052</v>
      </c>
      <c r="B563" s="280">
        <v>1</v>
      </c>
      <c r="C563" s="280" t="s">
        <v>7581</v>
      </c>
    </row>
    <row r="564" spans="1:3" x14ac:dyDescent="0.35">
      <c r="A564" s="6" t="s">
        <v>8053</v>
      </c>
      <c r="B564" s="280">
        <v>1</v>
      </c>
      <c r="C564" s="280" t="s">
        <v>7581</v>
      </c>
    </row>
    <row r="565" spans="1:3" x14ac:dyDescent="0.35">
      <c r="A565" s="6" t="s">
        <v>8054</v>
      </c>
      <c r="B565" s="280">
        <v>1</v>
      </c>
      <c r="C565" s="280" t="s">
        <v>7581</v>
      </c>
    </row>
    <row r="566" spans="1:3" x14ac:dyDescent="0.35">
      <c r="A566" s="6" t="s">
        <v>8055</v>
      </c>
      <c r="B566" s="280">
        <v>1</v>
      </c>
      <c r="C566" s="280" t="s">
        <v>7581</v>
      </c>
    </row>
    <row r="567" spans="1:3" x14ac:dyDescent="0.35">
      <c r="A567" s="6" t="s">
        <v>8056</v>
      </c>
      <c r="B567" s="280">
        <v>1</v>
      </c>
      <c r="C567" s="280" t="s">
        <v>7581</v>
      </c>
    </row>
    <row r="568" spans="1:3" x14ac:dyDescent="0.35">
      <c r="A568" s="6" t="s">
        <v>8057</v>
      </c>
      <c r="B568" s="280">
        <v>1</v>
      </c>
      <c r="C568" s="280" t="s">
        <v>7581</v>
      </c>
    </row>
    <row r="569" spans="1:3" x14ac:dyDescent="0.35">
      <c r="A569" s="6" t="s">
        <v>8058</v>
      </c>
      <c r="B569" s="280">
        <v>1</v>
      </c>
      <c r="C569" s="280" t="s">
        <v>7581</v>
      </c>
    </row>
    <row r="570" spans="1:3" x14ac:dyDescent="0.35">
      <c r="A570" s="6" t="s">
        <v>8059</v>
      </c>
      <c r="B570" s="280">
        <v>1</v>
      </c>
      <c r="C570" s="280" t="s">
        <v>7581</v>
      </c>
    </row>
    <row r="571" spans="1:3" x14ac:dyDescent="0.35">
      <c r="A571" s="6" t="s">
        <v>8060</v>
      </c>
      <c r="B571" s="280">
        <v>1</v>
      </c>
      <c r="C571" s="280" t="s">
        <v>7581</v>
      </c>
    </row>
    <row r="572" spans="1:3" x14ac:dyDescent="0.35">
      <c r="A572" s="6" t="s">
        <v>8061</v>
      </c>
      <c r="B572" s="280">
        <v>1</v>
      </c>
      <c r="C572" s="280" t="s">
        <v>7581</v>
      </c>
    </row>
    <row r="573" spans="1:3" x14ac:dyDescent="0.35">
      <c r="A573" s="6" t="s">
        <v>8062</v>
      </c>
      <c r="B573" s="280">
        <v>1</v>
      </c>
      <c r="C573" s="280" t="s">
        <v>7581</v>
      </c>
    </row>
    <row r="574" spans="1:3" x14ac:dyDescent="0.35">
      <c r="A574" s="6" t="s">
        <v>8063</v>
      </c>
      <c r="B574" s="280">
        <v>1</v>
      </c>
      <c r="C574" s="280" t="s">
        <v>7581</v>
      </c>
    </row>
    <row r="575" spans="1:3" x14ac:dyDescent="0.35">
      <c r="A575" s="6" t="s">
        <v>8064</v>
      </c>
      <c r="B575" s="280">
        <v>1</v>
      </c>
      <c r="C575" s="280" t="s">
        <v>7581</v>
      </c>
    </row>
    <row r="576" spans="1:3" x14ac:dyDescent="0.35">
      <c r="A576" s="6" t="s">
        <v>8065</v>
      </c>
      <c r="B576" s="280">
        <v>1</v>
      </c>
      <c r="C576" s="280" t="s">
        <v>7581</v>
      </c>
    </row>
    <row r="577" spans="1:3" x14ac:dyDescent="0.35">
      <c r="A577" s="6" t="s">
        <v>8066</v>
      </c>
      <c r="B577" s="280">
        <v>1</v>
      </c>
      <c r="C577" s="280" t="s">
        <v>7581</v>
      </c>
    </row>
    <row r="578" spans="1:3" x14ac:dyDescent="0.35">
      <c r="A578" s="6" t="s">
        <v>8067</v>
      </c>
      <c r="B578" s="280">
        <v>1</v>
      </c>
      <c r="C578" s="280" t="s">
        <v>7581</v>
      </c>
    </row>
    <row r="579" spans="1:3" x14ac:dyDescent="0.35">
      <c r="A579" s="6" t="s">
        <v>8068</v>
      </c>
      <c r="B579" s="280">
        <v>1</v>
      </c>
      <c r="C579" s="280" t="s">
        <v>7581</v>
      </c>
    </row>
    <row r="580" spans="1:3" x14ac:dyDescent="0.35">
      <c r="A580" s="6" t="s">
        <v>8069</v>
      </c>
      <c r="B580" s="280">
        <v>1</v>
      </c>
      <c r="C580" s="280" t="s">
        <v>7581</v>
      </c>
    </row>
    <row r="581" spans="1:3" x14ac:dyDescent="0.35">
      <c r="A581" s="6" t="s">
        <v>8070</v>
      </c>
      <c r="B581" s="280">
        <v>1</v>
      </c>
      <c r="C581" s="280" t="s">
        <v>7581</v>
      </c>
    </row>
    <row r="582" spans="1:3" x14ac:dyDescent="0.35">
      <c r="A582" s="6" t="s">
        <v>8071</v>
      </c>
      <c r="B582" s="280">
        <v>1</v>
      </c>
      <c r="C582" s="280" t="s">
        <v>7581</v>
      </c>
    </row>
    <row r="583" spans="1:3" x14ac:dyDescent="0.35">
      <c r="A583" s="6" t="s">
        <v>8072</v>
      </c>
      <c r="B583" s="280">
        <v>1</v>
      </c>
      <c r="C583" s="280" t="s">
        <v>7581</v>
      </c>
    </row>
    <row r="584" spans="1:3" x14ac:dyDescent="0.35">
      <c r="A584" s="6" t="s">
        <v>8073</v>
      </c>
      <c r="B584" s="280">
        <v>1</v>
      </c>
      <c r="C584" s="280" t="s">
        <v>7581</v>
      </c>
    </row>
    <row r="585" spans="1:3" x14ac:dyDescent="0.35">
      <c r="A585" s="6" t="s">
        <v>8074</v>
      </c>
      <c r="B585" s="280">
        <v>1</v>
      </c>
      <c r="C585" s="280" t="s">
        <v>7581</v>
      </c>
    </row>
    <row r="586" spans="1:3" x14ac:dyDescent="0.35">
      <c r="A586" s="6" t="s">
        <v>8075</v>
      </c>
      <c r="B586" s="280">
        <v>1</v>
      </c>
      <c r="C586" s="280" t="s">
        <v>7581</v>
      </c>
    </row>
    <row r="587" spans="1:3" x14ac:dyDescent="0.35">
      <c r="A587" s="6" t="s">
        <v>8076</v>
      </c>
      <c r="B587" s="280">
        <v>1</v>
      </c>
      <c r="C587" s="280" t="s">
        <v>7581</v>
      </c>
    </row>
    <row r="588" spans="1:3" x14ac:dyDescent="0.35">
      <c r="A588" s="6" t="s">
        <v>8077</v>
      </c>
      <c r="B588" s="280">
        <v>1</v>
      </c>
      <c r="C588" s="280" t="s">
        <v>7581</v>
      </c>
    </row>
    <row r="589" spans="1:3" x14ac:dyDescent="0.35">
      <c r="A589" s="6" t="s">
        <v>8078</v>
      </c>
      <c r="B589" s="280">
        <v>1</v>
      </c>
      <c r="C589" s="280" t="s">
        <v>7581</v>
      </c>
    </row>
    <row r="590" spans="1:3" x14ac:dyDescent="0.35">
      <c r="A590" s="6" t="s">
        <v>8079</v>
      </c>
      <c r="B590" s="280">
        <v>1</v>
      </c>
      <c r="C590" s="280" t="s">
        <v>7581</v>
      </c>
    </row>
    <row r="591" spans="1:3" x14ac:dyDescent="0.35">
      <c r="A591" s="6" t="s">
        <v>8080</v>
      </c>
      <c r="B591" s="280">
        <v>1</v>
      </c>
      <c r="C591" s="280" t="s">
        <v>7581</v>
      </c>
    </row>
    <row r="592" spans="1:3" x14ac:dyDescent="0.35">
      <c r="A592" s="6" t="s">
        <v>8081</v>
      </c>
      <c r="B592" s="280">
        <v>1</v>
      </c>
      <c r="C592" s="280" t="s">
        <v>7581</v>
      </c>
    </row>
    <row r="593" spans="1:3" x14ac:dyDescent="0.35">
      <c r="A593" s="6" t="s">
        <v>8082</v>
      </c>
      <c r="B593" s="280">
        <v>1</v>
      </c>
      <c r="C593" s="280" t="s">
        <v>7581</v>
      </c>
    </row>
    <row r="594" spans="1:3" x14ac:dyDescent="0.35">
      <c r="A594" s="6" t="s">
        <v>8083</v>
      </c>
      <c r="B594" s="280">
        <v>1</v>
      </c>
      <c r="C594" s="280" t="s">
        <v>7581</v>
      </c>
    </row>
    <row r="595" spans="1:3" x14ac:dyDescent="0.35">
      <c r="A595" s="6" t="s">
        <v>8084</v>
      </c>
      <c r="B595" s="280">
        <v>1</v>
      </c>
      <c r="C595" s="280" t="s">
        <v>7581</v>
      </c>
    </row>
    <row r="596" spans="1:3" x14ac:dyDescent="0.35">
      <c r="A596" s="6" t="s">
        <v>8085</v>
      </c>
      <c r="B596" s="280">
        <v>1</v>
      </c>
      <c r="C596" s="280" t="s">
        <v>7581</v>
      </c>
    </row>
    <row r="597" spans="1:3" x14ac:dyDescent="0.35">
      <c r="A597" s="6" t="s">
        <v>8086</v>
      </c>
      <c r="B597" s="280">
        <v>1</v>
      </c>
      <c r="C597" s="280" t="s">
        <v>7581</v>
      </c>
    </row>
    <row r="598" spans="1:3" x14ac:dyDescent="0.35">
      <c r="A598" s="6" t="s">
        <v>8087</v>
      </c>
      <c r="B598" s="280">
        <v>1</v>
      </c>
      <c r="C598" s="280" t="s">
        <v>7581</v>
      </c>
    </row>
    <row r="599" spans="1:3" x14ac:dyDescent="0.35">
      <c r="A599" s="6" t="s">
        <v>8088</v>
      </c>
      <c r="B599" s="280">
        <v>1</v>
      </c>
      <c r="C599" s="280" t="s">
        <v>7581</v>
      </c>
    </row>
    <row r="600" spans="1:3" x14ac:dyDescent="0.35">
      <c r="A600" s="6" t="s">
        <v>8089</v>
      </c>
      <c r="B600" s="280">
        <v>1</v>
      </c>
      <c r="C600" s="280" t="s">
        <v>7581</v>
      </c>
    </row>
    <row r="601" spans="1:3" x14ac:dyDescent="0.35">
      <c r="A601" s="6" t="s">
        <v>8090</v>
      </c>
      <c r="B601" s="280">
        <v>1</v>
      </c>
      <c r="C601" s="280" t="s">
        <v>7581</v>
      </c>
    </row>
    <row r="602" spans="1:3" x14ac:dyDescent="0.35">
      <c r="A602" s="6" t="s">
        <v>8091</v>
      </c>
      <c r="B602" s="280">
        <v>1</v>
      </c>
      <c r="C602" s="280" t="s">
        <v>7581</v>
      </c>
    </row>
    <row r="603" spans="1:3" x14ac:dyDescent="0.35">
      <c r="A603" s="6" t="s">
        <v>8092</v>
      </c>
      <c r="B603" s="280">
        <v>1</v>
      </c>
      <c r="C603" s="280" t="s">
        <v>7581</v>
      </c>
    </row>
    <row r="604" spans="1:3" x14ac:dyDescent="0.35">
      <c r="A604" s="6" t="s">
        <v>8093</v>
      </c>
      <c r="B604" s="280">
        <v>1</v>
      </c>
      <c r="C604" s="280" t="s">
        <v>7581</v>
      </c>
    </row>
    <row r="605" spans="1:3" x14ac:dyDescent="0.35">
      <c r="A605" s="6" t="s">
        <v>8094</v>
      </c>
      <c r="B605" s="280">
        <v>1</v>
      </c>
      <c r="C605" s="280" t="s">
        <v>7581</v>
      </c>
    </row>
    <row r="606" spans="1:3" x14ac:dyDescent="0.35">
      <c r="A606" s="6" t="s">
        <v>8095</v>
      </c>
      <c r="B606" s="280">
        <v>1</v>
      </c>
      <c r="C606" s="280" t="s">
        <v>7581</v>
      </c>
    </row>
    <row r="607" spans="1:3" x14ac:dyDescent="0.35">
      <c r="A607" s="6" t="s">
        <v>8096</v>
      </c>
      <c r="B607" s="280">
        <v>1</v>
      </c>
      <c r="C607" s="280" t="s">
        <v>7581</v>
      </c>
    </row>
    <row r="608" spans="1:3" x14ac:dyDescent="0.35">
      <c r="A608" s="6" t="s">
        <v>8097</v>
      </c>
      <c r="B608" s="280">
        <v>1</v>
      </c>
      <c r="C608" s="280" t="s">
        <v>7581</v>
      </c>
    </row>
    <row r="609" spans="1:3" x14ac:dyDescent="0.35">
      <c r="A609" s="6" t="s">
        <v>8098</v>
      </c>
      <c r="B609" s="280">
        <v>1</v>
      </c>
      <c r="C609" s="280" t="s">
        <v>7581</v>
      </c>
    </row>
    <row r="610" spans="1:3" x14ac:dyDescent="0.35">
      <c r="A610" s="6" t="s">
        <v>8099</v>
      </c>
      <c r="B610" s="280">
        <v>1</v>
      </c>
      <c r="C610" s="280" t="s">
        <v>7581</v>
      </c>
    </row>
    <row r="611" spans="1:3" x14ac:dyDescent="0.35">
      <c r="A611" s="6" t="s">
        <v>8100</v>
      </c>
      <c r="B611" s="280">
        <v>1</v>
      </c>
      <c r="C611" s="280" t="s">
        <v>7581</v>
      </c>
    </row>
    <row r="612" spans="1:3" x14ac:dyDescent="0.35">
      <c r="A612" s="6" t="s">
        <v>8101</v>
      </c>
      <c r="B612" s="280">
        <v>1</v>
      </c>
      <c r="C612" s="280" t="s">
        <v>7581</v>
      </c>
    </row>
    <row r="613" spans="1:3" x14ac:dyDescent="0.35">
      <c r="A613" s="6" t="s">
        <v>8102</v>
      </c>
      <c r="B613" s="280">
        <v>1</v>
      </c>
      <c r="C613" s="280" t="s">
        <v>7581</v>
      </c>
    </row>
    <row r="614" spans="1:3" x14ac:dyDescent="0.35">
      <c r="A614" s="6" t="s">
        <v>8103</v>
      </c>
      <c r="B614" s="280">
        <v>1</v>
      </c>
      <c r="C614" s="280" t="s">
        <v>7581</v>
      </c>
    </row>
    <row r="615" spans="1:3" x14ac:dyDescent="0.35">
      <c r="A615" s="6" t="s">
        <v>8104</v>
      </c>
      <c r="B615" s="280">
        <v>1</v>
      </c>
      <c r="C615" s="280" t="s">
        <v>7581</v>
      </c>
    </row>
    <row r="616" spans="1:3" x14ac:dyDescent="0.35">
      <c r="A616" s="6" t="s">
        <v>8105</v>
      </c>
      <c r="B616" s="280">
        <v>1</v>
      </c>
      <c r="C616" s="280" t="s">
        <v>7581</v>
      </c>
    </row>
    <row r="617" spans="1:3" x14ac:dyDescent="0.35">
      <c r="A617" s="6" t="s">
        <v>8106</v>
      </c>
      <c r="B617" s="280">
        <v>1</v>
      </c>
      <c r="C617" s="280" t="s">
        <v>7581</v>
      </c>
    </row>
    <row r="618" spans="1:3" x14ac:dyDescent="0.35">
      <c r="A618" s="6" t="s">
        <v>8107</v>
      </c>
      <c r="B618" s="280">
        <v>1</v>
      </c>
      <c r="C618" s="280" t="s">
        <v>7581</v>
      </c>
    </row>
    <row r="619" spans="1:3" x14ac:dyDescent="0.35">
      <c r="A619" s="6" t="s">
        <v>8108</v>
      </c>
      <c r="B619" s="280">
        <v>1</v>
      </c>
      <c r="C619" s="280" t="s">
        <v>7581</v>
      </c>
    </row>
    <row r="620" spans="1:3" x14ac:dyDescent="0.35">
      <c r="A620" s="6" t="s">
        <v>8109</v>
      </c>
      <c r="B620" s="280">
        <v>1</v>
      </c>
      <c r="C620" s="280" t="s">
        <v>7581</v>
      </c>
    </row>
    <row r="621" spans="1:3" x14ac:dyDescent="0.35">
      <c r="A621" s="6" t="s">
        <v>8110</v>
      </c>
      <c r="B621" s="280">
        <v>1</v>
      </c>
      <c r="C621" s="280" t="s">
        <v>7581</v>
      </c>
    </row>
    <row r="622" spans="1:3" x14ac:dyDescent="0.35">
      <c r="A622" s="6" t="s">
        <v>8111</v>
      </c>
      <c r="B622" s="280">
        <v>1</v>
      </c>
      <c r="C622" s="280" t="s">
        <v>7581</v>
      </c>
    </row>
    <row r="623" spans="1:3" x14ac:dyDescent="0.35">
      <c r="A623" s="6" t="s">
        <v>8112</v>
      </c>
      <c r="B623" s="280">
        <v>1</v>
      </c>
      <c r="C623" s="280" t="s">
        <v>7581</v>
      </c>
    </row>
    <row r="624" spans="1:3" x14ac:dyDescent="0.35">
      <c r="A624" s="6" t="s">
        <v>8113</v>
      </c>
      <c r="B624" s="280">
        <v>1</v>
      </c>
      <c r="C624" s="280" t="s">
        <v>7581</v>
      </c>
    </row>
    <row r="625" spans="1:3" x14ac:dyDescent="0.35">
      <c r="A625" s="6" t="s">
        <v>8114</v>
      </c>
      <c r="B625" s="280">
        <v>1</v>
      </c>
      <c r="C625" s="280" t="s">
        <v>7581</v>
      </c>
    </row>
    <row r="626" spans="1:3" x14ac:dyDescent="0.35">
      <c r="A626" s="6" t="s">
        <v>8115</v>
      </c>
      <c r="B626" s="280">
        <v>1</v>
      </c>
      <c r="C626" s="280" t="s">
        <v>7581</v>
      </c>
    </row>
    <row r="627" spans="1:3" x14ac:dyDescent="0.35">
      <c r="A627" s="6" t="s">
        <v>8116</v>
      </c>
      <c r="B627" s="280">
        <v>1</v>
      </c>
      <c r="C627" s="280" t="s">
        <v>7581</v>
      </c>
    </row>
    <row r="628" spans="1:3" x14ac:dyDescent="0.35">
      <c r="A628" s="6" t="s">
        <v>8117</v>
      </c>
      <c r="B628" s="280">
        <v>1</v>
      </c>
      <c r="C628" s="280" t="s">
        <v>7581</v>
      </c>
    </row>
    <row r="629" spans="1:3" x14ac:dyDescent="0.35">
      <c r="A629" s="6" t="s">
        <v>8118</v>
      </c>
      <c r="B629" s="280">
        <v>1</v>
      </c>
      <c r="C629" s="280" t="s">
        <v>7581</v>
      </c>
    </row>
    <row r="630" spans="1:3" x14ac:dyDescent="0.35">
      <c r="A630" s="6" t="s">
        <v>8119</v>
      </c>
      <c r="B630" s="280">
        <v>1</v>
      </c>
      <c r="C630" s="280" t="s">
        <v>7581</v>
      </c>
    </row>
    <row r="631" spans="1:3" x14ac:dyDescent="0.35">
      <c r="A631" s="6" t="s">
        <v>8120</v>
      </c>
      <c r="B631" s="280">
        <v>1</v>
      </c>
      <c r="C631" s="280" t="s">
        <v>7581</v>
      </c>
    </row>
    <row r="632" spans="1:3" x14ac:dyDescent="0.35">
      <c r="A632" s="6" t="s">
        <v>8121</v>
      </c>
      <c r="B632" s="280">
        <v>1</v>
      </c>
      <c r="C632" s="280" t="s">
        <v>7581</v>
      </c>
    </row>
    <row r="633" spans="1:3" x14ac:dyDescent="0.35">
      <c r="A633" s="6" t="s">
        <v>8122</v>
      </c>
      <c r="B633" s="280">
        <v>1</v>
      </c>
      <c r="C633" s="280" t="s">
        <v>7581</v>
      </c>
    </row>
    <row r="634" spans="1:3" x14ac:dyDescent="0.35">
      <c r="A634" s="6" t="s">
        <v>8123</v>
      </c>
      <c r="B634" s="280">
        <v>1</v>
      </c>
      <c r="C634" s="280" t="s">
        <v>7581</v>
      </c>
    </row>
    <row r="635" spans="1:3" x14ac:dyDescent="0.35">
      <c r="A635" s="6" t="s">
        <v>8124</v>
      </c>
      <c r="B635" s="280">
        <v>1</v>
      </c>
      <c r="C635" s="280" t="s">
        <v>7581</v>
      </c>
    </row>
    <row r="636" spans="1:3" x14ac:dyDescent="0.35">
      <c r="A636" s="6" t="s">
        <v>8125</v>
      </c>
      <c r="B636" s="280">
        <v>1</v>
      </c>
      <c r="C636" s="280" t="s">
        <v>7581</v>
      </c>
    </row>
    <row r="637" spans="1:3" x14ac:dyDescent="0.35">
      <c r="A637" s="6" t="s">
        <v>8126</v>
      </c>
      <c r="B637" s="280">
        <v>1</v>
      </c>
      <c r="C637" s="280" t="s">
        <v>7581</v>
      </c>
    </row>
    <row r="638" spans="1:3" x14ac:dyDescent="0.35">
      <c r="A638" s="6" t="s">
        <v>8127</v>
      </c>
      <c r="B638" s="280">
        <v>1</v>
      </c>
      <c r="C638" s="280" t="s">
        <v>7581</v>
      </c>
    </row>
    <row r="639" spans="1:3" x14ac:dyDescent="0.35">
      <c r="A639" s="6" t="s">
        <v>8128</v>
      </c>
      <c r="B639" s="280">
        <v>1</v>
      </c>
      <c r="C639" s="280" t="s">
        <v>7581</v>
      </c>
    </row>
    <row r="640" spans="1:3" x14ac:dyDescent="0.35">
      <c r="A640" s="6" t="s">
        <v>8129</v>
      </c>
      <c r="B640" s="280">
        <v>1</v>
      </c>
      <c r="C640" s="280" t="s">
        <v>7581</v>
      </c>
    </row>
    <row r="641" spans="1:3" x14ac:dyDescent="0.35">
      <c r="A641" s="6" t="s">
        <v>8130</v>
      </c>
      <c r="B641" s="280">
        <v>1</v>
      </c>
      <c r="C641" s="280" t="s">
        <v>7581</v>
      </c>
    </row>
    <row r="642" spans="1:3" x14ac:dyDescent="0.35">
      <c r="A642" s="6" t="s">
        <v>8131</v>
      </c>
      <c r="B642" s="280">
        <v>1</v>
      </c>
      <c r="C642" s="280" t="s">
        <v>7581</v>
      </c>
    </row>
    <row r="643" spans="1:3" x14ac:dyDescent="0.35">
      <c r="A643" s="6" t="s">
        <v>8132</v>
      </c>
      <c r="B643" s="280">
        <v>1</v>
      </c>
      <c r="C643" s="280" t="s">
        <v>7581</v>
      </c>
    </row>
    <row r="644" spans="1:3" x14ac:dyDescent="0.35">
      <c r="A644" s="6" t="s">
        <v>8133</v>
      </c>
      <c r="B644" s="280">
        <v>1</v>
      </c>
      <c r="C644" s="280" t="s">
        <v>7581</v>
      </c>
    </row>
    <row r="645" spans="1:3" x14ac:dyDescent="0.35">
      <c r="A645" s="6" t="s">
        <v>8134</v>
      </c>
      <c r="B645" s="280">
        <v>1</v>
      </c>
      <c r="C645" s="280" t="s">
        <v>7581</v>
      </c>
    </row>
    <row r="646" spans="1:3" x14ac:dyDescent="0.35">
      <c r="A646" s="6" t="s">
        <v>8135</v>
      </c>
      <c r="B646" s="280">
        <v>1</v>
      </c>
      <c r="C646" s="280" t="s">
        <v>7581</v>
      </c>
    </row>
    <row r="647" spans="1:3" x14ac:dyDescent="0.35">
      <c r="A647" s="6" t="s">
        <v>8136</v>
      </c>
      <c r="B647" s="280">
        <v>1</v>
      </c>
      <c r="C647" s="280" t="s">
        <v>7581</v>
      </c>
    </row>
    <row r="648" spans="1:3" x14ac:dyDescent="0.35">
      <c r="A648" s="6" t="s">
        <v>8137</v>
      </c>
      <c r="B648" s="280">
        <v>1</v>
      </c>
      <c r="C648" s="280" t="s">
        <v>7581</v>
      </c>
    </row>
    <row r="649" spans="1:3" x14ac:dyDescent="0.35">
      <c r="A649" s="6" t="s">
        <v>8138</v>
      </c>
      <c r="B649" s="280">
        <v>1</v>
      </c>
      <c r="C649" s="280" t="s">
        <v>7581</v>
      </c>
    </row>
    <row r="650" spans="1:3" x14ac:dyDescent="0.35">
      <c r="A650" s="6" t="s">
        <v>8139</v>
      </c>
      <c r="B650" s="280">
        <v>1</v>
      </c>
      <c r="C650" s="280" t="s">
        <v>7581</v>
      </c>
    </row>
    <row r="651" spans="1:3" x14ac:dyDescent="0.35">
      <c r="A651" s="6" t="s">
        <v>8140</v>
      </c>
      <c r="B651" s="280">
        <v>1</v>
      </c>
      <c r="C651" s="280" t="s">
        <v>7581</v>
      </c>
    </row>
    <row r="652" spans="1:3" x14ac:dyDescent="0.35">
      <c r="A652" s="6" t="s">
        <v>8141</v>
      </c>
      <c r="B652" s="280">
        <v>1</v>
      </c>
      <c r="C652" s="280" t="s">
        <v>7581</v>
      </c>
    </row>
    <row r="653" spans="1:3" x14ac:dyDescent="0.35">
      <c r="A653" s="6" t="s">
        <v>8142</v>
      </c>
      <c r="B653" s="280">
        <v>1</v>
      </c>
      <c r="C653" s="280" t="s">
        <v>7581</v>
      </c>
    </row>
    <row r="654" spans="1:3" x14ac:dyDescent="0.35">
      <c r="A654" s="6" t="s">
        <v>8143</v>
      </c>
      <c r="B654" s="280">
        <v>1</v>
      </c>
      <c r="C654" s="280" t="s">
        <v>7581</v>
      </c>
    </row>
    <row r="655" spans="1:3" x14ac:dyDescent="0.35">
      <c r="A655" s="6" t="s">
        <v>8144</v>
      </c>
      <c r="B655" s="280">
        <v>1</v>
      </c>
      <c r="C655" s="280" t="s">
        <v>7581</v>
      </c>
    </row>
    <row r="656" spans="1:3" x14ac:dyDescent="0.35">
      <c r="A656" s="6" t="s">
        <v>8145</v>
      </c>
      <c r="B656" s="280">
        <v>1</v>
      </c>
      <c r="C656" s="280" t="s">
        <v>7581</v>
      </c>
    </row>
    <row r="657" spans="1:3" x14ac:dyDescent="0.35">
      <c r="A657" s="6" t="s">
        <v>8146</v>
      </c>
      <c r="B657" s="280">
        <v>1</v>
      </c>
      <c r="C657" s="280" t="s">
        <v>7581</v>
      </c>
    </row>
    <row r="658" spans="1:3" x14ac:dyDescent="0.35">
      <c r="A658" s="6" t="s">
        <v>8147</v>
      </c>
      <c r="B658" s="280">
        <v>1</v>
      </c>
      <c r="C658" s="280" t="s">
        <v>7581</v>
      </c>
    </row>
    <row r="659" spans="1:3" x14ac:dyDescent="0.35">
      <c r="A659" s="6" t="s">
        <v>8148</v>
      </c>
      <c r="B659" s="280">
        <v>1</v>
      </c>
      <c r="C659" s="280" t="s">
        <v>7581</v>
      </c>
    </row>
    <row r="660" spans="1:3" x14ac:dyDescent="0.35">
      <c r="A660" s="6" t="s">
        <v>8149</v>
      </c>
      <c r="B660" s="280">
        <v>1</v>
      </c>
      <c r="C660" s="280" t="s">
        <v>7581</v>
      </c>
    </row>
    <row r="661" spans="1:3" x14ac:dyDescent="0.35">
      <c r="A661" s="6" t="s">
        <v>8150</v>
      </c>
      <c r="B661" s="280">
        <v>1</v>
      </c>
      <c r="C661" s="280" t="s">
        <v>7581</v>
      </c>
    </row>
    <row r="662" spans="1:3" x14ac:dyDescent="0.35">
      <c r="A662" s="6" t="s">
        <v>8151</v>
      </c>
      <c r="B662" s="280">
        <v>1</v>
      </c>
      <c r="C662" s="280" t="s">
        <v>7581</v>
      </c>
    </row>
    <row r="663" spans="1:3" x14ac:dyDescent="0.35">
      <c r="A663" s="6" t="s">
        <v>8152</v>
      </c>
      <c r="B663" s="280">
        <v>1</v>
      </c>
      <c r="C663" s="280" t="s">
        <v>7581</v>
      </c>
    </row>
    <row r="664" spans="1:3" x14ac:dyDescent="0.35">
      <c r="A664" s="6" t="s">
        <v>8153</v>
      </c>
      <c r="B664" s="280">
        <v>1</v>
      </c>
      <c r="C664" s="280" t="s">
        <v>7581</v>
      </c>
    </row>
    <row r="665" spans="1:3" x14ac:dyDescent="0.35">
      <c r="A665" s="6" t="s">
        <v>8154</v>
      </c>
      <c r="B665" s="280">
        <v>1</v>
      </c>
      <c r="C665" s="280" t="s">
        <v>7581</v>
      </c>
    </row>
    <row r="666" spans="1:3" x14ac:dyDescent="0.35">
      <c r="A666" s="6" t="s">
        <v>8155</v>
      </c>
      <c r="B666" s="280">
        <v>1</v>
      </c>
      <c r="C666" s="280" t="s">
        <v>7581</v>
      </c>
    </row>
    <row r="667" spans="1:3" x14ac:dyDescent="0.35">
      <c r="A667" s="6" t="s">
        <v>8156</v>
      </c>
      <c r="B667" s="280">
        <v>1</v>
      </c>
      <c r="C667" s="280" t="s">
        <v>7581</v>
      </c>
    </row>
    <row r="668" spans="1:3" x14ac:dyDescent="0.35">
      <c r="A668" s="6" t="s">
        <v>8157</v>
      </c>
      <c r="B668" s="280">
        <v>1</v>
      </c>
      <c r="C668" s="280" t="s">
        <v>7581</v>
      </c>
    </row>
    <row r="669" spans="1:3" x14ac:dyDescent="0.35">
      <c r="A669" s="6" t="s">
        <v>8158</v>
      </c>
      <c r="B669" s="280">
        <v>1</v>
      </c>
      <c r="C669" s="280" t="s">
        <v>7581</v>
      </c>
    </row>
    <row r="670" spans="1:3" x14ac:dyDescent="0.35">
      <c r="A670" s="6" t="s">
        <v>8159</v>
      </c>
      <c r="B670" s="280">
        <v>1</v>
      </c>
      <c r="C670" s="280" t="s">
        <v>7581</v>
      </c>
    </row>
    <row r="671" spans="1:3" x14ac:dyDescent="0.35">
      <c r="A671" s="6" t="s">
        <v>8160</v>
      </c>
      <c r="B671" s="280">
        <v>1</v>
      </c>
      <c r="C671" s="280" t="s">
        <v>7581</v>
      </c>
    </row>
    <row r="672" spans="1:3" x14ac:dyDescent="0.35">
      <c r="A672" s="6" t="s">
        <v>8161</v>
      </c>
      <c r="B672" s="280">
        <v>1</v>
      </c>
      <c r="C672" s="280" t="s">
        <v>7581</v>
      </c>
    </row>
    <row r="673" spans="1:3" x14ac:dyDescent="0.35">
      <c r="A673" s="6" t="s">
        <v>8162</v>
      </c>
      <c r="B673" s="280">
        <v>1</v>
      </c>
      <c r="C673" s="280" t="s">
        <v>7581</v>
      </c>
    </row>
    <row r="674" spans="1:3" x14ac:dyDescent="0.35">
      <c r="A674" s="6" t="s">
        <v>8163</v>
      </c>
      <c r="B674" s="280">
        <v>1</v>
      </c>
      <c r="C674" s="280" t="s">
        <v>7581</v>
      </c>
    </row>
    <row r="675" spans="1:3" x14ac:dyDescent="0.35">
      <c r="A675" s="6" t="s">
        <v>8164</v>
      </c>
      <c r="B675" s="280">
        <v>1</v>
      </c>
      <c r="C675" s="280" t="s">
        <v>7581</v>
      </c>
    </row>
    <row r="676" spans="1:3" x14ac:dyDescent="0.35">
      <c r="A676" s="6" t="s">
        <v>8165</v>
      </c>
      <c r="B676" s="280">
        <v>1</v>
      </c>
      <c r="C676" s="280" t="s">
        <v>7581</v>
      </c>
    </row>
    <row r="677" spans="1:3" x14ac:dyDescent="0.35">
      <c r="A677" s="6" t="s">
        <v>8166</v>
      </c>
      <c r="B677" s="280">
        <v>1</v>
      </c>
      <c r="C677" s="280" t="s">
        <v>7581</v>
      </c>
    </row>
    <row r="678" spans="1:3" x14ac:dyDescent="0.35">
      <c r="A678" s="6" t="s">
        <v>8167</v>
      </c>
      <c r="B678" s="280">
        <v>1</v>
      </c>
      <c r="C678" s="280" t="s">
        <v>7581</v>
      </c>
    </row>
    <row r="679" spans="1:3" x14ac:dyDescent="0.35">
      <c r="A679" s="6" t="s">
        <v>8168</v>
      </c>
      <c r="B679" s="280">
        <v>1</v>
      </c>
      <c r="C679" s="280" t="s">
        <v>7581</v>
      </c>
    </row>
    <row r="680" spans="1:3" x14ac:dyDescent="0.35">
      <c r="A680" s="6" t="s">
        <v>8169</v>
      </c>
      <c r="B680" s="280">
        <v>1</v>
      </c>
      <c r="C680" s="280" t="s">
        <v>7581</v>
      </c>
    </row>
    <row r="681" spans="1:3" x14ac:dyDescent="0.35">
      <c r="A681" s="6" t="s">
        <v>8170</v>
      </c>
      <c r="B681" s="280">
        <v>1</v>
      </c>
      <c r="C681" s="280" t="s">
        <v>7581</v>
      </c>
    </row>
    <row r="682" spans="1:3" x14ac:dyDescent="0.35">
      <c r="A682" s="6" t="s">
        <v>8171</v>
      </c>
      <c r="B682" s="280">
        <v>1</v>
      </c>
      <c r="C682" s="280" t="s">
        <v>7581</v>
      </c>
    </row>
    <row r="683" spans="1:3" x14ac:dyDescent="0.35">
      <c r="A683" s="6" t="s">
        <v>8172</v>
      </c>
      <c r="B683" s="280">
        <v>1</v>
      </c>
      <c r="C683" s="280" t="s">
        <v>7581</v>
      </c>
    </row>
    <row r="684" spans="1:3" x14ac:dyDescent="0.35">
      <c r="A684" s="6" t="s">
        <v>8173</v>
      </c>
      <c r="B684" s="280">
        <v>1</v>
      </c>
      <c r="C684" s="280" t="s">
        <v>7581</v>
      </c>
    </row>
    <row r="685" spans="1:3" x14ac:dyDescent="0.35">
      <c r="A685" s="6" t="s">
        <v>8174</v>
      </c>
      <c r="B685" s="280">
        <v>1</v>
      </c>
      <c r="C685" s="280" t="s">
        <v>7581</v>
      </c>
    </row>
    <row r="686" spans="1:3" x14ac:dyDescent="0.35">
      <c r="A686" s="6" t="s">
        <v>8175</v>
      </c>
      <c r="B686" s="280">
        <v>1</v>
      </c>
      <c r="C686" s="280" t="s">
        <v>7581</v>
      </c>
    </row>
    <row r="687" spans="1:3" x14ac:dyDescent="0.35">
      <c r="A687" s="6" t="s">
        <v>8176</v>
      </c>
      <c r="B687" s="280">
        <v>1</v>
      </c>
      <c r="C687" s="280" t="s">
        <v>7581</v>
      </c>
    </row>
    <row r="688" spans="1:3" x14ac:dyDescent="0.35">
      <c r="A688" s="6" t="s">
        <v>8177</v>
      </c>
      <c r="B688" s="280">
        <v>1</v>
      </c>
      <c r="C688" s="280" t="s">
        <v>7581</v>
      </c>
    </row>
    <row r="689" spans="1:3" x14ac:dyDescent="0.35">
      <c r="A689" s="6" t="s">
        <v>8178</v>
      </c>
      <c r="B689" s="280">
        <v>1</v>
      </c>
      <c r="C689" s="280" t="s">
        <v>7581</v>
      </c>
    </row>
    <row r="690" spans="1:3" x14ac:dyDescent="0.35">
      <c r="A690" s="6" t="s">
        <v>8179</v>
      </c>
      <c r="B690" s="280">
        <v>1</v>
      </c>
      <c r="C690" s="280" t="s">
        <v>7581</v>
      </c>
    </row>
    <row r="691" spans="1:3" x14ac:dyDescent="0.35">
      <c r="A691" s="6" t="s">
        <v>8180</v>
      </c>
      <c r="B691" s="280">
        <v>1</v>
      </c>
      <c r="C691" s="280" t="s">
        <v>7581</v>
      </c>
    </row>
    <row r="692" spans="1:3" x14ac:dyDescent="0.35">
      <c r="A692" s="6" t="s">
        <v>8181</v>
      </c>
      <c r="B692" s="280">
        <v>1</v>
      </c>
      <c r="C692" s="280" t="s">
        <v>7581</v>
      </c>
    </row>
    <row r="693" spans="1:3" x14ac:dyDescent="0.35">
      <c r="A693" s="6" t="s">
        <v>8182</v>
      </c>
      <c r="B693" s="280">
        <v>1</v>
      </c>
      <c r="C693" s="280" t="s">
        <v>7581</v>
      </c>
    </row>
    <row r="694" spans="1:3" x14ac:dyDescent="0.35">
      <c r="A694" s="6" t="s">
        <v>8183</v>
      </c>
      <c r="B694" s="280">
        <v>1</v>
      </c>
      <c r="C694" s="280" t="s">
        <v>7581</v>
      </c>
    </row>
    <row r="695" spans="1:3" x14ac:dyDescent="0.35">
      <c r="A695" s="6" t="s">
        <v>8184</v>
      </c>
      <c r="B695" s="280">
        <v>1</v>
      </c>
      <c r="C695" s="280" t="s">
        <v>7581</v>
      </c>
    </row>
    <row r="696" spans="1:3" x14ac:dyDescent="0.35">
      <c r="A696" s="6" t="s">
        <v>8185</v>
      </c>
      <c r="B696" s="280">
        <v>1</v>
      </c>
      <c r="C696" s="280" t="s">
        <v>7581</v>
      </c>
    </row>
    <row r="697" spans="1:3" x14ac:dyDescent="0.35">
      <c r="A697" s="6" t="s">
        <v>8186</v>
      </c>
      <c r="B697" s="280">
        <v>1</v>
      </c>
      <c r="C697" s="280" t="s">
        <v>7581</v>
      </c>
    </row>
    <row r="698" spans="1:3" x14ac:dyDescent="0.35">
      <c r="A698" s="6" t="s">
        <v>8187</v>
      </c>
      <c r="B698" s="280">
        <v>1</v>
      </c>
      <c r="C698" s="280" t="s">
        <v>7581</v>
      </c>
    </row>
    <row r="699" spans="1:3" x14ac:dyDescent="0.35">
      <c r="A699" s="6" t="s">
        <v>8188</v>
      </c>
      <c r="B699" s="280">
        <v>1</v>
      </c>
      <c r="C699" s="280" t="s">
        <v>7581</v>
      </c>
    </row>
    <row r="700" spans="1:3" x14ac:dyDescent="0.35">
      <c r="A700" s="6" t="s">
        <v>8189</v>
      </c>
      <c r="B700" s="280">
        <v>1</v>
      </c>
      <c r="C700" s="280" t="s">
        <v>7581</v>
      </c>
    </row>
    <row r="701" spans="1:3" x14ac:dyDescent="0.35">
      <c r="A701" s="6" t="s">
        <v>8190</v>
      </c>
      <c r="B701" s="280">
        <v>1</v>
      </c>
      <c r="C701" s="280" t="s">
        <v>7581</v>
      </c>
    </row>
    <row r="702" spans="1:3" x14ac:dyDescent="0.35">
      <c r="A702" s="6" t="s">
        <v>8191</v>
      </c>
      <c r="B702" s="280">
        <v>1</v>
      </c>
      <c r="C702" s="280" t="s">
        <v>7581</v>
      </c>
    </row>
    <row r="703" spans="1:3" x14ac:dyDescent="0.35">
      <c r="A703" s="6" t="s">
        <v>8192</v>
      </c>
      <c r="B703" s="280">
        <v>1</v>
      </c>
      <c r="C703" s="280" t="s">
        <v>7581</v>
      </c>
    </row>
    <row r="704" spans="1:3" x14ac:dyDescent="0.35">
      <c r="A704" s="6" t="s">
        <v>8193</v>
      </c>
      <c r="B704" s="280">
        <v>1</v>
      </c>
      <c r="C704" s="280" t="s">
        <v>7581</v>
      </c>
    </row>
    <row r="705" spans="1:3" x14ac:dyDescent="0.35">
      <c r="A705" s="6" t="s">
        <v>8194</v>
      </c>
      <c r="B705" s="280">
        <v>1</v>
      </c>
      <c r="C705" s="280" t="s">
        <v>7581</v>
      </c>
    </row>
    <row r="706" spans="1:3" x14ac:dyDescent="0.35">
      <c r="A706" s="6" t="s">
        <v>8195</v>
      </c>
      <c r="B706" s="280">
        <v>1</v>
      </c>
      <c r="C706" s="280" t="s">
        <v>7581</v>
      </c>
    </row>
    <row r="707" spans="1:3" x14ac:dyDescent="0.35">
      <c r="A707" s="6" t="s">
        <v>8196</v>
      </c>
      <c r="B707" s="280">
        <v>1</v>
      </c>
      <c r="C707" s="280" t="s">
        <v>7581</v>
      </c>
    </row>
    <row r="708" spans="1:3" x14ac:dyDescent="0.35">
      <c r="A708" s="6" t="s">
        <v>8197</v>
      </c>
      <c r="B708" s="280">
        <v>1</v>
      </c>
      <c r="C708" s="280" t="s">
        <v>7581</v>
      </c>
    </row>
    <row r="709" spans="1:3" x14ac:dyDescent="0.35">
      <c r="A709" s="6" t="s">
        <v>8198</v>
      </c>
      <c r="B709" s="280">
        <v>1</v>
      </c>
      <c r="C709" s="280" t="s">
        <v>7581</v>
      </c>
    </row>
    <row r="710" spans="1:3" x14ac:dyDescent="0.35">
      <c r="A710" s="6" t="s">
        <v>8199</v>
      </c>
      <c r="B710" s="280">
        <v>1</v>
      </c>
      <c r="C710" s="280" t="s">
        <v>7581</v>
      </c>
    </row>
    <row r="711" spans="1:3" x14ac:dyDescent="0.35">
      <c r="A711" s="6" t="s">
        <v>8200</v>
      </c>
      <c r="B711" s="280">
        <v>1</v>
      </c>
      <c r="C711" s="280" t="s">
        <v>7581</v>
      </c>
    </row>
    <row r="712" spans="1:3" x14ac:dyDescent="0.35">
      <c r="A712" s="6" t="s">
        <v>8201</v>
      </c>
      <c r="B712" s="280">
        <v>1</v>
      </c>
      <c r="C712" s="280" t="s">
        <v>7581</v>
      </c>
    </row>
    <row r="713" spans="1:3" x14ac:dyDescent="0.35">
      <c r="A713" s="6" t="s">
        <v>8202</v>
      </c>
      <c r="B713" s="280">
        <v>1</v>
      </c>
      <c r="C713" s="280" t="s">
        <v>7581</v>
      </c>
    </row>
    <row r="714" spans="1:3" x14ac:dyDescent="0.35">
      <c r="A714" s="6" t="s">
        <v>8203</v>
      </c>
      <c r="B714" s="280">
        <v>1</v>
      </c>
      <c r="C714" s="280" t="s">
        <v>7581</v>
      </c>
    </row>
    <row r="715" spans="1:3" x14ac:dyDescent="0.35">
      <c r="A715" s="6" t="s">
        <v>8204</v>
      </c>
      <c r="B715" s="280">
        <v>1</v>
      </c>
      <c r="C715" s="280" t="s">
        <v>7581</v>
      </c>
    </row>
    <row r="716" spans="1:3" x14ac:dyDescent="0.35">
      <c r="A716" s="6" t="s">
        <v>8205</v>
      </c>
      <c r="B716" s="280">
        <v>1</v>
      </c>
      <c r="C716" s="280" t="s">
        <v>7581</v>
      </c>
    </row>
    <row r="717" spans="1:3" x14ac:dyDescent="0.35">
      <c r="A717" s="6" t="s">
        <v>8206</v>
      </c>
      <c r="B717" s="280">
        <v>1</v>
      </c>
      <c r="C717" s="280" t="s">
        <v>7581</v>
      </c>
    </row>
    <row r="718" spans="1:3" x14ac:dyDescent="0.35">
      <c r="A718" s="6" t="s">
        <v>8207</v>
      </c>
      <c r="B718" s="280">
        <v>1</v>
      </c>
      <c r="C718" s="280" t="s">
        <v>7581</v>
      </c>
    </row>
    <row r="719" spans="1:3" x14ac:dyDescent="0.35">
      <c r="A719" s="6" t="s">
        <v>8208</v>
      </c>
      <c r="B719" s="280">
        <v>1</v>
      </c>
      <c r="C719" s="280" t="s">
        <v>7581</v>
      </c>
    </row>
    <row r="720" spans="1:3" x14ac:dyDescent="0.35">
      <c r="A720" s="6" t="s">
        <v>8209</v>
      </c>
      <c r="B720" s="280">
        <v>1</v>
      </c>
      <c r="C720" s="280" t="s">
        <v>7581</v>
      </c>
    </row>
    <row r="721" spans="1:3" x14ac:dyDescent="0.35">
      <c r="A721" s="6" t="s">
        <v>8210</v>
      </c>
      <c r="B721" s="280">
        <v>1</v>
      </c>
      <c r="C721" s="280" t="s">
        <v>7581</v>
      </c>
    </row>
    <row r="722" spans="1:3" x14ac:dyDescent="0.35">
      <c r="A722" s="6" t="s">
        <v>8211</v>
      </c>
      <c r="B722" s="280">
        <v>1</v>
      </c>
      <c r="C722" s="280" t="s">
        <v>7581</v>
      </c>
    </row>
    <row r="723" spans="1:3" x14ac:dyDescent="0.35">
      <c r="A723" s="6" t="s">
        <v>8212</v>
      </c>
      <c r="B723" s="280">
        <v>1</v>
      </c>
      <c r="C723" s="280" t="s">
        <v>7581</v>
      </c>
    </row>
    <row r="724" spans="1:3" x14ac:dyDescent="0.35">
      <c r="A724" s="6" t="s">
        <v>8213</v>
      </c>
      <c r="B724" s="280">
        <v>1</v>
      </c>
      <c r="C724" s="280" t="s">
        <v>7581</v>
      </c>
    </row>
    <row r="725" spans="1:3" x14ac:dyDescent="0.35">
      <c r="A725" s="6" t="s">
        <v>8214</v>
      </c>
      <c r="B725" s="280">
        <v>1</v>
      </c>
      <c r="C725" s="280" t="s">
        <v>7581</v>
      </c>
    </row>
    <row r="726" spans="1:3" x14ac:dyDescent="0.35">
      <c r="A726" s="6" t="s">
        <v>8215</v>
      </c>
      <c r="B726" s="280">
        <v>1</v>
      </c>
      <c r="C726" s="280" t="s">
        <v>7581</v>
      </c>
    </row>
    <row r="727" spans="1:3" x14ac:dyDescent="0.35">
      <c r="A727" s="6" t="s">
        <v>8216</v>
      </c>
      <c r="B727" s="280">
        <v>1</v>
      </c>
      <c r="C727" s="280" t="s">
        <v>7581</v>
      </c>
    </row>
    <row r="728" spans="1:3" x14ac:dyDescent="0.35">
      <c r="A728" s="6" t="s">
        <v>8217</v>
      </c>
      <c r="B728" s="280">
        <v>1</v>
      </c>
      <c r="C728" s="280" t="s">
        <v>7581</v>
      </c>
    </row>
    <row r="729" spans="1:3" x14ac:dyDescent="0.35">
      <c r="A729" s="6" t="s">
        <v>8218</v>
      </c>
      <c r="B729" s="280">
        <v>1</v>
      </c>
      <c r="C729" s="280" t="s">
        <v>7581</v>
      </c>
    </row>
    <row r="730" spans="1:3" x14ac:dyDescent="0.35">
      <c r="A730" s="6" t="s">
        <v>8219</v>
      </c>
      <c r="B730" s="280">
        <v>1</v>
      </c>
      <c r="C730" s="280" t="s">
        <v>7581</v>
      </c>
    </row>
    <row r="731" spans="1:3" x14ac:dyDescent="0.35">
      <c r="A731" s="6" t="s">
        <v>8220</v>
      </c>
      <c r="B731" s="280">
        <v>1</v>
      </c>
      <c r="C731" s="280" t="s">
        <v>7581</v>
      </c>
    </row>
    <row r="732" spans="1:3" x14ac:dyDescent="0.35">
      <c r="A732" s="6" t="s">
        <v>8221</v>
      </c>
      <c r="B732" s="280">
        <v>1</v>
      </c>
      <c r="C732" s="280" t="s">
        <v>7581</v>
      </c>
    </row>
    <row r="733" spans="1:3" x14ac:dyDescent="0.35">
      <c r="A733" s="6" t="s">
        <v>8222</v>
      </c>
      <c r="B733" s="280">
        <v>1</v>
      </c>
      <c r="C733" s="280" t="s">
        <v>7581</v>
      </c>
    </row>
    <row r="734" spans="1:3" x14ac:dyDescent="0.35">
      <c r="A734" s="6" t="s">
        <v>8223</v>
      </c>
      <c r="B734" s="280">
        <v>1</v>
      </c>
      <c r="C734" s="280" t="s">
        <v>7581</v>
      </c>
    </row>
    <row r="735" spans="1:3" x14ac:dyDescent="0.35">
      <c r="A735" s="6" t="s">
        <v>8224</v>
      </c>
      <c r="B735" s="280">
        <v>1</v>
      </c>
      <c r="C735" s="280" t="s">
        <v>7581</v>
      </c>
    </row>
    <row r="736" spans="1:3" x14ac:dyDescent="0.35">
      <c r="A736" s="6" t="s">
        <v>8225</v>
      </c>
      <c r="B736" s="280">
        <v>1</v>
      </c>
      <c r="C736" s="280" t="s">
        <v>7581</v>
      </c>
    </row>
    <row r="737" spans="1:3" x14ac:dyDescent="0.35">
      <c r="A737" s="6" t="s">
        <v>8226</v>
      </c>
      <c r="B737" s="280">
        <v>1</v>
      </c>
      <c r="C737" s="280" t="s">
        <v>7581</v>
      </c>
    </row>
    <row r="738" spans="1:3" x14ac:dyDescent="0.35">
      <c r="A738" s="6" t="s">
        <v>8227</v>
      </c>
      <c r="B738" s="280">
        <v>1</v>
      </c>
      <c r="C738" s="280" t="s">
        <v>7581</v>
      </c>
    </row>
    <row r="739" spans="1:3" x14ac:dyDescent="0.35">
      <c r="A739" s="6" t="s">
        <v>8228</v>
      </c>
      <c r="B739" s="280">
        <v>1</v>
      </c>
      <c r="C739" s="280" t="s">
        <v>7581</v>
      </c>
    </row>
    <row r="740" spans="1:3" x14ac:dyDescent="0.35">
      <c r="A740" s="6" t="s">
        <v>8229</v>
      </c>
      <c r="B740" s="280">
        <v>1</v>
      </c>
      <c r="C740" s="280" t="s">
        <v>7581</v>
      </c>
    </row>
    <row r="741" spans="1:3" x14ac:dyDescent="0.35">
      <c r="A741" s="6" t="s">
        <v>8230</v>
      </c>
      <c r="B741" s="280">
        <v>1</v>
      </c>
      <c r="C741" s="280" t="s">
        <v>7581</v>
      </c>
    </row>
    <row r="742" spans="1:3" x14ac:dyDescent="0.35">
      <c r="A742" s="6" t="s">
        <v>8231</v>
      </c>
      <c r="B742" s="280">
        <v>1</v>
      </c>
      <c r="C742" s="280" t="s">
        <v>7581</v>
      </c>
    </row>
    <row r="743" spans="1:3" x14ac:dyDescent="0.35">
      <c r="A743" s="6" t="s">
        <v>8232</v>
      </c>
      <c r="B743" s="280">
        <v>1</v>
      </c>
      <c r="C743" s="280" t="s">
        <v>7581</v>
      </c>
    </row>
    <row r="744" spans="1:3" x14ac:dyDescent="0.35">
      <c r="A744" s="6" t="s">
        <v>8233</v>
      </c>
      <c r="B744" s="280">
        <v>1</v>
      </c>
      <c r="C744" s="280" t="s">
        <v>7581</v>
      </c>
    </row>
    <row r="745" spans="1:3" x14ac:dyDescent="0.35">
      <c r="A745" s="6" t="s">
        <v>8234</v>
      </c>
      <c r="B745" s="280">
        <v>1</v>
      </c>
      <c r="C745" s="280" t="s">
        <v>7581</v>
      </c>
    </row>
    <row r="746" spans="1:3" x14ac:dyDescent="0.35">
      <c r="A746" s="6" t="s">
        <v>8235</v>
      </c>
      <c r="B746" s="280">
        <v>1</v>
      </c>
      <c r="C746" s="280" t="s">
        <v>7581</v>
      </c>
    </row>
    <row r="747" spans="1:3" x14ac:dyDescent="0.35">
      <c r="A747" s="6" t="s">
        <v>8236</v>
      </c>
      <c r="B747" s="280">
        <v>1</v>
      </c>
      <c r="C747" s="280" t="s">
        <v>7581</v>
      </c>
    </row>
    <row r="748" spans="1:3" x14ac:dyDescent="0.35">
      <c r="A748" s="6" t="s">
        <v>8237</v>
      </c>
      <c r="B748" s="280">
        <v>1</v>
      </c>
      <c r="C748" s="280" t="s">
        <v>7581</v>
      </c>
    </row>
    <row r="749" spans="1:3" x14ac:dyDescent="0.35">
      <c r="A749" s="6" t="s">
        <v>8238</v>
      </c>
      <c r="B749" s="280">
        <v>1</v>
      </c>
      <c r="C749" s="280" t="s">
        <v>7581</v>
      </c>
    </row>
    <row r="750" spans="1:3" x14ac:dyDescent="0.35">
      <c r="A750" s="6" t="s">
        <v>8239</v>
      </c>
      <c r="B750" s="280">
        <v>1</v>
      </c>
      <c r="C750" s="280" t="s">
        <v>7581</v>
      </c>
    </row>
    <row r="751" spans="1:3" x14ac:dyDescent="0.35">
      <c r="A751" s="6" t="s">
        <v>8240</v>
      </c>
      <c r="B751" s="280">
        <v>1</v>
      </c>
      <c r="C751" s="280" t="s">
        <v>7581</v>
      </c>
    </row>
    <row r="752" spans="1:3" x14ac:dyDescent="0.35">
      <c r="A752" s="6" t="s">
        <v>8241</v>
      </c>
      <c r="B752" s="280">
        <v>1</v>
      </c>
      <c r="C752" s="280" t="s">
        <v>7581</v>
      </c>
    </row>
    <row r="753" spans="1:3" x14ac:dyDescent="0.35">
      <c r="A753" s="6" t="s">
        <v>8242</v>
      </c>
      <c r="B753" s="280">
        <v>1</v>
      </c>
      <c r="C753" s="280" t="s">
        <v>7581</v>
      </c>
    </row>
    <row r="754" spans="1:3" x14ac:dyDescent="0.35">
      <c r="A754" s="6" t="s">
        <v>8243</v>
      </c>
      <c r="B754" s="280">
        <v>1</v>
      </c>
      <c r="C754" s="280" t="s">
        <v>7581</v>
      </c>
    </row>
    <row r="755" spans="1:3" x14ac:dyDescent="0.35">
      <c r="A755" s="6" t="s">
        <v>8244</v>
      </c>
      <c r="B755" s="280">
        <v>1</v>
      </c>
      <c r="C755" s="280" t="s">
        <v>7581</v>
      </c>
    </row>
    <row r="756" spans="1:3" x14ac:dyDescent="0.35">
      <c r="A756" s="6" t="s">
        <v>8245</v>
      </c>
      <c r="B756" s="280">
        <v>1</v>
      </c>
      <c r="C756" s="280" t="s">
        <v>7581</v>
      </c>
    </row>
    <row r="757" spans="1:3" x14ac:dyDescent="0.35">
      <c r="A757" s="6" t="s">
        <v>8246</v>
      </c>
      <c r="B757" s="280">
        <v>1</v>
      </c>
      <c r="C757" s="280" t="s">
        <v>7581</v>
      </c>
    </row>
    <row r="758" spans="1:3" x14ac:dyDescent="0.35">
      <c r="A758" s="6" t="s">
        <v>8247</v>
      </c>
      <c r="B758" s="280">
        <v>1</v>
      </c>
      <c r="C758" s="280" t="s">
        <v>7581</v>
      </c>
    </row>
    <row r="759" spans="1:3" x14ac:dyDescent="0.35">
      <c r="A759" s="6" t="s">
        <v>8248</v>
      </c>
      <c r="B759" s="280">
        <v>1</v>
      </c>
      <c r="C759" s="280" t="s">
        <v>7581</v>
      </c>
    </row>
    <row r="760" spans="1:3" x14ac:dyDescent="0.35">
      <c r="A760" s="6" t="s">
        <v>8249</v>
      </c>
      <c r="B760" s="280">
        <v>1</v>
      </c>
      <c r="C760" s="280" t="s">
        <v>7581</v>
      </c>
    </row>
    <row r="761" spans="1:3" x14ac:dyDescent="0.35">
      <c r="A761" s="6" t="s">
        <v>8250</v>
      </c>
      <c r="B761" s="280">
        <v>1</v>
      </c>
      <c r="C761" s="280" t="s">
        <v>7581</v>
      </c>
    </row>
    <row r="762" spans="1:3" x14ac:dyDescent="0.35">
      <c r="A762" s="6" t="s">
        <v>8251</v>
      </c>
      <c r="B762" s="280">
        <v>1</v>
      </c>
      <c r="C762" s="280" t="s">
        <v>7581</v>
      </c>
    </row>
    <row r="763" spans="1:3" x14ac:dyDescent="0.35">
      <c r="A763" s="6" t="s">
        <v>8252</v>
      </c>
      <c r="B763" s="280">
        <v>1</v>
      </c>
      <c r="C763" s="280" t="s">
        <v>7581</v>
      </c>
    </row>
    <row r="764" spans="1:3" x14ac:dyDescent="0.35">
      <c r="A764" s="6" t="s">
        <v>8253</v>
      </c>
      <c r="B764" s="280">
        <v>1</v>
      </c>
      <c r="C764" s="280" t="s">
        <v>7581</v>
      </c>
    </row>
    <row r="765" spans="1:3" x14ac:dyDescent="0.35">
      <c r="A765" s="6" t="s">
        <v>8254</v>
      </c>
      <c r="B765" s="280">
        <v>1</v>
      </c>
      <c r="C765" s="280" t="s">
        <v>7581</v>
      </c>
    </row>
    <row r="766" spans="1:3" x14ac:dyDescent="0.35">
      <c r="A766" s="6" t="s">
        <v>8255</v>
      </c>
      <c r="B766" s="280">
        <v>1</v>
      </c>
      <c r="C766" s="280" t="s">
        <v>7581</v>
      </c>
    </row>
    <row r="767" spans="1:3" x14ac:dyDescent="0.35">
      <c r="A767" s="6" t="s">
        <v>8256</v>
      </c>
      <c r="B767" s="280">
        <v>1</v>
      </c>
      <c r="C767" s="280" t="s">
        <v>7581</v>
      </c>
    </row>
    <row r="768" spans="1:3" x14ac:dyDescent="0.35">
      <c r="A768" s="6" t="s">
        <v>8257</v>
      </c>
      <c r="B768" s="280">
        <v>1</v>
      </c>
      <c r="C768" s="280" t="s">
        <v>7581</v>
      </c>
    </row>
    <row r="769" spans="1:3" x14ac:dyDescent="0.35">
      <c r="A769" s="6" t="s">
        <v>8258</v>
      </c>
      <c r="B769" s="280">
        <v>1</v>
      </c>
      <c r="C769" s="280" t="s">
        <v>7581</v>
      </c>
    </row>
    <row r="770" spans="1:3" x14ac:dyDescent="0.35">
      <c r="A770" s="6" t="s">
        <v>8259</v>
      </c>
      <c r="B770" s="280">
        <v>1</v>
      </c>
      <c r="C770" s="280" t="s">
        <v>7581</v>
      </c>
    </row>
    <row r="771" spans="1:3" x14ac:dyDescent="0.35">
      <c r="A771" s="6" t="s">
        <v>8260</v>
      </c>
      <c r="B771" s="280">
        <v>1</v>
      </c>
      <c r="C771" s="280" t="s">
        <v>7581</v>
      </c>
    </row>
    <row r="772" spans="1:3" x14ac:dyDescent="0.35">
      <c r="A772" s="6" t="s">
        <v>8261</v>
      </c>
      <c r="B772" s="280">
        <v>1</v>
      </c>
      <c r="C772" s="280" t="s">
        <v>7581</v>
      </c>
    </row>
    <row r="773" spans="1:3" x14ac:dyDescent="0.35">
      <c r="A773" s="6" t="s">
        <v>8262</v>
      </c>
      <c r="B773" s="280">
        <v>1</v>
      </c>
      <c r="C773" s="280" t="s">
        <v>7581</v>
      </c>
    </row>
    <row r="774" spans="1:3" x14ac:dyDescent="0.35">
      <c r="A774" s="6" t="s">
        <v>8263</v>
      </c>
      <c r="B774" s="280">
        <v>1</v>
      </c>
      <c r="C774" s="280" t="s">
        <v>7581</v>
      </c>
    </row>
    <row r="775" spans="1:3" x14ac:dyDescent="0.35">
      <c r="A775" s="6" t="s">
        <v>8264</v>
      </c>
      <c r="B775" s="280">
        <v>1</v>
      </c>
      <c r="C775" s="280" t="s">
        <v>7581</v>
      </c>
    </row>
    <row r="776" spans="1:3" x14ac:dyDescent="0.35">
      <c r="A776" s="6" t="s">
        <v>8265</v>
      </c>
      <c r="B776" s="280">
        <v>1</v>
      </c>
      <c r="C776" s="280" t="s">
        <v>7581</v>
      </c>
    </row>
    <row r="777" spans="1:3" x14ac:dyDescent="0.35">
      <c r="A777" s="6" t="s">
        <v>8266</v>
      </c>
      <c r="B777" s="280">
        <v>1</v>
      </c>
      <c r="C777" s="280" t="s">
        <v>7581</v>
      </c>
    </row>
    <row r="778" spans="1:3" x14ac:dyDescent="0.35">
      <c r="A778" s="6" t="s">
        <v>8267</v>
      </c>
      <c r="B778" s="280">
        <v>1</v>
      </c>
      <c r="C778" s="280" t="s">
        <v>7581</v>
      </c>
    </row>
    <row r="779" spans="1:3" x14ac:dyDescent="0.35">
      <c r="A779" s="6" t="s">
        <v>8268</v>
      </c>
      <c r="B779" s="280">
        <v>1</v>
      </c>
      <c r="C779" s="280" t="s">
        <v>7581</v>
      </c>
    </row>
    <row r="780" spans="1:3" x14ac:dyDescent="0.35">
      <c r="A780" s="6" t="s">
        <v>8269</v>
      </c>
      <c r="B780" s="280">
        <v>1</v>
      </c>
      <c r="C780" s="280" t="s">
        <v>7581</v>
      </c>
    </row>
    <row r="781" spans="1:3" x14ac:dyDescent="0.35">
      <c r="A781" s="6" t="s">
        <v>8270</v>
      </c>
      <c r="B781" s="280">
        <v>1</v>
      </c>
      <c r="C781" s="280" t="s">
        <v>7581</v>
      </c>
    </row>
    <row r="782" spans="1:3" x14ac:dyDescent="0.35">
      <c r="A782" s="6" t="s">
        <v>8271</v>
      </c>
      <c r="B782" s="280">
        <v>1</v>
      </c>
      <c r="C782" s="280" t="s">
        <v>7581</v>
      </c>
    </row>
    <row r="783" spans="1:3" x14ac:dyDescent="0.35">
      <c r="A783" s="6" t="s">
        <v>8272</v>
      </c>
      <c r="B783" s="280">
        <v>1</v>
      </c>
      <c r="C783" s="280" t="s">
        <v>7581</v>
      </c>
    </row>
    <row r="784" spans="1:3" x14ac:dyDescent="0.35">
      <c r="A784" s="6" t="s">
        <v>8273</v>
      </c>
      <c r="B784" s="280">
        <v>1</v>
      </c>
      <c r="C784" s="280" t="s">
        <v>7581</v>
      </c>
    </row>
    <row r="785" spans="1:3" x14ac:dyDescent="0.35">
      <c r="A785" s="6" t="s">
        <v>8274</v>
      </c>
      <c r="B785" s="280">
        <v>1</v>
      </c>
      <c r="C785" s="280" t="s">
        <v>7581</v>
      </c>
    </row>
    <row r="786" spans="1:3" x14ac:dyDescent="0.35">
      <c r="A786" s="6" t="s">
        <v>8275</v>
      </c>
      <c r="B786" s="280">
        <v>1</v>
      </c>
      <c r="C786" s="280" t="s">
        <v>7581</v>
      </c>
    </row>
    <row r="787" spans="1:3" x14ac:dyDescent="0.35">
      <c r="A787" s="6" t="s">
        <v>8276</v>
      </c>
      <c r="B787" s="280">
        <v>1</v>
      </c>
      <c r="C787" s="280" t="s">
        <v>7581</v>
      </c>
    </row>
    <row r="788" spans="1:3" x14ac:dyDescent="0.35">
      <c r="A788" s="6" t="s">
        <v>8277</v>
      </c>
      <c r="B788" s="280">
        <v>1</v>
      </c>
      <c r="C788" s="280" t="s">
        <v>7581</v>
      </c>
    </row>
    <row r="789" spans="1:3" x14ac:dyDescent="0.35">
      <c r="A789" s="6" t="s">
        <v>8278</v>
      </c>
      <c r="B789" s="280">
        <v>1</v>
      </c>
      <c r="C789" s="280" t="s">
        <v>7581</v>
      </c>
    </row>
    <row r="791" spans="1:3" x14ac:dyDescent="0.35">
      <c r="A791" s="7" t="s">
        <v>7582</v>
      </c>
    </row>
    <row r="792" spans="1:3" x14ac:dyDescent="0.35">
      <c r="A792" s="4" t="s">
        <v>2607</v>
      </c>
      <c r="B792" s="4" t="s">
        <v>4473</v>
      </c>
      <c r="C792" s="4" t="s">
        <v>2</v>
      </c>
    </row>
    <row r="793" spans="1:3" x14ac:dyDescent="0.35">
      <c r="A793" s="6" t="s">
        <v>7787</v>
      </c>
      <c r="B793" s="282">
        <v>1</v>
      </c>
      <c r="C793" s="282" t="s">
        <v>7810</v>
      </c>
    </row>
    <row r="794" spans="1:3" x14ac:dyDescent="0.35">
      <c r="A794" s="6" t="s">
        <v>7626</v>
      </c>
      <c r="B794" s="282">
        <v>1</v>
      </c>
      <c r="C794" s="282" t="s">
        <v>7810</v>
      </c>
    </row>
    <row r="795" spans="1:3" x14ac:dyDescent="0.35">
      <c r="A795" s="6" t="s">
        <v>7627</v>
      </c>
      <c r="B795" s="282">
        <v>1</v>
      </c>
      <c r="C795" s="282" t="s">
        <v>7810</v>
      </c>
    </row>
    <row r="796" spans="1:3" x14ac:dyDescent="0.35">
      <c r="A796" s="6" t="s">
        <v>7628</v>
      </c>
      <c r="B796" s="282">
        <v>1</v>
      </c>
      <c r="C796" s="282" t="s">
        <v>7810</v>
      </c>
    </row>
    <row r="797" spans="1:3" x14ac:dyDescent="0.35">
      <c r="A797" s="6" t="s">
        <v>7629</v>
      </c>
      <c r="B797" s="282">
        <v>1</v>
      </c>
      <c r="C797" s="282" t="s">
        <v>7810</v>
      </c>
    </row>
    <row r="798" spans="1:3" x14ac:dyDescent="0.35">
      <c r="A798" s="6" t="s">
        <v>7769</v>
      </c>
      <c r="B798" s="282">
        <v>1</v>
      </c>
      <c r="C798" s="282" t="s">
        <v>7810</v>
      </c>
    </row>
    <row r="799" spans="1:3" x14ac:dyDescent="0.35">
      <c r="A799" s="6" t="s">
        <v>7770</v>
      </c>
      <c r="B799" s="282">
        <v>1</v>
      </c>
      <c r="C799" s="282" t="s">
        <v>7810</v>
      </c>
    </row>
    <row r="800" spans="1:3" x14ac:dyDescent="0.35">
      <c r="A800" s="6" t="s">
        <v>7771</v>
      </c>
      <c r="B800" s="282">
        <v>1</v>
      </c>
      <c r="C800" s="282" t="s">
        <v>7810</v>
      </c>
    </row>
    <row r="801" spans="1:3" x14ac:dyDescent="0.35">
      <c r="A801" s="6" t="s">
        <v>7776</v>
      </c>
      <c r="B801" s="282">
        <v>1</v>
      </c>
      <c r="C801" s="282" t="s">
        <v>7810</v>
      </c>
    </row>
    <row r="802" spans="1:3" x14ac:dyDescent="0.35">
      <c r="A802" s="6" t="s">
        <v>7803</v>
      </c>
      <c r="B802" s="282">
        <v>1</v>
      </c>
      <c r="C802" s="282" t="s">
        <v>7810</v>
      </c>
    </row>
    <row r="803" spans="1:3" x14ac:dyDescent="0.35">
      <c r="A803" s="6" t="s">
        <v>7807</v>
      </c>
      <c r="B803" s="282">
        <v>1</v>
      </c>
      <c r="C803" s="282" t="s">
        <v>7810</v>
      </c>
    </row>
    <row r="804" spans="1:3" x14ac:dyDescent="0.35">
      <c r="A804" s="6" t="s">
        <v>7806</v>
      </c>
      <c r="B804" s="282">
        <v>1</v>
      </c>
      <c r="C804" s="282" t="s">
        <v>7810</v>
      </c>
    </row>
    <row r="805" spans="1:3" x14ac:dyDescent="0.35">
      <c r="A805" s="6" t="s">
        <v>7802</v>
      </c>
      <c r="B805" s="282">
        <v>1</v>
      </c>
      <c r="C805" s="282" t="s">
        <v>7810</v>
      </c>
    </row>
    <row r="806" spans="1:3" x14ac:dyDescent="0.35">
      <c r="A806" s="6" t="s">
        <v>7809</v>
      </c>
      <c r="B806" s="282">
        <v>1</v>
      </c>
      <c r="C806" s="282" t="s">
        <v>7810</v>
      </c>
    </row>
    <row r="807" spans="1:3" x14ac:dyDescent="0.35">
      <c r="A807" s="6" t="s">
        <v>7805</v>
      </c>
      <c r="B807" s="282">
        <v>1</v>
      </c>
      <c r="C807" s="282" t="s">
        <v>7810</v>
      </c>
    </row>
    <row r="808" spans="1:3" x14ac:dyDescent="0.35">
      <c r="A808" s="6" t="s">
        <v>7808</v>
      </c>
      <c r="B808" s="282">
        <v>1</v>
      </c>
      <c r="C808" s="282" t="s">
        <v>7810</v>
      </c>
    </row>
    <row r="809" spans="1:3" x14ac:dyDescent="0.35">
      <c r="A809" s="6" t="s">
        <v>7799</v>
      </c>
      <c r="B809" s="282">
        <v>1</v>
      </c>
      <c r="C809" s="282" t="s">
        <v>7810</v>
      </c>
    </row>
    <row r="810" spans="1:3" x14ac:dyDescent="0.35">
      <c r="A810" s="6" t="s">
        <v>7801</v>
      </c>
      <c r="B810" s="282">
        <v>1</v>
      </c>
      <c r="C810" s="282" t="s">
        <v>7810</v>
      </c>
    </row>
    <row r="811" spans="1:3" x14ac:dyDescent="0.35">
      <c r="A811" s="6" t="s">
        <v>7804</v>
      </c>
      <c r="B811" s="282">
        <v>1</v>
      </c>
      <c r="C811" s="282" t="s">
        <v>7810</v>
      </c>
    </row>
    <row r="812" spans="1:3" x14ac:dyDescent="0.35">
      <c r="A812" s="6" t="s">
        <v>7800</v>
      </c>
      <c r="B812" s="282">
        <v>1</v>
      </c>
      <c r="C812" s="282" t="s">
        <v>7810</v>
      </c>
    </row>
    <row r="813" spans="1:3" x14ac:dyDescent="0.35">
      <c r="A813" s="6" t="s">
        <v>7737</v>
      </c>
      <c r="B813" s="282">
        <v>1</v>
      </c>
      <c r="C813" s="282" t="s">
        <v>7810</v>
      </c>
    </row>
    <row r="814" spans="1:3" x14ac:dyDescent="0.35">
      <c r="A814" s="6" t="s">
        <v>7738</v>
      </c>
      <c r="B814" s="282">
        <v>1</v>
      </c>
      <c r="C814" s="282" t="s">
        <v>7810</v>
      </c>
    </row>
    <row r="815" spans="1:3" x14ac:dyDescent="0.35">
      <c r="A815" s="6" t="s">
        <v>7739</v>
      </c>
      <c r="B815" s="282">
        <v>1</v>
      </c>
      <c r="C815" s="282" t="s">
        <v>7810</v>
      </c>
    </row>
    <row r="816" spans="1:3" x14ac:dyDescent="0.35">
      <c r="A816" s="6" t="s">
        <v>7740</v>
      </c>
      <c r="B816" s="282">
        <v>1</v>
      </c>
      <c r="C816" s="282" t="s">
        <v>7810</v>
      </c>
    </row>
    <row r="817" spans="1:3" x14ac:dyDescent="0.35">
      <c r="A817" s="6" t="s">
        <v>7774</v>
      </c>
      <c r="B817" s="282">
        <v>1</v>
      </c>
      <c r="C817" s="282" t="s">
        <v>7810</v>
      </c>
    </row>
    <row r="818" spans="1:3" x14ac:dyDescent="0.35">
      <c r="A818" s="6" t="s">
        <v>7658</v>
      </c>
      <c r="B818" s="282">
        <v>1</v>
      </c>
      <c r="C818" s="282" t="s">
        <v>7810</v>
      </c>
    </row>
    <row r="819" spans="1:3" x14ac:dyDescent="0.35">
      <c r="A819" s="6" t="s">
        <v>7659</v>
      </c>
      <c r="B819" s="282">
        <v>1</v>
      </c>
      <c r="C819" s="282" t="s">
        <v>7810</v>
      </c>
    </row>
    <row r="820" spans="1:3" x14ac:dyDescent="0.35">
      <c r="A820" s="6" t="s">
        <v>7660</v>
      </c>
      <c r="B820" s="282">
        <v>1</v>
      </c>
      <c r="C820" s="282" t="s">
        <v>7810</v>
      </c>
    </row>
    <row r="821" spans="1:3" x14ac:dyDescent="0.35">
      <c r="A821" s="6" t="s">
        <v>7661</v>
      </c>
      <c r="B821" s="282">
        <v>1</v>
      </c>
      <c r="C821" s="282" t="s">
        <v>7810</v>
      </c>
    </row>
    <row r="822" spans="1:3" x14ac:dyDescent="0.35">
      <c r="A822" s="6" t="s">
        <v>7663</v>
      </c>
      <c r="B822" s="282">
        <v>1</v>
      </c>
      <c r="C822" s="282" t="s">
        <v>7810</v>
      </c>
    </row>
    <row r="823" spans="1:3" x14ac:dyDescent="0.35">
      <c r="A823" s="6" t="s">
        <v>7662</v>
      </c>
      <c r="B823" s="282">
        <v>1</v>
      </c>
      <c r="C823" s="282" t="s">
        <v>7810</v>
      </c>
    </row>
    <row r="824" spans="1:3" x14ac:dyDescent="0.35">
      <c r="A824" s="6" t="s">
        <v>7664</v>
      </c>
      <c r="B824" s="282">
        <v>1</v>
      </c>
      <c r="C824" s="282" t="s">
        <v>7810</v>
      </c>
    </row>
    <row r="825" spans="1:3" x14ac:dyDescent="0.35">
      <c r="A825" s="6" t="s">
        <v>7730</v>
      </c>
      <c r="B825" s="282">
        <v>1</v>
      </c>
      <c r="C825" s="282" t="s">
        <v>7810</v>
      </c>
    </row>
    <row r="826" spans="1:3" x14ac:dyDescent="0.35">
      <c r="A826" s="6" t="s">
        <v>7683</v>
      </c>
      <c r="B826" s="282">
        <v>1</v>
      </c>
      <c r="C826" s="282" t="s">
        <v>7810</v>
      </c>
    </row>
    <row r="827" spans="1:3" x14ac:dyDescent="0.35">
      <c r="A827" s="6" t="s">
        <v>7618</v>
      </c>
      <c r="B827" s="282">
        <v>1</v>
      </c>
      <c r="C827" s="282" t="s">
        <v>7810</v>
      </c>
    </row>
    <row r="828" spans="1:3" x14ac:dyDescent="0.35">
      <c r="A828" s="6" t="s">
        <v>7623</v>
      </c>
      <c r="B828" s="282">
        <v>1</v>
      </c>
      <c r="C828" s="282" t="s">
        <v>7810</v>
      </c>
    </row>
    <row r="829" spans="1:3" x14ac:dyDescent="0.35">
      <c r="A829" s="6" t="s">
        <v>7772</v>
      </c>
      <c r="B829" s="282">
        <v>1</v>
      </c>
      <c r="C829" s="282" t="s">
        <v>7810</v>
      </c>
    </row>
    <row r="830" spans="1:3" x14ac:dyDescent="0.35">
      <c r="A830" s="6" t="s">
        <v>7669</v>
      </c>
      <c r="B830" s="282">
        <v>1</v>
      </c>
      <c r="C830" s="282" t="s">
        <v>7810</v>
      </c>
    </row>
    <row r="831" spans="1:3" x14ac:dyDescent="0.35">
      <c r="A831" s="6" t="s">
        <v>7741</v>
      </c>
      <c r="B831" s="282">
        <v>1</v>
      </c>
      <c r="C831" s="282" t="s">
        <v>7810</v>
      </c>
    </row>
    <row r="832" spans="1:3" x14ac:dyDescent="0.35">
      <c r="A832" s="6" t="s">
        <v>7747</v>
      </c>
      <c r="B832" s="282">
        <v>1</v>
      </c>
      <c r="C832" s="282" t="s">
        <v>7810</v>
      </c>
    </row>
    <row r="833" spans="1:3" x14ac:dyDescent="0.35">
      <c r="A833" s="6" t="s">
        <v>7753</v>
      </c>
      <c r="B833" s="282">
        <v>1</v>
      </c>
      <c r="C833" s="282" t="s">
        <v>7810</v>
      </c>
    </row>
    <row r="834" spans="1:3" x14ac:dyDescent="0.35">
      <c r="A834" s="6" t="s">
        <v>7752</v>
      </c>
      <c r="B834" s="282">
        <v>1</v>
      </c>
      <c r="C834" s="282" t="s">
        <v>7810</v>
      </c>
    </row>
    <row r="835" spans="1:3" x14ac:dyDescent="0.35">
      <c r="A835" s="6" t="s">
        <v>7754</v>
      </c>
      <c r="B835" s="282">
        <v>1</v>
      </c>
      <c r="C835" s="282" t="s">
        <v>7810</v>
      </c>
    </row>
    <row r="836" spans="1:3" x14ac:dyDescent="0.35">
      <c r="A836" s="6" t="s">
        <v>7755</v>
      </c>
      <c r="B836" s="282">
        <v>1</v>
      </c>
      <c r="C836" s="282" t="s">
        <v>7810</v>
      </c>
    </row>
    <row r="837" spans="1:3" x14ac:dyDescent="0.35">
      <c r="A837" s="6" t="s">
        <v>7756</v>
      </c>
      <c r="B837" s="282">
        <v>1</v>
      </c>
      <c r="C837" s="282" t="s">
        <v>7810</v>
      </c>
    </row>
    <row r="838" spans="1:3" x14ac:dyDescent="0.35">
      <c r="A838" s="6" t="s">
        <v>7583</v>
      </c>
      <c r="B838" s="282">
        <v>1</v>
      </c>
      <c r="C838" s="282" t="s">
        <v>7810</v>
      </c>
    </row>
    <row r="839" spans="1:3" x14ac:dyDescent="0.35">
      <c r="A839" s="6" t="s">
        <v>7584</v>
      </c>
      <c r="B839" s="282">
        <v>1</v>
      </c>
      <c r="C839" s="282" t="s">
        <v>7810</v>
      </c>
    </row>
    <row r="840" spans="1:3" x14ac:dyDescent="0.35">
      <c r="A840" s="6" t="s">
        <v>7585</v>
      </c>
      <c r="B840" s="282">
        <v>1</v>
      </c>
      <c r="C840" s="282" t="s">
        <v>7810</v>
      </c>
    </row>
    <row r="841" spans="1:3" x14ac:dyDescent="0.35">
      <c r="A841" s="6" t="s">
        <v>7586</v>
      </c>
      <c r="B841" s="282">
        <v>1</v>
      </c>
      <c r="C841" s="282" t="s">
        <v>7810</v>
      </c>
    </row>
    <row r="842" spans="1:3" x14ac:dyDescent="0.35">
      <c r="A842" s="6" t="s">
        <v>7587</v>
      </c>
      <c r="B842" s="282">
        <v>1</v>
      </c>
      <c r="C842" s="282" t="s">
        <v>7810</v>
      </c>
    </row>
    <row r="843" spans="1:3" x14ac:dyDescent="0.35">
      <c r="A843" s="6" t="s">
        <v>7588</v>
      </c>
      <c r="B843" s="282">
        <v>1</v>
      </c>
      <c r="C843" s="282" t="s">
        <v>7810</v>
      </c>
    </row>
    <row r="844" spans="1:3" x14ac:dyDescent="0.35">
      <c r="A844" s="6" t="s">
        <v>7724</v>
      </c>
      <c r="B844" s="282">
        <v>1</v>
      </c>
      <c r="C844" s="282" t="s">
        <v>7810</v>
      </c>
    </row>
    <row r="845" spans="1:3" x14ac:dyDescent="0.35">
      <c r="A845" s="6" t="s">
        <v>7725</v>
      </c>
      <c r="B845" s="282">
        <v>1</v>
      </c>
      <c r="C845" s="282" t="s">
        <v>7810</v>
      </c>
    </row>
    <row r="846" spans="1:3" x14ac:dyDescent="0.35">
      <c r="A846" s="6" t="s">
        <v>7726</v>
      </c>
      <c r="B846" s="282">
        <v>1</v>
      </c>
      <c r="C846" s="282" t="s">
        <v>7810</v>
      </c>
    </row>
    <row r="847" spans="1:3" x14ac:dyDescent="0.35">
      <c r="A847" s="6" t="s">
        <v>7727</v>
      </c>
      <c r="B847" s="282">
        <v>1</v>
      </c>
      <c r="C847" s="282" t="s">
        <v>7810</v>
      </c>
    </row>
    <row r="848" spans="1:3" x14ac:dyDescent="0.35">
      <c r="A848" s="6" t="s">
        <v>7728</v>
      </c>
      <c r="B848" s="282">
        <v>1</v>
      </c>
      <c r="C848" s="282" t="s">
        <v>7810</v>
      </c>
    </row>
    <row r="849" spans="1:3" x14ac:dyDescent="0.35">
      <c r="A849" s="6" t="s">
        <v>7729</v>
      </c>
      <c r="B849" s="282">
        <v>1</v>
      </c>
      <c r="C849" s="282" t="s">
        <v>7810</v>
      </c>
    </row>
    <row r="850" spans="1:3" x14ac:dyDescent="0.35">
      <c r="A850" s="6" t="s">
        <v>7749</v>
      </c>
      <c r="B850" s="282">
        <v>1</v>
      </c>
      <c r="C850" s="282" t="s">
        <v>7810</v>
      </c>
    </row>
    <row r="851" spans="1:3" x14ac:dyDescent="0.35">
      <c r="A851" s="6" t="s">
        <v>7750</v>
      </c>
      <c r="B851" s="282">
        <v>1</v>
      </c>
      <c r="C851" s="282" t="s">
        <v>7810</v>
      </c>
    </row>
    <row r="852" spans="1:3" x14ac:dyDescent="0.35">
      <c r="A852" s="6" t="s">
        <v>7751</v>
      </c>
      <c r="B852" s="282">
        <v>1</v>
      </c>
      <c r="C852" s="282" t="s">
        <v>7810</v>
      </c>
    </row>
    <row r="853" spans="1:3" x14ac:dyDescent="0.35">
      <c r="A853" s="6" t="s">
        <v>7691</v>
      </c>
      <c r="B853" s="282">
        <v>1</v>
      </c>
      <c r="C853" s="282" t="s">
        <v>7810</v>
      </c>
    </row>
    <row r="854" spans="1:3" x14ac:dyDescent="0.35">
      <c r="A854" s="6" t="s">
        <v>7692</v>
      </c>
      <c r="B854" s="282">
        <v>1</v>
      </c>
      <c r="C854" s="282" t="s">
        <v>7810</v>
      </c>
    </row>
    <row r="855" spans="1:3" x14ac:dyDescent="0.35">
      <c r="A855" s="6" t="s">
        <v>7693</v>
      </c>
      <c r="B855" s="282">
        <v>1</v>
      </c>
      <c r="C855" s="282" t="s">
        <v>7810</v>
      </c>
    </row>
    <row r="856" spans="1:3" x14ac:dyDescent="0.35">
      <c r="A856" s="6" t="s">
        <v>7694</v>
      </c>
      <c r="B856" s="282">
        <v>1</v>
      </c>
      <c r="C856" s="282" t="s">
        <v>7810</v>
      </c>
    </row>
    <row r="857" spans="1:3" x14ac:dyDescent="0.35">
      <c r="A857" s="6" t="s">
        <v>7695</v>
      </c>
      <c r="B857" s="282">
        <v>1</v>
      </c>
      <c r="C857" s="282" t="s">
        <v>7810</v>
      </c>
    </row>
    <row r="858" spans="1:3" x14ac:dyDescent="0.35">
      <c r="A858" s="6" t="s">
        <v>7670</v>
      </c>
      <c r="B858" s="282">
        <v>1</v>
      </c>
      <c r="C858" s="282" t="s">
        <v>7810</v>
      </c>
    </row>
    <row r="859" spans="1:3" x14ac:dyDescent="0.35">
      <c r="A859" s="6" t="s">
        <v>7673</v>
      </c>
      <c r="B859" s="282">
        <v>1</v>
      </c>
      <c r="C859" s="282" t="s">
        <v>7810</v>
      </c>
    </row>
    <row r="860" spans="1:3" x14ac:dyDescent="0.35">
      <c r="A860" s="6" t="s">
        <v>7671</v>
      </c>
      <c r="B860" s="282">
        <v>1</v>
      </c>
      <c r="C860" s="282" t="s">
        <v>7810</v>
      </c>
    </row>
    <row r="861" spans="1:3" x14ac:dyDescent="0.35">
      <c r="A861" s="6" t="s">
        <v>7674</v>
      </c>
      <c r="B861" s="282">
        <v>1</v>
      </c>
      <c r="C861" s="282" t="s">
        <v>7810</v>
      </c>
    </row>
    <row r="862" spans="1:3" x14ac:dyDescent="0.35">
      <c r="A862" s="6" t="s">
        <v>7675</v>
      </c>
      <c r="B862" s="282">
        <v>1</v>
      </c>
      <c r="C862" s="282" t="s">
        <v>7810</v>
      </c>
    </row>
    <row r="863" spans="1:3" x14ac:dyDescent="0.35">
      <c r="A863" s="6" t="s">
        <v>7672</v>
      </c>
      <c r="B863" s="282">
        <v>1</v>
      </c>
      <c r="C863" s="282" t="s">
        <v>7810</v>
      </c>
    </row>
    <row r="864" spans="1:3" x14ac:dyDescent="0.35">
      <c r="A864" s="6" t="s">
        <v>7706</v>
      </c>
      <c r="B864" s="282">
        <v>1</v>
      </c>
      <c r="C864" s="282" t="s">
        <v>7810</v>
      </c>
    </row>
    <row r="865" spans="1:3" x14ac:dyDescent="0.35">
      <c r="A865" s="6" t="s">
        <v>7707</v>
      </c>
      <c r="B865" s="282">
        <v>1</v>
      </c>
      <c r="C865" s="282" t="s">
        <v>7810</v>
      </c>
    </row>
    <row r="866" spans="1:3" x14ac:dyDescent="0.35">
      <c r="A866" s="6" t="s">
        <v>7705</v>
      </c>
      <c r="B866" s="282">
        <v>1</v>
      </c>
      <c r="C866" s="282" t="s">
        <v>7810</v>
      </c>
    </row>
    <row r="867" spans="1:3" x14ac:dyDescent="0.35">
      <c r="A867" s="6" t="s">
        <v>7681</v>
      </c>
      <c r="B867" s="282">
        <v>1</v>
      </c>
      <c r="C867" s="282" t="s">
        <v>7810</v>
      </c>
    </row>
    <row r="868" spans="1:3" x14ac:dyDescent="0.35">
      <c r="A868" s="6" t="s">
        <v>7701</v>
      </c>
      <c r="B868" s="282">
        <v>1</v>
      </c>
      <c r="C868" s="282" t="s">
        <v>7810</v>
      </c>
    </row>
    <row r="869" spans="1:3" x14ac:dyDescent="0.35">
      <c r="A869" s="6" t="s">
        <v>7651</v>
      </c>
      <c r="B869" s="282">
        <v>1</v>
      </c>
      <c r="C869" s="282" t="s">
        <v>7810</v>
      </c>
    </row>
    <row r="870" spans="1:3" x14ac:dyDescent="0.35">
      <c r="A870" s="6" t="s">
        <v>7638</v>
      </c>
      <c r="B870" s="282">
        <v>1</v>
      </c>
      <c r="C870" s="282" t="s">
        <v>7810</v>
      </c>
    </row>
    <row r="871" spans="1:3" x14ac:dyDescent="0.35">
      <c r="A871" s="6" t="s">
        <v>7624</v>
      </c>
      <c r="B871" s="282">
        <v>1</v>
      </c>
      <c r="C871" s="282" t="s">
        <v>7810</v>
      </c>
    </row>
    <row r="872" spans="1:3" x14ac:dyDescent="0.35">
      <c r="A872" s="6" t="s">
        <v>7622</v>
      </c>
      <c r="B872" s="282">
        <v>1</v>
      </c>
      <c r="C872" s="282" t="s">
        <v>7810</v>
      </c>
    </row>
    <row r="873" spans="1:3" x14ac:dyDescent="0.35">
      <c r="A873" s="6" t="s">
        <v>7613</v>
      </c>
      <c r="B873" s="282">
        <v>1</v>
      </c>
      <c r="C873" s="282" t="s">
        <v>7810</v>
      </c>
    </row>
    <row r="874" spans="1:3" x14ac:dyDescent="0.35">
      <c r="A874" s="6" t="s">
        <v>7614</v>
      </c>
      <c r="B874" s="282">
        <v>1</v>
      </c>
      <c r="C874" s="282" t="s">
        <v>7810</v>
      </c>
    </row>
    <row r="875" spans="1:3" x14ac:dyDescent="0.35">
      <c r="A875" s="6" t="s">
        <v>7615</v>
      </c>
      <c r="B875" s="282">
        <v>1</v>
      </c>
      <c r="C875" s="282" t="s">
        <v>7810</v>
      </c>
    </row>
    <row r="876" spans="1:3" x14ac:dyDescent="0.35">
      <c r="A876" s="6" t="s">
        <v>7616</v>
      </c>
      <c r="B876" s="282">
        <v>1</v>
      </c>
      <c r="C876" s="282" t="s">
        <v>7810</v>
      </c>
    </row>
    <row r="877" spans="1:3" x14ac:dyDescent="0.35">
      <c r="A877" s="6" t="s">
        <v>7617</v>
      </c>
      <c r="B877" s="282">
        <v>1</v>
      </c>
      <c r="C877" s="282" t="s">
        <v>7810</v>
      </c>
    </row>
    <row r="878" spans="1:3" x14ac:dyDescent="0.35">
      <c r="A878" s="6" t="s">
        <v>7641</v>
      </c>
      <c r="B878" s="282">
        <v>1</v>
      </c>
      <c r="C878" s="282" t="s">
        <v>7810</v>
      </c>
    </row>
    <row r="879" spans="1:3" x14ac:dyDescent="0.35">
      <c r="A879" s="6" t="s">
        <v>7643</v>
      </c>
      <c r="B879" s="282">
        <v>1</v>
      </c>
      <c r="C879" s="282" t="s">
        <v>7810</v>
      </c>
    </row>
    <row r="880" spans="1:3" x14ac:dyDescent="0.35">
      <c r="A880" s="6" t="s">
        <v>7642</v>
      </c>
      <c r="B880" s="282">
        <v>1</v>
      </c>
      <c r="C880" s="282" t="s">
        <v>7810</v>
      </c>
    </row>
    <row r="881" spans="1:3" x14ac:dyDescent="0.35">
      <c r="A881" s="6" t="s">
        <v>7731</v>
      </c>
      <c r="B881" s="282">
        <v>1</v>
      </c>
      <c r="C881" s="282" t="s">
        <v>7810</v>
      </c>
    </row>
    <row r="882" spans="1:3" x14ac:dyDescent="0.35">
      <c r="A882" s="6" t="s">
        <v>7732</v>
      </c>
      <c r="B882" s="282">
        <v>1</v>
      </c>
      <c r="C882" s="282" t="s">
        <v>7810</v>
      </c>
    </row>
    <row r="883" spans="1:3" x14ac:dyDescent="0.35">
      <c r="A883" s="6" t="s">
        <v>7733</v>
      </c>
      <c r="B883" s="282">
        <v>1</v>
      </c>
      <c r="C883" s="282" t="s">
        <v>7810</v>
      </c>
    </row>
    <row r="884" spans="1:3" x14ac:dyDescent="0.35">
      <c r="A884" s="6" t="s">
        <v>7734</v>
      </c>
      <c r="B884" s="282">
        <v>1</v>
      </c>
      <c r="C884" s="282" t="s">
        <v>7810</v>
      </c>
    </row>
    <row r="885" spans="1:3" x14ac:dyDescent="0.35">
      <c r="A885" s="6" t="s">
        <v>7595</v>
      </c>
      <c r="B885" s="282">
        <v>1</v>
      </c>
      <c r="C885" s="282" t="s">
        <v>7810</v>
      </c>
    </row>
    <row r="886" spans="1:3" x14ac:dyDescent="0.35">
      <c r="A886" s="6" t="s">
        <v>7597</v>
      </c>
      <c r="B886" s="282">
        <v>1</v>
      </c>
      <c r="C886" s="282" t="s">
        <v>7810</v>
      </c>
    </row>
    <row r="887" spans="1:3" x14ac:dyDescent="0.35">
      <c r="A887" s="6" t="s">
        <v>7596</v>
      </c>
      <c r="B887" s="282">
        <v>1</v>
      </c>
      <c r="C887" s="282" t="s">
        <v>7810</v>
      </c>
    </row>
    <row r="888" spans="1:3" x14ac:dyDescent="0.35">
      <c r="A888" s="6" t="s">
        <v>7598</v>
      </c>
      <c r="B888" s="282">
        <v>1</v>
      </c>
      <c r="C888" s="282" t="s">
        <v>7810</v>
      </c>
    </row>
    <row r="889" spans="1:3" x14ac:dyDescent="0.35">
      <c r="A889" s="6" t="s">
        <v>7599</v>
      </c>
      <c r="B889" s="282">
        <v>1</v>
      </c>
      <c r="C889" s="282" t="s">
        <v>7810</v>
      </c>
    </row>
    <row r="890" spans="1:3" x14ac:dyDescent="0.35">
      <c r="A890" s="6" t="s">
        <v>7600</v>
      </c>
      <c r="B890" s="282">
        <v>1</v>
      </c>
      <c r="C890" s="282" t="s">
        <v>7810</v>
      </c>
    </row>
    <row r="891" spans="1:3" x14ac:dyDescent="0.35">
      <c r="A891" s="6" t="s">
        <v>7773</v>
      </c>
      <c r="B891" s="282">
        <v>1</v>
      </c>
      <c r="C891" s="282" t="s">
        <v>7810</v>
      </c>
    </row>
    <row r="892" spans="1:3" x14ac:dyDescent="0.35">
      <c r="A892" s="6" t="s">
        <v>7708</v>
      </c>
      <c r="B892" s="282">
        <v>1</v>
      </c>
      <c r="C892" s="282" t="s">
        <v>7810</v>
      </c>
    </row>
    <row r="893" spans="1:3" x14ac:dyDescent="0.35">
      <c r="A893" s="6" t="s">
        <v>7709</v>
      </c>
      <c r="B893" s="282">
        <v>1</v>
      </c>
      <c r="C893" s="282" t="s">
        <v>7810</v>
      </c>
    </row>
    <row r="894" spans="1:3" x14ac:dyDescent="0.35">
      <c r="A894" s="6" t="s">
        <v>7710</v>
      </c>
      <c r="B894" s="282">
        <v>1</v>
      </c>
      <c r="C894" s="282" t="s">
        <v>7810</v>
      </c>
    </row>
    <row r="895" spans="1:3" x14ac:dyDescent="0.35">
      <c r="A895" s="6" t="s">
        <v>7714</v>
      </c>
      <c r="B895" s="282">
        <v>1</v>
      </c>
      <c r="C895" s="282" t="s">
        <v>7810</v>
      </c>
    </row>
    <row r="896" spans="1:3" x14ac:dyDescent="0.35">
      <c r="A896" s="6" t="s">
        <v>7711</v>
      </c>
      <c r="B896" s="282">
        <v>1</v>
      </c>
      <c r="C896" s="282" t="s">
        <v>7810</v>
      </c>
    </row>
    <row r="897" spans="1:3" x14ac:dyDescent="0.35">
      <c r="A897" s="6" t="s">
        <v>7712</v>
      </c>
      <c r="B897" s="282">
        <v>1</v>
      </c>
      <c r="C897" s="282" t="s">
        <v>7810</v>
      </c>
    </row>
    <row r="898" spans="1:3" x14ac:dyDescent="0.35">
      <c r="A898" s="6" t="s">
        <v>7713</v>
      </c>
      <c r="B898" s="282">
        <v>1</v>
      </c>
      <c r="C898" s="282" t="s">
        <v>7810</v>
      </c>
    </row>
    <row r="899" spans="1:3" x14ac:dyDescent="0.35">
      <c r="A899" s="6" t="s">
        <v>7791</v>
      </c>
      <c r="B899" s="282">
        <v>1</v>
      </c>
      <c r="C899" s="282" t="s">
        <v>7810</v>
      </c>
    </row>
    <row r="900" spans="1:3" x14ac:dyDescent="0.35">
      <c r="A900" s="6" t="s">
        <v>7792</v>
      </c>
      <c r="B900" s="282">
        <v>1</v>
      </c>
      <c r="C900" s="282" t="s">
        <v>7810</v>
      </c>
    </row>
    <row r="901" spans="1:3" x14ac:dyDescent="0.35">
      <c r="A901" s="6" t="s">
        <v>7794</v>
      </c>
      <c r="B901" s="282">
        <v>1</v>
      </c>
      <c r="C901" s="282" t="s">
        <v>7810</v>
      </c>
    </row>
    <row r="902" spans="1:3" x14ac:dyDescent="0.35">
      <c r="A902" s="6" t="s">
        <v>7793</v>
      </c>
      <c r="B902" s="282">
        <v>1</v>
      </c>
      <c r="C902" s="282" t="s">
        <v>7810</v>
      </c>
    </row>
    <row r="903" spans="1:3" x14ac:dyDescent="0.35">
      <c r="A903" s="6" t="s">
        <v>7795</v>
      </c>
      <c r="B903" s="282">
        <v>1</v>
      </c>
      <c r="C903" s="282" t="s">
        <v>7810</v>
      </c>
    </row>
    <row r="904" spans="1:3" x14ac:dyDescent="0.35">
      <c r="A904" s="6" t="s">
        <v>7796</v>
      </c>
      <c r="B904" s="282">
        <v>1</v>
      </c>
      <c r="C904" s="282" t="s">
        <v>7810</v>
      </c>
    </row>
    <row r="905" spans="1:3" x14ac:dyDescent="0.35">
      <c r="A905" s="6" t="s">
        <v>7797</v>
      </c>
      <c r="B905" s="282">
        <v>1</v>
      </c>
      <c r="C905" s="282" t="s">
        <v>7810</v>
      </c>
    </row>
    <row r="906" spans="1:3" x14ac:dyDescent="0.35">
      <c r="A906" s="6" t="s">
        <v>7798</v>
      </c>
      <c r="B906" s="282">
        <v>1</v>
      </c>
      <c r="C906" s="282" t="s">
        <v>7810</v>
      </c>
    </row>
    <row r="907" spans="1:3" x14ac:dyDescent="0.35">
      <c r="A907" s="6" t="s">
        <v>7621</v>
      </c>
      <c r="B907" s="282">
        <v>1</v>
      </c>
      <c r="C907" s="282" t="s">
        <v>7810</v>
      </c>
    </row>
    <row r="908" spans="1:3" x14ac:dyDescent="0.35">
      <c r="A908" s="6" t="s">
        <v>7619</v>
      </c>
      <c r="B908" s="282">
        <v>1</v>
      </c>
      <c r="C908" s="282" t="s">
        <v>7810</v>
      </c>
    </row>
    <row r="909" spans="1:3" x14ac:dyDescent="0.35">
      <c r="A909" s="6" t="s">
        <v>7620</v>
      </c>
      <c r="B909" s="282">
        <v>1</v>
      </c>
      <c r="C909" s="282" t="s">
        <v>7810</v>
      </c>
    </row>
    <row r="910" spans="1:3" x14ac:dyDescent="0.35">
      <c r="A910" s="6" t="s">
        <v>7688</v>
      </c>
      <c r="B910" s="282">
        <v>1</v>
      </c>
      <c r="C910" s="282" t="s">
        <v>7810</v>
      </c>
    </row>
    <row r="911" spans="1:3" x14ac:dyDescent="0.35">
      <c r="A911" s="6" t="s">
        <v>7667</v>
      </c>
      <c r="B911" s="282">
        <v>1</v>
      </c>
      <c r="C911" s="282" t="s">
        <v>7810</v>
      </c>
    </row>
    <row r="912" spans="1:3" x14ac:dyDescent="0.35">
      <c r="A912" s="6" t="s">
        <v>7665</v>
      </c>
      <c r="B912" s="282">
        <v>1</v>
      </c>
      <c r="C912" s="282" t="s">
        <v>7810</v>
      </c>
    </row>
    <row r="913" spans="1:3" x14ac:dyDescent="0.35">
      <c r="A913" s="6" t="s">
        <v>7668</v>
      </c>
      <c r="B913" s="282">
        <v>1</v>
      </c>
      <c r="C913" s="282" t="s">
        <v>7810</v>
      </c>
    </row>
    <row r="914" spans="1:3" x14ac:dyDescent="0.35">
      <c r="A914" s="6" t="s">
        <v>7666</v>
      </c>
      <c r="B914" s="282">
        <v>1</v>
      </c>
      <c r="C914" s="282" t="s">
        <v>7810</v>
      </c>
    </row>
    <row r="915" spans="1:3" x14ac:dyDescent="0.35">
      <c r="A915" s="6" t="s">
        <v>7723</v>
      </c>
      <c r="B915" s="282">
        <v>1</v>
      </c>
      <c r="C915" s="282" t="s">
        <v>7810</v>
      </c>
    </row>
    <row r="916" spans="1:3" x14ac:dyDescent="0.35">
      <c r="A916" s="6" t="s">
        <v>7607</v>
      </c>
      <c r="B916" s="282">
        <v>1</v>
      </c>
      <c r="C916" s="282" t="s">
        <v>7810</v>
      </c>
    </row>
    <row r="917" spans="1:3" x14ac:dyDescent="0.35">
      <c r="A917" s="6" t="s">
        <v>7608</v>
      </c>
      <c r="B917" s="282">
        <v>1</v>
      </c>
      <c r="C917" s="282" t="s">
        <v>7810</v>
      </c>
    </row>
    <row r="918" spans="1:3" x14ac:dyDescent="0.35">
      <c r="A918" s="6" t="s">
        <v>7609</v>
      </c>
      <c r="B918" s="282">
        <v>1</v>
      </c>
      <c r="C918" s="282" t="s">
        <v>7810</v>
      </c>
    </row>
    <row r="919" spans="1:3" x14ac:dyDescent="0.35">
      <c r="A919" s="6" t="s">
        <v>7610</v>
      </c>
      <c r="B919" s="282">
        <v>1</v>
      </c>
      <c r="C919" s="282" t="s">
        <v>7810</v>
      </c>
    </row>
    <row r="920" spans="1:3" x14ac:dyDescent="0.35">
      <c r="A920" s="6" t="s">
        <v>7611</v>
      </c>
      <c r="B920" s="282">
        <v>1</v>
      </c>
      <c r="C920" s="282" t="s">
        <v>7810</v>
      </c>
    </row>
    <row r="921" spans="1:3" x14ac:dyDescent="0.35">
      <c r="A921" s="6" t="s">
        <v>7612</v>
      </c>
      <c r="B921" s="282">
        <v>1</v>
      </c>
      <c r="C921" s="282" t="s">
        <v>7810</v>
      </c>
    </row>
    <row r="922" spans="1:3" x14ac:dyDescent="0.35">
      <c r="A922" s="6" t="s">
        <v>7678</v>
      </c>
      <c r="B922" s="282">
        <v>1</v>
      </c>
      <c r="C922" s="282" t="s">
        <v>7810</v>
      </c>
    </row>
    <row r="923" spans="1:3" x14ac:dyDescent="0.35">
      <c r="A923" s="6" t="s">
        <v>7676</v>
      </c>
      <c r="B923" s="282">
        <v>1</v>
      </c>
      <c r="C923" s="282" t="s">
        <v>7810</v>
      </c>
    </row>
    <row r="924" spans="1:3" x14ac:dyDescent="0.35">
      <c r="A924" s="6" t="s">
        <v>7677</v>
      </c>
      <c r="B924" s="282">
        <v>1</v>
      </c>
      <c r="C924" s="282" t="s">
        <v>7810</v>
      </c>
    </row>
    <row r="925" spans="1:3" x14ac:dyDescent="0.35">
      <c r="A925" s="6" t="s">
        <v>7589</v>
      </c>
      <c r="B925" s="282">
        <v>1</v>
      </c>
      <c r="C925" s="282" t="s">
        <v>7810</v>
      </c>
    </row>
    <row r="926" spans="1:3" x14ac:dyDescent="0.35">
      <c r="A926" s="6" t="s">
        <v>7590</v>
      </c>
      <c r="B926" s="282">
        <v>1</v>
      </c>
      <c r="C926" s="282" t="s">
        <v>7810</v>
      </c>
    </row>
    <row r="927" spans="1:3" x14ac:dyDescent="0.35">
      <c r="A927" s="6" t="s">
        <v>7591</v>
      </c>
      <c r="B927" s="282">
        <v>1</v>
      </c>
      <c r="C927" s="282" t="s">
        <v>7810</v>
      </c>
    </row>
    <row r="928" spans="1:3" x14ac:dyDescent="0.35">
      <c r="A928" s="6" t="s">
        <v>7592</v>
      </c>
      <c r="B928" s="282">
        <v>1</v>
      </c>
      <c r="C928" s="282" t="s">
        <v>7810</v>
      </c>
    </row>
    <row r="929" spans="1:3" x14ac:dyDescent="0.35">
      <c r="A929" s="6" t="s">
        <v>7593</v>
      </c>
      <c r="B929" s="282">
        <v>1</v>
      </c>
      <c r="C929" s="282" t="s">
        <v>7810</v>
      </c>
    </row>
    <row r="930" spans="1:3" x14ac:dyDescent="0.35">
      <c r="A930" s="6" t="s">
        <v>7594</v>
      </c>
      <c r="B930" s="282">
        <v>1</v>
      </c>
      <c r="C930" s="282" t="s">
        <v>7810</v>
      </c>
    </row>
    <row r="931" spans="1:3" x14ac:dyDescent="0.35">
      <c r="A931" s="6" t="s">
        <v>7720</v>
      </c>
      <c r="B931" s="282">
        <v>1</v>
      </c>
      <c r="C931" s="282" t="s">
        <v>7810</v>
      </c>
    </row>
    <row r="932" spans="1:3" x14ac:dyDescent="0.35">
      <c r="A932" s="6" t="s">
        <v>7634</v>
      </c>
      <c r="B932" s="282">
        <v>1</v>
      </c>
      <c r="C932" s="282" t="s">
        <v>7810</v>
      </c>
    </row>
    <row r="933" spans="1:3" x14ac:dyDescent="0.35">
      <c r="A933" s="6" t="s">
        <v>7778</v>
      </c>
      <c r="B933" s="282">
        <v>1</v>
      </c>
      <c r="C933" s="282" t="s">
        <v>7810</v>
      </c>
    </row>
    <row r="934" spans="1:3" x14ac:dyDescent="0.35">
      <c r="A934" s="6" t="s">
        <v>7635</v>
      </c>
      <c r="B934" s="282">
        <v>1</v>
      </c>
      <c r="C934" s="282" t="s">
        <v>7810</v>
      </c>
    </row>
    <row r="935" spans="1:3" x14ac:dyDescent="0.35">
      <c r="A935" s="6" t="s">
        <v>7786</v>
      </c>
      <c r="B935" s="282">
        <v>1</v>
      </c>
      <c r="C935" s="282" t="s">
        <v>7810</v>
      </c>
    </row>
    <row r="936" spans="1:3" x14ac:dyDescent="0.35">
      <c r="A936" s="6" t="s">
        <v>7645</v>
      </c>
      <c r="B936" s="282">
        <v>1</v>
      </c>
      <c r="C936" s="282" t="s">
        <v>7810</v>
      </c>
    </row>
    <row r="937" spans="1:3" x14ac:dyDescent="0.35">
      <c r="A937" s="6" t="s">
        <v>7680</v>
      </c>
      <c r="B937" s="282">
        <v>1</v>
      </c>
      <c r="C937" s="282" t="s">
        <v>7810</v>
      </c>
    </row>
    <row r="938" spans="1:3" x14ac:dyDescent="0.35">
      <c r="A938" s="6" t="s">
        <v>7744</v>
      </c>
      <c r="B938" s="282">
        <v>1</v>
      </c>
      <c r="C938" s="282" t="s">
        <v>7810</v>
      </c>
    </row>
    <row r="939" spans="1:3" x14ac:dyDescent="0.35">
      <c r="A939" s="6" t="s">
        <v>7684</v>
      </c>
      <c r="B939" s="282">
        <v>1</v>
      </c>
      <c r="C939" s="282" t="s">
        <v>7810</v>
      </c>
    </row>
    <row r="940" spans="1:3" x14ac:dyDescent="0.35">
      <c r="A940" s="6" t="s">
        <v>7685</v>
      </c>
      <c r="B940" s="282">
        <v>1</v>
      </c>
      <c r="C940" s="282" t="s">
        <v>7810</v>
      </c>
    </row>
    <row r="941" spans="1:3" x14ac:dyDescent="0.35">
      <c r="A941" s="6" t="s">
        <v>7686</v>
      </c>
      <c r="B941" s="282">
        <v>1</v>
      </c>
      <c r="C941" s="282" t="s">
        <v>7810</v>
      </c>
    </row>
    <row r="942" spans="1:3" x14ac:dyDescent="0.35">
      <c r="A942" s="6" t="s">
        <v>7687</v>
      </c>
      <c r="B942" s="282">
        <v>1</v>
      </c>
      <c r="C942" s="282" t="s">
        <v>7810</v>
      </c>
    </row>
    <row r="943" spans="1:3" x14ac:dyDescent="0.35">
      <c r="A943" s="6" t="s">
        <v>7702</v>
      </c>
      <c r="B943" s="282">
        <v>1</v>
      </c>
      <c r="C943" s="282" t="s">
        <v>7810</v>
      </c>
    </row>
    <row r="944" spans="1:3" x14ac:dyDescent="0.35">
      <c r="A944" s="6" t="s">
        <v>7703</v>
      </c>
      <c r="B944" s="282">
        <v>1</v>
      </c>
      <c r="C944" s="282" t="s">
        <v>7810</v>
      </c>
    </row>
    <row r="945" spans="1:3" x14ac:dyDescent="0.35">
      <c r="A945" s="6" t="s">
        <v>7735</v>
      </c>
      <c r="B945" s="282">
        <v>1</v>
      </c>
      <c r="C945" s="282" t="s">
        <v>7810</v>
      </c>
    </row>
    <row r="946" spans="1:3" x14ac:dyDescent="0.35">
      <c r="A946" s="6" t="s">
        <v>7736</v>
      </c>
      <c r="B946" s="282">
        <v>1</v>
      </c>
      <c r="C946" s="282" t="s">
        <v>7810</v>
      </c>
    </row>
    <row r="947" spans="1:3" x14ac:dyDescent="0.35">
      <c r="A947" s="6" t="s">
        <v>7637</v>
      </c>
      <c r="B947" s="282">
        <v>1</v>
      </c>
      <c r="C947" s="282" t="s">
        <v>7810</v>
      </c>
    </row>
    <row r="948" spans="1:3" x14ac:dyDescent="0.35">
      <c r="A948" s="6" t="s">
        <v>7689</v>
      </c>
      <c r="B948" s="282">
        <v>1</v>
      </c>
      <c r="C948" s="282" t="s">
        <v>7810</v>
      </c>
    </row>
    <row r="949" spans="1:3" x14ac:dyDescent="0.35">
      <c r="A949" s="6" t="s">
        <v>7625</v>
      </c>
      <c r="B949" s="282">
        <v>1</v>
      </c>
      <c r="C949" s="282" t="s">
        <v>7810</v>
      </c>
    </row>
    <row r="950" spans="1:3" x14ac:dyDescent="0.35">
      <c r="A950" s="6" t="s">
        <v>7757</v>
      </c>
      <c r="B950" s="282">
        <v>1</v>
      </c>
      <c r="C950" s="282" t="s">
        <v>7810</v>
      </c>
    </row>
    <row r="951" spans="1:3" x14ac:dyDescent="0.35">
      <c r="A951" s="6" t="s">
        <v>7758</v>
      </c>
      <c r="B951" s="282">
        <v>1</v>
      </c>
      <c r="C951" s="282" t="s">
        <v>7810</v>
      </c>
    </row>
    <row r="952" spans="1:3" x14ac:dyDescent="0.35">
      <c r="A952" s="6" t="s">
        <v>7762</v>
      </c>
      <c r="B952" s="282">
        <v>1</v>
      </c>
      <c r="C952" s="282" t="s">
        <v>7810</v>
      </c>
    </row>
    <row r="953" spans="1:3" x14ac:dyDescent="0.35">
      <c r="A953" s="6" t="s">
        <v>7759</v>
      </c>
      <c r="B953" s="282">
        <v>1</v>
      </c>
      <c r="C953" s="282" t="s">
        <v>7810</v>
      </c>
    </row>
    <row r="954" spans="1:3" x14ac:dyDescent="0.35">
      <c r="A954" s="6" t="s">
        <v>7763</v>
      </c>
      <c r="B954" s="282">
        <v>1</v>
      </c>
      <c r="C954" s="282" t="s">
        <v>7810</v>
      </c>
    </row>
    <row r="955" spans="1:3" x14ac:dyDescent="0.35">
      <c r="A955" s="6" t="s">
        <v>7760</v>
      </c>
      <c r="B955" s="282">
        <v>1</v>
      </c>
      <c r="C955" s="282" t="s">
        <v>7810</v>
      </c>
    </row>
    <row r="956" spans="1:3" x14ac:dyDescent="0.35">
      <c r="A956" s="6" t="s">
        <v>7761</v>
      </c>
      <c r="B956" s="282">
        <v>1</v>
      </c>
      <c r="C956" s="282" t="s">
        <v>7810</v>
      </c>
    </row>
    <row r="957" spans="1:3" x14ac:dyDescent="0.35">
      <c r="A957" s="6" t="s">
        <v>7650</v>
      </c>
      <c r="B957" s="282">
        <v>1</v>
      </c>
      <c r="C957" s="282" t="s">
        <v>7810</v>
      </c>
    </row>
    <row r="958" spans="1:3" x14ac:dyDescent="0.35">
      <c r="A958" s="6" t="s">
        <v>7764</v>
      </c>
      <c r="B958" s="282">
        <v>1</v>
      </c>
      <c r="C958" s="282" t="s">
        <v>7810</v>
      </c>
    </row>
    <row r="959" spans="1:3" x14ac:dyDescent="0.35">
      <c r="A959" s="6" t="s">
        <v>7765</v>
      </c>
      <c r="B959" s="282">
        <v>1</v>
      </c>
      <c r="C959" s="282" t="s">
        <v>7810</v>
      </c>
    </row>
    <row r="960" spans="1:3" x14ac:dyDescent="0.35">
      <c r="A960" s="6" t="s">
        <v>7766</v>
      </c>
      <c r="B960" s="282">
        <v>1</v>
      </c>
      <c r="C960" s="282" t="s">
        <v>7810</v>
      </c>
    </row>
    <row r="961" spans="1:3" x14ac:dyDescent="0.35">
      <c r="A961" s="6" t="s">
        <v>7767</v>
      </c>
      <c r="B961" s="282">
        <v>1</v>
      </c>
      <c r="C961" s="282" t="s">
        <v>7810</v>
      </c>
    </row>
    <row r="962" spans="1:3" x14ac:dyDescent="0.35">
      <c r="A962" s="6" t="s">
        <v>7768</v>
      </c>
      <c r="B962" s="282">
        <v>1</v>
      </c>
      <c r="C962" s="282" t="s">
        <v>7810</v>
      </c>
    </row>
    <row r="963" spans="1:3" x14ac:dyDescent="0.35">
      <c r="A963" s="6" t="s">
        <v>7639</v>
      </c>
      <c r="B963" s="282">
        <v>1</v>
      </c>
      <c r="C963" s="282" t="s">
        <v>7810</v>
      </c>
    </row>
    <row r="964" spans="1:3" x14ac:dyDescent="0.35">
      <c r="A964" s="6" t="s">
        <v>7640</v>
      </c>
      <c r="B964" s="282">
        <v>1</v>
      </c>
      <c r="C964" s="282" t="s">
        <v>7810</v>
      </c>
    </row>
    <row r="965" spans="1:3" x14ac:dyDescent="0.35">
      <c r="A965" s="6" t="s">
        <v>7649</v>
      </c>
      <c r="B965" s="282">
        <v>1</v>
      </c>
      <c r="C965" s="282" t="s">
        <v>7810</v>
      </c>
    </row>
    <row r="966" spans="1:3" x14ac:dyDescent="0.35">
      <c r="A966" s="6" t="s">
        <v>7690</v>
      </c>
      <c r="B966" s="282">
        <v>1</v>
      </c>
      <c r="C966" s="282" t="s">
        <v>7810</v>
      </c>
    </row>
    <row r="967" spans="1:3" x14ac:dyDescent="0.35">
      <c r="A967" s="6" t="s">
        <v>7790</v>
      </c>
      <c r="B967" s="282">
        <v>1</v>
      </c>
      <c r="C967" s="282" t="s">
        <v>7810</v>
      </c>
    </row>
    <row r="968" spans="1:3" x14ac:dyDescent="0.35">
      <c r="A968" s="6" t="s">
        <v>7745</v>
      </c>
      <c r="B968" s="282">
        <v>1</v>
      </c>
      <c r="C968" s="282" t="s">
        <v>7810</v>
      </c>
    </row>
    <row r="969" spans="1:3" x14ac:dyDescent="0.35">
      <c r="A969" s="6" t="s">
        <v>7721</v>
      </c>
      <c r="B969" s="282">
        <v>1</v>
      </c>
      <c r="C969" s="282" t="s">
        <v>7810</v>
      </c>
    </row>
    <row r="970" spans="1:3" x14ac:dyDescent="0.35">
      <c r="A970" s="6" t="s">
        <v>7722</v>
      </c>
      <c r="B970" s="282">
        <v>1</v>
      </c>
      <c r="C970" s="282" t="s">
        <v>7810</v>
      </c>
    </row>
    <row r="971" spans="1:3" x14ac:dyDescent="0.35">
      <c r="A971" s="6" t="s">
        <v>7775</v>
      </c>
      <c r="B971" s="282">
        <v>1</v>
      </c>
      <c r="C971" s="282" t="s">
        <v>7810</v>
      </c>
    </row>
    <row r="972" spans="1:3" x14ac:dyDescent="0.35">
      <c r="A972" s="6" t="s">
        <v>7788</v>
      </c>
      <c r="B972" s="282">
        <v>1</v>
      </c>
      <c r="C972" s="282" t="s">
        <v>7810</v>
      </c>
    </row>
    <row r="973" spans="1:3" x14ac:dyDescent="0.35">
      <c r="A973" s="6" t="s">
        <v>7789</v>
      </c>
      <c r="B973" s="282">
        <v>1</v>
      </c>
      <c r="C973" s="282" t="s">
        <v>7810</v>
      </c>
    </row>
    <row r="974" spans="1:3" x14ac:dyDescent="0.35">
      <c r="A974" s="6" t="s">
        <v>7742</v>
      </c>
      <c r="B974" s="282">
        <v>1</v>
      </c>
      <c r="C974" s="282" t="s">
        <v>7810</v>
      </c>
    </row>
    <row r="975" spans="1:3" x14ac:dyDescent="0.35">
      <c r="A975" s="6" t="s">
        <v>7647</v>
      </c>
      <c r="B975" s="282">
        <v>1</v>
      </c>
      <c r="C975" s="282" t="s">
        <v>7810</v>
      </c>
    </row>
    <row r="976" spans="1:3" x14ac:dyDescent="0.35">
      <c r="A976" s="6" t="s">
        <v>7648</v>
      </c>
      <c r="B976" s="282">
        <v>1</v>
      </c>
      <c r="C976" s="282" t="s">
        <v>7810</v>
      </c>
    </row>
    <row r="977" spans="1:3" x14ac:dyDescent="0.35">
      <c r="A977" s="6" t="s">
        <v>7682</v>
      </c>
      <c r="B977" s="282">
        <v>1</v>
      </c>
      <c r="C977" s="282" t="s">
        <v>7810</v>
      </c>
    </row>
    <row r="978" spans="1:3" x14ac:dyDescent="0.35">
      <c r="A978" s="6" t="s">
        <v>7746</v>
      </c>
      <c r="B978" s="282">
        <v>1</v>
      </c>
      <c r="C978" s="282" t="s">
        <v>7810</v>
      </c>
    </row>
    <row r="979" spans="1:3" x14ac:dyDescent="0.35">
      <c r="A979" s="6" t="s">
        <v>7715</v>
      </c>
      <c r="B979" s="282">
        <v>1</v>
      </c>
      <c r="C979" s="282" t="s">
        <v>7810</v>
      </c>
    </row>
    <row r="980" spans="1:3" x14ac:dyDescent="0.35">
      <c r="A980" s="6" t="s">
        <v>7716</v>
      </c>
      <c r="B980" s="282">
        <v>1</v>
      </c>
      <c r="C980" s="282" t="s">
        <v>7810</v>
      </c>
    </row>
    <row r="981" spans="1:3" x14ac:dyDescent="0.35">
      <c r="A981" s="6" t="s">
        <v>7717</v>
      </c>
      <c r="B981" s="282">
        <v>1</v>
      </c>
      <c r="C981" s="282" t="s">
        <v>7810</v>
      </c>
    </row>
    <row r="982" spans="1:3" x14ac:dyDescent="0.35">
      <c r="A982" s="6" t="s">
        <v>7718</v>
      </c>
      <c r="B982" s="282">
        <v>1</v>
      </c>
      <c r="C982" s="282" t="s">
        <v>7810</v>
      </c>
    </row>
    <row r="983" spans="1:3" x14ac:dyDescent="0.35">
      <c r="A983" s="6" t="s">
        <v>7719</v>
      </c>
      <c r="B983" s="282">
        <v>1</v>
      </c>
      <c r="C983" s="282" t="s">
        <v>7810</v>
      </c>
    </row>
    <row r="984" spans="1:3" x14ac:dyDescent="0.35">
      <c r="A984" s="6" t="s">
        <v>7652</v>
      </c>
      <c r="B984" s="282">
        <v>1</v>
      </c>
      <c r="C984" s="282" t="s">
        <v>7810</v>
      </c>
    </row>
    <row r="985" spans="1:3" x14ac:dyDescent="0.35">
      <c r="A985" s="6" t="s">
        <v>7653</v>
      </c>
      <c r="B985" s="282">
        <v>1</v>
      </c>
      <c r="C985" s="282" t="s">
        <v>7810</v>
      </c>
    </row>
    <row r="986" spans="1:3" x14ac:dyDescent="0.35">
      <c r="A986" s="6" t="s">
        <v>7654</v>
      </c>
      <c r="B986" s="282">
        <v>1</v>
      </c>
      <c r="C986" s="282" t="s">
        <v>7810</v>
      </c>
    </row>
    <row r="987" spans="1:3" x14ac:dyDescent="0.35">
      <c r="A987" s="6" t="s">
        <v>7655</v>
      </c>
      <c r="B987" s="282">
        <v>1</v>
      </c>
      <c r="C987" s="282" t="s">
        <v>7810</v>
      </c>
    </row>
    <row r="988" spans="1:3" x14ac:dyDescent="0.35">
      <c r="A988" s="6" t="s">
        <v>7656</v>
      </c>
      <c r="B988" s="282">
        <v>1</v>
      </c>
      <c r="C988" s="282" t="s">
        <v>7810</v>
      </c>
    </row>
    <row r="989" spans="1:3" x14ac:dyDescent="0.35">
      <c r="A989" s="6" t="s">
        <v>7657</v>
      </c>
      <c r="B989" s="282">
        <v>1</v>
      </c>
      <c r="C989" s="282" t="s">
        <v>7810</v>
      </c>
    </row>
    <row r="990" spans="1:3" x14ac:dyDescent="0.35">
      <c r="A990" s="6" t="s">
        <v>7636</v>
      </c>
      <c r="B990" s="282">
        <v>1</v>
      </c>
      <c r="C990" s="282" t="s">
        <v>7810</v>
      </c>
    </row>
    <row r="991" spans="1:3" x14ac:dyDescent="0.35">
      <c r="A991" s="6" t="s">
        <v>7696</v>
      </c>
      <c r="B991" s="282">
        <v>1</v>
      </c>
      <c r="C991" s="282" t="s">
        <v>7810</v>
      </c>
    </row>
    <row r="992" spans="1:3" x14ac:dyDescent="0.35">
      <c r="A992" s="6" t="s">
        <v>7697</v>
      </c>
      <c r="B992" s="282">
        <v>1</v>
      </c>
      <c r="C992" s="282" t="s">
        <v>7810</v>
      </c>
    </row>
    <row r="993" spans="1:3" x14ac:dyDescent="0.35">
      <c r="A993" s="6" t="s">
        <v>7698</v>
      </c>
      <c r="B993" s="282">
        <v>1</v>
      </c>
      <c r="C993" s="282" t="s">
        <v>7810</v>
      </c>
    </row>
    <row r="994" spans="1:3" x14ac:dyDescent="0.35">
      <c r="A994" s="6" t="s">
        <v>7699</v>
      </c>
      <c r="B994" s="282">
        <v>1</v>
      </c>
      <c r="C994" s="282" t="s">
        <v>7810</v>
      </c>
    </row>
    <row r="995" spans="1:3" x14ac:dyDescent="0.35">
      <c r="A995" s="6" t="s">
        <v>7700</v>
      </c>
      <c r="B995" s="282">
        <v>1</v>
      </c>
      <c r="C995" s="282" t="s">
        <v>7810</v>
      </c>
    </row>
    <row r="996" spans="1:3" x14ac:dyDescent="0.35">
      <c r="A996" s="6" t="s">
        <v>7644</v>
      </c>
      <c r="B996" s="282">
        <v>1</v>
      </c>
      <c r="C996" s="282" t="s">
        <v>7810</v>
      </c>
    </row>
    <row r="997" spans="1:3" x14ac:dyDescent="0.35">
      <c r="A997" s="6" t="s">
        <v>7704</v>
      </c>
      <c r="B997" s="282">
        <v>1</v>
      </c>
      <c r="C997" s="282" t="s">
        <v>7810</v>
      </c>
    </row>
    <row r="998" spans="1:3" x14ac:dyDescent="0.35">
      <c r="A998" s="6" t="s">
        <v>7784</v>
      </c>
      <c r="B998" s="282">
        <v>1</v>
      </c>
      <c r="C998" s="282" t="s">
        <v>7810</v>
      </c>
    </row>
    <row r="999" spans="1:3" x14ac:dyDescent="0.35">
      <c r="A999" s="6" t="s">
        <v>7785</v>
      </c>
      <c r="B999" s="282">
        <v>1</v>
      </c>
      <c r="C999" s="282" t="s">
        <v>7810</v>
      </c>
    </row>
    <row r="1000" spans="1:3" x14ac:dyDescent="0.35">
      <c r="A1000" s="6" t="s">
        <v>7630</v>
      </c>
      <c r="B1000" s="282">
        <v>1</v>
      </c>
      <c r="C1000" s="282" t="s">
        <v>7810</v>
      </c>
    </row>
    <row r="1001" spans="1:3" x14ac:dyDescent="0.35">
      <c r="A1001" s="6" t="s">
        <v>7631</v>
      </c>
      <c r="B1001" s="282">
        <v>1</v>
      </c>
      <c r="C1001" s="282" t="s">
        <v>7810</v>
      </c>
    </row>
    <row r="1002" spans="1:3" x14ac:dyDescent="0.35">
      <c r="A1002" s="6" t="s">
        <v>7743</v>
      </c>
      <c r="B1002" s="282">
        <v>1</v>
      </c>
      <c r="C1002" s="282" t="s">
        <v>7810</v>
      </c>
    </row>
    <row r="1003" spans="1:3" x14ac:dyDescent="0.35">
      <c r="A1003" s="6" t="s">
        <v>7601</v>
      </c>
      <c r="B1003" s="282">
        <v>1</v>
      </c>
      <c r="C1003" s="282" t="s">
        <v>7810</v>
      </c>
    </row>
    <row r="1004" spans="1:3" x14ac:dyDescent="0.35">
      <c r="A1004" s="6" t="s">
        <v>7602</v>
      </c>
      <c r="B1004" s="282">
        <v>1</v>
      </c>
      <c r="C1004" s="282" t="s">
        <v>7810</v>
      </c>
    </row>
    <row r="1005" spans="1:3" x14ac:dyDescent="0.35">
      <c r="A1005" s="6" t="s">
        <v>7603</v>
      </c>
      <c r="B1005" s="282">
        <v>1</v>
      </c>
      <c r="C1005" s="282" t="s">
        <v>7810</v>
      </c>
    </row>
    <row r="1006" spans="1:3" x14ac:dyDescent="0.35">
      <c r="A1006" s="6" t="s">
        <v>7777</v>
      </c>
      <c r="B1006" s="282">
        <v>1</v>
      </c>
      <c r="C1006" s="282" t="s">
        <v>7810</v>
      </c>
    </row>
    <row r="1007" spans="1:3" x14ac:dyDescent="0.35">
      <c r="A1007" s="6" t="s">
        <v>7604</v>
      </c>
      <c r="B1007" s="282">
        <v>1</v>
      </c>
      <c r="C1007" s="282" t="s">
        <v>7810</v>
      </c>
    </row>
    <row r="1008" spans="1:3" x14ac:dyDescent="0.35">
      <c r="A1008" s="6" t="s">
        <v>7605</v>
      </c>
      <c r="B1008" s="282">
        <v>1</v>
      </c>
      <c r="C1008" s="282" t="s">
        <v>7810</v>
      </c>
    </row>
    <row r="1009" spans="1:3" x14ac:dyDescent="0.35">
      <c r="A1009" s="6" t="s">
        <v>7679</v>
      </c>
      <c r="B1009" s="282">
        <v>1</v>
      </c>
      <c r="C1009" s="282" t="s">
        <v>7810</v>
      </c>
    </row>
    <row r="1010" spans="1:3" x14ac:dyDescent="0.35">
      <c r="A1010" s="6" t="s">
        <v>7606</v>
      </c>
      <c r="B1010" s="282">
        <v>1</v>
      </c>
      <c r="C1010" s="282" t="s">
        <v>7810</v>
      </c>
    </row>
    <row r="1011" spans="1:3" x14ac:dyDescent="0.35">
      <c r="A1011" s="6" t="s">
        <v>7646</v>
      </c>
      <c r="B1011" s="282">
        <v>1</v>
      </c>
      <c r="C1011" s="282" t="s">
        <v>7810</v>
      </c>
    </row>
    <row r="1012" spans="1:3" x14ac:dyDescent="0.35">
      <c r="A1012" s="6" t="s">
        <v>7632</v>
      </c>
      <c r="B1012" s="282">
        <v>1</v>
      </c>
      <c r="C1012" s="282" t="s">
        <v>7810</v>
      </c>
    </row>
    <row r="1013" spans="1:3" x14ac:dyDescent="0.35">
      <c r="A1013" s="6" t="s">
        <v>7748</v>
      </c>
      <c r="B1013" s="282">
        <v>1</v>
      </c>
      <c r="C1013" s="282" t="s">
        <v>7810</v>
      </c>
    </row>
    <row r="1014" spans="1:3" x14ac:dyDescent="0.35">
      <c r="A1014" s="6" t="s">
        <v>7633</v>
      </c>
      <c r="B1014" s="282">
        <v>1</v>
      </c>
      <c r="C1014" s="282" t="s">
        <v>7810</v>
      </c>
    </row>
    <row r="1015" spans="1:3" x14ac:dyDescent="0.35">
      <c r="A1015" s="6" t="s">
        <v>7779</v>
      </c>
      <c r="B1015" s="282">
        <v>1</v>
      </c>
      <c r="C1015" s="282" t="s">
        <v>7810</v>
      </c>
    </row>
    <row r="1016" spans="1:3" x14ac:dyDescent="0.35">
      <c r="A1016" s="6" t="s">
        <v>7780</v>
      </c>
      <c r="B1016" s="282">
        <v>1</v>
      </c>
      <c r="C1016" s="282" t="s">
        <v>7810</v>
      </c>
    </row>
    <row r="1017" spans="1:3" x14ac:dyDescent="0.35">
      <c r="A1017" s="6" t="s">
        <v>7781</v>
      </c>
      <c r="B1017" s="282">
        <v>1</v>
      </c>
      <c r="C1017" s="282" t="s">
        <v>7810</v>
      </c>
    </row>
    <row r="1018" spans="1:3" x14ac:dyDescent="0.35">
      <c r="A1018" s="6" t="s">
        <v>7782</v>
      </c>
      <c r="B1018" s="282">
        <v>1</v>
      </c>
      <c r="C1018" s="282" t="s">
        <v>7810</v>
      </c>
    </row>
    <row r="1019" spans="1:3" x14ac:dyDescent="0.35">
      <c r="A1019" s="6" t="s">
        <v>7783</v>
      </c>
      <c r="B1019" s="282">
        <v>1</v>
      </c>
      <c r="C1019" s="282" t="s">
        <v>7810</v>
      </c>
    </row>
  </sheetData>
  <sortState ref="A793:C1019">
    <sortCondition ref="A793"/>
  </sortState>
  <mergeCells count="23">
    <mergeCell ref="A4:D4"/>
    <mergeCell ref="A20:D20"/>
    <mergeCell ref="A37:D37"/>
    <mergeCell ref="A53:D53"/>
    <mergeCell ref="A70:D70"/>
    <mergeCell ref="A77:D77"/>
    <mergeCell ref="A91:D91"/>
    <mergeCell ref="A95:D95"/>
    <mergeCell ref="A109:D109"/>
    <mergeCell ref="A111:D111"/>
    <mergeCell ref="A501:C501"/>
    <mergeCell ref="A515:C515"/>
    <mergeCell ref="A526:C526"/>
    <mergeCell ref="A128:D128"/>
    <mergeCell ref="A143:C143"/>
    <mergeCell ref="A148:C148"/>
    <mergeCell ref="A205:C205"/>
    <mergeCell ref="A236:C236"/>
    <mergeCell ref="A303:C303"/>
    <mergeCell ref="A318:C318"/>
    <mergeCell ref="A159:C159"/>
    <mergeCell ref="A471:C471"/>
    <mergeCell ref="A485:C485"/>
  </mergeCell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workbookViewId="0">
      <selection activeCell="A8" sqref="A8"/>
    </sheetView>
  </sheetViews>
  <sheetFormatPr defaultRowHeight="14.5" x14ac:dyDescent="0.35"/>
  <cols>
    <col min="1" max="1" width="37.6328125" customWidth="1"/>
    <col min="2" max="2" width="28" customWidth="1"/>
    <col min="3" max="3" width="20.36328125" style="2" bestFit="1" customWidth="1"/>
  </cols>
  <sheetData>
    <row r="2" spans="1:3" x14ac:dyDescent="0.35">
      <c r="A2" s="7" t="s">
        <v>5241</v>
      </c>
    </row>
    <row r="3" spans="1:3" x14ac:dyDescent="0.35">
      <c r="A3" s="4" t="s">
        <v>0</v>
      </c>
      <c r="B3" s="4" t="s">
        <v>5089</v>
      </c>
      <c r="C3" s="4" t="s">
        <v>4473</v>
      </c>
    </row>
    <row r="4" spans="1:3" ht="29" x14ac:dyDescent="0.35">
      <c r="A4" s="173" t="s">
        <v>5163</v>
      </c>
      <c r="B4" s="174">
        <v>1963</v>
      </c>
      <c r="C4" s="29">
        <v>1</v>
      </c>
    </row>
    <row r="5" spans="1:3" ht="29" x14ac:dyDescent="0.35">
      <c r="A5" s="173" t="s">
        <v>5087</v>
      </c>
      <c r="B5" s="175">
        <v>1969</v>
      </c>
      <c r="C5" s="29">
        <v>1</v>
      </c>
    </row>
    <row r="6" spans="1:3" ht="29" x14ac:dyDescent="0.35">
      <c r="A6" s="186" t="s">
        <v>5108</v>
      </c>
      <c r="B6" s="187">
        <v>1981</v>
      </c>
      <c r="C6" s="22">
        <v>1</v>
      </c>
    </row>
    <row r="7" spans="1:3" x14ac:dyDescent="0.35">
      <c r="A7" s="89" t="s">
        <v>2328</v>
      </c>
      <c r="B7" s="174">
        <v>1985</v>
      </c>
      <c r="C7" s="29">
        <v>1</v>
      </c>
    </row>
    <row r="8" spans="1:3" ht="29" x14ac:dyDescent="0.35">
      <c r="A8" s="186" t="s">
        <v>5110</v>
      </c>
      <c r="B8" s="187">
        <v>1985</v>
      </c>
      <c r="C8" s="22">
        <v>1</v>
      </c>
    </row>
    <row r="9" spans="1:3" x14ac:dyDescent="0.35">
      <c r="A9" s="191" t="s">
        <v>5360</v>
      </c>
      <c r="B9" s="187">
        <v>1986</v>
      </c>
      <c r="C9" s="3">
        <v>1</v>
      </c>
    </row>
    <row r="10" spans="1:3" ht="29" x14ac:dyDescent="0.35">
      <c r="A10" s="173" t="s">
        <v>5162</v>
      </c>
      <c r="B10" s="174">
        <v>1987</v>
      </c>
      <c r="C10" s="29">
        <v>1</v>
      </c>
    </row>
    <row r="11" spans="1:3" ht="29" x14ac:dyDescent="0.35">
      <c r="A11" s="173" t="s">
        <v>5088</v>
      </c>
      <c r="B11" s="175">
        <v>1989</v>
      </c>
      <c r="C11" s="29">
        <v>1</v>
      </c>
    </row>
    <row r="12" spans="1:3" x14ac:dyDescent="0.35">
      <c r="A12" s="89" t="s">
        <v>2330</v>
      </c>
      <c r="B12" s="174">
        <v>1991</v>
      </c>
      <c r="C12" s="29">
        <v>1</v>
      </c>
    </row>
    <row r="13" spans="1:3" x14ac:dyDescent="0.35">
      <c r="A13" s="173" t="s">
        <v>5090</v>
      </c>
      <c r="B13" s="175">
        <v>1993</v>
      </c>
      <c r="C13" s="29">
        <v>1</v>
      </c>
    </row>
    <row r="14" spans="1:3" x14ac:dyDescent="0.35">
      <c r="A14" s="191" t="s">
        <v>5310</v>
      </c>
      <c r="B14" s="187">
        <v>1993</v>
      </c>
      <c r="C14" s="3">
        <v>1</v>
      </c>
    </row>
    <row r="15" spans="1:3" ht="29" x14ac:dyDescent="0.35">
      <c r="A15" s="186" t="s">
        <v>5109</v>
      </c>
      <c r="B15" s="187">
        <v>1996</v>
      </c>
      <c r="C15" s="22">
        <v>1</v>
      </c>
    </row>
    <row r="16" spans="1:3" x14ac:dyDescent="0.35">
      <c r="A16" s="89" t="s">
        <v>2329</v>
      </c>
      <c r="B16" s="174">
        <v>1997</v>
      </c>
      <c r="C16" s="29">
        <v>1</v>
      </c>
    </row>
    <row r="17" spans="1:3" ht="43.5" x14ac:dyDescent="0.35">
      <c r="A17" s="186" t="s">
        <v>5111</v>
      </c>
      <c r="B17" s="187">
        <v>1997</v>
      </c>
      <c r="C17" s="22">
        <v>5</v>
      </c>
    </row>
    <row r="18" spans="1:3" x14ac:dyDescent="0.35">
      <c r="A18" s="191" t="s">
        <v>5311</v>
      </c>
      <c r="B18" s="187">
        <v>1997</v>
      </c>
      <c r="C18" s="3">
        <v>1</v>
      </c>
    </row>
    <row r="19" spans="1:3" x14ac:dyDescent="0.35">
      <c r="A19" s="88" t="s">
        <v>2327</v>
      </c>
      <c r="B19" s="174">
        <v>1999</v>
      </c>
      <c r="C19" s="29">
        <v>1</v>
      </c>
    </row>
    <row r="20" spans="1:3" ht="29" x14ac:dyDescent="0.35">
      <c r="A20" s="173" t="s">
        <v>5161</v>
      </c>
      <c r="B20" s="174">
        <v>1999</v>
      </c>
      <c r="C20" s="29">
        <v>1</v>
      </c>
    </row>
    <row r="21" spans="1:3" x14ac:dyDescent="0.35">
      <c r="A21" s="89" t="s">
        <v>2331</v>
      </c>
      <c r="B21" s="174">
        <v>1999</v>
      </c>
      <c r="C21" s="29">
        <v>1</v>
      </c>
    </row>
    <row r="22" spans="1:3" x14ac:dyDescent="0.35">
      <c r="A22" s="89" t="s">
        <v>2332</v>
      </c>
      <c r="B22" s="174">
        <v>1999</v>
      </c>
      <c r="C22" s="29">
        <v>1</v>
      </c>
    </row>
    <row r="23" spans="1:3" x14ac:dyDescent="0.35">
      <c r="A23" s="89" t="s">
        <v>2333</v>
      </c>
      <c r="B23" s="174">
        <v>1999</v>
      </c>
      <c r="C23" s="29">
        <v>1</v>
      </c>
    </row>
    <row r="24" spans="1:3" x14ac:dyDescent="0.35">
      <c r="A24" s="191" t="s">
        <v>5312</v>
      </c>
      <c r="B24" s="187">
        <v>1999</v>
      </c>
      <c r="C24" s="3">
        <v>1</v>
      </c>
    </row>
    <row r="25" spans="1:3" ht="29" x14ac:dyDescent="0.35">
      <c r="A25" s="173" t="s">
        <v>5091</v>
      </c>
      <c r="B25" s="175">
        <v>2000</v>
      </c>
      <c r="C25" s="29">
        <v>1</v>
      </c>
    </row>
    <row r="26" spans="1:3" ht="29" x14ac:dyDescent="0.35">
      <c r="A26" s="173" t="s">
        <v>5092</v>
      </c>
      <c r="B26" s="175">
        <v>2003</v>
      </c>
      <c r="C26" s="29">
        <v>1</v>
      </c>
    </row>
    <row r="27" spans="1:3" ht="29" x14ac:dyDescent="0.35">
      <c r="A27" s="173" t="s">
        <v>5093</v>
      </c>
      <c r="B27" s="175">
        <v>2007</v>
      </c>
      <c r="C27" s="29">
        <v>1</v>
      </c>
    </row>
    <row r="28" spans="1:3" x14ac:dyDescent="0.35">
      <c r="A28" s="90" t="s">
        <v>5085</v>
      </c>
      <c r="B28" s="23">
        <v>2020</v>
      </c>
      <c r="C28" s="286">
        <v>1</v>
      </c>
    </row>
    <row r="29" spans="1:3" ht="29" x14ac:dyDescent="0.35">
      <c r="A29" s="173" t="s">
        <v>5094</v>
      </c>
      <c r="B29" s="175" t="s">
        <v>5095</v>
      </c>
      <c r="C29" s="29">
        <v>5</v>
      </c>
    </row>
    <row r="30" spans="1:3" x14ac:dyDescent="0.35">
      <c r="A30" s="191" t="s">
        <v>8023</v>
      </c>
      <c r="B30" s="187">
        <v>2013</v>
      </c>
      <c r="C30" s="285">
        <v>1</v>
      </c>
    </row>
  </sheetData>
  <sortState ref="A4:C29">
    <sortCondition ref="B4"/>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02"/>
  <sheetViews>
    <sheetView workbookViewId="0">
      <selection activeCell="A76" sqref="A76"/>
    </sheetView>
  </sheetViews>
  <sheetFormatPr defaultRowHeight="14.5" x14ac:dyDescent="0.35"/>
  <cols>
    <col min="1" max="1" width="36.54296875" bestFit="1" customWidth="1"/>
    <col min="2" max="2" width="20.36328125" style="2" bestFit="1" customWidth="1"/>
    <col min="3" max="3" width="40.453125" bestFit="1" customWidth="1"/>
    <col min="4" max="4" width="37.90625" style="134" customWidth="1"/>
  </cols>
  <sheetData>
    <row r="2" spans="1:4" x14ac:dyDescent="0.35">
      <c r="A2" s="4" t="s">
        <v>0</v>
      </c>
      <c r="B2" s="4" t="s">
        <v>4473</v>
      </c>
      <c r="C2" s="4" t="s">
        <v>2</v>
      </c>
      <c r="D2" s="128" t="s">
        <v>4475</v>
      </c>
    </row>
    <row r="3" spans="1:4" x14ac:dyDescent="0.35">
      <c r="A3" s="301" t="s">
        <v>1605</v>
      </c>
      <c r="B3" s="301"/>
      <c r="C3" s="301"/>
      <c r="D3" s="301"/>
    </row>
    <row r="4" spans="1:4" ht="43.5" x14ac:dyDescent="0.35">
      <c r="A4" s="44" t="s">
        <v>325</v>
      </c>
      <c r="B4" s="22">
        <v>4</v>
      </c>
      <c r="C4" s="22" t="s">
        <v>29</v>
      </c>
      <c r="D4" s="127" t="s">
        <v>4504</v>
      </c>
    </row>
    <row r="5" spans="1:4" x14ac:dyDescent="0.35">
      <c r="A5" s="45" t="s">
        <v>345</v>
      </c>
      <c r="B5" s="25">
        <v>4</v>
      </c>
      <c r="C5" s="25" t="s">
        <v>31</v>
      </c>
      <c r="D5" s="130"/>
    </row>
    <row r="6" spans="1:4" x14ac:dyDescent="0.35">
      <c r="A6" s="45" t="s">
        <v>1746</v>
      </c>
      <c r="B6" s="25">
        <v>1</v>
      </c>
      <c r="C6" s="25" t="s">
        <v>31</v>
      </c>
      <c r="D6" s="130"/>
    </row>
    <row r="7" spans="1:4" x14ac:dyDescent="0.35">
      <c r="A7" s="48" t="s">
        <v>326</v>
      </c>
      <c r="B7" s="29">
        <v>4</v>
      </c>
      <c r="C7" s="22" t="s">
        <v>29</v>
      </c>
      <c r="D7" s="131"/>
    </row>
    <row r="8" spans="1:4" x14ac:dyDescent="0.35">
      <c r="A8" s="250" t="s">
        <v>7085</v>
      </c>
      <c r="B8" s="248" t="s">
        <v>2071</v>
      </c>
      <c r="C8" s="248" t="s">
        <v>31</v>
      </c>
      <c r="D8" s="249"/>
    </row>
    <row r="9" spans="1:4" x14ac:dyDescent="0.35">
      <c r="A9" s="250" t="s">
        <v>7086</v>
      </c>
      <c r="B9" s="248" t="s">
        <v>2071</v>
      </c>
      <c r="C9" s="248" t="s">
        <v>31</v>
      </c>
      <c r="D9" s="249"/>
    </row>
    <row r="10" spans="1:4" ht="43.5" x14ac:dyDescent="0.35">
      <c r="A10" s="44" t="s">
        <v>327</v>
      </c>
      <c r="B10" s="22">
        <v>4</v>
      </c>
      <c r="C10" s="22" t="s">
        <v>29</v>
      </c>
      <c r="D10" s="127" t="s">
        <v>4505</v>
      </c>
    </row>
    <row r="11" spans="1:4" x14ac:dyDescent="0.35">
      <c r="A11" s="45" t="s">
        <v>6954</v>
      </c>
      <c r="B11" s="25">
        <v>2</v>
      </c>
      <c r="C11" s="25" t="s">
        <v>31</v>
      </c>
      <c r="D11" s="166"/>
    </row>
    <row r="12" spans="1:4" x14ac:dyDescent="0.35">
      <c r="A12" s="45" t="s">
        <v>346</v>
      </c>
      <c r="B12" s="25">
        <v>1</v>
      </c>
      <c r="C12" s="25" t="s">
        <v>31</v>
      </c>
      <c r="D12" s="130"/>
    </row>
    <row r="13" spans="1:4" x14ac:dyDescent="0.35">
      <c r="A13" s="48" t="s">
        <v>328</v>
      </c>
      <c r="B13" s="22">
        <v>4</v>
      </c>
      <c r="C13" s="22" t="s">
        <v>29</v>
      </c>
      <c r="D13" s="131"/>
    </row>
    <row r="14" spans="1:4" x14ac:dyDescent="0.35">
      <c r="A14" s="45" t="s">
        <v>6408</v>
      </c>
      <c r="B14" s="25">
        <v>6</v>
      </c>
      <c r="C14" s="25" t="s">
        <v>31</v>
      </c>
      <c r="D14" s="130"/>
    </row>
    <row r="15" spans="1:4" x14ac:dyDescent="0.35">
      <c r="A15" s="45" t="s">
        <v>347</v>
      </c>
      <c r="B15" s="25">
        <v>1</v>
      </c>
      <c r="C15" s="24" t="s">
        <v>1001</v>
      </c>
      <c r="D15" s="130"/>
    </row>
    <row r="16" spans="1:4" x14ac:dyDescent="0.35">
      <c r="A16" s="45" t="s">
        <v>1176</v>
      </c>
      <c r="B16" s="25">
        <v>4</v>
      </c>
      <c r="C16" s="25" t="s">
        <v>31</v>
      </c>
      <c r="D16" s="130"/>
    </row>
    <row r="17" spans="1:4" x14ac:dyDescent="0.35">
      <c r="A17" s="45" t="s">
        <v>1177</v>
      </c>
      <c r="B17" s="25">
        <v>4</v>
      </c>
      <c r="C17" s="25" t="s">
        <v>31</v>
      </c>
      <c r="D17" s="130"/>
    </row>
    <row r="18" spans="1:4" x14ac:dyDescent="0.35">
      <c r="A18" s="45" t="s">
        <v>1178</v>
      </c>
      <c r="B18" s="25">
        <v>4</v>
      </c>
      <c r="C18" s="25" t="s">
        <v>31</v>
      </c>
      <c r="D18" s="130"/>
    </row>
    <row r="19" spans="1:4" x14ac:dyDescent="0.35">
      <c r="A19" s="45" t="s">
        <v>1764</v>
      </c>
      <c r="B19" s="25">
        <v>4</v>
      </c>
      <c r="C19" s="25" t="s">
        <v>31</v>
      </c>
      <c r="D19" s="130"/>
    </row>
    <row r="20" spans="1:4" x14ac:dyDescent="0.35">
      <c r="A20" s="45" t="s">
        <v>1765</v>
      </c>
      <c r="B20" s="25">
        <v>4</v>
      </c>
      <c r="C20" s="25" t="s">
        <v>31</v>
      </c>
      <c r="D20" s="130"/>
    </row>
    <row r="21" spans="1:4" x14ac:dyDescent="0.35">
      <c r="A21" s="45" t="s">
        <v>1766</v>
      </c>
      <c r="B21" s="25">
        <v>4</v>
      </c>
      <c r="C21" s="25" t="s">
        <v>31</v>
      </c>
      <c r="D21" s="130"/>
    </row>
    <row r="22" spans="1:4" x14ac:dyDescent="0.35">
      <c r="A22" s="45" t="s">
        <v>7011</v>
      </c>
      <c r="B22" s="25">
        <v>6</v>
      </c>
      <c r="C22" s="25" t="s">
        <v>31</v>
      </c>
      <c r="D22" s="130"/>
    </row>
    <row r="23" spans="1:4" x14ac:dyDescent="0.35">
      <c r="A23" s="45" t="s">
        <v>7012</v>
      </c>
      <c r="B23" s="25">
        <v>12</v>
      </c>
      <c r="C23" s="25" t="s">
        <v>31</v>
      </c>
      <c r="D23" s="130"/>
    </row>
    <row r="24" spans="1:4" ht="43.5" x14ac:dyDescent="0.35">
      <c r="A24" s="48" t="s">
        <v>329</v>
      </c>
      <c r="B24" s="22">
        <v>2</v>
      </c>
      <c r="C24" s="22" t="s">
        <v>29</v>
      </c>
      <c r="D24" s="127" t="s">
        <v>4528</v>
      </c>
    </row>
    <row r="25" spans="1:4" x14ac:dyDescent="0.35">
      <c r="A25" s="45" t="s">
        <v>348</v>
      </c>
      <c r="B25" s="25">
        <v>2</v>
      </c>
      <c r="C25" s="25" t="s">
        <v>31</v>
      </c>
      <c r="D25" s="130"/>
    </row>
    <row r="26" spans="1:4" x14ac:dyDescent="0.35">
      <c r="A26" s="47" t="s">
        <v>7211</v>
      </c>
      <c r="B26" s="28">
        <v>1</v>
      </c>
      <c r="C26" s="28" t="s">
        <v>183</v>
      </c>
      <c r="D26" s="133"/>
    </row>
    <row r="27" spans="1:4" x14ac:dyDescent="0.35">
      <c r="A27" s="45" t="s">
        <v>6953</v>
      </c>
      <c r="B27" s="25">
        <v>4</v>
      </c>
      <c r="C27" s="25" t="s">
        <v>31</v>
      </c>
      <c r="D27" s="130"/>
    </row>
    <row r="28" spans="1:4" x14ac:dyDescent="0.35">
      <c r="A28" s="45" t="s">
        <v>349</v>
      </c>
      <c r="B28" s="25">
        <v>4</v>
      </c>
      <c r="C28" s="25" t="s">
        <v>31</v>
      </c>
      <c r="D28" s="130"/>
    </row>
    <row r="29" spans="1:4" x14ac:dyDescent="0.35">
      <c r="A29" s="45" t="s">
        <v>350</v>
      </c>
      <c r="B29" s="25">
        <v>1</v>
      </c>
      <c r="C29" s="25" t="s">
        <v>31</v>
      </c>
      <c r="D29" s="130"/>
    </row>
    <row r="30" spans="1:4" ht="43.5" x14ac:dyDescent="0.35">
      <c r="A30" s="48" t="s">
        <v>330</v>
      </c>
      <c r="B30" s="22">
        <v>4</v>
      </c>
      <c r="C30" s="22" t="s">
        <v>29</v>
      </c>
      <c r="D30" s="127" t="s">
        <v>4493</v>
      </c>
    </row>
    <row r="31" spans="1:4" ht="29" x14ac:dyDescent="0.35">
      <c r="A31" s="48" t="s">
        <v>331</v>
      </c>
      <c r="B31" s="22">
        <v>4</v>
      </c>
      <c r="C31" s="22" t="s">
        <v>29</v>
      </c>
      <c r="D31" s="127" t="s">
        <v>4503</v>
      </c>
    </row>
    <row r="32" spans="1:4" x14ac:dyDescent="0.35">
      <c r="A32" s="295" t="s">
        <v>6709</v>
      </c>
      <c r="B32" s="296"/>
      <c r="C32" s="296"/>
      <c r="D32" s="297"/>
    </row>
    <row r="33" spans="1:4" x14ac:dyDescent="0.35">
      <c r="A33" s="45" t="s">
        <v>352</v>
      </c>
      <c r="B33" s="25">
        <v>4</v>
      </c>
      <c r="C33" s="25" t="s">
        <v>31</v>
      </c>
      <c r="D33" s="130"/>
    </row>
    <row r="34" spans="1:4" x14ac:dyDescent="0.35">
      <c r="A34" s="45" t="s">
        <v>354</v>
      </c>
      <c r="B34" s="25">
        <v>1</v>
      </c>
      <c r="C34" s="25" t="s">
        <v>31</v>
      </c>
      <c r="D34" s="130"/>
    </row>
    <row r="35" spans="1:4" x14ac:dyDescent="0.35">
      <c r="A35" s="45" t="s">
        <v>355</v>
      </c>
      <c r="B35" s="25">
        <v>4</v>
      </c>
      <c r="C35" s="25" t="s">
        <v>31</v>
      </c>
      <c r="D35" s="130"/>
    </row>
    <row r="36" spans="1:4" x14ac:dyDescent="0.35">
      <c r="A36" s="45" t="s">
        <v>356</v>
      </c>
      <c r="B36" s="25">
        <v>4</v>
      </c>
      <c r="C36" s="25" t="s">
        <v>31</v>
      </c>
      <c r="D36" s="130"/>
    </row>
    <row r="37" spans="1:4" x14ac:dyDescent="0.35">
      <c r="A37" s="45" t="s">
        <v>357</v>
      </c>
      <c r="B37" s="25">
        <v>4</v>
      </c>
      <c r="C37" s="25" t="s">
        <v>31</v>
      </c>
      <c r="D37" s="130"/>
    </row>
    <row r="38" spans="1:4" x14ac:dyDescent="0.35">
      <c r="A38" s="45" t="s">
        <v>358</v>
      </c>
      <c r="B38" s="25">
        <v>4</v>
      </c>
      <c r="C38" s="25" t="s">
        <v>31</v>
      </c>
      <c r="D38" s="130"/>
    </row>
    <row r="39" spans="1:4" x14ac:dyDescent="0.35">
      <c r="A39" s="45" t="s">
        <v>359</v>
      </c>
      <c r="B39" s="25">
        <v>4</v>
      </c>
      <c r="C39" s="25" t="s">
        <v>31</v>
      </c>
      <c r="D39" s="130"/>
    </row>
    <row r="40" spans="1:4" x14ac:dyDescent="0.35">
      <c r="A40" s="45" t="s">
        <v>361</v>
      </c>
      <c r="B40" s="25">
        <v>6</v>
      </c>
      <c r="C40" s="25" t="s">
        <v>31</v>
      </c>
      <c r="D40" s="130"/>
    </row>
    <row r="41" spans="1:4" x14ac:dyDescent="0.35">
      <c r="A41" s="45" t="s">
        <v>353</v>
      </c>
      <c r="B41" s="25">
        <v>1</v>
      </c>
      <c r="C41" s="25" t="s">
        <v>31</v>
      </c>
      <c r="D41" s="130"/>
    </row>
    <row r="42" spans="1:4" x14ac:dyDescent="0.35">
      <c r="A42" s="45" t="s">
        <v>360</v>
      </c>
      <c r="B42" s="25">
        <v>1</v>
      </c>
      <c r="C42" s="25" t="s">
        <v>31</v>
      </c>
      <c r="D42" s="130"/>
    </row>
    <row r="43" spans="1:4" x14ac:dyDescent="0.35">
      <c r="A43" s="45" t="s">
        <v>362</v>
      </c>
      <c r="B43" s="25">
        <v>1</v>
      </c>
      <c r="C43" s="25" t="s">
        <v>31</v>
      </c>
      <c r="D43" s="130"/>
    </row>
    <row r="44" spans="1:4" x14ac:dyDescent="0.35">
      <c r="A44" s="45" t="s">
        <v>363</v>
      </c>
      <c r="B44" s="25">
        <v>4</v>
      </c>
      <c r="C44" s="25" t="s">
        <v>31</v>
      </c>
      <c r="D44" s="130"/>
    </row>
    <row r="45" spans="1:4" x14ac:dyDescent="0.35">
      <c r="A45" s="45" t="s">
        <v>364</v>
      </c>
      <c r="B45" s="25">
        <v>1</v>
      </c>
      <c r="C45" s="25" t="s">
        <v>31</v>
      </c>
      <c r="D45" s="130"/>
    </row>
    <row r="46" spans="1:4" x14ac:dyDescent="0.35">
      <c r="A46" s="45" t="s">
        <v>1006</v>
      </c>
      <c r="B46" s="25">
        <v>1</v>
      </c>
      <c r="C46" s="25" t="s">
        <v>31</v>
      </c>
      <c r="D46" s="130"/>
    </row>
    <row r="47" spans="1:4" x14ac:dyDescent="0.35">
      <c r="A47" s="45" t="s">
        <v>365</v>
      </c>
      <c r="B47" s="25">
        <v>4</v>
      </c>
      <c r="C47" s="25" t="s">
        <v>31</v>
      </c>
      <c r="D47" s="130"/>
    </row>
    <row r="48" spans="1:4" ht="58" x14ac:dyDescent="0.35">
      <c r="A48" s="38" t="s">
        <v>380</v>
      </c>
      <c r="B48" s="25">
        <v>3</v>
      </c>
      <c r="C48" s="25" t="s">
        <v>31</v>
      </c>
      <c r="D48" s="130"/>
    </row>
    <row r="49" spans="1:4" x14ac:dyDescent="0.35">
      <c r="A49" s="45" t="s">
        <v>366</v>
      </c>
      <c r="B49" s="25">
        <v>4</v>
      </c>
      <c r="C49" s="25" t="s">
        <v>31</v>
      </c>
      <c r="D49" s="130"/>
    </row>
    <row r="50" spans="1:4" x14ac:dyDescent="0.35">
      <c r="A50" s="45" t="s">
        <v>367</v>
      </c>
      <c r="B50" s="25">
        <v>3</v>
      </c>
      <c r="C50" s="25" t="s">
        <v>31</v>
      </c>
      <c r="D50" s="130"/>
    </row>
    <row r="51" spans="1:4" x14ac:dyDescent="0.35">
      <c r="A51" s="45" t="s">
        <v>368</v>
      </c>
      <c r="B51" s="25">
        <v>1</v>
      </c>
      <c r="C51" s="25" t="s">
        <v>31</v>
      </c>
      <c r="D51" s="130"/>
    </row>
    <row r="52" spans="1:4" x14ac:dyDescent="0.35">
      <c r="A52" s="45" t="s">
        <v>369</v>
      </c>
      <c r="B52" s="25">
        <v>4</v>
      </c>
      <c r="C52" s="25" t="s">
        <v>31</v>
      </c>
      <c r="D52" s="130"/>
    </row>
    <row r="53" spans="1:4" x14ac:dyDescent="0.35">
      <c r="A53" s="45" t="s">
        <v>370</v>
      </c>
      <c r="B53" s="25">
        <v>4</v>
      </c>
      <c r="C53" s="25" t="s">
        <v>31</v>
      </c>
      <c r="D53" s="130"/>
    </row>
    <row r="54" spans="1:4" x14ac:dyDescent="0.35">
      <c r="A54" s="45" t="s">
        <v>371</v>
      </c>
      <c r="B54" s="25">
        <v>4</v>
      </c>
      <c r="C54" s="25" t="s">
        <v>31</v>
      </c>
      <c r="D54" s="130"/>
    </row>
    <row r="55" spans="1:4" x14ac:dyDescent="0.35">
      <c r="A55" s="45" t="s">
        <v>372</v>
      </c>
      <c r="B55" s="25">
        <v>1</v>
      </c>
      <c r="C55" s="25" t="s">
        <v>31</v>
      </c>
      <c r="D55" s="130"/>
    </row>
    <row r="56" spans="1:4" x14ac:dyDescent="0.35">
      <c r="A56" s="45" t="s">
        <v>373</v>
      </c>
      <c r="B56" s="25">
        <v>1</v>
      </c>
      <c r="C56" s="25" t="s">
        <v>31</v>
      </c>
      <c r="D56" s="130"/>
    </row>
    <row r="57" spans="1:4" x14ac:dyDescent="0.35">
      <c r="A57" s="45" t="s">
        <v>374</v>
      </c>
      <c r="B57" s="25">
        <v>1</v>
      </c>
      <c r="C57" s="25" t="s">
        <v>31</v>
      </c>
      <c r="D57" s="130"/>
    </row>
    <row r="58" spans="1:4" x14ac:dyDescent="0.35">
      <c r="A58" s="45" t="s">
        <v>375</v>
      </c>
      <c r="B58" s="25">
        <v>1</v>
      </c>
      <c r="C58" s="25" t="s">
        <v>31</v>
      </c>
      <c r="D58" s="130"/>
    </row>
    <row r="59" spans="1:4" ht="72.5" x14ac:dyDescent="0.35">
      <c r="A59" s="38" t="s">
        <v>381</v>
      </c>
      <c r="B59" s="25">
        <v>4</v>
      </c>
      <c r="C59" s="25" t="s">
        <v>31</v>
      </c>
      <c r="D59" s="130"/>
    </row>
    <row r="60" spans="1:4" x14ac:dyDescent="0.35">
      <c r="A60" s="45" t="s">
        <v>376</v>
      </c>
      <c r="B60" s="25">
        <v>4</v>
      </c>
      <c r="C60" s="25" t="s">
        <v>31</v>
      </c>
      <c r="D60" s="130"/>
    </row>
    <row r="61" spans="1:4" x14ac:dyDescent="0.35">
      <c r="A61" s="45" t="s">
        <v>377</v>
      </c>
      <c r="B61" s="25">
        <v>4</v>
      </c>
      <c r="C61" s="25" t="s">
        <v>31</v>
      </c>
      <c r="D61" s="130"/>
    </row>
    <row r="62" spans="1:4" x14ac:dyDescent="0.35">
      <c r="A62" s="45" t="s">
        <v>378</v>
      </c>
      <c r="B62" s="25">
        <v>4</v>
      </c>
      <c r="C62" s="25" t="s">
        <v>31</v>
      </c>
      <c r="D62" s="130"/>
    </row>
    <row r="63" spans="1:4" x14ac:dyDescent="0.35">
      <c r="A63" s="45" t="s">
        <v>379</v>
      </c>
      <c r="B63" s="25">
        <v>4</v>
      </c>
      <c r="C63" s="25" t="s">
        <v>31</v>
      </c>
      <c r="D63" s="130"/>
    </row>
    <row r="64" spans="1:4" x14ac:dyDescent="0.35">
      <c r="A64" s="45" t="s">
        <v>1567</v>
      </c>
      <c r="B64" s="25">
        <v>2</v>
      </c>
      <c r="C64" s="25" t="s">
        <v>31</v>
      </c>
      <c r="D64" s="130"/>
    </row>
    <row r="65" spans="1:4" x14ac:dyDescent="0.35">
      <c r="A65" s="45" t="s">
        <v>1568</v>
      </c>
      <c r="B65" s="25">
        <v>2</v>
      </c>
      <c r="C65" s="25" t="s">
        <v>31</v>
      </c>
      <c r="D65" s="130"/>
    </row>
    <row r="66" spans="1:4" x14ac:dyDescent="0.35">
      <c r="A66" s="45" t="s">
        <v>1972</v>
      </c>
      <c r="B66" s="25">
        <v>1</v>
      </c>
      <c r="C66" s="25" t="s">
        <v>31</v>
      </c>
      <c r="D66" s="130"/>
    </row>
    <row r="67" spans="1:4" x14ac:dyDescent="0.35">
      <c r="A67" s="45" t="s">
        <v>2379</v>
      </c>
      <c r="B67" s="25">
        <v>1</v>
      </c>
      <c r="C67" s="25" t="s">
        <v>31</v>
      </c>
      <c r="D67" s="130"/>
    </row>
    <row r="68" spans="1:4" x14ac:dyDescent="0.35">
      <c r="A68" s="295" t="s">
        <v>1606</v>
      </c>
      <c r="B68" s="296"/>
      <c r="C68" s="296"/>
      <c r="D68" s="297"/>
    </row>
    <row r="69" spans="1:4" ht="43.5" x14ac:dyDescent="0.35">
      <c r="A69" s="48" t="s">
        <v>332</v>
      </c>
      <c r="B69" s="22">
        <v>4</v>
      </c>
      <c r="C69" s="22" t="s">
        <v>29</v>
      </c>
      <c r="D69" s="127" t="s">
        <v>4506</v>
      </c>
    </row>
    <row r="70" spans="1:4" x14ac:dyDescent="0.35">
      <c r="A70" s="45" t="s">
        <v>382</v>
      </c>
      <c r="B70" s="25">
        <v>4</v>
      </c>
      <c r="C70" s="25" t="s">
        <v>31</v>
      </c>
      <c r="D70" s="130"/>
    </row>
    <row r="71" spans="1:4" x14ac:dyDescent="0.35">
      <c r="A71" s="45" t="s">
        <v>383</v>
      </c>
      <c r="B71" s="25">
        <v>4</v>
      </c>
      <c r="C71" s="25" t="s">
        <v>31</v>
      </c>
      <c r="D71" s="130"/>
    </row>
    <row r="72" spans="1:4" x14ac:dyDescent="0.35">
      <c r="A72" s="45" t="s">
        <v>384</v>
      </c>
      <c r="B72" s="25">
        <v>4</v>
      </c>
      <c r="C72" s="25" t="s">
        <v>31</v>
      </c>
      <c r="D72" s="130"/>
    </row>
    <row r="73" spans="1:4" x14ac:dyDescent="0.35">
      <c r="A73" s="50" t="s">
        <v>1845</v>
      </c>
      <c r="B73" s="25" t="s">
        <v>2071</v>
      </c>
      <c r="C73" s="25" t="s">
        <v>2129</v>
      </c>
      <c r="D73" s="130"/>
    </row>
    <row r="74" spans="1:4" x14ac:dyDescent="0.35">
      <c r="A74" s="50" t="s">
        <v>1846</v>
      </c>
      <c r="B74" s="25" t="s">
        <v>2071</v>
      </c>
      <c r="C74" s="25" t="s">
        <v>2129</v>
      </c>
      <c r="D74" s="130"/>
    </row>
    <row r="75" spans="1:4" x14ac:dyDescent="0.35">
      <c r="A75" s="50" t="s">
        <v>1847</v>
      </c>
      <c r="B75" s="25" t="s">
        <v>2071</v>
      </c>
      <c r="C75" s="25" t="s">
        <v>2129</v>
      </c>
      <c r="D75" s="130"/>
    </row>
    <row r="76" spans="1:4" x14ac:dyDescent="0.35">
      <c r="A76" s="50" t="s">
        <v>1848</v>
      </c>
      <c r="B76" s="25" t="s">
        <v>2071</v>
      </c>
      <c r="C76" s="25" t="s">
        <v>2129</v>
      </c>
      <c r="D76" s="130"/>
    </row>
    <row r="77" spans="1:4" x14ac:dyDescent="0.35">
      <c r="A77" s="51" t="s">
        <v>1940</v>
      </c>
      <c r="B77" s="25">
        <v>1</v>
      </c>
      <c r="C77" s="25" t="s">
        <v>31</v>
      </c>
      <c r="D77" s="130"/>
    </row>
    <row r="78" spans="1:4" x14ac:dyDescent="0.35">
      <c r="A78" s="51" t="s">
        <v>6559</v>
      </c>
      <c r="B78" s="25">
        <v>1</v>
      </c>
      <c r="C78" s="25" t="s">
        <v>31</v>
      </c>
      <c r="D78" s="130"/>
    </row>
    <row r="79" spans="1:4" x14ac:dyDescent="0.35">
      <c r="A79" s="45" t="s">
        <v>385</v>
      </c>
      <c r="B79" s="25">
        <v>4</v>
      </c>
      <c r="C79" s="25" t="s">
        <v>31</v>
      </c>
      <c r="D79" s="130"/>
    </row>
    <row r="80" spans="1:4" x14ac:dyDescent="0.35">
      <c r="A80" s="45" t="s">
        <v>386</v>
      </c>
      <c r="B80" s="25">
        <v>4</v>
      </c>
      <c r="C80" s="25" t="s">
        <v>31</v>
      </c>
      <c r="D80" s="130"/>
    </row>
    <row r="81" spans="1:4" x14ac:dyDescent="0.35">
      <c r="A81" s="45" t="s">
        <v>387</v>
      </c>
      <c r="B81" s="25">
        <v>4</v>
      </c>
      <c r="C81" s="25" t="s">
        <v>31</v>
      </c>
      <c r="D81" s="130"/>
    </row>
    <row r="82" spans="1:4" x14ac:dyDescent="0.35">
      <c r="A82" s="45" t="s">
        <v>388</v>
      </c>
      <c r="B82" s="25">
        <v>4</v>
      </c>
      <c r="C82" s="25" t="s">
        <v>31</v>
      </c>
      <c r="D82" s="130"/>
    </row>
    <row r="83" spans="1:4" x14ac:dyDescent="0.35">
      <c r="A83" s="45" t="s">
        <v>389</v>
      </c>
      <c r="B83" s="25">
        <v>4</v>
      </c>
      <c r="C83" s="25" t="s">
        <v>31</v>
      </c>
      <c r="D83" s="130"/>
    </row>
    <row r="84" spans="1:4" x14ac:dyDescent="0.35">
      <c r="A84" s="45" t="s">
        <v>1926</v>
      </c>
      <c r="B84" s="25">
        <v>2</v>
      </c>
      <c r="C84" s="25" t="s">
        <v>31</v>
      </c>
      <c r="D84" s="130"/>
    </row>
    <row r="85" spans="1:4" x14ac:dyDescent="0.35">
      <c r="A85" s="45" t="s">
        <v>1927</v>
      </c>
      <c r="B85" s="25">
        <v>2</v>
      </c>
      <c r="C85" s="25" t="s">
        <v>31</v>
      </c>
      <c r="D85" s="130"/>
    </row>
    <row r="86" spans="1:4" x14ac:dyDescent="0.35">
      <c r="A86" s="45" t="s">
        <v>1928</v>
      </c>
      <c r="B86" s="25">
        <v>2</v>
      </c>
      <c r="C86" s="25" t="s">
        <v>31</v>
      </c>
      <c r="D86" s="130"/>
    </row>
    <row r="87" spans="1:4" x14ac:dyDescent="0.35">
      <c r="A87" s="45" t="s">
        <v>1929</v>
      </c>
      <c r="B87" s="25">
        <v>2</v>
      </c>
      <c r="C87" s="25" t="s">
        <v>31</v>
      </c>
      <c r="D87" s="130"/>
    </row>
    <row r="88" spans="1:4" x14ac:dyDescent="0.35">
      <c r="A88" s="45" t="s">
        <v>1385</v>
      </c>
      <c r="B88" s="25">
        <v>2</v>
      </c>
      <c r="C88" s="25" t="s">
        <v>31</v>
      </c>
      <c r="D88" s="130"/>
    </row>
    <row r="89" spans="1:4" x14ac:dyDescent="0.35">
      <c r="A89" s="45" t="s">
        <v>2380</v>
      </c>
      <c r="B89" s="25">
        <v>1</v>
      </c>
      <c r="C89" s="25" t="s">
        <v>31</v>
      </c>
      <c r="D89" s="130"/>
    </row>
    <row r="90" spans="1:4" x14ac:dyDescent="0.35">
      <c r="A90" s="45" t="s">
        <v>2381</v>
      </c>
      <c r="B90" s="25">
        <v>1</v>
      </c>
      <c r="C90" s="25" t="s">
        <v>31</v>
      </c>
      <c r="D90" s="130"/>
    </row>
    <row r="91" spans="1:4" x14ac:dyDescent="0.35">
      <c r="A91" s="45" t="s">
        <v>2382</v>
      </c>
      <c r="B91" s="25">
        <v>1</v>
      </c>
      <c r="C91" s="25" t="s">
        <v>31</v>
      </c>
      <c r="D91" s="130"/>
    </row>
    <row r="92" spans="1:4" x14ac:dyDescent="0.35">
      <c r="A92" s="45" t="s">
        <v>2383</v>
      </c>
      <c r="B92" s="25">
        <v>1</v>
      </c>
      <c r="C92" s="25" t="s">
        <v>31</v>
      </c>
      <c r="D92" s="130"/>
    </row>
    <row r="93" spans="1:4" ht="130.5" x14ac:dyDescent="0.35">
      <c r="A93" s="36" t="s">
        <v>2408</v>
      </c>
      <c r="B93" s="25">
        <v>8</v>
      </c>
      <c r="C93" s="25" t="s">
        <v>31</v>
      </c>
      <c r="D93" s="130"/>
    </row>
    <row r="94" spans="1:4" x14ac:dyDescent="0.35">
      <c r="A94" s="45" t="s">
        <v>2387</v>
      </c>
      <c r="B94" s="25">
        <v>2</v>
      </c>
      <c r="C94" s="25" t="s">
        <v>31</v>
      </c>
      <c r="D94" s="130"/>
    </row>
    <row r="95" spans="1:4" x14ac:dyDescent="0.35">
      <c r="A95" s="45" t="s">
        <v>2388</v>
      </c>
      <c r="B95" s="25">
        <v>2</v>
      </c>
      <c r="C95" s="25" t="s">
        <v>31</v>
      </c>
      <c r="D95" s="130"/>
    </row>
    <row r="96" spans="1:4" x14ac:dyDescent="0.35">
      <c r="A96" s="45" t="s">
        <v>2459</v>
      </c>
      <c r="B96" s="25">
        <v>4</v>
      </c>
      <c r="C96" s="25" t="s">
        <v>31</v>
      </c>
      <c r="D96" s="130"/>
    </row>
    <row r="97" spans="1:4" x14ac:dyDescent="0.35">
      <c r="A97" s="45" t="s">
        <v>2590</v>
      </c>
      <c r="B97" s="25">
        <v>2</v>
      </c>
      <c r="C97" s="25" t="s">
        <v>31</v>
      </c>
      <c r="D97" s="130"/>
    </row>
    <row r="98" spans="1:4" x14ac:dyDescent="0.35">
      <c r="A98" s="45" t="s">
        <v>2591</v>
      </c>
      <c r="B98" s="25">
        <v>2</v>
      </c>
      <c r="C98" s="25" t="s">
        <v>31</v>
      </c>
      <c r="D98" s="130"/>
    </row>
    <row r="99" spans="1:4" x14ac:dyDescent="0.35">
      <c r="A99" s="45" t="s">
        <v>390</v>
      </c>
      <c r="B99" s="25">
        <v>1</v>
      </c>
      <c r="C99" s="25" t="s">
        <v>31</v>
      </c>
      <c r="D99" s="130"/>
    </row>
    <row r="100" spans="1:4" x14ac:dyDescent="0.35">
      <c r="A100" s="45" t="s">
        <v>1960</v>
      </c>
      <c r="B100" s="25">
        <v>1</v>
      </c>
      <c r="C100" s="25" t="s">
        <v>31</v>
      </c>
      <c r="D100" s="130"/>
    </row>
    <row r="101" spans="1:4" x14ac:dyDescent="0.35">
      <c r="A101" s="45" t="s">
        <v>351</v>
      </c>
      <c r="B101" s="25">
        <v>1</v>
      </c>
      <c r="C101" s="25" t="s">
        <v>31</v>
      </c>
      <c r="D101" s="130"/>
    </row>
    <row r="102" spans="1:4" ht="43.5" x14ac:dyDescent="0.35">
      <c r="A102" s="48" t="s">
        <v>333</v>
      </c>
      <c r="B102" s="22">
        <v>4</v>
      </c>
      <c r="C102" s="22" t="s">
        <v>29</v>
      </c>
      <c r="D102" s="127" t="s">
        <v>6700</v>
      </c>
    </row>
    <row r="103" spans="1:4" x14ac:dyDescent="0.35">
      <c r="A103" s="45" t="s">
        <v>6983</v>
      </c>
      <c r="B103" s="25">
        <v>3</v>
      </c>
      <c r="C103" s="25" t="s">
        <v>31</v>
      </c>
      <c r="D103" s="166"/>
    </row>
    <row r="104" spans="1:4" x14ac:dyDescent="0.35">
      <c r="A104" s="45" t="s">
        <v>6477</v>
      </c>
      <c r="B104" s="25">
        <v>3</v>
      </c>
      <c r="C104" s="25" t="s">
        <v>31</v>
      </c>
      <c r="D104" s="166"/>
    </row>
    <row r="105" spans="1:4" x14ac:dyDescent="0.35">
      <c r="A105" s="45" t="s">
        <v>6478</v>
      </c>
      <c r="B105" s="25">
        <v>3</v>
      </c>
      <c r="C105" s="25" t="s">
        <v>31</v>
      </c>
      <c r="D105" s="166"/>
    </row>
    <row r="106" spans="1:4" x14ac:dyDescent="0.35">
      <c r="A106" s="45" t="s">
        <v>6479</v>
      </c>
      <c r="B106" s="25">
        <v>4</v>
      </c>
      <c r="C106" s="25" t="s">
        <v>31</v>
      </c>
      <c r="D106" s="166"/>
    </row>
    <row r="107" spans="1:4" x14ac:dyDescent="0.35">
      <c r="A107" s="45" t="s">
        <v>6480</v>
      </c>
      <c r="B107" s="25">
        <v>2</v>
      </c>
      <c r="C107" s="25" t="s">
        <v>31</v>
      </c>
      <c r="D107" s="166"/>
    </row>
    <row r="108" spans="1:4" x14ac:dyDescent="0.35">
      <c r="A108" s="33" t="s">
        <v>2048</v>
      </c>
      <c r="B108" s="26">
        <v>1</v>
      </c>
      <c r="C108" s="32" t="s">
        <v>2547</v>
      </c>
      <c r="D108" s="132"/>
    </row>
    <row r="109" spans="1:4" ht="43.5" x14ac:dyDescent="0.35">
      <c r="A109" s="48" t="s">
        <v>334</v>
      </c>
      <c r="B109" s="22">
        <v>4</v>
      </c>
      <c r="C109" s="22" t="s">
        <v>29</v>
      </c>
      <c r="D109" s="127" t="s">
        <v>4507</v>
      </c>
    </row>
    <row r="110" spans="1:4" x14ac:dyDescent="0.35">
      <c r="A110" s="45" t="s">
        <v>391</v>
      </c>
      <c r="B110" s="25">
        <v>1</v>
      </c>
      <c r="C110" s="25" t="s">
        <v>31</v>
      </c>
      <c r="D110" s="130"/>
    </row>
    <row r="111" spans="1:4" ht="29" x14ac:dyDescent="0.35">
      <c r="A111" s="48" t="s">
        <v>335</v>
      </c>
      <c r="B111" s="22">
        <v>4</v>
      </c>
      <c r="C111" s="22" t="s">
        <v>29</v>
      </c>
      <c r="D111" s="127" t="s">
        <v>4488</v>
      </c>
    </row>
    <row r="112" spans="1:4" ht="58" x14ac:dyDescent="0.35">
      <c r="A112" s="48" t="s">
        <v>336</v>
      </c>
      <c r="B112" s="22">
        <v>4</v>
      </c>
      <c r="C112" s="22" t="s">
        <v>29</v>
      </c>
      <c r="D112" s="127" t="s">
        <v>6701</v>
      </c>
    </row>
    <row r="113" spans="1:4" x14ac:dyDescent="0.35">
      <c r="A113" s="45" t="s">
        <v>392</v>
      </c>
      <c r="B113" s="25">
        <v>2</v>
      </c>
      <c r="C113" s="25" t="s">
        <v>31</v>
      </c>
      <c r="D113" s="130"/>
    </row>
    <row r="114" spans="1:4" x14ac:dyDescent="0.35">
      <c r="A114" s="295" t="s">
        <v>6710</v>
      </c>
      <c r="B114" s="296"/>
      <c r="C114" s="296"/>
      <c r="D114" s="297"/>
    </row>
    <row r="115" spans="1:4" x14ac:dyDescent="0.35">
      <c r="A115" s="45" t="s">
        <v>393</v>
      </c>
      <c r="B115" s="25">
        <v>4</v>
      </c>
      <c r="C115" s="25" t="s">
        <v>31</v>
      </c>
      <c r="D115" s="130"/>
    </row>
    <row r="116" spans="1:4" x14ac:dyDescent="0.35">
      <c r="A116" s="45" t="s">
        <v>394</v>
      </c>
      <c r="B116" s="25">
        <v>4</v>
      </c>
      <c r="C116" s="25" t="s">
        <v>31</v>
      </c>
      <c r="D116" s="130"/>
    </row>
    <row r="117" spans="1:4" x14ac:dyDescent="0.35">
      <c r="A117" s="45" t="s">
        <v>395</v>
      </c>
      <c r="B117" s="25">
        <v>4</v>
      </c>
      <c r="C117" s="25" t="s">
        <v>31</v>
      </c>
      <c r="D117" s="130"/>
    </row>
    <row r="118" spans="1:4" ht="29" x14ac:dyDescent="0.35">
      <c r="A118" s="45" t="s">
        <v>396</v>
      </c>
      <c r="B118" s="25">
        <v>4</v>
      </c>
      <c r="C118" s="25" t="s">
        <v>31</v>
      </c>
      <c r="D118" s="166" t="s">
        <v>6423</v>
      </c>
    </row>
    <row r="119" spans="1:4" x14ac:dyDescent="0.35">
      <c r="A119" s="45" t="s">
        <v>397</v>
      </c>
      <c r="B119" s="25">
        <v>4</v>
      </c>
      <c r="C119" s="25" t="s">
        <v>31</v>
      </c>
      <c r="D119" s="130"/>
    </row>
    <row r="120" spans="1:4" x14ac:dyDescent="0.35">
      <c r="A120" s="45" t="s">
        <v>398</v>
      </c>
      <c r="B120" s="25">
        <v>4</v>
      </c>
      <c r="C120" s="25" t="s">
        <v>31</v>
      </c>
      <c r="D120" s="130"/>
    </row>
    <row r="121" spans="1:4" x14ac:dyDescent="0.35">
      <c r="A121" s="45" t="s">
        <v>399</v>
      </c>
      <c r="B121" s="25">
        <v>4</v>
      </c>
      <c r="C121" s="25" t="s">
        <v>31</v>
      </c>
      <c r="D121" s="130"/>
    </row>
    <row r="122" spans="1:4" x14ac:dyDescent="0.35">
      <c r="A122" s="45" t="s">
        <v>400</v>
      </c>
      <c r="B122" s="25">
        <v>4</v>
      </c>
      <c r="C122" s="25" t="s">
        <v>31</v>
      </c>
      <c r="D122" s="130"/>
    </row>
    <row r="123" spans="1:4" x14ac:dyDescent="0.35">
      <c r="A123" s="45" t="s">
        <v>401</v>
      </c>
      <c r="B123" s="25">
        <v>4</v>
      </c>
      <c r="C123" s="25" t="s">
        <v>31</v>
      </c>
      <c r="D123" s="130"/>
    </row>
    <row r="124" spans="1:4" x14ac:dyDescent="0.35">
      <c r="A124" s="45" t="s">
        <v>402</v>
      </c>
      <c r="B124" s="25">
        <v>1</v>
      </c>
      <c r="C124" s="25" t="s">
        <v>31</v>
      </c>
      <c r="D124" s="130"/>
    </row>
    <row r="125" spans="1:4" x14ac:dyDescent="0.35">
      <c r="A125" s="45" t="s">
        <v>403</v>
      </c>
      <c r="B125" s="25">
        <v>4</v>
      </c>
      <c r="C125" s="25" t="s">
        <v>31</v>
      </c>
      <c r="D125" s="130"/>
    </row>
    <row r="126" spans="1:4" x14ac:dyDescent="0.35">
      <c r="A126" s="45" t="s">
        <v>404</v>
      </c>
      <c r="B126" s="25">
        <v>4</v>
      </c>
      <c r="C126" s="25" t="s">
        <v>31</v>
      </c>
      <c r="D126" s="130"/>
    </row>
    <row r="127" spans="1:4" x14ac:dyDescent="0.35">
      <c r="A127" s="45" t="s">
        <v>405</v>
      </c>
      <c r="B127" s="25">
        <v>4</v>
      </c>
      <c r="C127" s="25" t="s">
        <v>31</v>
      </c>
      <c r="D127" s="130"/>
    </row>
    <row r="128" spans="1:4" x14ac:dyDescent="0.35">
      <c r="A128" s="45" t="s">
        <v>406</v>
      </c>
      <c r="B128" s="25">
        <v>4</v>
      </c>
      <c r="C128" s="25" t="s">
        <v>31</v>
      </c>
      <c r="D128" s="130"/>
    </row>
    <row r="129" spans="1:4" x14ac:dyDescent="0.35">
      <c r="A129" s="45" t="s">
        <v>407</v>
      </c>
      <c r="B129" s="25">
        <v>4</v>
      </c>
      <c r="C129" s="25" t="s">
        <v>31</v>
      </c>
      <c r="D129" s="130"/>
    </row>
    <row r="130" spans="1:4" x14ac:dyDescent="0.35">
      <c r="A130" s="45" t="s">
        <v>408</v>
      </c>
      <c r="B130" s="25">
        <v>4</v>
      </c>
      <c r="C130" s="25" t="s">
        <v>31</v>
      </c>
      <c r="D130" s="130"/>
    </row>
    <row r="131" spans="1:4" x14ac:dyDescent="0.35">
      <c r="A131" s="295" t="s">
        <v>6711</v>
      </c>
      <c r="B131" s="296"/>
      <c r="C131" s="296"/>
      <c r="D131" s="297"/>
    </row>
    <row r="132" spans="1:4" x14ac:dyDescent="0.35">
      <c r="A132" s="48" t="s">
        <v>337</v>
      </c>
      <c r="B132" s="22">
        <v>2</v>
      </c>
      <c r="C132" s="22" t="s">
        <v>29</v>
      </c>
      <c r="D132" s="131"/>
    </row>
    <row r="133" spans="1:4" x14ac:dyDescent="0.35">
      <c r="A133" s="45" t="s">
        <v>7228</v>
      </c>
      <c r="B133" s="25">
        <v>1</v>
      </c>
      <c r="C133" s="25" t="s">
        <v>31</v>
      </c>
      <c r="D133" s="130"/>
    </row>
    <row r="134" spans="1:4" x14ac:dyDescent="0.35">
      <c r="A134" s="45" t="s">
        <v>1916</v>
      </c>
      <c r="B134" s="25">
        <v>4</v>
      </c>
      <c r="C134" s="25" t="s">
        <v>31</v>
      </c>
      <c r="D134" s="130"/>
    </row>
    <row r="135" spans="1:4" x14ac:dyDescent="0.35">
      <c r="A135" s="45" t="s">
        <v>1917</v>
      </c>
      <c r="B135" s="25">
        <v>2</v>
      </c>
      <c r="C135" s="25" t="s">
        <v>31</v>
      </c>
      <c r="D135" s="130"/>
    </row>
    <row r="136" spans="1:4" x14ac:dyDescent="0.35">
      <c r="A136" s="45" t="s">
        <v>1918</v>
      </c>
      <c r="B136" s="25">
        <v>2</v>
      </c>
      <c r="C136" s="25" t="s">
        <v>31</v>
      </c>
      <c r="D136" s="130"/>
    </row>
    <row r="137" spans="1:4" x14ac:dyDescent="0.35">
      <c r="A137" s="45" t="s">
        <v>1919</v>
      </c>
      <c r="B137" s="25">
        <v>4</v>
      </c>
      <c r="C137" s="25" t="s">
        <v>31</v>
      </c>
      <c r="D137" s="130"/>
    </row>
    <row r="138" spans="1:4" x14ac:dyDescent="0.35">
      <c r="A138" s="295" t="s">
        <v>1607</v>
      </c>
      <c r="B138" s="296"/>
      <c r="C138" s="296"/>
      <c r="D138" s="297"/>
    </row>
    <row r="139" spans="1:4" ht="58" x14ac:dyDescent="0.35">
      <c r="A139" s="48" t="s">
        <v>338</v>
      </c>
      <c r="B139" s="22">
        <v>1</v>
      </c>
      <c r="C139" s="22" t="s">
        <v>29</v>
      </c>
      <c r="D139" s="127" t="s">
        <v>6421</v>
      </c>
    </row>
    <row r="140" spans="1:4" x14ac:dyDescent="0.35">
      <c r="A140" s="45" t="s">
        <v>409</v>
      </c>
      <c r="B140" s="25">
        <v>1</v>
      </c>
      <c r="C140" s="25" t="s">
        <v>31</v>
      </c>
      <c r="D140" s="130"/>
    </row>
    <row r="141" spans="1:4" x14ac:dyDescent="0.35">
      <c r="A141" s="295" t="s">
        <v>1608</v>
      </c>
      <c r="B141" s="296"/>
      <c r="C141" s="296"/>
      <c r="D141" s="297"/>
    </row>
    <row r="142" spans="1:4" x14ac:dyDescent="0.35">
      <c r="A142" s="45" t="s">
        <v>410</v>
      </c>
      <c r="B142" s="25">
        <v>2</v>
      </c>
      <c r="C142" s="25" t="s">
        <v>31</v>
      </c>
      <c r="D142" s="130"/>
    </row>
    <row r="143" spans="1:4" x14ac:dyDescent="0.35">
      <c r="A143" s="45" t="s">
        <v>1007</v>
      </c>
      <c r="B143" s="25">
        <v>1</v>
      </c>
      <c r="C143" s="25" t="s">
        <v>31</v>
      </c>
      <c r="D143" s="130"/>
    </row>
    <row r="144" spans="1:4" x14ac:dyDescent="0.35">
      <c r="A144" s="48" t="s">
        <v>339</v>
      </c>
      <c r="B144" s="22">
        <v>4</v>
      </c>
      <c r="C144" s="22" t="s">
        <v>29</v>
      </c>
      <c r="D144" s="131"/>
    </row>
    <row r="145" spans="1:4" x14ac:dyDescent="0.35">
      <c r="A145" s="48" t="s">
        <v>340</v>
      </c>
      <c r="B145" s="22">
        <v>2</v>
      </c>
      <c r="C145" s="22" t="s">
        <v>29</v>
      </c>
      <c r="D145" s="131"/>
    </row>
    <row r="146" spans="1:4" x14ac:dyDescent="0.35">
      <c r="A146" s="45" t="s">
        <v>411</v>
      </c>
      <c r="B146" s="25">
        <v>4</v>
      </c>
      <c r="C146" s="25" t="s">
        <v>31</v>
      </c>
      <c r="D146" s="130"/>
    </row>
    <row r="147" spans="1:4" x14ac:dyDescent="0.35">
      <c r="A147" s="45" t="s">
        <v>412</v>
      </c>
      <c r="B147" s="25">
        <v>2</v>
      </c>
      <c r="C147" s="25" t="s">
        <v>31</v>
      </c>
      <c r="D147" s="130"/>
    </row>
    <row r="148" spans="1:4" ht="72.5" x14ac:dyDescent="0.35">
      <c r="A148" s="38" t="s">
        <v>414</v>
      </c>
      <c r="B148" s="25">
        <v>4</v>
      </c>
      <c r="C148" s="25" t="s">
        <v>31</v>
      </c>
      <c r="D148" s="130"/>
    </row>
    <row r="149" spans="1:4" x14ac:dyDescent="0.35">
      <c r="A149" s="45" t="s">
        <v>413</v>
      </c>
      <c r="B149" s="25">
        <v>1</v>
      </c>
      <c r="C149" s="25" t="s">
        <v>31</v>
      </c>
      <c r="D149" s="130"/>
    </row>
    <row r="150" spans="1:4" x14ac:dyDescent="0.35">
      <c r="A150" s="45" t="s">
        <v>1767</v>
      </c>
      <c r="B150" s="25">
        <v>4</v>
      </c>
      <c r="C150" s="25" t="s">
        <v>31</v>
      </c>
      <c r="D150" s="130"/>
    </row>
    <row r="151" spans="1:4" x14ac:dyDescent="0.35">
      <c r="A151" s="45" t="s">
        <v>1720</v>
      </c>
      <c r="B151" s="25">
        <v>1</v>
      </c>
      <c r="C151" s="25" t="s">
        <v>31</v>
      </c>
      <c r="D151" s="130"/>
    </row>
    <row r="152" spans="1:4" x14ac:dyDescent="0.35">
      <c r="A152" s="45" t="s">
        <v>1977</v>
      </c>
      <c r="B152" s="25">
        <v>4</v>
      </c>
      <c r="C152" s="25" t="s">
        <v>31</v>
      </c>
      <c r="D152" s="130"/>
    </row>
    <row r="153" spans="1:4" ht="29" x14ac:dyDescent="0.35">
      <c r="A153" s="48" t="s">
        <v>341</v>
      </c>
      <c r="B153" s="22">
        <v>4</v>
      </c>
      <c r="C153" s="22" t="s">
        <v>29</v>
      </c>
      <c r="D153" s="127" t="s">
        <v>4508</v>
      </c>
    </row>
    <row r="154" spans="1:4" x14ac:dyDescent="0.35">
      <c r="A154" s="45" t="s">
        <v>1730</v>
      </c>
      <c r="B154" s="25">
        <v>4</v>
      </c>
      <c r="C154" s="25" t="s">
        <v>31</v>
      </c>
      <c r="D154" s="130"/>
    </row>
    <row r="155" spans="1:4" x14ac:dyDescent="0.35">
      <c r="A155" s="45" t="s">
        <v>415</v>
      </c>
      <c r="B155" s="25">
        <v>1</v>
      </c>
      <c r="C155" s="25" t="s">
        <v>31</v>
      </c>
      <c r="D155" s="130"/>
    </row>
    <row r="156" spans="1:4" ht="58" x14ac:dyDescent="0.35">
      <c r="A156" s="36" t="s">
        <v>5569</v>
      </c>
      <c r="B156" s="25">
        <v>12</v>
      </c>
      <c r="C156" s="25" t="s">
        <v>31</v>
      </c>
      <c r="D156" s="130"/>
    </row>
    <row r="157" spans="1:4" ht="43.5" x14ac:dyDescent="0.35">
      <c r="A157" s="48" t="s">
        <v>342</v>
      </c>
      <c r="B157" s="22">
        <v>4</v>
      </c>
      <c r="C157" s="22" t="s">
        <v>29</v>
      </c>
      <c r="D157" s="127" t="s">
        <v>4529</v>
      </c>
    </row>
    <row r="158" spans="1:4" x14ac:dyDescent="0.35">
      <c r="A158" s="45" t="s">
        <v>4474</v>
      </c>
      <c r="B158" s="25">
        <v>1</v>
      </c>
      <c r="C158" s="25" t="s">
        <v>31</v>
      </c>
      <c r="D158" s="130"/>
    </row>
    <row r="159" spans="1:4" x14ac:dyDescent="0.35">
      <c r="A159" s="45" t="s">
        <v>416</v>
      </c>
      <c r="B159" s="25">
        <v>4</v>
      </c>
      <c r="C159" s="25" t="s">
        <v>31</v>
      </c>
      <c r="D159" s="130"/>
    </row>
    <row r="160" spans="1:4" x14ac:dyDescent="0.35">
      <c r="A160" s="45" t="s">
        <v>417</v>
      </c>
      <c r="B160" s="25">
        <v>4</v>
      </c>
      <c r="C160" s="25" t="s">
        <v>31</v>
      </c>
      <c r="D160" s="130"/>
    </row>
    <row r="161" spans="1:4" x14ac:dyDescent="0.35">
      <c r="A161" s="45" t="s">
        <v>418</v>
      </c>
      <c r="B161" s="25">
        <v>4</v>
      </c>
      <c r="C161" s="25" t="s">
        <v>31</v>
      </c>
      <c r="D161" s="130"/>
    </row>
    <row r="162" spans="1:4" x14ac:dyDescent="0.35">
      <c r="A162" s="45" t="s">
        <v>1008</v>
      </c>
      <c r="B162" s="25">
        <v>1</v>
      </c>
      <c r="C162" s="25" t="s">
        <v>31</v>
      </c>
      <c r="D162" s="130"/>
    </row>
    <row r="163" spans="1:4" x14ac:dyDescent="0.35">
      <c r="A163" s="45" t="s">
        <v>1009</v>
      </c>
      <c r="B163" s="25">
        <v>1</v>
      </c>
      <c r="C163" s="25" t="s">
        <v>31</v>
      </c>
      <c r="D163" s="130"/>
    </row>
    <row r="164" spans="1:4" x14ac:dyDescent="0.35">
      <c r="A164" s="45" t="s">
        <v>1010</v>
      </c>
      <c r="B164" s="25">
        <v>1</v>
      </c>
      <c r="C164" s="25" t="s">
        <v>31</v>
      </c>
      <c r="D164" s="130"/>
    </row>
    <row r="165" spans="1:4" x14ac:dyDescent="0.35">
      <c r="A165" s="45" t="s">
        <v>1011</v>
      </c>
      <c r="B165" s="25">
        <v>1</v>
      </c>
      <c r="C165" s="25" t="s">
        <v>31</v>
      </c>
      <c r="D165" s="130"/>
    </row>
    <row r="166" spans="1:4" x14ac:dyDescent="0.35">
      <c r="A166" s="45" t="s">
        <v>1811</v>
      </c>
      <c r="B166" s="25">
        <v>1</v>
      </c>
      <c r="C166" s="25" t="s">
        <v>31</v>
      </c>
      <c r="D166" s="130"/>
    </row>
    <row r="167" spans="1:4" x14ac:dyDescent="0.35">
      <c r="A167" s="45" t="s">
        <v>2444</v>
      </c>
      <c r="B167" s="25">
        <v>4</v>
      </c>
      <c r="C167" s="25" t="s">
        <v>31</v>
      </c>
      <c r="D167" s="130"/>
    </row>
    <row r="168" spans="1:4" ht="43.5" x14ac:dyDescent="0.35">
      <c r="A168" s="48" t="s">
        <v>343</v>
      </c>
      <c r="B168" s="22">
        <v>4</v>
      </c>
      <c r="C168" s="22" t="s">
        <v>29</v>
      </c>
      <c r="D168" s="127" t="s">
        <v>4530</v>
      </c>
    </row>
    <row r="169" spans="1:4" x14ac:dyDescent="0.35">
      <c r="A169" s="45" t="s">
        <v>1569</v>
      </c>
      <c r="B169" s="25">
        <v>1</v>
      </c>
      <c r="C169" s="25" t="s">
        <v>31</v>
      </c>
      <c r="D169" s="130"/>
    </row>
    <row r="170" spans="1:4" x14ac:dyDescent="0.35">
      <c r="A170" s="45" t="s">
        <v>419</v>
      </c>
      <c r="B170" s="25">
        <v>4</v>
      </c>
      <c r="C170" s="25" t="s">
        <v>31</v>
      </c>
      <c r="D170" s="130"/>
    </row>
    <row r="171" spans="1:4" x14ac:dyDescent="0.35">
      <c r="A171" s="45" t="s">
        <v>2400</v>
      </c>
      <c r="B171" s="25">
        <v>1</v>
      </c>
      <c r="C171" s="25" t="s">
        <v>31</v>
      </c>
      <c r="D171" s="130"/>
    </row>
    <row r="172" spans="1:4" x14ac:dyDescent="0.35">
      <c r="A172" s="45" t="s">
        <v>420</v>
      </c>
      <c r="B172" s="25">
        <v>1</v>
      </c>
      <c r="C172" s="25" t="s">
        <v>31</v>
      </c>
      <c r="D172" s="130"/>
    </row>
    <row r="173" spans="1:4" x14ac:dyDescent="0.35">
      <c r="A173" s="45" t="s">
        <v>421</v>
      </c>
      <c r="B173" s="25">
        <v>3</v>
      </c>
      <c r="C173" s="25" t="s">
        <v>31</v>
      </c>
      <c r="D173" s="130"/>
    </row>
    <row r="174" spans="1:4" x14ac:dyDescent="0.35">
      <c r="A174" s="45" t="s">
        <v>422</v>
      </c>
      <c r="B174" s="25">
        <v>1</v>
      </c>
      <c r="C174" s="25" t="s">
        <v>31</v>
      </c>
      <c r="D174" s="130"/>
    </row>
    <row r="175" spans="1:4" x14ac:dyDescent="0.35">
      <c r="A175" s="45" t="s">
        <v>1012</v>
      </c>
      <c r="B175" s="25">
        <v>1</v>
      </c>
      <c r="C175" s="25" t="s">
        <v>31</v>
      </c>
      <c r="D175" s="130"/>
    </row>
    <row r="176" spans="1:4" x14ac:dyDescent="0.35">
      <c r="A176" s="45" t="s">
        <v>423</v>
      </c>
      <c r="B176" s="25">
        <v>1</v>
      </c>
      <c r="C176" s="25" t="s">
        <v>31</v>
      </c>
      <c r="D176" s="130"/>
    </row>
    <row r="177" spans="1:4" x14ac:dyDescent="0.35">
      <c r="A177" s="295" t="s">
        <v>6712</v>
      </c>
      <c r="B177" s="296"/>
      <c r="C177" s="296"/>
      <c r="D177" s="297"/>
    </row>
    <row r="178" spans="1:4" x14ac:dyDescent="0.35">
      <c r="A178" s="45" t="s">
        <v>424</v>
      </c>
      <c r="B178" s="25">
        <v>4</v>
      </c>
      <c r="C178" s="25" t="s">
        <v>31</v>
      </c>
      <c r="D178" s="130"/>
    </row>
    <row r="179" spans="1:4" x14ac:dyDescent="0.35">
      <c r="A179" s="45" t="s">
        <v>425</v>
      </c>
      <c r="B179" s="25">
        <v>4</v>
      </c>
      <c r="C179" s="25" t="s">
        <v>31</v>
      </c>
      <c r="D179" s="130"/>
    </row>
    <row r="180" spans="1:4" x14ac:dyDescent="0.35">
      <c r="A180" s="45" t="s">
        <v>426</v>
      </c>
      <c r="B180" s="25">
        <v>1</v>
      </c>
      <c r="C180" s="25" t="s">
        <v>31</v>
      </c>
      <c r="D180" s="130"/>
    </row>
    <row r="181" spans="1:4" x14ac:dyDescent="0.35">
      <c r="A181" s="45" t="s">
        <v>427</v>
      </c>
      <c r="B181" s="25">
        <v>4</v>
      </c>
      <c r="C181" s="25" t="s">
        <v>31</v>
      </c>
      <c r="D181" s="130"/>
    </row>
    <row r="182" spans="1:4" x14ac:dyDescent="0.35">
      <c r="A182" s="45" t="s">
        <v>428</v>
      </c>
      <c r="B182" s="25">
        <v>4</v>
      </c>
      <c r="C182" s="25" t="s">
        <v>31</v>
      </c>
      <c r="D182" s="130"/>
    </row>
    <row r="183" spans="1:4" x14ac:dyDescent="0.35">
      <c r="A183" s="45" t="s">
        <v>429</v>
      </c>
      <c r="B183" s="25">
        <v>4</v>
      </c>
      <c r="C183" s="25" t="s">
        <v>31</v>
      </c>
      <c r="D183" s="130"/>
    </row>
    <row r="184" spans="1:4" x14ac:dyDescent="0.35">
      <c r="A184" s="45" t="s">
        <v>430</v>
      </c>
      <c r="B184" s="25">
        <v>4</v>
      </c>
      <c r="C184" s="25" t="s">
        <v>31</v>
      </c>
      <c r="D184" s="130"/>
    </row>
    <row r="185" spans="1:4" x14ac:dyDescent="0.35">
      <c r="A185" s="45" t="s">
        <v>431</v>
      </c>
      <c r="B185" s="25">
        <v>4</v>
      </c>
      <c r="C185" s="25" t="s">
        <v>31</v>
      </c>
      <c r="D185" s="130"/>
    </row>
    <row r="186" spans="1:4" x14ac:dyDescent="0.35">
      <c r="A186" s="45" t="s">
        <v>432</v>
      </c>
      <c r="B186" s="25">
        <v>4</v>
      </c>
      <c r="C186" s="25" t="s">
        <v>31</v>
      </c>
      <c r="D186" s="130"/>
    </row>
    <row r="187" spans="1:4" x14ac:dyDescent="0.35">
      <c r="A187" s="45" t="s">
        <v>433</v>
      </c>
      <c r="B187" s="25">
        <v>2</v>
      </c>
      <c r="C187" s="25" t="s">
        <v>31</v>
      </c>
      <c r="D187" s="130"/>
    </row>
    <row r="188" spans="1:4" x14ac:dyDescent="0.35">
      <c r="A188" s="45" t="s">
        <v>434</v>
      </c>
      <c r="B188" s="25">
        <v>4</v>
      </c>
      <c r="C188" s="25" t="s">
        <v>31</v>
      </c>
      <c r="D188" s="130"/>
    </row>
    <row r="189" spans="1:4" x14ac:dyDescent="0.35">
      <c r="A189" s="45" t="s">
        <v>435</v>
      </c>
      <c r="B189" s="25">
        <v>3</v>
      </c>
      <c r="C189" s="25" t="s">
        <v>31</v>
      </c>
      <c r="D189" s="130"/>
    </row>
    <row r="190" spans="1:4" x14ac:dyDescent="0.35">
      <c r="A190" s="45" t="s">
        <v>436</v>
      </c>
      <c r="B190" s="25">
        <v>4</v>
      </c>
      <c r="C190" s="25" t="s">
        <v>31</v>
      </c>
      <c r="D190" s="130"/>
    </row>
    <row r="191" spans="1:4" x14ac:dyDescent="0.35">
      <c r="A191" s="45" t="s">
        <v>437</v>
      </c>
      <c r="B191" s="25">
        <v>1</v>
      </c>
      <c r="C191" s="25" t="s">
        <v>31</v>
      </c>
      <c r="D191" s="130"/>
    </row>
    <row r="192" spans="1:4" x14ac:dyDescent="0.35">
      <c r="A192" s="295" t="s">
        <v>1609</v>
      </c>
      <c r="B192" s="296"/>
      <c r="C192" s="296"/>
      <c r="D192" s="297"/>
    </row>
    <row r="193" spans="1:4" x14ac:dyDescent="0.35">
      <c r="A193" s="45" t="s">
        <v>438</v>
      </c>
      <c r="B193" s="25">
        <v>4</v>
      </c>
      <c r="C193" s="25" t="s">
        <v>31</v>
      </c>
      <c r="D193" s="130"/>
    </row>
    <row r="194" spans="1:4" x14ac:dyDescent="0.35">
      <c r="A194" s="45" t="s">
        <v>439</v>
      </c>
      <c r="B194" s="25">
        <v>4</v>
      </c>
      <c r="C194" s="25" t="s">
        <v>31</v>
      </c>
      <c r="D194" s="130"/>
    </row>
    <row r="195" spans="1:4" x14ac:dyDescent="0.35">
      <c r="A195" s="45" t="s">
        <v>440</v>
      </c>
      <c r="B195" s="25">
        <v>4</v>
      </c>
      <c r="C195" s="25" t="s">
        <v>31</v>
      </c>
      <c r="D195" s="130"/>
    </row>
    <row r="196" spans="1:4" x14ac:dyDescent="0.35">
      <c r="A196" s="295" t="s">
        <v>2410</v>
      </c>
      <c r="B196" s="296"/>
      <c r="C196" s="296"/>
      <c r="D196" s="297"/>
    </row>
    <row r="197" spans="1:4" x14ac:dyDescent="0.35">
      <c r="A197" s="45" t="s">
        <v>2411</v>
      </c>
      <c r="B197" s="25">
        <v>1</v>
      </c>
      <c r="C197" s="25" t="s">
        <v>31</v>
      </c>
      <c r="D197" s="130"/>
    </row>
    <row r="198" spans="1:4" x14ac:dyDescent="0.35">
      <c r="A198" s="45" t="s">
        <v>2412</v>
      </c>
      <c r="B198" s="25">
        <v>1</v>
      </c>
      <c r="C198" s="25" t="s">
        <v>31</v>
      </c>
      <c r="D198" s="130"/>
    </row>
    <row r="199" spans="1:4" x14ac:dyDescent="0.35">
      <c r="A199" s="45" t="s">
        <v>2413</v>
      </c>
      <c r="B199" s="25">
        <v>1</v>
      </c>
      <c r="C199" s="25" t="s">
        <v>31</v>
      </c>
      <c r="D199" s="130"/>
    </row>
    <row r="200" spans="1:4" x14ac:dyDescent="0.35">
      <c r="A200" s="295" t="s">
        <v>1610</v>
      </c>
      <c r="B200" s="296"/>
      <c r="C200" s="296"/>
      <c r="D200" s="297"/>
    </row>
    <row r="201" spans="1:4" ht="43.5" x14ac:dyDescent="0.35">
      <c r="A201" s="48" t="s">
        <v>344</v>
      </c>
      <c r="B201" s="22">
        <v>4</v>
      </c>
      <c r="C201" s="22" t="s">
        <v>29</v>
      </c>
      <c r="D201" s="127" t="s">
        <v>4509</v>
      </c>
    </row>
    <row r="202" spans="1:4" x14ac:dyDescent="0.35">
      <c r="A202" s="45" t="s">
        <v>441</v>
      </c>
      <c r="B202" s="25">
        <v>1</v>
      </c>
      <c r="C202" s="25" t="s">
        <v>31</v>
      </c>
      <c r="D202" s="130"/>
    </row>
  </sheetData>
  <mergeCells count="11">
    <mergeCell ref="A3:D3"/>
    <mergeCell ref="A32:D32"/>
    <mergeCell ref="A68:D68"/>
    <mergeCell ref="A114:D114"/>
    <mergeCell ref="A131:D131"/>
    <mergeCell ref="A200:D200"/>
    <mergeCell ref="A138:D138"/>
    <mergeCell ref="A141:D141"/>
    <mergeCell ref="A177:D177"/>
    <mergeCell ref="A192:D192"/>
    <mergeCell ref="A196:D196"/>
  </mergeCells>
  <hyperlinks>
    <hyperlink ref="A73" location="'The Diary of River Song'!A15" display="The Lady in the Lake"/>
    <hyperlink ref="A74" location="'The Diary of River Song'!A16" display="A Requiem for the Doctor"/>
    <hyperlink ref="A75" location="'The Diary of River Song'!A17" display="My Dinner with Andrew"/>
    <hyperlink ref="A76" location="'The Diary of River Song'!A18" display="The Furies"/>
    <hyperlink ref="A8" location="'5th Doctor'!A156" display="Secrets of Telos"/>
    <hyperlink ref="A9" location="'5th Doctor'!A156" display="God of War"/>
  </hyperlinks>
  <pageMargins left="0.7" right="0.7" top="0.75" bottom="0.75" header="0.3" footer="0.3"/>
  <pageSetup paperSize="9" orientation="portrait" horizontalDpi="300" verticalDpi="30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A2" sqref="A2"/>
    </sheetView>
  </sheetViews>
  <sheetFormatPr defaultRowHeight="14.5" x14ac:dyDescent="0.35"/>
  <cols>
    <col min="1" max="1" width="44.36328125" customWidth="1"/>
    <col min="2" max="2" width="21.7265625" style="2" customWidth="1"/>
    <col min="3" max="3" width="18.90625" customWidth="1"/>
    <col min="4" max="4" width="42.08984375" customWidth="1"/>
  </cols>
  <sheetData>
    <row r="2" spans="1:4" x14ac:dyDescent="0.35">
      <c r="A2" s="7" t="s">
        <v>2280</v>
      </c>
    </row>
    <row r="3" spans="1:4" x14ac:dyDescent="0.35">
      <c r="A3" s="4" t="s">
        <v>0</v>
      </c>
      <c r="B3" s="4" t="s">
        <v>4473</v>
      </c>
      <c r="C3" s="4" t="s">
        <v>2</v>
      </c>
      <c r="D3" s="4" t="s">
        <v>4475</v>
      </c>
    </row>
    <row r="4" spans="1:4" x14ac:dyDescent="0.35">
      <c r="A4" s="170" t="s">
        <v>2336</v>
      </c>
      <c r="B4" s="29">
        <v>1</v>
      </c>
      <c r="C4" s="286" t="s">
        <v>29</v>
      </c>
      <c r="D4" s="131" t="s">
        <v>6846</v>
      </c>
    </row>
    <row r="5" spans="1:4" ht="43.5" x14ac:dyDescent="0.35">
      <c r="A5" s="170" t="s">
        <v>2337</v>
      </c>
      <c r="B5" s="29">
        <v>1</v>
      </c>
      <c r="C5" s="286" t="s">
        <v>29</v>
      </c>
      <c r="D5" s="127" t="s">
        <v>7488</v>
      </c>
    </row>
    <row r="6" spans="1:4" x14ac:dyDescent="0.35">
      <c r="A6" s="61" t="s">
        <v>6670</v>
      </c>
      <c r="B6" s="286">
        <v>1</v>
      </c>
      <c r="C6" s="286" t="s">
        <v>29</v>
      </c>
      <c r="D6" s="286"/>
    </row>
  </sheetData>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00"/>
  <sheetViews>
    <sheetView workbookViewId="0">
      <selection activeCell="A2" sqref="A2:B2"/>
    </sheetView>
  </sheetViews>
  <sheetFormatPr defaultRowHeight="14.5" x14ac:dyDescent="0.35"/>
  <cols>
    <col min="1" max="1" width="21" customWidth="1"/>
    <col min="2" max="2" width="64.26953125" customWidth="1"/>
  </cols>
  <sheetData>
    <row r="2" spans="1:2" x14ac:dyDescent="0.35">
      <c r="A2" s="316" t="s">
        <v>5542</v>
      </c>
      <c r="B2" s="316"/>
    </row>
    <row r="3" spans="1:2" x14ac:dyDescent="0.35">
      <c r="A3" s="4" t="s">
        <v>2606</v>
      </c>
      <c r="B3" s="4" t="s">
        <v>2607</v>
      </c>
    </row>
    <row r="4" spans="1:2" ht="15" x14ac:dyDescent="0.25">
      <c r="A4" s="111" t="s">
        <v>2608</v>
      </c>
      <c r="B4" s="112" t="s">
        <v>2609</v>
      </c>
    </row>
    <row r="5" spans="1:2" ht="15" x14ac:dyDescent="0.25">
      <c r="A5" s="111" t="s">
        <v>2610</v>
      </c>
      <c r="B5" s="112" t="s">
        <v>2611</v>
      </c>
    </row>
    <row r="6" spans="1:2" ht="15" x14ac:dyDescent="0.25">
      <c r="A6" s="111" t="s">
        <v>2657</v>
      </c>
      <c r="B6" s="112" t="s">
        <v>2612</v>
      </c>
    </row>
    <row r="7" spans="1:2" ht="15" x14ac:dyDescent="0.25">
      <c r="A7" s="111" t="s">
        <v>2658</v>
      </c>
      <c r="B7" s="112" t="s">
        <v>2613</v>
      </c>
    </row>
    <row r="8" spans="1:2" ht="15" x14ac:dyDescent="0.25">
      <c r="A8" s="111" t="s">
        <v>2659</v>
      </c>
      <c r="B8" s="112" t="s">
        <v>2614</v>
      </c>
    </row>
    <row r="9" spans="1:2" ht="15" x14ac:dyDescent="0.25">
      <c r="A9" s="111" t="s">
        <v>2660</v>
      </c>
      <c r="B9" s="112" t="s">
        <v>2615</v>
      </c>
    </row>
    <row r="10" spans="1:2" ht="15" x14ac:dyDescent="0.25">
      <c r="A10" s="111" t="s">
        <v>2661</v>
      </c>
      <c r="B10" s="112" t="s">
        <v>2616</v>
      </c>
    </row>
    <row r="11" spans="1:2" ht="15" x14ac:dyDescent="0.25">
      <c r="A11" s="111" t="s">
        <v>2662</v>
      </c>
      <c r="B11" s="112" t="s">
        <v>2617</v>
      </c>
    </row>
    <row r="12" spans="1:2" ht="15" x14ac:dyDescent="0.25">
      <c r="A12" s="111" t="s">
        <v>2663</v>
      </c>
      <c r="B12" s="112" t="s">
        <v>2618</v>
      </c>
    </row>
    <row r="13" spans="1:2" ht="15" x14ac:dyDescent="0.25">
      <c r="A13" s="111" t="s">
        <v>2664</v>
      </c>
      <c r="B13" s="112" t="s">
        <v>2619</v>
      </c>
    </row>
    <row r="14" spans="1:2" ht="15" x14ac:dyDescent="0.25">
      <c r="A14" s="111" t="s">
        <v>2665</v>
      </c>
      <c r="B14" s="112" t="s">
        <v>2620</v>
      </c>
    </row>
    <row r="15" spans="1:2" x14ac:dyDescent="0.35">
      <c r="A15" s="111" t="s">
        <v>2666</v>
      </c>
      <c r="B15" s="112" t="s">
        <v>2621</v>
      </c>
    </row>
    <row r="16" spans="1:2" x14ac:dyDescent="0.35">
      <c r="A16" s="111" t="s">
        <v>2667</v>
      </c>
      <c r="B16" s="112" t="s">
        <v>2622</v>
      </c>
    </row>
    <row r="17" spans="1:2" x14ac:dyDescent="0.35">
      <c r="A17" s="111" t="s">
        <v>2668</v>
      </c>
      <c r="B17" s="112" t="s">
        <v>2623</v>
      </c>
    </row>
    <row r="18" spans="1:2" x14ac:dyDescent="0.35">
      <c r="A18" s="109" t="s">
        <v>6818</v>
      </c>
      <c r="B18" s="233" t="s">
        <v>6414</v>
      </c>
    </row>
    <row r="19" spans="1:2" x14ac:dyDescent="0.35">
      <c r="A19" s="111" t="s">
        <v>2669</v>
      </c>
      <c r="B19" s="112" t="s">
        <v>2624</v>
      </c>
    </row>
    <row r="20" spans="1:2" x14ac:dyDescent="0.35">
      <c r="A20" s="111" t="s">
        <v>2670</v>
      </c>
      <c r="B20" s="112" t="s">
        <v>2625</v>
      </c>
    </row>
    <row r="21" spans="1:2" x14ac:dyDescent="0.35">
      <c r="A21" s="111" t="s">
        <v>2671</v>
      </c>
      <c r="B21" s="112" t="s">
        <v>2626</v>
      </c>
    </row>
    <row r="22" spans="1:2" x14ac:dyDescent="0.35">
      <c r="A22" s="111" t="s">
        <v>2672</v>
      </c>
      <c r="B22" s="112" t="s">
        <v>2627</v>
      </c>
    </row>
    <row r="23" spans="1:2" x14ac:dyDescent="0.35">
      <c r="A23" s="111" t="s">
        <v>2673</v>
      </c>
      <c r="B23" s="112" t="s">
        <v>2628</v>
      </c>
    </row>
    <row r="24" spans="1:2" x14ac:dyDescent="0.35">
      <c r="A24" s="111" t="s">
        <v>2674</v>
      </c>
      <c r="B24" s="112" t="s">
        <v>2629</v>
      </c>
    </row>
    <row r="25" spans="1:2" x14ac:dyDescent="0.35">
      <c r="A25" s="111" t="s">
        <v>2675</v>
      </c>
      <c r="B25" s="112" t="s">
        <v>2630</v>
      </c>
    </row>
    <row r="26" spans="1:2" x14ac:dyDescent="0.35">
      <c r="A26" s="109" t="s">
        <v>6819</v>
      </c>
      <c r="B26" s="110" t="s">
        <v>6416</v>
      </c>
    </row>
    <row r="27" spans="1:2" x14ac:dyDescent="0.35">
      <c r="A27" s="111" t="s">
        <v>2676</v>
      </c>
      <c r="B27" s="112" t="s">
        <v>2631</v>
      </c>
    </row>
    <row r="28" spans="1:2" x14ac:dyDescent="0.35">
      <c r="A28" s="111" t="s">
        <v>2677</v>
      </c>
      <c r="B28" s="112" t="s">
        <v>2632</v>
      </c>
    </row>
    <row r="29" spans="1:2" x14ac:dyDescent="0.35">
      <c r="A29" s="111" t="s">
        <v>2678</v>
      </c>
      <c r="B29" s="112" t="s">
        <v>2633</v>
      </c>
    </row>
    <row r="30" spans="1:2" x14ac:dyDescent="0.35">
      <c r="A30" s="111" t="s">
        <v>2679</v>
      </c>
      <c r="B30" s="112" t="s">
        <v>2634</v>
      </c>
    </row>
    <row r="31" spans="1:2" x14ac:dyDescent="0.35">
      <c r="A31" s="111" t="s">
        <v>2680</v>
      </c>
      <c r="B31" s="112" t="s">
        <v>2635</v>
      </c>
    </row>
    <row r="32" spans="1:2" x14ac:dyDescent="0.35">
      <c r="A32" s="111" t="s">
        <v>2681</v>
      </c>
      <c r="B32" s="112" t="s">
        <v>2636</v>
      </c>
    </row>
    <row r="33" spans="1:2" x14ac:dyDescent="0.35">
      <c r="A33" s="111" t="s">
        <v>2682</v>
      </c>
      <c r="B33" s="112" t="s">
        <v>2637</v>
      </c>
    </row>
    <row r="34" spans="1:2" x14ac:dyDescent="0.35">
      <c r="A34" s="111" t="s">
        <v>2683</v>
      </c>
      <c r="B34" s="112" t="s">
        <v>2638</v>
      </c>
    </row>
    <row r="35" spans="1:2" x14ac:dyDescent="0.35">
      <c r="A35" s="111" t="s">
        <v>2684</v>
      </c>
      <c r="B35" s="112" t="s">
        <v>2639</v>
      </c>
    </row>
    <row r="36" spans="1:2" x14ac:dyDescent="0.35">
      <c r="A36" s="111" t="s">
        <v>2685</v>
      </c>
      <c r="B36" s="112" t="s">
        <v>2640</v>
      </c>
    </row>
    <row r="37" spans="1:2" x14ac:dyDescent="0.35">
      <c r="A37" s="109" t="s">
        <v>5188</v>
      </c>
      <c r="B37" s="110" t="s">
        <v>5074</v>
      </c>
    </row>
    <row r="38" spans="1:2" x14ac:dyDescent="0.35">
      <c r="A38" s="111" t="s">
        <v>2686</v>
      </c>
      <c r="B38" s="112" t="s">
        <v>2641</v>
      </c>
    </row>
    <row r="39" spans="1:2" x14ac:dyDescent="0.35">
      <c r="A39" s="111" t="s">
        <v>2687</v>
      </c>
      <c r="B39" s="112" t="s">
        <v>2642</v>
      </c>
    </row>
    <row r="40" spans="1:2" x14ac:dyDescent="0.35">
      <c r="A40" s="111" t="s">
        <v>2688</v>
      </c>
      <c r="B40" s="112" t="s">
        <v>2643</v>
      </c>
    </row>
    <row r="41" spans="1:2" x14ac:dyDescent="0.35">
      <c r="A41" s="111" t="s">
        <v>2689</v>
      </c>
      <c r="B41" s="112" t="s">
        <v>2644</v>
      </c>
    </row>
    <row r="42" spans="1:2" x14ac:dyDescent="0.35">
      <c r="A42" s="111" t="s">
        <v>2690</v>
      </c>
      <c r="B42" s="112" t="s">
        <v>2645</v>
      </c>
    </row>
    <row r="43" spans="1:2" x14ac:dyDescent="0.35">
      <c r="A43" s="111" t="s">
        <v>2691</v>
      </c>
      <c r="B43" s="112" t="s">
        <v>2646</v>
      </c>
    </row>
    <row r="44" spans="1:2" x14ac:dyDescent="0.35">
      <c r="A44" s="111" t="s">
        <v>2692</v>
      </c>
      <c r="B44" s="112" t="s">
        <v>2647</v>
      </c>
    </row>
    <row r="45" spans="1:2" x14ac:dyDescent="0.35">
      <c r="A45" s="111" t="s">
        <v>2693</v>
      </c>
      <c r="B45" s="112" t="s">
        <v>2648</v>
      </c>
    </row>
    <row r="46" spans="1:2" x14ac:dyDescent="0.35">
      <c r="A46" s="111" t="s">
        <v>2694</v>
      </c>
      <c r="B46" s="112" t="s">
        <v>2649</v>
      </c>
    </row>
    <row r="47" spans="1:2" x14ac:dyDescent="0.35">
      <c r="A47" s="111" t="s">
        <v>2695</v>
      </c>
      <c r="B47" s="112" t="s">
        <v>2650</v>
      </c>
    </row>
    <row r="48" spans="1:2" x14ac:dyDescent="0.35">
      <c r="A48" s="111" t="s">
        <v>2696</v>
      </c>
      <c r="B48" s="112" t="s">
        <v>2651</v>
      </c>
    </row>
    <row r="49" spans="1:2" x14ac:dyDescent="0.35">
      <c r="A49" s="111" t="s">
        <v>2697</v>
      </c>
      <c r="B49" s="112" t="s">
        <v>2652</v>
      </c>
    </row>
    <row r="50" spans="1:2" x14ac:dyDescent="0.35">
      <c r="A50" s="111" t="s">
        <v>2698</v>
      </c>
      <c r="B50" s="112" t="s">
        <v>2653</v>
      </c>
    </row>
    <row r="51" spans="1:2" x14ac:dyDescent="0.35">
      <c r="A51" s="111" t="s">
        <v>2699</v>
      </c>
      <c r="B51" s="112" t="s">
        <v>2654</v>
      </c>
    </row>
    <row r="52" spans="1:2" x14ac:dyDescent="0.35">
      <c r="A52" s="111" t="s">
        <v>2700</v>
      </c>
      <c r="B52" s="112" t="s">
        <v>2655</v>
      </c>
    </row>
    <row r="53" spans="1:2" x14ac:dyDescent="0.35">
      <c r="A53" s="109" t="s">
        <v>2701</v>
      </c>
      <c r="B53" s="110" t="s">
        <v>2656</v>
      </c>
    </row>
    <row r="54" spans="1:2" x14ac:dyDescent="0.35">
      <c r="A54" s="111" t="s">
        <v>2720</v>
      </c>
      <c r="B54" s="112" t="s">
        <v>2702</v>
      </c>
    </row>
    <row r="55" spans="1:2" x14ac:dyDescent="0.35">
      <c r="A55" s="111" t="s">
        <v>2721</v>
      </c>
      <c r="B55" s="112" t="s">
        <v>2703</v>
      </c>
    </row>
    <row r="56" spans="1:2" x14ac:dyDescent="0.35">
      <c r="A56" s="111" t="s">
        <v>2722</v>
      </c>
      <c r="B56" s="112" t="s">
        <v>2704</v>
      </c>
    </row>
    <row r="57" spans="1:2" x14ac:dyDescent="0.35">
      <c r="A57" s="111" t="s">
        <v>2723</v>
      </c>
      <c r="B57" s="112" t="s">
        <v>2705</v>
      </c>
    </row>
    <row r="58" spans="1:2" x14ac:dyDescent="0.35">
      <c r="A58" s="111" t="s">
        <v>2724</v>
      </c>
      <c r="B58" s="112" t="s">
        <v>2706</v>
      </c>
    </row>
    <row r="59" spans="1:2" x14ac:dyDescent="0.35">
      <c r="A59" s="111" t="s">
        <v>2725</v>
      </c>
      <c r="B59" s="112" t="s">
        <v>2707</v>
      </c>
    </row>
    <row r="60" spans="1:2" x14ac:dyDescent="0.35">
      <c r="A60" s="111" t="s">
        <v>2726</v>
      </c>
      <c r="B60" s="112" t="s">
        <v>2708</v>
      </c>
    </row>
    <row r="61" spans="1:2" x14ac:dyDescent="0.35">
      <c r="A61" s="111" t="s">
        <v>2727</v>
      </c>
      <c r="B61" s="112" t="s">
        <v>2709</v>
      </c>
    </row>
    <row r="62" spans="1:2" x14ac:dyDescent="0.35">
      <c r="A62" s="111" t="s">
        <v>2728</v>
      </c>
      <c r="B62" s="112" t="s">
        <v>2710</v>
      </c>
    </row>
    <row r="63" spans="1:2" x14ac:dyDescent="0.35">
      <c r="A63" s="111" t="s">
        <v>2729</v>
      </c>
      <c r="B63" s="112" t="s">
        <v>2711</v>
      </c>
    </row>
    <row r="64" spans="1:2" x14ac:dyDescent="0.35">
      <c r="A64" s="111" t="s">
        <v>2730</v>
      </c>
      <c r="B64" s="112" t="s">
        <v>2712</v>
      </c>
    </row>
    <row r="65" spans="1:2" x14ac:dyDescent="0.35">
      <c r="A65" s="111" t="s">
        <v>2731</v>
      </c>
      <c r="B65" s="112" t="s">
        <v>2713</v>
      </c>
    </row>
    <row r="66" spans="1:2" x14ac:dyDescent="0.35">
      <c r="A66" s="111" t="s">
        <v>2732</v>
      </c>
      <c r="B66" s="112" t="s">
        <v>2714</v>
      </c>
    </row>
    <row r="67" spans="1:2" x14ac:dyDescent="0.35">
      <c r="A67" s="111" t="s">
        <v>2733</v>
      </c>
      <c r="B67" s="112" t="s">
        <v>2715</v>
      </c>
    </row>
    <row r="68" spans="1:2" x14ac:dyDescent="0.35">
      <c r="A68" s="111" t="s">
        <v>2734</v>
      </c>
      <c r="B68" s="112" t="s">
        <v>2716</v>
      </c>
    </row>
    <row r="69" spans="1:2" x14ac:dyDescent="0.35">
      <c r="A69" s="111" t="s">
        <v>2735</v>
      </c>
      <c r="B69" s="112" t="s">
        <v>2719</v>
      </c>
    </row>
    <row r="70" spans="1:2" x14ac:dyDescent="0.35">
      <c r="A70" s="111" t="s">
        <v>2736</v>
      </c>
      <c r="B70" s="112" t="s">
        <v>2718</v>
      </c>
    </row>
    <row r="71" spans="1:2" x14ac:dyDescent="0.35">
      <c r="A71" s="111" t="s">
        <v>2737</v>
      </c>
      <c r="B71" s="112" t="s">
        <v>2717</v>
      </c>
    </row>
    <row r="72" spans="1:2" x14ac:dyDescent="0.35">
      <c r="A72" s="109" t="s">
        <v>2738</v>
      </c>
      <c r="B72" s="110" t="s">
        <v>1886</v>
      </c>
    </row>
    <row r="73" spans="1:2" x14ac:dyDescent="0.35">
      <c r="A73" s="111" t="s">
        <v>2777</v>
      </c>
      <c r="B73" s="112" t="s">
        <v>2739</v>
      </c>
    </row>
    <row r="74" spans="1:2" x14ac:dyDescent="0.35">
      <c r="A74" s="111" t="s">
        <v>2778</v>
      </c>
      <c r="B74" s="112" t="s">
        <v>2740</v>
      </c>
    </row>
    <row r="75" spans="1:2" x14ac:dyDescent="0.35">
      <c r="A75" s="111" t="s">
        <v>2779</v>
      </c>
      <c r="B75" s="112" t="s">
        <v>2741</v>
      </c>
    </row>
    <row r="76" spans="1:2" x14ac:dyDescent="0.35">
      <c r="A76" s="111" t="s">
        <v>2780</v>
      </c>
      <c r="B76" s="112" t="s">
        <v>2742</v>
      </c>
    </row>
    <row r="77" spans="1:2" x14ac:dyDescent="0.35">
      <c r="A77" s="111" t="s">
        <v>2781</v>
      </c>
      <c r="B77" s="112" t="s">
        <v>2743</v>
      </c>
    </row>
    <row r="78" spans="1:2" x14ac:dyDescent="0.35">
      <c r="A78" s="111" t="s">
        <v>2782</v>
      </c>
      <c r="B78" s="112" t="s">
        <v>2744</v>
      </c>
    </row>
    <row r="79" spans="1:2" x14ac:dyDescent="0.35">
      <c r="A79" s="111" t="s">
        <v>2783</v>
      </c>
      <c r="B79" s="112" t="s">
        <v>2745</v>
      </c>
    </row>
    <row r="80" spans="1:2" x14ac:dyDescent="0.35">
      <c r="A80" s="111" t="s">
        <v>2784</v>
      </c>
      <c r="B80" s="112" t="s">
        <v>2746</v>
      </c>
    </row>
    <row r="81" spans="1:2" x14ac:dyDescent="0.35">
      <c r="A81" s="111" t="s">
        <v>2785</v>
      </c>
      <c r="B81" s="112" t="s">
        <v>2747</v>
      </c>
    </row>
    <row r="82" spans="1:2" x14ac:dyDescent="0.35">
      <c r="A82" s="111" t="s">
        <v>2786</v>
      </c>
      <c r="B82" s="112" t="s">
        <v>2748</v>
      </c>
    </row>
    <row r="83" spans="1:2" x14ac:dyDescent="0.35">
      <c r="A83" s="111" t="s">
        <v>2787</v>
      </c>
      <c r="B83" s="112" t="s">
        <v>2749</v>
      </c>
    </row>
    <row r="84" spans="1:2" x14ac:dyDescent="0.35">
      <c r="A84" s="111" t="s">
        <v>2788</v>
      </c>
      <c r="B84" s="112" t="s">
        <v>2750</v>
      </c>
    </row>
    <row r="85" spans="1:2" x14ac:dyDescent="0.35">
      <c r="A85" s="111" t="s">
        <v>2789</v>
      </c>
      <c r="B85" s="112" t="s">
        <v>2751</v>
      </c>
    </row>
    <row r="86" spans="1:2" x14ac:dyDescent="0.35">
      <c r="A86" s="111" t="s">
        <v>2790</v>
      </c>
      <c r="B86" s="112" t="s">
        <v>2752</v>
      </c>
    </row>
    <row r="87" spans="1:2" x14ac:dyDescent="0.35">
      <c r="A87" s="111" t="s">
        <v>2791</v>
      </c>
      <c r="B87" s="112" t="s">
        <v>2753</v>
      </c>
    </row>
    <row r="88" spans="1:2" x14ac:dyDescent="0.35">
      <c r="A88" s="111" t="s">
        <v>2792</v>
      </c>
      <c r="B88" s="112" t="s">
        <v>2754</v>
      </c>
    </row>
    <row r="89" spans="1:2" x14ac:dyDescent="0.35">
      <c r="A89" s="111" t="s">
        <v>2793</v>
      </c>
      <c r="B89" s="112" t="s">
        <v>2755</v>
      </c>
    </row>
    <row r="90" spans="1:2" x14ac:dyDescent="0.35">
      <c r="A90" s="111" t="s">
        <v>2794</v>
      </c>
      <c r="B90" s="112" t="s">
        <v>2756</v>
      </c>
    </row>
    <row r="91" spans="1:2" x14ac:dyDescent="0.35">
      <c r="A91" s="111" t="s">
        <v>2795</v>
      </c>
      <c r="B91" s="112" t="s">
        <v>2757</v>
      </c>
    </row>
    <row r="92" spans="1:2" x14ac:dyDescent="0.35">
      <c r="A92" s="111" t="s">
        <v>2796</v>
      </c>
      <c r="B92" s="112" t="s">
        <v>2758</v>
      </c>
    </row>
    <row r="93" spans="1:2" x14ac:dyDescent="0.35">
      <c r="A93" s="111" t="s">
        <v>2797</v>
      </c>
      <c r="B93" s="112" t="s">
        <v>2759</v>
      </c>
    </row>
    <row r="94" spans="1:2" x14ac:dyDescent="0.35">
      <c r="A94" s="111" t="s">
        <v>2798</v>
      </c>
      <c r="B94" s="112" t="s">
        <v>2760</v>
      </c>
    </row>
    <row r="95" spans="1:2" x14ac:dyDescent="0.35">
      <c r="A95" s="111" t="s">
        <v>2799</v>
      </c>
      <c r="B95" s="112" t="s">
        <v>20</v>
      </c>
    </row>
    <row r="96" spans="1:2" x14ac:dyDescent="0.35">
      <c r="A96" s="111" t="s">
        <v>2800</v>
      </c>
      <c r="B96" s="112" t="s">
        <v>2761</v>
      </c>
    </row>
    <row r="97" spans="1:2" x14ac:dyDescent="0.35">
      <c r="A97" s="111" t="s">
        <v>2801</v>
      </c>
      <c r="B97" s="112" t="s">
        <v>2762</v>
      </c>
    </row>
    <row r="98" spans="1:2" x14ac:dyDescent="0.35">
      <c r="A98" s="111" t="s">
        <v>2802</v>
      </c>
      <c r="B98" s="112" t="s">
        <v>2763</v>
      </c>
    </row>
    <row r="99" spans="1:2" x14ac:dyDescent="0.35">
      <c r="A99" s="111" t="s">
        <v>2803</v>
      </c>
      <c r="B99" s="112" t="s">
        <v>2764</v>
      </c>
    </row>
    <row r="100" spans="1:2" x14ac:dyDescent="0.35">
      <c r="A100" s="109" t="s">
        <v>6820</v>
      </c>
      <c r="B100" s="110" t="s">
        <v>5622</v>
      </c>
    </row>
    <row r="101" spans="1:2" x14ac:dyDescent="0.35">
      <c r="A101" s="109" t="s">
        <v>6821</v>
      </c>
      <c r="B101" s="110" t="s">
        <v>6412</v>
      </c>
    </row>
    <row r="102" spans="1:2" x14ac:dyDescent="0.35">
      <c r="A102" s="111" t="s">
        <v>2804</v>
      </c>
      <c r="B102" s="112" t="s">
        <v>2765</v>
      </c>
    </row>
    <row r="103" spans="1:2" x14ac:dyDescent="0.35">
      <c r="A103" s="111" t="s">
        <v>2805</v>
      </c>
      <c r="B103" s="112" t="s">
        <v>2766</v>
      </c>
    </row>
    <row r="104" spans="1:2" x14ac:dyDescent="0.35">
      <c r="A104" s="111" t="s">
        <v>2806</v>
      </c>
      <c r="B104" s="112" t="s">
        <v>2767</v>
      </c>
    </row>
    <row r="105" spans="1:2" x14ac:dyDescent="0.35">
      <c r="A105" s="111" t="s">
        <v>2807</v>
      </c>
      <c r="B105" s="112" t="s">
        <v>2768</v>
      </c>
    </row>
    <row r="106" spans="1:2" x14ac:dyDescent="0.35">
      <c r="A106" s="111" t="s">
        <v>2808</v>
      </c>
      <c r="B106" s="112" t="s">
        <v>2769</v>
      </c>
    </row>
    <row r="107" spans="1:2" x14ac:dyDescent="0.35">
      <c r="A107" s="111" t="s">
        <v>2809</v>
      </c>
      <c r="B107" s="112" t="s">
        <v>2770</v>
      </c>
    </row>
    <row r="108" spans="1:2" x14ac:dyDescent="0.35">
      <c r="A108" s="111" t="s">
        <v>2810</v>
      </c>
      <c r="B108" s="112" t="s">
        <v>2771</v>
      </c>
    </row>
    <row r="109" spans="1:2" x14ac:dyDescent="0.35">
      <c r="A109" s="111" t="s">
        <v>2811</v>
      </c>
      <c r="B109" s="112" t="s">
        <v>2772</v>
      </c>
    </row>
    <row r="110" spans="1:2" x14ac:dyDescent="0.35">
      <c r="A110" s="111" t="s">
        <v>2812</v>
      </c>
      <c r="B110" s="112" t="s">
        <v>2773</v>
      </c>
    </row>
    <row r="111" spans="1:2" x14ac:dyDescent="0.35">
      <c r="A111" s="111" t="s">
        <v>2813</v>
      </c>
      <c r="B111" s="112" t="s">
        <v>2774</v>
      </c>
    </row>
    <row r="112" spans="1:2" x14ac:dyDescent="0.35">
      <c r="A112" s="111" t="s">
        <v>2814</v>
      </c>
      <c r="B112" s="112" t="s">
        <v>2775</v>
      </c>
    </row>
    <row r="113" spans="1:2" x14ac:dyDescent="0.35">
      <c r="A113" s="111" t="s">
        <v>2815</v>
      </c>
      <c r="B113" s="112" t="s">
        <v>2776</v>
      </c>
    </row>
    <row r="114" spans="1:2" x14ac:dyDescent="0.35">
      <c r="A114" s="111" t="s">
        <v>2848</v>
      </c>
      <c r="B114" s="113" t="s">
        <v>2816</v>
      </c>
    </row>
    <row r="115" spans="1:2" x14ac:dyDescent="0.35">
      <c r="A115" s="111" t="s">
        <v>2849</v>
      </c>
      <c r="B115" s="113" t="s">
        <v>2817</v>
      </c>
    </row>
    <row r="116" spans="1:2" x14ac:dyDescent="0.35">
      <c r="A116" s="111" t="s">
        <v>2850</v>
      </c>
      <c r="B116" s="113" t="s">
        <v>2818</v>
      </c>
    </row>
    <row r="117" spans="1:2" x14ac:dyDescent="0.35">
      <c r="A117" s="111" t="s">
        <v>2851</v>
      </c>
      <c r="B117" s="113" t="s">
        <v>2819</v>
      </c>
    </row>
    <row r="118" spans="1:2" x14ac:dyDescent="0.35">
      <c r="A118" s="111" t="s">
        <v>2852</v>
      </c>
      <c r="B118" s="113" t="s">
        <v>2820</v>
      </c>
    </row>
    <row r="119" spans="1:2" x14ac:dyDescent="0.35">
      <c r="A119" s="111" t="s">
        <v>2853</v>
      </c>
      <c r="B119" s="113" t="s">
        <v>2821</v>
      </c>
    </row>
    <row r="120" spans="1:2" x14ac:dyDescent="0.35">
      <c r="A120" s="111" t="s">
        <v>2854</v>
      </c>
      <c r="B120" s="113" t="s">
        <v>2822</v>
      </c>
    </row>
    <row r="121" spans="1:2" x14ac:dyDescent="0.35">
      <c r="A121" s="111" t="s">
        <v>2855</v>
      </c>
      <c r="B121" s="113" t="s">
        <v>2823</v>
      </c>
    </row>
    <row r="122" spans="1:2" x14ac:dyDescent="0.35">
      <c r="A122" s="111" t="s">
        <v>2856</v>
      </c>
      <c r="B122" s="113" t="s">
        <v>2824</v>
      </c>
    </row>
    <row r="123" spans="1:2" x14ac:dyDescent="0.35">
      <c r="A123" s="111" t="s">
        <v>2857</v>
      </c>
      <c r="B123" s="113" t="s">
        <v>2825</v>
      </c>
    </row>
    <row r="124" spans="1:2" x14ac:dyDescent="0.35">
      <c r="A124" s="111" t="s">
        <v>2858</v>
      </c>
      <c r="B124" s="113" t="s">
        <v>2826</v>
      </c>
    </row>
    <row r="125" spans="1:2" x14ac:dyDescent="0.35">
      <c r="A125" s="111" t="s">
        <v>2859</v>
      </c>
      <c r="B125" s="113" t="s">
        <v>2827</v>
      </c>
    </row>
    <row r="126" spans="1:2" x14ac:dyDescent="0.35">
      <c r="A126" s="111" t="s">
        <v>2860</v>
      </c>
      <c r="B126" s="113" t="s">
        <v>2828</v>
      </c>
    </row>
    <row r="127" spans="1:2" x14ac:dyDescent="0.35">
      <c r="A127" s="111" t="s">
        <v>2861</v>
      </c>
      <c r="B127" s="113" t="s">
        <v>2829</v>
      </c>
    </row>
    <row r="128" spans="1:2" x14ac:dyDescent="0.35">
      <c r="A128" s="111" t="s">
        <v>2862</v>
      </c>
      <c r="B128" s="113" t="s">
        <v>2830</v>
      </c>
    </row>
    <row r="129" spans="1:2" x14ac:dyDescent="0.35">
      <c r="A129" s="111" t="s">
        <v>2863</v>
      </c>
      <c r="B129" s="113" t="s">
        <v>2831</v>
      </c>
    </row>
    <row r="130" spans="1:2" x14ac:dyDescent="0.35">
      <c r="A130" s="111" t="s">
        <v>2864</v>
      </c>
      <c r="B130" s="113" t="s">
        <v>2832</v>
      </c>
    </row>
    <row r="131" spans="1:2" x14ac:dyDescent="0.35">
      <c r="A131" s="111" t="s">
        <v>2865</v>
      </c>
      <c r="B131" s="113" t="s">
        <v>2833</v>
      </c>
    </row>
    <row r="132" spans="1:2" x14ac:dyDescent="0.35">
      <c r="A132" s="111" t="s">
        <v>2866</v>
      </c>
      <c r="B132" s="113" t="s">
        <v>2834</v>
      </c>
    </row>
    <row r="133" spans="1:2" x14ac:dyDescent="0.35">
      <c r="A133" s="111" t="s">
        <v>2867</v>
      </c>
      <c r="B133" s="113" t="s">
        <v>2835</v>
      </c>
    </row>
    <row r="134" spans="1:2" x14ac:dyDescent="0.35">
      <c r="A134" s="111" t="s">
        <v>2868</v>
      </c>
      <c r="B134" s="113" t="s">
        <v>2836</v>
      </c>
    </row>
    <row r="135" spans="1:2" x14ac:dyDescent="0.35">
      <c r="A135" s="111" t="s">
        <v>2869</v>
      </c>
      <c r="B135" s="113" t="s">
        <v>2837</v>
      </c>
    </row>
    <row r="136" spans="1:2" x14ac:dyDescent="0.35">
      <c r="A136" s="111" t="s">
        <v>2870</v>
      </c>
      <c r="B136" s="113" t="s">
        <v>2838</v>
      </c>
    </row>
    <row r="137" spans="1:2" x14ac:dyDescent="0.35">
      <c r="A137" s="111" t="s">
        <v>2871</v>
      </c>
      <c r="B137" s="113" t="s">
        <v>2839</v>
      </c>
    </row>
    <row r="138" spans="1:2" x14ac:dyDescent="0.35">
      <c r="A138" s="111" t="s">
        <v>2872</v>
      </c>
      <c r="B138" s="113" t="s">
        <v>2840</v>
      </c>
    </row>
    <row r="139" spans="1:2" x14ac:dyDescent="0.35">
      <c r="A139" s="111" t="s">
        <v>2873</v>
      </c>
      <c r="B139" s="113" t="s">
        <v>2841</v>
      </c>
    </row>
    <row r="140" spans="1:2" x14ac:dyDescent="0.35">
      <c r="A140" s="111" t="s">
        <v>2874</v>
      </c>
      <c r="B140" s="113" t="s">
        <v>2842</v>
      </c>
    </row>
    <row r="141" spans="1:2" x14ac:dyDescent="0.35">
      <c r="A141" s="111" t="s">
        <v>2875</v>
      </c>
      <c r="B141" s="113" t="s">
        <v>2843</v>
      </c>
    </row>
    <row r="142" spans="1:2" x14ac:dyDescent="0.35">
      <c r="A142" s="111" t="s">
        <v>2876</v>
      </c>
      <c r="B142" s="113" t="s">
        <v>2844</v>
      </c>
    </row>
    <row r="143" spans="1:2" x14ac:dyDescent="0.35">
      <c r="A143" s="111" t="s">
        <v>2877</v>
      </c>
      <c r="B143" s="113" t="s">
        <v>2845</v>
      </c>
    </row>
    <row r="144" spans="1:2" x14ac:dyDescent="0.35">
      <c r="A144" s="111" t="s">
        <v>2878</v>
      </c>
      <c r="B144" s="113" t="s">
        <v>2846</v>
      </c>
    </row>
    <row r="145" spans="1:2" x14ac:dyDescent="0.35">
      <c r="A145" s="111" t="s">
        <v>2879</v>
      </c>
      <c r="B145" s="113" t="s">
        <v>2847</v>
      </c>
    </row>
    <row r="146" spans="1:2" x14ac:dyDescent="0.35">
      <c r="A146" s="111" t="s">
        <v>2955</v>
      </c>
      <c r="B146" s="113" t="s">
        <v>2880</v>
      </c>
    </row>
    <row r="147" spans="1:2" x14ac:dyDescent="0.35">
      <c r="A147" s="111" t="s">
        <v>2956</v>
      </c>
      <c r="B147" s="113" t="s">
        <v>2881</v>
      </c>
    </row>
    <row r="148" spans="1:2" x14ac:dyDescent="0.35">
      <c r="A148" s="111" t="s">
        <v>2957</v>
      </c>
      <c r="B148" s="113" t="s">
        <v>2882</v>
      </c>
    </row>
    <row r="149" spans="1:2" x14ac:dyDescent="0.35">
      <c r="A149" s="111" t="s">
        <v>2958</v>
      </c>
      <c r="B149" s="113" t="s">
        <v>2883</v>
      </c>
    </row>
    <row r="150" spans="1:2" x14ac:dyDescent="0.35">
      <c r="A150" s="111" t="s">
        <v>2959</v>
      </c>
      <c r="B150" s="113" t="s">
        <v>2884</v>
      </c>
    </row>
    <row r="151" spans="1:2" x14ac:dyDescent="0.35">
      <c r="A151" s="111" t="s">
        <v>2960</v>
      </c>
      <c r="B151" s="113" t="s">
        <v>2885</v>
      </c>
    </row>
    <row r="152" spans="1:2" x14ac:dyDescent="0.35">
      <c r="A152" s="111" t="s">
        <v>2961</v>
      </c>
      <c r="B152" s="113" t="s">
        <v>2886</v>
      </c>
    </row>
    <row r="153" spans="1:2" x14ac:dyDescent="0.35">
      <c r="A153" s="111" t="s">
        <v>2962</v>
      </c>
      <c r="B153" s="113" t="s">
        <v>2887</v>
      </c>
    </row>
    <row r="154" spans="1:2" x14ac:dyDescent="0.35">
      <c r="A154" s="111" t="s">
        <v>2963</v>
      </c>
      <c r="B154" s="113" t="s">
        <v>2888</v>
      </c>
    </row>
    <row r="155" spans="1:2" x14ac:dyDescent="0.35">
      <c r="A155" s="111" t="s">
        <v>2964</v>
      </c>
      <c r="B155" s="113" t="s">
        <v>2889</v>
      </c>
    </row>
    <row r="156" spans="1:2" x14ac:dyDescent="0.35">
      <c r="A156" s="111" t="s">
        <v>2965</v>
      </c>
      <c r="B156" s="113" t="s">
        <v>2890</v>
      </c>
    </row>
    <row r="157" spans="1:2" x14ac:dyDescent="0.35">
      <c r="A157" s="111" t="s">
        <v>2966</v>
      </c>
      <c r="B157" s="113" t="s">
        <v>2892</v>
      </c>
    </row>
    <row r="158" spans="1:2" x14ac:dyDescent="0.35">
      <c r="A158" s="111" t="s">
        <v>2967</v>
      </c>
      <c r="B158" s="113" t="s">
        <v>2893</v>
      </c>
    </row>
    <row r="159" spans="1:2" x14ac:dyDescent="0.35">
      <c r="A159" s="111" t="s">
        <v>2968</v>
      </c>
      <c r="B159" s="113" t="s">
        <v>2894</v>
      </c>
    </row>
    <row r="160" spans="1:2" x14ac:dyDescent="0.35">
      <c r="A160" s="111" t="s">
        <v>2969</v>
      </c>
      <c r="B160" s="113" t="s">
        <v>2891</v>
      </c>
    </row>
    <row r="161" spans="1:2" x14ac:dyDescent="0.35">
      <c r="A161" s="111" t="s">
        <v>2970</v>
      </c>
      <c r="B161" s="113" t="s">
        <v>2895</v>
      </c>
    </row>
    <row r="162" spans="1:2" x14ac:dyDescent="0.35">
      <c r="A162" s="111" t="s">
        <v>2971</v>
      </c>
      <c r="B162" s="113" t="s">
        <v>2896</v>
      </c>
    </row>
    <row r="163" spans="1:2" x14ac:dyDescent="0.35">
      <c r="A163" s="111" t="s">
        <v>2972</v>
      </c>
      <c r="B163" s="113" t="s">
        <v>2897</v>
      </c>
    </row>
    <row r="164" spans="1:2" x14ac:dyDescent="0.35">
      <c r="A164" s="111" t="s">
        <v>2973</v>
      </c>
      <c r="B164" s="113" t="s">
        <v>2898</v>
      </c>
    </row>
    <row r="165" spans="1:2" x14ac:dyDescent="0.35">
      <c r="A165" s="111" t="s">
        <v>2974</v>
      </c>
      <c r="B165" s="113" t="s">
        <v>2901</v>
      </c>
    </row>
    <row r="166" spans="1:2" x14ac:dyDescent="0.35">
      <c r="A166" s="111" t="s">
        <v>2975</v>
      </c>
      <c r="B166" s="113" t="s">
        <v>2902</v>
      </c>
    </row>
    <row r="167" spans="1:2" x14ac:dyDescent="0.35">
      <c r="A167" s="111" t="s">
        <v>2976</v>
      </c>
      <c r="B167" s="113" t="s">
        <v>2903</v>
      </c>
    </row>
    <row r="168" spans="1:2" x14ac:dyDescent="0.35">
      <c r="A168" s="111" t="s">
        <v>2977</v>
      </c>
      <c r="B168" s="113" t="s">
        <v>2899</v>
      </c>
    </row>
    <row r="169" spans="1:2" x14ac:dyDescent="0.35">
      <c r="A169" s="111" t="s">
        <v>2978</v>
      </c>
      <c r="B169" s="113" t="s">
        <v>2904</v>
      </c>
    </row>
    <row r="170" spans="1:2" x14ac:dyDescent="0.35">
      <c r="A170" s="111" t="s">
        <v>2979</v>
      </c>
      <c r="B170" s="113" t="s">
        <v>2905</v>
      </c>
    </row>
    <row r="171" spans="1:2" x14ac:dyDescent="0.35">
      <c r="A171" s="111" t="s">
        <v>2980</v>
      </c>
      <c r="B171" s="113" t="s">
        <v>2906</v>
      </c>
    </row>
    <row r="172" spans="1:2" x14ac:dyDescent="0.35">
      <c r="A172" s="111" t="s">
        <v>2981</v>
      </c>
      <c r="B172" s="113" t="s">
        <v>2907</v>
      </c>
    </row>
    <row r="173" spans="1:2" x14ac:dyDescent="0.35">
      <c r="A173" s="111" t="s">
        <v>2982</v>
      </c>
      <c r="B173" s="113" t="s">
        <v>2908</v>
      </c>
    </row>
    <row r="174" spans="1:2" x14ac:dyDescent="0.35">
      <c r="A174" s="111" t="s">
        <v>2983</v>
      </c>
      <c r="B174" s="113" t="s">
        <v>2900</v>
      </c>
    </row>
    <row r="175" spans="1:2" x14ac:dyDescent="0.35">
      <c r="A175" s="111" t="s">
        <v>2984</v>
      </c>
      <c r="B175" s="113" t="s">
        <v>2909</v>
      </c>
    </row>
    <row r="176" spans="1:2" x14ac:dyDescent="0.35">
      <c r="A176" s="111" t="s">
        <v>2985</v>
      </c>
      <c r="B176" s="112" t="s">
        <v>2910</v>
      </c>
    </row>
    <row r="177" spans="1:2" x14ac:dyDescent="0.35">
      <c r="A177" s="111" t="s">
        <v>2986</v>
      </c>
      <c r="B177" s="112" t="s">
        <v>2911</v>
      </c>
    </row>
    <row r="178" spans="1:2" x14ac:dyDescent="0.35">
      <c r="A178" s="111" t="s">
        <v>2987</v>
      </c>
      <c r="B178" s="112" t="s">
        <v>2912</v>
      </c>
    </row>
    <row r="179" spans="1:2" x14ac:dyDescent="0.35">
      <c r="A179" s="111" t="s">
        <v>2988</v>
      </c>
      <c r="B179" s="112" t="s">
        <v>2914</v>
      </c>
    </row>
    <row r="180" spans="1:2" x14ac:dyDescent="0.35">
      <c r="A180" s="111" t="s">
        <v>2989</v>
      </c>
      <c r="B180" s="112" t="s">
        <v>2913</v>
      </c>
    </row>
    <row r="181" spans="1:2" x14ac:dyDescent="0.35">
      <c r="A181" s="111" t="s">
        <v>2990</v>
      </c>
      <c r="B181" s="112" t="s">
        <v>2915</v>
      </c>
    </row>
    <row r="182" spans="1:2" x14ac:dyDescent="0.35">
      <c r="A182" s="111" t="s">
        <v>2991</v>
      </c>
      <c r="B182" s="112" t="s">
        <v>2921</v>
      </c>
    </row>
    <row r="183" spans="1:2" x14ac:dyDescent="0.35">
      <c r="A183" s="111" t="s">
        <v>2992</v>
      </c>
      <c r="B183" s="112" t="s">
        <v>2922</v>
      </c>
    </row>
    <row r="184" spans="1:2" x14ac:dyDescent="0.35">
      <c r="A184" s="111" t="s">
        <v>2993</v>
      </c>
      <c r="B184" s="112" t="s">
        <v>2923</v>
      </c>
    </row>
    <row r="185" spans="1:2" x14ac:dyDescent="0.35">
      <c r="A185" s="111" t="s">
        <v>2994</v>
      </c>
      <c r="B185" s="112" t="s">
        <v>2916</v>
      </c>
    </row>
    <row r="186" spans="1:2" x14ac:dyDescent="0.35">
      <c r="A186" s="111" t="s">
        <v>2995</v>
      </c>
      <c r="B186" s="112" t="s">
        <v>2924</v>
      </c>
    </row>
    <row r="187" spans="1:2" x14ac:dyDescent="0.35">
      <c r="A187" s="111" t="s">
        <v>2996</v>
      </c>
      <c r="B187" s="112" t="s">
        <v>2925</v>
      </c>
    </row>
    <row r="188" spans="1:2" x14ac:dyDescent="0.35">
      <c r="A188" s="111" t="s">
        <v>2997</v>
      </c>
      <c r="B188" s="112" t="s">
        <v>2926</v>
      </c>
    </row>
    <row r="189" spans="1:2" x14ac:dyDescent="0.35">
      <c r="A189" s="111" t="s">
        <v>2998</v>
      </c>
      <c r="B189" s="112" t="s">
        <v>2927</v>
      </c>
    </row>
    <row r="190" spans="1:2" x14ac:dyDescent="0.35">
      <c r="A190" s="111" t="s">
        <v>2999</v>
      </c>
      <c r="B190" s="112" t="s">
        <v>2928</v>
      </c>
    </row>
    <row r="191" spans="1:2" x14ac:dyDescent="0.35">
      <c r="A191" s="111" t="s">
        <v>3000</v>
      </c>
      <c r="B191" s="112" t="s">
        <v>2929</v>
      </c>
    </row>
    <row r="192" spans="1:2" x14ac:dyDescent="0.35">
      <c r="A192" s="111" t="s">
        <v>3001</v>
      </c>
      <c r="B192" s="112" t="s">
        <v>2930</v>
      </c>
    </row>
    <row r="193" spans="1:2" x14ac:dyDescent="0.35">
      <c r="A193" s="111" t="s">
        <v>3002</v>
      </c>
      <c r="B193" s="112" t="s">
        <v>2931</v>
      </c>
    </row>
    <row r="194" spans="1:2" x14ac:dyDescent="0.35">
      <c r="A194" s="111" t="s">
        <v>3003</v>
      </c>
      <c r="B194" s="112" t="s">
        <v>2932</v>
      </c>
    </row>
    <row r="195" spans="1:2" x14ac:dyDescent="0.35">
      <c r="A195" s="111" t="s">
        <v>3004</v>
      </c>
      <c r="B195" s="112" t="s">
        <v>2933</v>
      </c>
    </row>
    <row r="196" spans="1:2" x14ac:dyDescent="0.35">
      <c r="A196" s="111" t="s">
        <v>3005</v>
      </c>
      <c r="B196" s="112" t="s">
        <v>2934</v>
      </c>
    </row>
    <row r="197" spans="1:2" x14ac:dyDescent="0.35">
      <c r="A197" s="111" t="s">
        <v>3006</v>
      </c>
      <c r="B197" s="112" t="s">
        <v>2917</v>
      </c>
    </row>
    <row r="198" spans="1:2" x14ac:dyDescent="0.35">
      <c r="A198" s="111" t="s">
        <v>3007</v>
      </c>
      <c r="B198" s="112" t="s">
        <v>2935</v>
      </c>
    </row>
    <row r="199" spans="1:2" x14ac:dyDescent="0.35">
      <c r="A199" s="111" t="s">
        <v>3008</v>
      </c>
      <c r="B199" s="112" t="s">
        <v>2936</v>
      </c>
    </row>
    <row r="200" spans="1:2" x14ac:dyDescent="0.35">
      <c r="A200" s="111" t="s">
        <v>3009</v>
      </c>
      <c r="B200" s="112" t="s">
        <v>2937</v>
      </c>
    </row>
    <row r="201" spans="1:2" x14ac:dyDescent="0.35">
      <c r="A201" s="111" t="s">
        <v>3010</v>
      </c>
      <c r="B201" s="112" t="s">
        <v>2938</v>
      </c>
    </row>
    <row r="202" spans="1:2" x14ac:dyDescent="0.35">
      <c r="A202" s="111" t="s">
        <v>3011</v>
      </c>
      <c r="B202" s="112" t="s">
        <v>2939</v>
      </c>
    </row>
    <row r="203" spans="1:2" x14ac:dyDescent="0.35">
      <c r="A203" s="111" t="s">
        <v>3012</v>
      </c>
      <c r="B203" s="112" t="s">
        <v>2918</v>
      </c>
    </row>
    <row r="204" spans="1:2" x14ac:dyDescent="0.35">
      <c r="A204" s="111" t="s">
        <v>3013</v>
      </c>
      <c r="B204" s="112" t="s">
        <v>2940</v>
      </c>
    </row>
    <row r="205" spans="1:2" x14ac:dyDescent="0.35">
      <c r="A205" s="109" t="s">
        <v>5189</v>
      </c>
      <c r="B205" s="110" t="s">
        <v>5073</v>
      </c>
    </row>
    <row r="206" spans="1:2" x14ac:dyDescent="0.35">
      <c r="A206" s="111" t="s">
        <v>3014</v>
      </c>
      <c r="B206" s="112" t="s">
        <v>2941</v>
      </c>
    </row>
    <row r="207" spans="1:2" x14ac:dyDescent="0.35">
      <c r="A207" s="111" t="s">
        <v>3015</v>
      </c>
      <c r="B207" s="112" t="s">
        <v>2942</v>
      </c>
    </row>
    <row r="208" spans="1:2" x14ac:dyDescent="0.35">
      <c r="A208" s="111" t="s">
        <v>3016</v>
      </c>
      <c r="B208" s="112" t="s">
        <v>2943</v>
      </c>
    </row>
    <row r="209" spans="1:2" x14ac:dyDescent="0.35">
      <c r="A209" s="111" t="s">
        <v>3017</v>
      </c>
      <c r="B209" s="112" t="s">
        <v>2944</v>
      </c>
    </row>
    <row r="210" spans="1:2" x14ac:dyDescent="0.35">
      <c r="A210" s="111" t="s">
        <v>3018</v>
      </c>
      <c r="B210" s="112" t="s">
        <v>2919</v>
      </c>
    </row>
    <row r="211" spans="1:2" x14ac:dyDescent="0.35">
      <c r="A211" s="111" t="s">
        <v>3019</v>
      </c>
      <c r="B211" s="112" t="s">
        <v>2945</v>
      </c>
    </row>
    <row r="212" spans="1:2" x14ac:dyDescent="0.35">
      <c r="A212" s="111" t="s">
        <v>3020</v>
      </c>
      <c r="B212" s="112" t="s">
        <v>2946</v>
      </c>
    </row>
    <row r="213" spans="1:2" x14ac:dyDescent="0.35">
      <c r="A213" s="111" t="s">
        <v>3021</v>
      </c>
      <c r="B213" s="112" t="s">
        <v>2947</v>
      </c>
    </row>
    <row r="214" spans="1:2" x14ac:dyDescent="0.35">
      <c r="A214" s="111" t="s">
        <v>3022</v>
      </c>
      <c r="B214" s="112" t="s">
        <v>2948</v>
      </c>
    </row>
    <row r="215" spans="1:2" x14ac:dyDescent="0.35">
      <c r="A215" s="111" t="s">
        <v>3023</v>
      </c>
      <c r="B215" s="112" t="s">
        <v>2949</v>
      </c>
    </row>
    <row r="216" spans="1:2" x14ac:dyDescent="0.35">
      <c r="A216" s="111" t="s">
        <v>3024</v>
      </c>
      <c r="B216" s="112" t="s">
        <v>2920</v>
      </c>
    </row>
    <row r="217" spans="1:2" x14ac:dyDescent="0.35">
      <c r="A217" s="111" t="s">
        <v>3025</v>
      </c>
      <c r="B217" s="112" t="s">
        <v>2950</v>
      </c>
    </row>
    <row r="218" spans="1:2" x14ac:dyDescent="0.35">
      <c r="A218" s="111" t="s">
        <v>3026</v>
      </c>
      <c r="B218" s="112" t="s">
        <v>2951</v>
      </c>
    </row>
    <row r="219" spans="1:2" x14ac:dyDescent="0.35">
      <c r="A219" s="111" t="s">
        <v>3027</v>
      </c>
      <c r="B219" s="112" t="s">
        <v>2952</v>
      </c>
    </row>
    <row r="220" spans="1:2" x14ac:dyDescent="0.35">
      <c r="A220" s="111" t="s">
        <v>3028</v>
      </c>
      <c r="B220" s="112" t="s">
        <v>2953</v>
      </c>
    </row>
    <row r="221" spans="1:2" x14ac:dyDescent="0.35">
      <c r="A221" s="111" t="s">
        <v>3029</v>
      </c>
      <c r="B221" s="112" t="s">
        <v>2954</v>
      </c>
    </row>
    <row r="222" spans="1:2" x14ac:dyDescent="0.35">
      <c r="A222" s="109" t="s">
        <v>3030</v>
      </c>
      <c r="B222" s="114" t="s">
        <v>2248</v>
      </c>
    </row>
    <row r="223" spans="1:2" x14ac:dyDescent="0.35">
      <c r="A223" s="111" t="s">
        <v>3171</v>
      </c>
      <c r="B223" s="48" t="s">
        <v>3031</v>
      </c>
    </row>
    <row r="224" spans="1:2" x14ac:dyDescent="0.35">
      <c r="A224" s="111" t="s">
        <v>3172</v>
      </c>
      <c r="B224" s="48" t="s">
        <v>3032</v>
      </c>
    </row>
    <row r="225" spans="1:2" x14ac:dyDescent="0.35">
      <c r="A225" s="111" t="s">
        <v>3173</v>
      </c>
      <c r="B225" s="48" t="s">
        <v>3033</v>
      </c>
    </row>
    <row r="226" spans="1:2" x14ac:dyDescent="0.35">
      <c r="A226" s="111" t="s">
        <v>3174</v>
      </c>
      <c r="B226" s="48" t="s">
        <v>3034</v>
      </c>
    </row>
    <row r="227" spans="1:2" x14ac:dyDescent="0.35">
      <c r="A227" s="111" t="s">
        <v>3175</v>
      </c>
      <c r="B227" s="48" t="s">
        <v>3035</v>
      </c>
    </row>
    <row r="228" spans="1:2" x14ac:dyDescent="0.35">
      <c r="A228" s="111" t="s">
        <v>3176</v>
      </c>
      <c r="B228" s="48" t="s">
        <v>3036</v>
      </c>
    </row>
    <row r="229" spans="1:2" x14ac:dyDescent="0.35">
      <c r="A229" s="111" t="s">
        <v>3177</v>
      </c>
      <c r="B229" s="48" t="s">
        <v>3042</v>
      </c>
    </row>
    <row r="230" spans="1:2" x14ac:dyDescent="0.35">
      <c r="A230" s="111" t="s">
        <v>3178</v>
      </c>
      <c r="B230" s="48" t="s">
        <v>3043</v>
      </c>
    </row>
    <row r="231" spans="1:2" x14ac:dyDescent="0.35">
      <c r="A231" s="111" t="s">
        <v>3179</v>
      </c>
      <c r="B231" s="48" t="s">
        <v>3044</v>
      </c>
    </row>
    <row r="232" spans="1:2" x14ac:dyDescent="0.35">
      <c r="A232" s="111" t="s">
        <v>3180</v>
      </c>
      <c r="B232" s="48" t="s">
        <v>3045</v>
      </c>
    </row>
    <row r="233" spans="1:2" x14ac:dyDescent="0.35">
      <c r="A233" s="111" t="s">
        <v>3181</v>
      </c>
      <c r="B233" s="48" t="s">
        <v>3037</v>
      </c>
    </row>
    <row r="234" spans="1:2" x14ac:dyDescent="0.35">
      <c r="A234" s="111" t="s">
        <v>3182</v>
      </c>
      <c r="B234" s="48" t="s">
        <v>3046</v>
      </c>
    </row>
    <row r="235" spans="1:2" x14ac:dyDescent="0.35">
      <c r="A235" s="111" t="s">
        <v>3183</v>
      </c>
      <c r="B235" s="48" t="s">
        <v>3047</v>
      </c>
    </row>
    <row r="236" spans="1:2" x14ac:dyDescent="0.35">
      <c r="A236" s="111" t="s">
        <v>3184</v>
      </c>
      <c r="B236" s="48" t="s">
        <v>3048</v>
      </c>
    </row>
    <row r="237" spans="1:2" x14ac:dyDescent="0.35">
      <c r="A237" s="111" t="s">
        <v>3185</v>
      </c>
      <c r="B237" s="48" t="s">
        <v>3049</v>
      </c>
    </row>
    <row r="238" spans="1:2" x14ac:dyDescent="0.35">
      <c r="A238" s="111" t="s">
        <v>3186</v>
      </c>
      <c r="B238" s="48" t="s">
        <v>3050</v>
      </c>
    </row>
    <row r="239" spans="1:2" x14ac:dyDescent="0.35">
      <c r="A239" s="111" t="s">
        <v>3187</v>
      </c>
      <c r="B239" s="48" t="s">
        <v>3051</v>
      </c>
    </row>
    <row r="240" spans="1:2" x14ac:dyDescent="0.35">
      <c r="A240" s="111" t="s">
        <v>3188</v>
      </c>
      <c r="B240" s="48" t="s">
        <v>3052</v>
      </c>
    </row>
    <row r="241" spans="1:2" x14ac:dyDescent="0.35">
      <c r="A241" s="111" t="s">
        <v>3189</v>
      </c>
      <c r="B241" s="48" t="s">
        <v>3038</v>
      </c>
    </row>
    <row r="242" spans="1:2" x14ac:dyDescent="0.35">
      <c r="A242" s="111" t="s">
        <v>3190</v>
      </c>
      <c r="B242" s="48" t="s">
        <v>3053</v>
      </c>
    </row>
    <row r="243" spans="1:2" x14ac:dyDescent="0.35">
      <c r="A243" s="111" t="s">
        <v>3191</v>
      </c>
      <c r="B243" s="48" t="s">
        <v>3054</v>
      </c>
    </row>
    <row r="244" spans="1:2" x14ac:dyDescent="0.35">
      <c r="A244" s="111" t="s">
        <v>3192</v>
      </c>
      <c r="B244" s="48" t="s">
        <v>3055</v>
      </c>
    </row>
    <row r="245" spans="1:2" x14ac:dyDescent="0.35">
      <c r="A245" s="111" t="s">
        <v>3193</v>
      </c>
      <c r="B245" s="48" t="s">
        <v>3039</v>
      </c>
    </row>
    <row r="246" spans="1:2" x14ac:dyDescent="0.35">
      <c r="A246" s="111" t="s">
        <v>3194</v>
      </c>
      <c r="B246" s="48" t="s">
        <v>3056</v>
      </c>
    </row>
    <row r="247" spans="1:2" x14ac:dyDescent="0.35">
      <c r="A247" s="111" t="s">
        <v>3195</v>
      </c>
      <c r="B247" s="48" t="s">
        <v>3057</v>
      </c>
    </row>
    <row r="248" spans="1:2" x14ac:dyDescent="0.35">
      <c r="A248" s="111" t="s">
        <v>3196</v>
      </c>
      <c r="B248" s="48" t="s">
        <v>3058</v>
      </c>
    </row>
    <row r="249" spans="1:2" x14ac:dyDescent="0.35">
      <c r="A249" s="111" t="s">
        <v>3197</v>
      </c>
      <c r="B249" s="48" t="s">
        <v>3059</v>
      </c>
    </row>
    <row r="250" spans="1:2" x14ac:dyDescent="0.35">
      <c r="A250" s="111" t="s">
        <v>3198</v>
      </c>
      <c r="B250" s="48" t="s">
        <v>3060</v>
      </c>
    </row>
    <row r="251" spans="1:2" x14ac:dyDescent="0.35">
      <c r="A251" s="111" t="s">
        <v>3199</v>
      </c>
      <c r="B251" s="48" t="s">
        <v>3040</v>
      </c>
    </row>
    <row r="252" spans="1:2" x14ac:dyDescent="0.35">
      <c r="A252" s="111" t="s">
        <v>3200</v>
      </c>
      <c r="B252" s="48" t="s">
        <v>3061</v>
      </c>
    </row>
    <row r="253" spans="1:2" x14ac:dyDescent="0.35">
      <c r="A253" s="111" t="s">
        <v>3201</v>
      </c>
      <c r="B253" s="48" t="s">
        <v>3062</v>
      </c>
    </row>
    <row r="254" spans="1:2" x14ac:dyDescent="0.35">
      <c r="A254" s="111" t="s">
        <v>3202</v>
      </c>
      <c r="B254" s="48" t="s">
        <v>3063</v>
      </c>
    </row>
    <row r="255" spans="1:2" x14ac:dyDescent="0.35">
      <c r="A255" s="111" t="s">
        <v>3203</v>
      </c>
      <c r="B255" s="48" t="s">
        <v>3064</v>
      </c>
    </row>
    <row r="256" spans="1:2" x14ac:dyDescent="0.35">
      <c r="A256" s="111" t="s">
        <v>3204</v>
      </c>
      <c r="B256" s="48" t="s">
        <v>3065</v>
      </c>
    </row>
    <row r="257" spans="1:2" x14ac:dyDescent="0.35">
      <c r="A257" s="111" t="s">
        <v>3205</v>
      </c>
      <c r="B257" s="48" t="s">
        <v>3041</v>
      </c>
    </row>
    <row r="258" spans="1:2" x14ac:dyDescent="0.35">
      <c r="A258" s="111" t="s">
        <v>3206</v>
      </c>
      <c r="B258" s="48" t="s">
        <v>3066</v>
      </c>
    </row>
    <row r="259" spans="1:2" x14ac:dyDescent="0.35">
      <c r="A259" s="111" t="s">
        <v>3207</v>
      </c>
      <c r="B259" s="48" t="s">
        <v>3067</v>
      </c>
    </row>
    <row r="260" spans="1:2" x14ac:dyDescent="0.35">
      <c r="A260" s="111" t="s">
        <v>3208</v>
      </c>
      <c r="B260" s="48" t="s">
        <v>3068</v>
      </c>
    </row>
    <row r="261" spans="1:2" x14ac:dyDescent="0.35">
      <c r="A261" s="111" t="s">
        <v>3209</v>
      </c>
      <c r="B261" s="48" t="s">
        <v>3069</v>
      </c>
    </row>
    <row r="262" spans="1:2" x14ac:dyDescent="0.35">
      <c r="A262" s="111" t="s">
        <v>3210</v>
      </c>
      <c r="B262" s="48" t="s">
        <v>3070</v>
      </c>
    </row>
    <row r="263" spans="1:2" x14ac:dyDescent="0.35">
      <c r="A263" s="111" t="s">
        <v>3211</v>
      </c>
      <c r="B263" s="48" t="s">
        <v>3071</v>
      </c>
    </row>
    <row r="264" spans="1:2" x14ac:dyDescent="0.35">
      <c r="A264" s="111" t="s">
        <v>3212</v>
      </c>
      <c r="B264" s="48" t="s">
        <v>3072</v>
      </c>
    </row>
    <row r="265" spans="1:2" x14ac:dyDescent="0.35">
      <c r="A265" s="111" t="s">
        <v>3213</v>
      </c>
      <c r="B265" s="48" t="s">
        <v>3073</v>
      </c>
    </row>
    <row r="266" spans="1:2" x14ac:dyDescent="0.35">
      <c r="A266" s="111" t="s">
        <v>3214</v>
      </c>
      <c r="B266" s="48" t="s">
        <v>3074</v>
      </c>
    </row>
    <row r="267" spans="1:2" x14ac:dyDescent="0.35">
      <c r="A267" s="109" t="s">
        <v>5190</v>
      </c>
      <c r="B267" s="114" t="s">
        <v>2069</v>
      </c>
    </row>
    <row r="268" spans="1:2" x14ac:dyDescent="0.35">
      <c r="A268" s="111" t="s">
        <v>3215</v>
      </c>
      <c r="B268" s="48" t="s">
        <v>3075</v>
      </c>
    </row>
    <row r="269" spans="1:2" x14ac:dyDescent="0.35">
      <c r="A269" s="111" t="s">
        <v>3216</v>
      </c>
      <c r="B269" s="48" t="s">
        <v>3093</v>
      </c>
    </row>
    <row r="270" spans="1:2" x14ac:dyDescent="0.35">
      <c r="A270" s="111" t="s">
        <v>3217</v>
      </c>
      <c r="B270" s="48" t="s">
        <v>3094</v>
      </c>
    </row>
    <row r="271" spans="1:2" x14ac:dyDescent="0.35">
      <c r="A271" s="111" t="s">
        <v>3218</v>
      </c>
      <c r="B271" s="48" t="s">
        <v>3095</v>
      </c>
    </row>
    <row r="272" spans="1:2" x14ac:dyDescent="0.35">
      <c r="A272" s="111" t="s">
        <v>3219</v>
      </c>
      <c r="B272" s="48" t="s">
        <v>3076</v>
      </c>
    </row>
    <row r="273" spans="1:2" x14ac:dyDescent="0.35">
      <c r="A273" s="111" t="s">
        <v>3220</v>
      </c>
      <c r="B273" s="48" t="s">
        <v>3096</v>
      </c>
    </row>
    <row r="274" spans="1:2" x14ac:dyDescent="0.35">
      <c r="A274" s="111" t="s">
        <v>3221</v>
      </c>
      <c r="B274" s="48" t="s">
        <v>3097</v>
      </c>
    </row>
    <row r="275" spans="1:2" x14ac:dyDescent="0.35">
      <c r="A275" s="111" t="s">
        <v>3222</v>
      </c>
      <c r="B275" s="48" t="s">
        <v>3098</v>
      </c>
    </row>
    <row r="276" spans="1:2" x14ac:dyDescent="0.35">
      <c r="A276" s="111" t="s">
        <v>3223</v>
      </c>
      <c r="B276" s="48" t="s">
        <v>3099</v>
      </c>
    </row>
    <row r="277" spans="1:2" x14ac:dyDescent="0.35">
      <c r="A277" s="111" t="s">
        <v>3224</v>
      </c>
      <c r="B277" s="48" t="s">
        <v>3100</v>
      </c>
    </row>
    <row r="278" spans="1:2" x14ac:dyDescent="0.35">
      <c r="A278" s="111" t="s">
        <v>3225</v>
      </c>
      <c r="B278" s="48" t="s">
        <v>3101</v>
      </c>
    </row>
    <row r="279" spans="1:2" x14ac:dyDescent="0.35">
      <c r="A279" s="111" t="s">
        <v>3226</v>
      </c>
      <c r="B279" s="48" t="s">
        <v>3077</v>
      </c>
    </row>
    <row r="280" spans="1:2" x14ac:dyDescent="0.35">
      <c r="A280" s="111" t="s">
        <v>3227</v>
      </c>
      <c r="B280" s="48" t="s">
        <v>3102</v>
      </c>
    </row>
    <row r="281" spans="1:2" x14ac:dyDescent="0.35">
      <c r="A281" s="111" t="s">
        <v>3228</v>
      </c>
      <c r="B281" s="48" t="s">
        <v>3103</v>
      </c>
    </row>
    <row r="282" spans="1:2" x14ac:dyDescent="0.35">
      <c r="A282" s="111" t="s">
        <v>3229</v>
      </c>
      <c r="B282" s="48" t="s">
        <v>3104</v>
      </c>
    </row>
    <row r="283" spans="1:2" x14ac:dyDescent="0.35">
      <c r="A283" s="111" t="s">
        <v>3230</v>
      </c>
      <c r="B283" s="48" t="s">
        <v>3105</v>
      </c>
    </row>
    <row r="284" spans="1:2" x14ac:dyDescent="0.35">
      <c r="A284" s="111" t="s">
        <v>3231</v>
      </c>
      <c r="B284" s="48" t="s">
        <v>3106</v>
      </c>
    </row>
    <row r="285" spans="1:2" x14ac:dyDescent="0.35">
      <c r="A285" s="111" t="s">
        <v>3232</v>
      </c>
      <c r="B285" s="48" t="s">
        <v>3107</v>
      </c>
    </row>
    <row r="286" spans="1:2" x14ac:dyDescent="0.35">
      <c r="A286" s="111" t="s">
        <v>3233</v>
      </c>
      <c r="B286" s="48" t="s">
        <v>3078</v>
      </c>
    </row>
    <row r="287" spans="1:2" x14ac:dyDescent="0.35">
      <c r="A287" s="111" t="s">
        <v>3234</v>
      </c>
      <c r="B287" s="48" t="s">
        <v>3108</v>
      </c>
    </row>
    <row r="288" spans="1:2" x14ac:dyDescent="0.35">
      <c r="A288" s="111" t="s">
        <v>3235</v>
      </c>
      <c r="B288" s="48" t="s">
        <v>3109</v>
      </c>
    </row>
    <row r="289" spans="1:2" x14ac:dyDescent="0.35">
      <c r="A289" s="111" t="s">
        <v>3236</v>
      </c>
      <c r="B289" s="48" t="s">
        <v>3110</v>
      </c>
    </row>
    <row r="290" spans="1:2" x14ac:dyDescent="0.35">
      <c r="A290" s="111" t="s">
        <v>3237</v>
      </c>
      <c r="B290" s="48" t="s">
        <v>3111</v>
      </c>
    </row>
    <row r="291" spans="1:2" x14ac:dyDescent="0.35">
      <c r="A291" s="111" t="s">
        <v>3238</v>
      </c>
      <c r="B291" s="48" t="s">
        <v>3112</v>
      </c>
    </row>
    <row r="292" spans="1:2" x14ac:dyDescent="0.35">
      <c r="A292" s="111" t="s">
        <v>3239</v>
      </c>
      <c r="B292" s="48" t="s">
        <v>3113</v>
      </c>
    </row>
    <row r="293" spans="1:2" x14ac:dyDescent="0.35">
      <c r="A293" s="111" t="s">
        <v>3240</v>
      </c>
      <c r="B293" s="48" t="s">
        <v>3079</v>
      </c>
    </row>
    <row r="294" spans="1:2" x14ac:dyDescent="0.35">
      <c r="A294" s="111" t="s">
        <v>3241</v>
      </c>
      <c r="B294" s="48" t="s">
        <v>3114</v>
      </c>
    </row>
    <row r="295" spans="1:2" x14ac:dyDescent="0.35">
      <c r="A295" s="111" t="s">
        <v>3242</v>
      </c>
      <c r="B295" s="48" t="s">
        <v>3115</v>
      </c>
    </row>
    <row r="296" spans="1:2" x14ac:dyDescent="0.35">
      <c r="A296" s="111" t="s">
        <v>3243</v>
      </c>
      <c r="B296" s="48" t="s">
        <v>3116</v>
      </c>
    </row>
    <row r="297" spans="1:2" x14ac:dyDescent="0.35">
      <c r="A297" s="111" t="s">
        <v>3244</v>
      </c>
      <c r="B297" s="48" t="s">
        <v>3080</v>
      </c>
    </row>
    <row r="298" spans="1:2" x14ac:dyDescent="0.35">
      <c r="A298" s="111" t="s">
        <v>3245</v>
      </c>
      <c r="B298" s="48" t="s">
        <v>3117</v>
      </c>
    </row>
    <row r="299" spans="1:2" x14ac:dyDescent="0.35">
      <c r="A299" s="111" t="s">
        <v>3246</v>
      </c>
      <c r="B299" s="48" t="s">
        <v>3118</v>
      </c>
    </row>
    <row r="300" spans="1:2" x14ac:dyDescent="0.35">
      <c r="A300" s="111" t="s">
        <v>3247</v>
      </c>
      <c r="B300" s="48" t="s">
        <v>3119</v>
      </c>
    </row>
    <row r="301" spans="1:2" x14ac:dyDescent="0.35">
      <c r="A301" s="111" t="s">
        <v>3248</v>
      </c>
      <c r="B301" s="48" t="s">
        <v>3120</v>
      </c>
    </row>
    <row r="302" spans="1:2" x14ac:dyDescent="0.35">
      <c r="A302" s="111" t="s">
        <v>3249</v>
      </c>
      <c r="B302" s="48" t="s">
        <v>3121</v>
      </c>
    </row>
    <row r="303" spans="1:2" x14ac:dyDescent="0.35">
      <c r="A303" s="111" t="s">
        <v>3250</v>
      </c>
      <c r="B303" s="48" t="s">
        <v>3081</v>
      </c>
    </row>
    <row r="304" spans="1:2" x14ac:dyDescent="0.35">
      <c r="A304" s="111" t="s">
        <v>3251</v>
      </c>
      <c r="B304" s="48" t="s">
        <v>3122</v>
      </c>
    </row>
    <row r="305" spans="1:2" x14ac:dyDescent="0.35">
      <c r="A305" s="111" t="s">
        <v>3252</v>
      </c>
      <c r="B305" s="48" t="s">
        <v>3123</v>
      </c>
    </row>
    <row r="306" spans="1:2" x14ac:dyDescent="0.35">
      <c r="A306" s="111" t="s">
        <v>3253</v>
      </c>
      <c r="B306" s="48" t="s">
        <v>3124</v>
      </c>
    </row>
    <row r="307" spans="1:2" x14ac:dyDescent="0.35">
      <c r="A307" s="111" t="s">
        <v>3254</v>
      </c>
      <c r="B307" s="48" t="s">
        <v>3082</v>
      </c>
    </row>
    <row r="308" spans="1:2" x14ac:dyDescent="0.35">
      <c r="A308" s="111" t="s">
        <v>3255</v>
      </c>
      <c r="B308" s="48" t="s">
        <v>3125</v>
      </c>
    </row>
    <row r="309" spans="1:2" x14ac:dyDescent="0.35">
      <c r="A309" s="111" t="s">
        <v>3256</v>
      </c>
      <c r="B309" s="48" t="s">
        <v>3126</v>
      </c>
    </row>
    <row r="310" spans="1:2" x14ac:dyDescent="0.35">
      <c r="A310" s="111" t="s">
        <v>3257</v>
      </c>
      <c r="B310" s="48" t="s">
        <v>3127</v>
      </c>
    </row>
    <row r="311" spans="1:2" x14ac:dyDescent="0.35">
      <c r="A311" s="111" t="s">
        <v>3258</v>
      </c>
      <c r="B311" s="48" t="s">
        <v>3128</v>
      </c>
    </row>
    <row r="312" spans="1:2" x14ac:dyDescent="0.35">
      <c r="A312" s="111" t="s">
        <v>3259</v>
      </c>
      <c r="B312" s="48" t="s">
        <v>3129</v>
      </c>
    </row>
    <row r="313" spans="1:2" x14ac:dyDescent="0.35">
      <c r="A313" s="111" t="s">
        <v>3260</v>
      </c>
      <c r="B313" s="48" t="s">
        <v>3083</v>
      </c>
    </row>
    <row r="314" spans="1:2" x14ac:dyDescent="0.35">
      <c r="A314" s="111" t="s">
        <v>3261</v>
      </c>
      <c r="B314" s="48" t="s">
        <v>3130</v>
      </c>
    </row>
    <row r="315" spans="1:2" x14ac:dyDescent="0.35">
      <c r="A315" s="111" t="s">
        <v>3262</v>
      </c>
      <c r="B315" s="48" t="s">
        <v>3131</v>
      </c>
    </row>
    <row r="316" spans="1:2" x14ac:dyDescent="0.35">
      <c r="A316" s="111" t="s">
        <v>3263</v>
      </c>
      <c r="B316" s="48" t="s">
        <v>3132</v>
      </c>
    </row>
    <row r="317" spans="1:2" x14ac:dyDescent="0.35">
      <c r="A317" s="111" t="s">
        <v>3264</v>
      </c>
      <c r="B317" s="48" t="s">
        <v>3133</v>
      </c>
    </row>
    <row r="318" spans="1:2" x14ac:dyDescent="0.35">
      <c r="A318" s="111" t="s">
        <v>3265</v>
      </c>
      <c r="B318" s="48" t="s">
        <v>3084</v>
      </c>
    </row>
    <row r="319" spans="1:2" x14ac:dyDescent="0.35">
      <c r="A319" s="111" t="s">
        <v>3266</v>
      </c>
      <c r="B319" s="48" t="s">
        <v>3134</v>
      </c>
    </row>
    <row r="320" spans="1:2" x14ac:dyDescent="0.35">
      <c r="A320" s="111" t="s">
        <v>3267</v>
      </c>
      <c r="B320" s="48" t="s">
        <v>3135</v>
      </c>
    </row>
    <row r="321" spans="1:2" x14ac:dyDescent="0.35">
      <c r="A321" s="111" t="s">
        <v>3268</v>
      </c>
      <c r="B321" s="48" t="s">
        <v>3136</v>
      </c>
    </row>
    <row r="322" spans="1:2" x14ac:dyDescent="0.35">
      <c r="A322" s="111" t="s">
        <v>3269</v>
      </c>
      <c r="B322" s="48" t="s">
        <v>3085</v>
      </c>
    </row>
    <row r="323" spans="1:2" x14ac:dyDescent="0.35">
      <c r="A323" s="111" t="s">
        <v>3270</v>
      </c>
      <c r="B323" s="48" t="s">
        <v>3137</v>
      </c>
    </row>
    <row r="324" spans="1:2" x14ac:dyDescent="0.35">
      <c r="A324" s="111" t="s">
        <v>3271</v>
      </c>
      <c r="B324" s="48" t="s">
        <v>3138</v>
      </c>
    </row>
    <row r="325" spans="1:2" x14ac:dyDescent="0.35">
      <c r="A325" s="111" t="s">
        <v>3272</v>
      </c>
      <c r="B325" s="48" t="s">
        <v>3139</v>
      </c>
    </row>
    <row r="326" spans="1:2" x14ac:dyDescent="0.35">
      <c r="A326" s="111" t="s">
        <v>3273</v>
      </c>
      <c r="B326" s="48" t="s">
        <v>3086</v>
      </c>
    </row>
    <row r="327" spans="1:2" x14ac:dyDescent="0.35">
      <c r="A327" s="111" t="s">
        <v>3274</v>
      </c>
      <c r="B327" s="48" t="s">
        <v>3140</v>
      </c>
    </row>
    <row r="328" spans="1:2" x14ac:dyDescent="0.35">
      <c r="A328" s="111" t="s">
        <v>3275</v>
      </c>
      <c r="B328" s="48" t="s">
        <v>3141</v>
      </c>
    </row>
    <row r="329" spans="1:2" x14ac:dyDescent="0.35">
      <c r="A329" s="111" t="s">
        <v>3276</v>
      </c>
      <c r="B329" s="48" t="s">
        <v>3142</v>
      </c>
    </row>
    <row r="330" spans="1:2" x14ac:dyDescent="0.35">
      <c r="A330" s="111" t="s">
        <v>3277</v>
      </c>
      <c r="B330" s="48" t="s">
        <v>3143</v>
      </c>
    </row>
    <row r="331" spans="1:2" x14ac:dyDescent="0.35">
      <c r="A331" s="111" t="s">
        <v>3278</v>
      </c>
      <c r="B331" s="48" t="s">
        <v>3144</v>
      </c>
    </row>
    <row r="332" spans="1:2" x14ac:dyDescent="0.35">
      <c r="A332" s="111" t="s">
        <v>3279</v>
      </c>
      <c r="B332" s="48" t="s">
        <v>3087</v>
      </c>
    </row>
    <row r="333" spans="1:2" x14ac:dyDescent="0.35">
      <c r="A333" s="111" t="s">
        <v>3280</v>
      </c>
      <c r="B333" s="48" t="s">
        <v>3145</v>
      </c>
    </row>
    <row r="334" spans="1:2" x14ac:dyDescent="0.35">
      <c r="A334" s="111" t="s">
        <v>3281</v>
      </c>
      <c r="B334" s="48" t="s">
        <v>3146</v>
      </c>
    </row>
    <row r="335" spans="1:2" x14ac:dyDescent="0.35">
      <c r="A335" s="111" t="s">
        <v>3282</v>
      </c>
      <c r="B335" s="48" t="s">
        <v>3147</v>
      </c>
    </row>
    <row r="336" spans="1:2" x14ac:dyDescent="0.35">
      <c r="A336" s="111" t="s">
        <v>3283</v>
      </c>
      <c r="B336" s="48" t="s">
        <v>3148</v>
      </c>
    </row>
    <row r="337" spans="1:2" x14ac:dyDescent="0.35">
      <c r="A337" s="111" t="s">
        <v>3284</v>
      </c>
      <c r="B337" s="48" t="s">
        <v>3149</v>
      </c>
    </row>
    <row r="338" spans="1:2" x14ac:dyDescent="0.35">
      <c r="A338" s="111" t="s">
        <v>3285</v>
      </c>
      <c r="B338" s="48" t="s">
        <v>3088</v>
      </c>
    </row>
    <row r="339" spans="1:2" x14ac:dyDescent="0.35">
      <c r="A339" s="111" t="s">
        <v>3286</v>
      </c>
      <c r="B339" s="48" t="s">
        <v>3150</v>
      </c>
    </row>
    <row r="340" spans="1:2" x14ac:dyDescent="0.35">
      <c r="A340" s="111" t="s">
        <v>3287</v>
      </c>
      <c r="B340" s="48" t="s">
        <v>3151</v>
      </c>
    </row>
    <row r="341" spans="1:2" x14ac:dyDescent="0.35">
      <c r="A341" s="111" t="s">
        <v>3288</v>
      </c>
      <c r="B341" s="48" t="s">
        <v>3152</v>
      </c>
    </row>
    <row r="342" spans="1:2" x14ac:dyDescent="0.35">
      <c r="A342" s="111" t="s">
        <v>3289</v>
      </c>
      <c r="B342" s="48" t="s">
        <v>3153</v>
      </c>
    </row>
    <row r="343" spans="1:2" x14ac:dyDescent="0.35">
      <c r="A343" s="111" t="s">
        <v>3290</v>
      </c>
      <c r="B343" s="48" t="s">
        <v>3154</v>
      </c>
    </row>
    <row r="344" spans="1:2" x14ac:dyDescent="0.35">
      <c r="A344" s="109" t="s">
        <v>5191</v>
      </c>
      <c r="B344" s="114" t="s">
        <v>5097</v>
      </c>
    </row>
    <row r="345" spans="1:2" x14ac:dyDescent="0.35">
      <c r="A345" s="111" t="s">
        <v>3291</v>
      </c>
      <c r="B345" s="48" t="s">
        <v>3089</v>
      </c>
    </row>
    <row r="346" spans="1:2" x14ac:dyDescent="0.35">
      <c r="A346" s="111" t="s">
        <v>3292</v>
      </c>
      <c r="B346" s="48" t="s">
        <v>3155</v>
      </c>
    </row>
    <row r="347" spans="1:2" x14ac:dyDescent="0.35">
      <c r="A347" s="111" t="s">
        <v>3293</v>
      </c>
      <c r="B347" s="48" t="s">
        <v>3156</v>
      </c>
    </row>
    <row r="348" spans="1:2" x14ac:dyDescent="0.35">
      <c r="A348" s="111" t="s">
        <v>3294</v>
      </c>
      <c r="B348" s="48" t="s">
        <v>3157</v>
      </c>
    </row>
    <row r="349" spans="1:2" x14ac:dyDescent="0.35">
      <c r="A349" s="111" t="s">
        <v>3295</v>
      </c>
      <c r="B349" s="48" t="s">
        <v>3090</v>
      </c>
    </row>
    <row r="350" spans="1:2" x14ac:dyDescent="0.35">
      <c r="A350" s="111" t="s">
        <v>3296</v>
      </c>
      <c r="B350" s="48" t="s">
        <v>3158</v>
      </c>
    </row>
    <row r="351" spans="1:2" x14ac:dyDescent="0.35">
      <c r="A351" s="111" t="s">
        <v>3297</v>
      </c>
      <c r="B351" s="48" t="s">
        <v>3159</v>
      </c>
    </row>
    <row r="352" spans="1:2" x14ac:dyDescent="0.35">
      <c r="A352" s="111" t="s">
        <v>3298</v>
      </c>
      <c r="B352" s="48" t="s">
        <v>3160</v>
      </c>
    </row>
    <row r="353" spans="1:2" x14ac:dyDescent="0.35">
      <c r="A353" s="109" t="s">
        <v>5192</v>
      </c>
      <c r="B353" s="114" t="s">
        <v>5096</v>
      </c>
    </row>
    <row r="354" spans="1:2" x14ac:dyDescent="0.35">
      <c r="A354" s="111" t="s">
        <v>3299</v>
      </c>
      <c r="B354" s="48" t="s">
        <v>3091</v>
      </c>
    </row>
    <row r="355" spans="1:2" x14ac:dyDescent="0.35">
      <c r="A355" s="111" t="s">
        <v>3300</v>
      </c>
      <c r="B355" s="48" t="s">
        <v>3161</v>
      </c>
    </row>
    <row r="356" spans="1:2" x14ac:dyDescent="0.35">
      <c r="A356" s="111" t="s">
        <v>3301</v>
      </c>
      <c r="B356" s="48" t="s">
        <v>3162</v>
      </c>
    </row>
    <row r="357" spans="1:2" x14ac:dyDescent="0.35">
      <c r="A357" s="111" t="s">
        <v>3302</v>
      </c>
      <c r="B357" s="48" t="s">
        <v>3163</v>
      </c>
    </row>
    <row r="358" spans="1:2" x14ac:dyDescent="0.35">
      <c r="A358" s="111" t="s">
        <v>3303</v>
      </c>
      <c r="B358" s="48" t="s">
        <v>3164</v>
      </c>
    </row>
    <row r="359" spans="1:2" x14ac:dyDescent="0.35">
      <c r="A359" s="111" t="s">
        <v>3304</v>
      </c>
      <c r="B359" s="48" t="s">
        <v>3165</v>
      </c>
    </row>
    <row r="360" spans="1:2" x14ac:dyDescent="0.35">
      <c r="A360" s="111" t="s">
        <v>3305</v>
      </c>
      <c r="B360" s="48" t="s">
        <v>3092</v>
      </c>
    </row>
    <row r="361" spans="1:2" x14ac:dyDescent="0.35">
      <c r="A361" s="111" t="s">
        <v>3306</v>
      </c>
      <c r="B361" s="48" t="s">
        <v>3166</v>
      </c>
    </row>
    <row r="362" spans="1:2" x14ac:dyDescent="0.35">
      <c r="A362" s="111" t="s">
        <v>3307</v>
      </c>
      <c r="B362" s="48" t="s">
        <v>3167</v>
      </c>
    </row>
    <row r="363" spans="1:2" x14ac:dyDescent="0.35">
      <c r="A363" s="111" t="s">
        <v>3308</v>
      </c>
      <c r="B363" s="48" t="s">
        <v>3168</v>
      </c>
    </row>
    <row r="364" spans="1:2" x14ac:dyDescent="0.35">
      <c r="A364" s="111" t="s">
        <v>3309</v>
      </c>
      <c r="B364" s="48" t="s">
        <v>3169</v>
      </c>
    </row>
    <row r="365" spans="1:2" x14ac:dyDescent="0.35">
      <c r="A365" s="111" t="s">
        <v>3310</v>
      </c>
      <c r="B365" s="48" t="s">
        <v>3170</v>
      </c>
    </row>
    <row r="366" spans="1:2" x14ac:dyDescent="0.35">
      <c r="A366" s="109" t="s">
        <v>7815</v>
      </c>
      <c r="B366" s="114" t="s">
        <v>6149</v>
      </c>
    </row>
    <row r="367" spans="1:2" x14ac:dyDescent="0.35">
      <c r="A367" s="109" t="s">
        <v>7816</v>
      </c>
      <c r="B367" s="114" t="s">
        <v>6150</v>
      </c>
    </row>
    <row r="368" spans="1:2" x14ac:dyDescent="0.35">
      <c r="A368" s="109" t="s">
        <v>3311</v>
      </c>
      <c r="B368" s="114" t="s">
        <v>2047</v>
      </c>
    </row>
    <row r="369" spans="1:2" x14ac:dyDescent="0.35">
      <c r="A369" s="111" t="s">
        <v>3318</v>
      </c>
      <c r="B369" s="48" t="s">
        <v>3312</v>
      </c>
    </row>
    <row r="370" spans="1:2" x14ac:dyDescent="0.35">
      <c r="A370" s="111" t="s">
        <v>3319</v>
      </c>
      <c r="B370" s="48" t="s">
        <v>3313</v>
      </c>
    </row>
    <row r="371" spans="1:2" x14ac:dyDescent="0.35">
      <c r="A371" s="111" t="s">
        <v>3320</v>
      </c>
      <c r="B371" s="48" t="s">
        <v>3314</v>
      </c>
    </row>
    <row r="372" spans="1:2" x14ac:dyDescent="0.35">
      <c r="A372" s="111" t="s">
        <v>3321</v>
      </c>
      <c r="B372" s="48" t="s">
        <v>3315</v>
      </c>
    </row>
    <row r="373" spans="1:2" x14ac:dyDescent="0.35">
      <c r="A373" s="111" t="s">
        <v>3322</v>
      </c>
      <c r="B373" s="48" t="s">
        <v>3316</v>
      </c>
    </row>
    <row r="374" spans="1:2" x14ac:dyDescent="0.35">
      <c r="A374" s="111" t="s">
        <v>3323</v>
      </c>
      <c r="B374" s="48" t="s">
        <v>3317</v>
      </c>
    </row>
    <row r="375" spans="1:2" x14ac:dyDescent="0.35">
      <c r="A375" s="111" t="s">
        <v>3324</v>
      </c>
      <c r="B375" s="48" t="s">
        <v>3350</v>
      </c>
    </row>
    <row r="376" spans="1:2" x14ac:dyDescent="0.35">
      <c r="A376" s="111" t="s">
        <v>3325</v>
      </c>
      <c r="B376" s="48" t="s">
        <v>3351</v>
      </c>
    </row>
    <row r="377" spans="1:2" x14ac:dyDescent="0.35">
      <c r="A377" s="111" t="s">
        <v>3326</v>
      </c>
      <c r="B377" s="48" t="s">
        <v>3352</v>
      </c>
    </row>
    <row r="378" spans="1:2" x14ac:dyDescent="0.35">
      <c r="A378" s="111" t="s">
        <v>3327</v>
      </c>
      <c r="B378" s="48" t="s">
        <v>3353</v>
      </c>
    </row>
    <row r="379" spans="1:2" x14ac:dyDescent="0.35">
      <c r="A379" s="115" t="s">
        <v>7817</v>
      </c>
      <c r="B379" s="46" t="s">
        <v>7822</v>
      </c>
    </row>
    <row r="380" spans="1:2" x14ac:dyDescent="0.35">
      <c r="A380" s="115" t="s">
        <v>7818</v>
      </c>
      <c r="B380" s="46" t="s">
        <v>7823</v>
      </c>
    </row>
    <row r="381" spans="1:2" x14ac:dyDescent="0.35">
      <c r="A381" s="115" t="s">
        <v>7819</v>
      </c>
      <c r="B381" s="46" t="s">
        <v>7824</v>
      </c>
    </row>
    <row r="382" spans="1:2" x14ac:dyDescent="0.35">
      <c r="A382" s="115" t="s">
        <v>7820</v>
      </c>
      <c r="B382" s="46" t="s">
        <v>7825</v>
      </c>
    </row>
    <row r="383" spans="1:2" x14ac:dyDescent="0.35">
      <c r="A383" s="115" t="s">
        <v>7821</v>
      </c>
      <c r="B383" s="46" t="s">
        <v>7826</v>
      </c>
    </row>
    <row r="384" spans="1:2" x14ac:dyDescent="0.35">
      <c r="A384" s="111" t="s">
        <v>3328</v>
      </c>
      <c r="B384" s="48" t="s">
        <v>3354</v>
      </c>
    </row>
    <row r="385" spans="1:2" x14ac:dyDescent="0.35">
      <c r="A385" s="111" t="s">
        <v>3329</v>
      </c>
      <c r="B385" s="48" t="s">
        <v>3355</v>
      </c>
    </row>
    <row r="386" spans="1:2" x14ac:dyDescent="0.35">
      <c r="A386" s="111" t="s">
        <v>3330</v>
      </c>
      <c r="B386" s="48" t="s">
        <v>3356</v>
      </c>
    </row>
    <row r="387" spans="1:2" x14ac:dyDescent="0.35">
      <c r="A387" s="111" t="s">
        <v>3331</v>
      </c>
      <c r="B387" s="48" t="s">
        <v>3357</v>
      </c>
    </row>
    <row r="388" spans="1:2" x14ac:dyDescent="0.35">
      <c r="A388" s="111" t="s">
        <v>3332</v>
      </c>
      <c r="B388" s="48" t="s">
        <v>3358</v>
      </c>
    </row>
    <row r="389" spans="1:2" x14ac:dyDescent="0.35">
      <c r="A389" s="111" t="s">
        <v>3333</v>
      </c>
      <c r="B389" s="48" t="s">
        <v>3359</v>
      </c>
    </row>
    <row r="390" spans="1:2" x14ac:dyDescent="0.35">
      <c r="A390" s="111" t="s">
        <v>3334</v>
      </c>
      <c r="B390" s="48" t="s">
        <v>3360</v>
      </c>
    </row>
    <row r="391" spans="1:2" x14ac:dyDescent="0.35">
      <c r="A391" s="111" t="s">
        <v>3335</v>
      </c>
      <c r="B391" s="48" t="s">
        <v>3361</v>
      </c>
    </row>
    <row r="392" spans="1:2" x14ac:dyDescent="0.35">
      <c r="A392" s="111" t="s">
        <v>3336</v>
      </c>
      <c r="B392" s="48" t="s">
        <v>3362</v>
      </c>
    </row>
    <row r="393" spans="1:2" x14ac:dyDescent="0.35">
      <c r="A393" s="111" t="s">
        <v>3337</v>
      </c>
      <c r="B393" s="48" t="s">
        <v>3363</v>
      </c>
    </row>
    <row r="394" spans="1:2" x14ac:dyDescent="0.35">
      <c r="A394" s="115" t="s">
        <v>7827</v>
      </c>
      <c r="B394" s="46" t="s">
        <v>7833</v>
      </c>
    </row>
    <row r="395" spans="1:2" x14ac:dyDescent="0.35">
      <c r="A395" s="115" t="s">
        <v>7828</v>
      </c>
      <c r="B395" s="46" t="s">
        <v>7834</v>
      </c>
    </row>
    <row r="396" spans="1:2" x14ac:dyDescent="0.35">
      <c r="A396" s="115" t="s">
        <v>7829</v>
      </c>
      <c r="B396" s="46" t="s">
        <v>7835</v>
      </c>
    </row>
    <row r="397" spans="1:2" x14ac:dyDescent="0.35">
      <c r="A397" s="115" t="s">
        <v>7830</v>
      </c>
      <c r="B397" s="46" t="s">
        <v>7836</v>
      </c>
    </row>
    <row r="398" spans="1:2" x14ac:dyDescent="0.35">
      <c r="A398" s="115" t="s">
        <v>7831</v>
      </c>
      <c r="B398" s="46" t="s">
        <v>7837</v>
      </c>
    </row>
    <row r="399" spans="1:2" x14ac:dyDescent="0.35">
      <c r="A399" s="115" t="s">
        <v>7832</v>
      </c>
      <c r="B399" s="46" t="s">
        <v>7838</v>
      </c>
    </row>
    <row r="400" spans="1:2" x14ac:dyDescent="0.35">
      <c r="A400" s="111" t="s">
        <v>3338</v>
      </c>
      <c r="B400" s="48" t="s">
        <v>3364</v>
      </c>
    </row>
    <row r="401" spans="1:2" x14ac:dyDescent="0.35">
      <c r="A401" s="111" t="s">
        <v>3339</v>
      </c>
      <c r="B401" s="48" t="s">
        <v>3365</v>
      </c>
    </row>
    <row r="402" spans="1:2" x14ac:dyDescent="0.35">
      <c r="A402" s="111" t="s">
        <v>3340</v>
      </c>
      <c r="B402" s="48" t="s">
        <v>3366</v>
      </c>
    </row>
    <row r="403" spans="1:2" x14ac:dyDescent="0.35">
      <c r="A403" s="111" t="s">
        <v>3341</v>
      </c>
      <c r="B403" s="48" t="s">
        <v>3367</v>
      </c>
    </row>
    <row r="404" spans="1:2" x14ac:dyDescent="0.35">
      <c r="A404" s="111" t="s">
        <v>3342</v>
      </c>
      <c r="B404" s="48" t="s">
        <v>3368</v>
      </c>
    </row>
    <row r="405" spans="1:2" x14ac:dyDescent="0.35">
      <c r="A405" s="111" t="s">
        <v>3343</v>
      </c>
      <c r="B405" s="48" t="s">
        <v>3369</v>
      </c>
    </row>
    <row r="406" spans="1:2" x14ac:dyDescent="0.35">
      <c r="A406" s="111" t="s">
        <v>3344</v>
      </c>
      <c r="B406" s="48" t="s">
        <v>3370</v>
      </c>
    </row>
    <row r="407" spans="1:2" x14ac:dyDescent="0.35">
      <c r="A407" s="111" t="s">
        <v>3345</v>
      </c>
      <c r="B407" s="48" t="s">
        <v>3371</v>
      </c>
    </row>
    <row r="408" spans="1:2" x14ac:dyDescent="0.35">
      <c r="A408" s="111" t="s">
        <v>3346</v>
      </c>
      <c r="B408" s="48" t="s">
        <v>3372</v>
      </c>
    </row>
    <row r="409" spans="1:2" x14ac:dyDescent="0.35">
      <c r="A409" s="111" t="s">
        <v>3347</v>
      </c>
      <c r="B409" s="48" t="s">
        <v>3373</v>
      </c>
    </row>
    <row r="410" spans="1:2" x14ac:dyDescent="0.35">
      <c r="A410" s="111" t="s">
        <v>3348</v>
      </c>
      <c r="B410" s="48" t="s">
        <v>3374</v>
      </c>
    </row>
    <row r="411" spans="1:2" x14ac:dyDescent="0.35">
      <c r="A411" s="111" t="s">
        <v>3349</v>
      </c>
      <c r="B411" s="48" t="s">
        <v>3375</v>
      </c>
    </row>
    <row r="412" spans="1:2" x14ac:dyDescent="0.35">
      <c r="A412" s="111" t="s">
        <v>3500</v>
      </c>
      <c r="B412" s="48" t="s">
        <v>3376</v>
      </c>
    </row>
    <row r="413" spans="1:2" x14ac:dyDescent="0.35">
      <c r="A413" s="111" t="s">
        <v>3501</v>
      </c>
      <c r="B413" s="48" t="s">
        <v>3382</v>
      </c>
    </row>
    <row r="414" spans="1:2" x14ac:dyDescent="0.35">
      <c r="A414" s="111" t="s">
        <v>3502</v>
      </c>
      <c r="B414" s="48" t="s">
        <v>3383</v>
      </c>
    </row>
    <row r="415" spans="1:2" x14ac:dyDescent="0.35">
      <c r="A415" s="111" t="s">
        <v>3503</v>
      </c>
      <c r="B415" s="48" t="s">
        <v>3384</v>
      </c>
    </row>
    <row r="416" spans="1:2" x14ac:dyDescent="0.35">
      <c r="A416" s="111" t="s">
        <v>3504</v>
      </c>
      <c r="B416" s="48" t="s">
        <v>3377</v>
      </c>
    </row>
    <row r="417" spans="1:2" x14ac:dyDescent="0.35">
      <c r="A417" s="111" t="s">
        <v>3505</v>
      </c>
      <c r="B417" s="48" t="s">
        <v>3385</v>
      </c>
    </row>
    <row r="418" spans="1:2" x14ac:dyDescent="0.35">
      <c r="A418" s="111" t="s">
        <v>3506</v>
      </c>
      <c r="B418" s="48" t="s">
        <v>3386</v>
      </c>
    </row>
    <row r="419" spans="1:2" x14ac:dyDescent="0.35">
      <c r="A419" s="111" t="s">
        <v>3507</v>
      </c>
      <c r="B419" s="48" t="s">
        <v>3387</v>
      </c>
    </row>
    <row r="420" spans="1:2" x14ac:dyDescent="0.35">
      <c r="A420" s="111" t="s">
        <v>3508</v>
      </c>
      <c r="B420" s="48" t="s">
        <v>3378</v>
      </c>
    </row>
    <row r="421" spans="1:2" x14ac:dyDescent="0.35">
      <c r="A421" s="111" t="s">
        <v>3509</v>
      </c>
      <c r="B421" s="48" t="s">
        <v>3388</v>
      </c>
    </row>
    <row r="422" spans="1:2" x14ac:dyDescent="0.35">
      <c r="A422" s="111" t="s">
        <v>3510</v>
      </c>
      <c r="B422" s="48" t="s">
        <v>3379</v>
      </c>
    </row>
    <row r="423" spans="1:2" x14ac:dyDescent="0.35">
      <c r="A423" s="111" t="s">
        <v>3511</v>
      </c>
      <c r="B423" s="48" t="s">
        <v>3389</v>
      </c>
    </row>
    <row r="424" spans="1:2" x14ac:dyDescent="0.35">
      <c r="A424" s="111" t="s">
        <v>3512</v>
      </c>
      <c r="B424" s="48" t="s">
        <v>3390</v>
      </c>
    </row>
    <row r="425" spans="1:2" x14ac:dyDescent="0.35">
      <c r="A425" s="111" t="s">
        <v>3513</v>
      </c>
      <c r="B425" s="48" t="s">
        <v>3391</v>
      </c>
    </row>
    <row r="426" spans="1:2" x14ac:dyDescent="0.35">
      <c r="A426" s="111" t="s">
        <v>3514</v>
      </c>
      <c r="B426" s="48" t="s">
        <v>3392</v>
      </c>
    </row>
    <row r="427" spans="1:2" x14ac:dyDescent="0.35">
      <c r="A427" s="111" t="s">
        <v>3515</v>
      </c>
      <c r="B427" s="48" t="s">
        <v>3393</v>
      </c>
    </row>
    <row r="428" spans="1:2" x14ac:dyDescent="0.35">
      <c r="A428" s="111" t="s">
        <v>3516</v>
      </c>
      <c r="B428" s="48" t="s">
        <v>3380</v>
      </c>
    </row>
    <row r="429" spans="1:2" x14ac:dyDescent="0.35">
      <c r="A429" s="111" t="s">
        <v>3517</v>
      </c>
      <c r="B429" s="48" t="s">
        <v>3394</v>
      </c>
    </row>
    <row r="430" spans="1:2" x14ac:dyDescent="0.35">
      <c r="A430" s="111" t="s">
        <v>3518</v>
      </c>
      <c r="B430" s="48" t="s">
        <v>3395</v>
      </c>
    </row>
    <row r="431" spans="1:2" x14ac:dyDescent="0.35">
      <c r="A431" s="111" t="s">
        <v>3519</v>
      </c>
      <c r="B431" s="48" t="s">
        <v>3396</v>
      </c>
    </row>
    <row r="432" spans="1:2" x14ac:dyDescent="0.35">
      <c r="A432" s="109" t="s">
        <v>5193</v>
      </c>
      <c r="B432" s="114" t="s">
        <v>4989</v>
      </c>
    </row>
    <row r="433" spans="1:2" x14ac:dyDescent="0.35">
      <c r="A433" s="111" t="s">
        <v>3520</v>
      </c>
      <c r="B433" s="48" t="s">
        <v>3381</v>
      </c>
    </row>
    <row r="434" spans="1:2" x14ac:dyDescent="0.35">
      <c r="A434" s="111" t="s">
        <v>3521</v>
      </c>
      <c r="B434" s="48" t="s">
        <v>3397</v>
      </c>
    </row>
    <row r="435" spans="1:2" x14ac:dyDescent="0.35">
      <c r="A435" s="111" t="s">
        <v>3522</v>
      </c>
      <c r="B435" s="48" t="s">
        <v>3398</v>
      </c>
    </row>
    <row r="436" spans="1:2" x14ac:dyDescent="0.35">
      <c r="A436" s="111" t="s">
        <v>3523</v>
      </c>
      <c r="B436" s="48" t="s">
        <v>3399</v>
      </c>
    </row>
    <row r="437" spans="1:2" x14ac:dyDescent="0.35">
      <c r="A437" s="111" t="s">
        <v>3524</v>
      </c>
      <c r="B437" s="48" t="s">
        <v>3400</v>
      </c>
    </row>
    <row r="438" spans="1:2" x14ac:dyDescent="0.35">
      <c r="A438" s="111" t="s">
        <v>3525</v>
      </c>
      <c r="B438" s="48" t="s">
        <v>3423</v>
      </c>
    </row>
    <row r="439" spans="1:2" x14ac:dyDescent="0.35">
      <c r="A439" s="111" t="s">
        <v>3526</v>
      </c>
      <c r="B439" s="48" t="s">
        <v>3424</v>
      </c>
    </row>
    <row r="440" spans="1:2" x14ac:dyDescent="0.35">
      <c r="A440" s="111" t="s">
        <v>3527</v>
      </c>
      <c r="B440" s="48" t="s">
        <v>3425</v>
      </c>
    </row>
    <row r="441" spans="1:2" x14ac:dyDescent="0.35">
      <c r="A441" s="111" t="s">
        <v>3528</v>
      </c>
      <c r="B441" s="48" t="s">
        <v>3401</v>
      </c>
    </row>
    <row r="442" spans="1:2" x14ac:dyDescent="0.35">
      <c r="A442" s="111" t="s">
        <v>3529</v>
      </c>
      <c r="B442" s="48" t="s">
        <v>3426</v>
      </c>
    </row>
    <row r="443" spans="1:2" x14ac:dyDescent="0.35">
      <c r="A443" s="111" t="s">
        <v>3530</v>
      </c>
      <c r="B443" s="48" t="s">
        <v>3427</v>
      </c>
    </row>
    <row r="444" spans="1:2" x14ac:dyDescent="0.35">
      <c r="A444" s="111" t="s">
        <v>3531</v>
      </c>
      <c r="B444" s="48" t="s">
        <v>3428</v>
      </c>
    </row>
    <row r="445" spans="1:2" x14ac:dyDescent="0.35">
      <c r="A445" s="111" t="s">
        <v>3532</v>
      </c>
      <c r="B445" s="48" t="s">
        <v>3402</v>
      </c>
    </row>
    <row r="446" spans="1:2" x14ac:dyDescent="0.35">
      <c r="A446" s="111" t="s">
        <v>3533</v>
      </c>
      <c r="B446" s="48" t="s">
        <v>3429</v>
      </c>
    </row>
    <row r="447" spans="1:2" x14ac:dyDescent="0.35">
      <c r="A447" s="111" t="s">
        <v>3534</v>
      </c>
      <c r="B447" s="48" t="s">
        <v>3430</v>
      </c>
    </row>
    <row r="448" spans="1:2" x14ac:dyDescent="0.35">
      <c r="A448" s="111" t="s">
        <v>3535</v>
      </c>
      <c r="B448" s="48" t="s">
        <v>3431</v>
      </c>
    </row>
    <row r="449" spans="1:2" x14ac:dyDescent="0.35">
      <c r="A449" s="111" t="s">
        <v>3536</v>
      </c>
      <c r="B449" s="48" t="s">
        <v>3403</v>
      </c>
    </row>
    <row r="450" spans="1:2" x14ac:dyDescent="0.35">
      <c r="A450" s="111" t="s">
        <v>3537</v>
      </c>
      <c r="B450" s="48" t="s">
        <v>3432</v>
      </c>
    </row>
    <row r="451" spans="1:2" x14ac:dyDescent="0.35">
      <c r="A451" s="111" t="s">
        <v>3538</v>
      </c>
      <c r="B451" s="48" t="s">
        <v>3433</v>
      </c>
    </row>
    <row r="452" spans="1:2" x14ac:dyDescent="0.35">
      <c r="A452" s="111" t="s">
        <v>3539</v>
      </c>
      <c r="B452" s="48" t="s">
        <v>3434</v>
      </c>
    </row>
    <row r="453" spans="1:2" x14ac:dyDescent="0.35">
      <c r="A453" s="111" t="s">
        <v>3540</v>
      </c>
      <c r="B453" s="48" t="s">
        <v>3404</v>
      </c>
    </row>
    <row r="454" spans="1:2" x14ac:dyDescent="0.35">
      <c r="A454" s="111" t="s">
        <v>3541</v>
      </c>
      <c r="B454" s="48" t="s">
        <v>3435</v>
      </c>
    </row>
    <row r="455" spans="1:2" x14ac:dyDescent="0.35">
      <c r="A455" s="111" t="s">
        <v>3542</v>
      </c>
      <c r="B455" s="48" t="s">
        <v>3436</v>
      </c>
    </row>
    <row r="456" spans="1:2" x14ac:dyDescent="0.35">
      <c r="A456" s="111" t="s">
        <v>3543</v>
      </c>
      <c r="B456" s="48" t="s">
        <v>3437</v>
      </c>
    </row>
    <row r="457" spans="1:2" x14ac:dyDescent="0.35">
      <c r="A457" s="111" t="s">
        <v>3544</v>
      </c>
      <c r="B457" s="48" t="s">
        <v>3438</v>
      </c>
    </row>
    <row r="458" spans="1:2" x14ac:dyDescent="0.35">
      <c r="A458" s="111" t="s">
        <v>3545</v>
      </c>
      <c r="B458" s="48" t="s">
        <v>3439</v>
      </c>
    </row>
    <row r="459" spans="1:2" x14ac:dyDescent="0.35">
      <c r="A459" s="111" t="s">
        <v>3546</v>
      </c>
      <c r="B459" s="48" t="s">
        <v>3405</v>
      </c>
    </row>
    <row r="460" spans="1:2" x14ac:dyDescent="0.35">
      <c r="A460" s="111" t="s">
        <v>3547</v>
      </c>
      <c r="B460" s="48" t="s">
        <v>3440</v>
      </c>
    </row>
    <row r="461" spans="1:2" x14ac:dyDescent="0.35">
      <c r="A461" s="111" t="s">
        <v>3548</v>
      </c>
      <c r="B461" s="48" t="s">
        <v>3441</v>
      </c>
    </row>
    <row r="462" spans="1:2" x14ac:dyDescent="0.35">
      <c r="A462" s="111" t="s">
        <v>3549</v>
      </c>
      <c r="B462" s="48" t="s">
        <v>3442</v>
      </c>
    </row>
    <row r="463" spans="1:2" x14ac:dyDescent="0.35">
      <c r="A463" s="109" t="s">
        <v>7839</v>
      </c>
      <c r="B463" s="114" t="s">
        <v>249</v>
      </c>
    </row>
    <row r="464" spans="1:2" x14ac:dyDescent="0.35">
      <c r="A464" s="111" t="s">
        <v>3550</v>
      </c>
      <c r="B464" s="48" t="s">
        <v>3406</v>
      </c>
    </row>
    <row r="465" spans="1:2" x14ac:dyDescent="0.35">
      <c r="A465" s="111" t="s">
        <v>3551</v>
      </c>
      <c r="B465" s="48" t="s">
        <v>3443</v>
      </c>
    </row>
    <row r="466" spans="1:2" x14ac:dyDescent="0.35">
      <c r="A466" s="111" t="s">
        <v>3552</v>
      </c>
      <c r="B466" s="48" t="s">
        <v>3444</v>
      </c>
    </row>
    <row r="467" spans="1:2" x14ac:dyDescent="0.35">
      <c r="A467" s="111" t="s">
        <v>3553</v>
      </c>
      <c r="B467" s="48" t="s">
        <v>3445</v>
      </c>
    </row>
    <row r="468" spans="1:2" x14ac:dyDescent="0.35">
      <c r="A468" s="111" t="s">
        <v>3554</v>
      </c>
      <c r="B468" s="48" t="s">
        <v>3407</v>
      </c>
    </row>
    <row r="469" spans="1:2" x14ac:dyDescent="0.35">
      <c r="A469" s="111" t="s">
        <v>3555</v>
      </c>
      <c r="B469" s="48" t="s">
        <v>3446</v>
      </c>
    </row>
    <row r="470" spans="1:2" x14ac:dyDescent="0.35">
      <c r="A470" s="111" t="s">
        <v>3556</v>
      </c>
      <c r="B470" s="48" t="s">
        <v>3447</v>
      </c>
    </row>
    <row r="471" spans="1:2" x14ac:dyDescent="0.35">
      <c r="A471" s="111" t="s">
        <v>3557</v>
      </c>
      <c r="B471" s="48" t="s">
        <v>3448</v>
      </c>
    </row>
    <row r="472" spans="1:2" x14ac:dyDescent="0.35">
      <c r="A472" s="111" t="s">
        <v>3558</v>
      </c>
      <c r="B472" s="48" t="s">
        <v>3408</v>
      </c>
    </row>
    <row r="473" spans="1:2" x14ac:dyDescent="0.35">
      <c r="A473" s="111" t="s">
        <v>3559</v>
      </c>
      <c r="B473" s="48" t="s">
        <v>3449</v>
      </c>
    </row>
    <row r="474" spans="1:2" x14ac:dyDescent="0.35">
      <c r="A474" s="111" t="s">
        <v>3560</v>
      </c>
      <c r="B474" s="48" t="s">
        <v>3450</v>
      </c>
    </row>
    <row r="475" spans="1:2" x14ac:dyDescent="0.35">
      <c r="A475" s="111" t="s">
        <v>3561</v>
      </c>
      <c r="B475" s="48" t="s">
        <v>3451</v>
      </c>
    </row>
    <row r="476" spans="1:2" x14ac:dyDescent="0.35">
      <c r="A476" s="111" t="s">
        <v>3562</v>
      </c>
      <c r="B476" s="48" t="s">
        <v>3409</v>
      </c>
    </row>
    <row r="477" spans="1:2" x14ac:dyDescent="0.35">
      <c r="A477" s="111" t="s">
        <v>3563</v>
      </c>
      <c r="B477" s="48" t="s">
        <v>3452</v>
      </c>
    </row>
    <row r="478" spans="1:2" x14ac:dyDescent="0.35">
      <c r="A478" s="111" t="s">
        <v>3564</v>
      </c>
      <c r="B478" s="48" t="s">
        <v>3453</v>
      </c>
    </row>
    <row r="479" spans="1:2" x14ac:dyDescent="0.35">
      <c r="A479" s="111" t="s">
        <v>3565</v>
      </c>
      <c r="B479" s="48" t="s">
        <v>3454</v>
      </c>
    </row>
    <row r="480" spans="1:2" x14ac:dyDescent="0.35">
      <c r="A480" s="111" t="s">
        <v>3566</v>
      </c>
      <c r="B480" s="48" t="s">
        <v>3410</v>
      </c>
    </row>
    <row r="481" spans="1:2" x14ac:dyDescent="0.35">
      <c r="A481" s="111" t="s">
        <v>3567</v>
      </c>
      <c r="B481" s="48" t="s">
        <v>3455</v>
      </c>
    </row>
    <row r="482" spans="1:2" x14ac:dyDescent="0.35">
      <c r="A482" s="111" t="s">
        <v>3568</v>
      </c>
      <c r="B482" s="48" t="s">
        <v>3456</v>
      </c>
    </row>
    <row r="483" spans="1:2" x14ac:dyDescent="0.35">
      <c r="A483" s="111" t="s">
        <v>3569</v>
      </c>
      <c r="B483" s="48" t="s">
        <v>3457</v>
      </c>
    </row>
    <row r="484" spans="1:2" x14ac:dyDescent="0.35">
      <c r="A484" s="111" t="s">
        <v>3570</v>
      </c>
      <c r="B484" s="48" t="s">
        <v>3458</v>
      </c>
    </row>
    <row r="485" spans="1:2" x14ac:dyDescent="0.35">
      <c r="A485" s="111" t="s">
        <v>3571</v>
      </c>
      <c r="B485" s="48" t="s">
        <v>3459</v>
      </c>
    </row>
    <row r="486" spans="1:2" x14ac:dyDescent="0.35">
      <c r="A486" s="111" t="s">
        <v>3572</v>
      </c>
      <c r="B486" s="48" t="s">
        <v>3411</v>
      </c>
    </row>
    <row r="487" spans="1:2" x14ac:dyDescent="0.35">
      <c r="A487" s="111" t="s">
        <v>3573</v>
      </c>
      <c r="B487" s="48" t="s">
        <v>3460</v>
      </c>
    </row>
    <row r="488" spans="1:2" x14ac:dyDescent="0.35">
      <c r="A488" s="111" t="s">
        <v>3574</v>
      </c>
      <c r="B488" s="48" t="s">
        <v>3461</v>
      </c>
    </row>
    <row r="489" spans="1:2" x14ac:dyDescent="0.35">
      <c r="A489" s="111" t="s">
        <v>3575</v>
      </c>
      <c r="B489" s="48" t="s">
        <v>3462</v>
      </c>
    </row>
    <row r="490" spans="1:2" x14ac:dyDescent="0.35">
      <c r="A490" s="111" t="s">
        <v>3576</v>
      </c>
      <c r="B490" s="48" t="s">
        <v>3412</v>
      </c>
    </row>
    <row r="491" spans="1:2" x14ac:dyDescent="0.35">
      <c r="A491" s="111" t="s">
        <v>3577</v>
      </c>
      <c r="B491" s="48" t="s">
        <v>3463</v>
      </c>
    </row>
    <row r="492" spans="1:2" x14ac:dyDescent="0.35">
      <c r="A492" s="111" t="s">
        <v>3578</v>
      </c>
      <c r="B492" s="48" t="s">
        <v>3464</v>
      </c>
    </row>
    <row r="493" spans="1:2" x14ac:dyDescent="0.35">
      <c r="A493" s="111" t="s">
        <v>3579</v>
      </c>
      <c r="B493" s="48" t="s">
        <v>3465</v>
      </c>
    </row>
    <row r="494" spans="1:2" x14ac:dyDescent="0.35">
      <c r="A494" s="111" t="s">
        <v>3580</v>
      </c>
      <c r="B494" s="48" t="s">
        <v>3413</v>
      </c>
    </row>
    <row r="495" spans="1:2" x14ac:dyDescent="0.35">
      <c r="A495" s="111" t="s">
        <v>3581</v>
      </c>
      <c r="B495" s="48" t="s">
        <v>3466</v>
      </c>
    </row>
    <row r="496" spans="1:2" x14ac:dyDescent="0.35">
      <c r="A496" s="111" t="s">
        <v>3582</v>
      </c>
      <c r="B496" s="48" t="s">
        <v>3467</v>
      </c>
    </row>
    <row r="497" spans="1:2" x14ac:dyDescent="0.35">
      <c r="A497" s="111" t="s">
        <v>3583</v>
      </c>
      <c r="B497" s="48" t="s">
        <v>3468</v>
      </c>
    </row>
    <row r="498" spans="1:2" x14ac:dyDescent="0.35">
      <c r="A498" s="111" t="s">
        <v>3584</v>
      </c>
      <c r="B498" s="48" t="s">
        <v>3414</v>
      </c>
    </row>
    <row r="499" spans="1:2" x14ac:dyDescent="0.35">
      <c r="A499" s="111" t="s">
        <v>3585</v>
      </c>
      <c r="B499" s="48" t="s">
        <v>3469</v>
      </c>
    </row>
    <row r="500" spans="1:2" x14ac:dyDescent="0.35">
      <c r="A500" s="111" t="s">
        <v>3586</v>
      </c>
      <c r="B500" s="48" t="s">
        <v>3470</v>
      </c>
    </row>
    <row r="501" spans="1:2" x14ac:dyDescent="0.35">
      <c r="A501" s="111" t="s">
        <v>3587</v>
      </c>
      <c r="B501" s="48" t="s">
        <v>3471</v>
      </c>
    </row>
    <row r="502" spans="1:2" x14ac:dyDescent="0.35">
      <c r="A502" s="111" t="s">
        <v>3588</v>
      </c>
      <c r="B502" s="48" t="s">
        <v>3415</v>
      </c>
    </row>
    <row r="503" spans="1:2" x14ac:dyDescent="0.35">
      <c r="A503" s="111" t="s">
        <v>3589</v>
      </c>
      <c r="B503" s="48" t="s">
        <v>3472</v>
      </c>
    </row>
    <row r="504" spans="1:2" x14ac:dyDescent="0.35">
      <c r="A504" s="111" t="s">
        <v>3590</v>
      </c>
      <c r="B504" s="48" t="s">
        <v>3473</v>
      </c>
    </row>
    <row r="505" spans="1:2" x14ac:dyDescent="0.35">
      <c r="A505" s="111" t="s">
        <v>3591</v>
      </c>
      <c r="B505" s="48" t="s">
        <v>3474</v>
      </c>
    </row>
    <row r="506" spans="1:2" x14ac:dyDescent="0.35">
      <c r="A506" s="111" t="s">
        <v>3592</v>
      </c>
      <c r="B506" s="48" t="s">
        <v>3416</v>
      </c>
    </row>
    <row r="507" spans="1:2" x14ac:dyDescent="0.35">
      <c r="A507" s="111" t="s">
        <v>3593</v>
      </c>
      <c r="B507" s="48" t="s">
        <v>3475</v>
      </c>
    </row>
    <row r="508" spans="1:2" x14ac:dyDescent="0.35">
      <c r="A508" s="111" t="s">
        <v>3594</v>
      </c>
      <c r="B508" s="48" t="s">
        <v>3476</v>
      </c>
    </row>
    <row r="509" spans="1:2" x14ac:dyDescent="0.35">
      <c r="A509" s="111" t="s">
        <v>3595</v>
      </c>
      <c r="B509" s="48" t="s">
        <v>3477</v>
      </c>
    </row>
    <row r="510" spans="1:2" x14ac:dyDescent="0.35">
      <c r="A510" s="111" t="s">
        <v>3596</v>
      </c>
      <c r="B510" s="48" t="s">
        <v>3478</v>
      </c>
    </row>
    <row r="511" spans="1:2" x14ac:dyDescent="0.35">
      <c r="A511" s="111" t="s">
        <v>3597</v>
      </c>
      <c r="B511" s="48" t="s">
        <v>3479</v>
      </c>
    </row>
    <row r="512" spans="1:2" x14ac:dyDescent="0.35">
      <c r="A512" s="111" t="s">
        <v>3598</v>
      </c>
      <c r="B512" s="48" t="s">
        <v>3417</v>
      </c>
    </row>
    <row r="513" spans="1:2" x14ac:dyDescent="0.35">
      <c r="A513" s="111" t="s">
        <v>3599</v>
      </c>
      <c r="B513" s="48" t="s">
        <v>3480</v>
      </c>
    </row>
    <row r="514" spans="1:2" x14ac:dyDescent="0.35">
      <c r="A514" s="111" t="s">
        <v>3600</v>
      </c>
      <c r="B514" s="48" t="s">
        <v>3481</v>
      </c>
    </row>
    <row r="515" spans="1:2" x14ac:dyDescent="0.35">
      <c r="A515" s="111" t="s">
        <v>3601</v>
      </c>
      <c r="B515" s="48" t="s">
        <v>3482</v>
      </c>
    </row>
    <row r="516" spans="1:2" x14ac:dyDescent="0.35">
      <c r="A516" s="111" t="s">
        <v>3602</v>
      </c>
      <c r="B516" s="48" t="s">
        <v>3418</v>
      </c>
    </row>
    <row r="517" spans="1:2" x14ac:dyDescent="0.35">
      <c r="A517" s="111" t="s">
        <v>3603</v>
      </c>
      <c r="B517" s="48" t="s">
        <v>3483</v>
      </c>
    </row>
    <row r="518" spans="1:2" x14ac:dyDescent="0.35">
      <c r="A518" s="111" t="s">
        <v>3604</v>
      </c>
      <c r="B518" s="48" t="s">
        <v>3484</v>
      </c>
    </row>
    <row r="519" spans="1:2" x14ac:dyDescent="0.35">
      <c r="A519" s="111" t="s">
        <v>3605</v>
      </c>
      <c r="B519" s="48" t="s">
        <v>3485</v>
      </c>
    </row>
    <row r="520" spans="1:2" x14ac:dyDescent="0.35">
      <c r="A520" s="111" t="s">
        <v>3606</v>
      </c>
      <c r="B520" s="48" t="s">
        <v>3419</v>
      </c>
    </row>
    <row r="521" spans="1:2" x14ac:dyDescent="0.35">
      <c r="A521" s="111" t="s">
        <v>3607</v>
      </c>
      <c r="B521" s="48" t="s">
        <v>3486</v>
      </c>
    </row>
    <row r="522" spans="1:2" x14ac:dyDescent="0.35">
      <c r="A522" s="111" t="s">
        <v>3608</v>
      </c>
      <c r="B522" s="48" t="s">
        <v>3487</v>
      </c>
    </row>
    <row r="523" spans="1:2" x14ac:dyDescent="0.35">
      <c r="A523" s="111" t="s">
        <v>3609</v>
      </c>
      <c r="B523" s="48" t="s">
        <v>3488</v>
      </c>
    </row>
    <row r="524" spans="1:2" x14ac:dyDescent="0.35">
      <c r="A524" s="111" t="s">
        <v>3610</v>
      </c>
      <c r="B524" s="48" t="s">
        <v>3420</v>
      </c>
    </row>
    <row r="525" spans="1:2" x14ac:dyDescent="0.35">
      <c r="A525" s="111" t="s">
        <v>3611</v>
      </c>
      <c r="B525" s="48" t="s">
        <v>3489</v>
      </c>
    </row>
    <row r="526" spans="1:2" x14ac:dyDescent="0.35">
      <c r="A526" s="111" t="s">
        <v>3612</v>
      </c>
      <c r="B526" s="48" t="s">
        <v>3490</v>
      </c>
    </row>
    <row r="527" spans="1:2" x14ac:dyDescent="0.35">
      <c r="A527" s="111" t="s">
        <v>3613</v>
      </c>
      <c r="B527" s="48" t="s">
        <v>3491</v>
      </c>
    </row>
    <row r="528" spans="1:2" x14ac:dyDescent="0.35">
      <c r="A528" s="111" t="s">
        <v>3614</v>
      </c>
      <c r="B528" s="48" t="s">
        <v>3421</v>
      </c>
    </row>
    <row r="529" spans="1:2" x14ac:dyDescent="0.35">
      <c r="A529" s="111" t="s">
        <v>3615</v>
      </c>
      <c r="B529" s="48" t="s">
        <v>3492</v>
      </c>
    </row>
    <row r="530" spans="1:2" x14ac:dyDescent="0.35">
      <c r="A530" s="111" t="s">
        <v>3616</v>
      </c>
      <c r="B530" s="48" t="s">
        <v>3493</v>
      </c>
    </row>
    <row r="531" spans="1:2" x14ac:dyDescent="0.35">
      <c r="A531" s="111" t="s">
        <v>3617</v>
      </c>
      <c r="B531" s="48" t="s">
        <v>3494</v>
      </c>
    </row>
    <row r="532" spans="1:2" x14ac:dyDescent="0.35">
      <c r="A532" s="111" t="s">
        <v>3618</v>
      </c>
      <c r="B532" s="48" t="s">
        <v>3422</v>
      </c>
    </row>
    <row r="533" spans="1:2" x14ac:dyDescent="0.35">
      <c r="A533" s="111" t="s">
        <v>3619</v>
      </c>
      <c r="B533" s="48" t="s">
        <v>3495</v>
      </c>
    </row>
    <row r="534" spans="1:2" x14ac:dyDescent="0.35">
      <c r="A534" s="111" t="s">
        <v>3620</v>
      </c>
      <c r="B534" s="48" t="s">
        <v>3496</v>
      </c>
    </row>
    <row r="535" spans="1:2" x14ac:dyDescent="0.35">
      <c r="A535" s="111" t="s">
        <v>3621</v>
      </c>
      <c r="B535" s="48" t="s">
        <v>3497</v>
      </c>
    </row>
    <row r="536" spans="1:2" x14ac:dyDescent="0.35">
      <c r="A536" s="111" t="s">
        <v>3622</v>
      </c>
      <c r="B536" s="48" t="s">
        <v>3498</v>
      </c>
    </row>
    <row r="537" spans="1:2" x14ac:dyDescent="0.35">
      <c r="A537" s="111" t="s">
        <v>3623</v>
      </c>
      <c r="B537" s="48" t="s">
        <v>3499</v>
      </c>
    </row>
    <row r="538" spans="1:2" x14ac:dyDescent="0.35">
      <c r="A538" s="109" t="s">
        <v>3624</v>
      </c>
      <c r="B538" s="114" t="s">
        <v>2251</v>
      </c>
    </row>
    <row r="539" spans="1:2" x14ac:dyDescent="0.35">
      <c r="A539" s="109" t="s">
        <v>5194</v>
      </c>
      <c r="B539" s="114" t="s">
        <v>5106</v>
      </c>
    </row>
    <row r="540" spans="1:2" x14ac:dyDescent="0.35">
      <c r="A540" s="109" t="s">
        <v>5195</v>
      </c>
      <c r="B540" s="114" t="s">
        <v>5131</v>
      </c>
    </row>
    <row r="541" spans="1:2" x14ac:dyDescent="0.35">
      <c r="A541" s="111" t="s">
        <v>3629</v>
      </c>
      <c r="B541" s="48" t="s">
        <v>3625</v>
      </c>
    </row>
    <row r="542" spans="1:2" x14ac:dyDescent="0.35">
      <c r="A542" s="111" t="s">
        <v>3630</v>
      </c>
      <c r="B542" s="48" t="s">
        <v>3626</v>
      </c>
    </row>
    <row r="543" spans="1:2" x14ac:dyDescent="0.35">
      <c r="A543" s="111" t="s">
        <v>3631</v>
      </c>
      <c r="B543" s="48" t="s">
        <v>3627</v>
      </c>
    </row>
    <row r="544" spans="1:2" x14ac:dyDescent="0.35">
      <c r="A544" s="111" t="s">
        <v>3632</v>
      </c>
      <c r="B544" s="48" t="s">
        <v>3628</v>
      </c>
    </row>
    <row r="545" spans="1:2" x14ac:dyDescent="0.35">
      <c r="A545" s="109" t="s">
        <v>3633</v>
      </c>
      <c r="B545" s="114" t="s">
        <v>2252</v>
      </c>
    </row>
    <row r="546" spans="1:2" x14ac:dyDescent="0.35">
      <c r="A546" s="111" t="s">
        <v>3642</v>
      </c>
      <c r="B546" s="48" t="s">
        <v>3634</v>
      </c>
    </row>
    <row r="547" spans="1:2" x14ac:dyDescent="0.35">
      <c r="A547" s="111" t="s">
        <v>3643</v>
      </c>
      <c r="B547" s="48" t="s">
        <v>3636</v>
      </c>
    </row>
    <row r="548" spans="1:2" x14ac:dyDescent="0.35">
      <c r="A548" s="111" t="s">
        <v>3644</v>
      </c>
      <c r="B548" s="48" t="s">
        <v>3637</v>
      </c>
    </row>
    <row r="549" spans="1:2" x14ac:dyDescent="0.35">
      <c r="A549" s="111" t="s">
        <v>3645</v>
      </c>
      <c r="B549" s="48" t="s">
        <v>3638</v>
      </c>
    </row>
    <row r="550" spans="1:2" x14ac:dyDescent="0.35">
      <c r="A550" s="109" t="s">
        <v>5196</v>
      </c>
      <c r="B550" s="114" t="s">
        <v>5107</v>
      </c>
    </row>
    <row r="551" spans="1:2" x14ac:dyDescent="0.35">
      <c r="A551" s="111" t="s">
        <v>3646</v>
      </c>
      <c r="B551" s="48" t="s">
        <v>3635</v>
      </c>
    </row>
    <row r="552" spans="1:2" x14ac:dyDescent="0.35">
      <c r="A552" s="111" t="s">
        <v>3647</v>
      </c>
      <c r="B552" s="48" t="s">
        <v>3639</v>
      </c>
    </row>
    <row r="553" spans="1:2" x14ac:dyDescent="0.35">
      <c r="A553" s="111" t="s">
        <v>3648</v>
      </c>
      <c r="B553" s="48" t="s">
        <v>3640</v>
      </c>
    </row>
    <row r="554" spans="1:2" x14ac:dyDescent="0.35">
      <c r="A554" s="111" t="s">
        <v>3649</v>
      </c>
      <c r="B554" s="48" t="s">
        <v>3641</v>
      </c>
    </row>
    <row r="555" spans="1:2" x14ac:dyDescent="0.35">
      <c r="A555" s="109" t="s">
        <v>3650</v>
      </c>
      <c r="B555" s="114" t="s">
        <v>2253</v>
      </c>
    </row>
    <row r="556" spans="1:2" x14ac:dyDescent="0.35">
      <c r="A556" s="111" t="s">
        <v>3727</v>
      </c>
      <c r="B556" s="48" t="s">
        <v>3651</v>
      </c>
    </row>
    <row r="557" spans="1:2" x14ac:dyDescent="0.35">
      <c r="A557" s="111" t="s">
        <v>3728</v>
      </c>
      <c r="B557" s="48" t="s">
        <v>3670</v>
      </c>
    </row>
    <row r="558" spans="1:2" x14ac:dyDescent="0.35">
      <c r="A558" s="111" t="s">
        <v>3729</v>
      </c>
      <c r="B558" s="48" t="s">
        <v>3671</v>
      </c>
    </row>
    <row r="559" spans="1:2" x14ac:dyDescent="0.35">
      <c r="A559" s="111" t="s">
        <v>3730</v>
      </c>
      <c r="B559" s="48" t="s">
        <v>3672</v>
      </c>
    </row>
    <row r="560" spans="1:2" x14ac:dyDescent="0.35">
      <c r="A560" s="111" t="s">
        <v>3731</v>
      </c>
      <c r="B560" s="48" t="s">
        <v>3652</v>
      </c>
    </row>
    <row r="561" spans="1:2" x14ac:dyDescent="0.35">
      <c r="A561" s="111" t="s">
        <v>3732</v>
      </c>
      <c r="B561" s="48" t="s">
        <v>3673</v>
      </c>
    </row>
    <row r="562" spans="1:2" x14ac:dyDescent="0.35">
      <c r="A562" s="111" t="s">
        <v>3733</v>
      </c>
      <c r="B562" s="48" t="s">
        <v>3674</v>
      </c>
    </row>
    <row r="563" spans="1:2" x14ac:dyDescent="0.35">
      <c r="A563" s="111" t="s">
        <v>3734</v>
      </c>
      <c r="B563" s="48" t="s">
        <v>3675</v>
      </c>
    </row>
    <row r="564" spans="1:2" x14ac:dyDescent="0.35">
      <c r="A564" s="111" t="s">
        <v>3735</v>
      </c>
      <c r="B564" s="48" t="s">
        <v>3653</v>
      </c>
    </row>
    <row r="565" spans="1:2" x14ac:dyDescent="0.35">
      <c r="A565" s="111" t="s">
        <v>3736</v>
      </c>
      <c r="B565" s="48" t="s">
        <v>3676</v>
      </c>
    </row>
    <row r="566" spans="1:2" x14ac:dyDescent="0.35">
      <c r="A566" s="111" t="s">
        <v>3737</v>
      </c>
      <c r="B566" s="48" t="s">
        <v>3677</v>
      </c>
    </row>
    <row r="567" spans="1:2" x14ac:dyDescent="0.35">
      <c r="A567" s="111" t="s">
        <v>3738</v>
      </c>
      <c r="B567" s="48" t="s">
        <v>3678</v>
      </c>
    </row>
    <row r="568" spans="1:2" x14ac:dyDescent="0.35">
      <c r="A568" s="111" t="s">
        <v>3739</v>
      </c>
      <c r="B568" s="48" t="s">
        <v>3679</v>
      </c>
    </row>
    <row r="569" spans="1:2" x14ac:dyDescent="0.35">
      <c r="A569" s="111" t="s">
        <v>3740</v>
      </c>
      <c r="B569" s="48" t="s">
        <v>3680</v>
      </c>
    </row>
    <row r="570" spans="1:2" x14ac:dyDescent="0.35">
      <c r="A570" s="109" t="s">
        <v>6822</v>
      </c>
      <c r="B570" s="114" t="s">
        <v>6418</v>
      </c>
    </row>
    <row r="571" spans="1:2" x14ac:dyDescent="0.35">
      <c r="A571" s="111" t="s">
        <v>3741</v>
      </c>
      <c r="B571" s="48" t="s">
        <v>3654</v>
      </c>
    </row>
    <row r="572" spans="1:2" x14ac:dyDescent="0.35">
      <c r="A572" s="111" t="s">
        <v>3742</v>
      </c>
      <c r="B572" s="48" t="s">
        <v>3681</v>
      </c>
    </row>
    <row r="573" spans="1:2" x14ac:dyDescent="0.35">
      <c r="A573" s="111" t="s">
        <v>3743</v>
      </c>
      <c r="B573" s="48" t="s">
        <v>3682</v>
      </c>
    </row>
    <row r="574" spans="1:2" x14ac:dyDescent="0.35">
      <c r="A574" s="111" t="s">
        <v>3744</v>
      </c>
      <c r="B574" s="48" t="s">
        <v>3683</v>
      </c>
    </row>
    <row r="575" spans="1:2" x14ac:dyDescent="0.35">
      <c r="A575" s="111" t="s">
        <v>3745</v>
      </c>
      <c r="B575" s="48" t="s">
        <v>3655</v>
      </c>
    </row>
    <row r="576" spans="1:2" x14ac:dyDescent="0.35">
      <c r="A576" s="111" t="s">
        <v>3746</v>
      </c>
      <c r="B576" s="48" t="s">
        <v>3684</v>
      </c>
    </row>
    <row r="577" spans="1:2" x14ac:dyDescent="0.35">
      <c r="A577" s="111" t="s">
        <v>3747</v>
      </c>
      <c r="B577" s="48" t="s">
        <v>3685</v>
      </c>
    </row>
    <row r="578" spans="1:2" x14ac:dyDescent="0.35">
      <c r="A578" s="111" t="s">
        <v>3748</v>
      </c>
      <c r="B578" s="48" t="s">
        <v>3686</v>
      </c>
    </row>
    <row r="579" spans="1:2" x14ac:dyDescent="0.35">
      <c r="A579" s="111" t="s">
        <v>3749</v>
      </c>
      <c r="B579" s="48" t="s">
        <v>3656</v>
      </c>
    </row>
    <row r="580" spans="1:2" x14ac:dyDescent="0.35">
      <c r="A580" s="111" t="s">
        <v>3750</v>
      </c>
      <c r="B580" s="48" t="s">
        <v>3687</v>
      </c>
    </row>
    <row r="581" spans="1:2" x14ac:dyDescent="0.35">
      <c r="A581" s="111" t="s">
        <v>3751</v>
      </c>
      <c r="B581" s="48" t="s">
        <v>3688</v>
      </c>
    </row>
    <row r="582" spans="1:2" x14ac:dyDescent="0.35">
      <c r="A582" s="111" t="s">
        <v>3752</v>
      </c>
      <c r="B582" s="48" t="s">
        <v>3689</v>
      </c>
    </row>
    <row r="583" spans="1:2" x14ac:dyDescent="0.35">
      <c r="A583" s="111" t="s">
        <v>3753</v>
      </c>
      <c r="B583" s="48" t="s">
        <v>3657</v>
      </c>
    </row>
    <row r="584" spans="1:2" x14ac:dyDescent="0.35">
      <c r="A584" s="111" t="s">
        <v>3754</v>
      </c>
      <c r="B584" s="48" t="s">
        <v>3690</v>
      </c>
    </row>
    <row r="585" spans="1:2" x14ac:dyDescent="0.35">
      <c r="A585" s="111" t="s">
        <v>3755</v>
      </c>
      <c r="B585" s="48" t="s">
        <v>3691</v>
      </c>
    </row>
    <row r="586" spans="1:2" x14ac:dyDescent="0.35">
      <c r="A586" s="111" t="s">
        <v>3756</v>
      </c>
      <c r="B586" s="48" t="s">
        <v>3692</v>
      </c>
    </row>
    <row r="587" spans="1:2" x14ac:dyDescent="0.35">
      <c r="A587" s="111" t="s">
        <v>3757</v>
      </c>
      <c r="B587" s="48" t="s">
        <v>3658</v>
      </c>
    </row>
    <row r="588" spans="1:2" x14ac:dyDescent="0.35">
      <c r="A588" s="111" t="s">
        <v>3758</v>
      </c>
      <c r="B588" s="48" t="s">
        <v>3693</v>
      </c>
    </row>
    <row r="589" spans="1:2" x14ac:dyDescent="0.35">
      <c r="A589" s="111" t="s">
        <v>3759</v>
      </c>
      <c r="B589" s="48" t="s">
        <v>3694</v>
      </c>
    </row>
    <row r="590" spans="1:2" x14ac:dyDescent="0.35">
      <c r="A590" s="111" t="s">
        <v>3760</v>
      </c>
      <c r="B590" s="48" t="s">
        <v>3695</v>
      </c>
    </row>
    <row r="591" spans="1:2" x14ac:dyDescent="0.35">
      <c r="A591" s="111" t="s">
        <v>3761</v>
      </c>
      <c r="B591" s="48" t="s">
        <v>3659</v>
      </c>
    </row>
    <row r="592" spans="1:2" x14ac:dyDescent="0.35">
      <c r="A592" s="111" t="s">
        <v>3762</v>
      </c>
      <c r="B592" s="48" t="s">
        <v>3696</v>
      </c>
    </row>
    <row r="593" spans="1:2" x14ac:dyDescent="0.35">
      <c r="A593" s="111" t="s">
        <v>3763</v>
      </c>
      <c r="B593" s="48" t="s">
        <v>3697</v>
      </c>
    </row>
    <row r="594" spans="1:2" x14ac:dyDescent="0.35">
      <c r="A594" s="111" t="s">
        <v>3764</v>
      </c>
      <c r="B594" s="48" t="s">
        <v>3698</v>
      </c>
    </row>
    <row r="595" spans="1:2" x14ac:dyDescent="0.35">
      <c r="A595" s="111" t="s">
        <v>3765</v>
      </c>
      <c r="B595" s="48" t="s">
        <v>3660</v>
      </c>
    </row>
    <row r="596" spans="1:2" x14ac:dyDescent="0.35">
      <c r="A596" s="111" t="s">
        <v>3766</v>
      </c>
      <c r="B596" s="48" t="s">
        <v>3699</v>
      </c>
    </row>
    <row r="597" spans="1:2" x14ac:dyDescent="0.35">
      <c r="A597" s="111" t="s">
        <v>3767</v>
      </c>
      <c r="B597" s="48" t="s">
        <v>3700</v>
      </c>
    </row>
    <row r="598" spans="1:2" x14ac:dyDescent="0.35">
      <c r="A598" s="111" t="s">
        <v>3768</v>
      </c>
      <c r="B598" s="48" t="s">
        <v>3701</v>
      </c>
    </row>
    <row r="599" spans="1:2" x14ac:dyDescent="0.35">
      <c r="A599" s="111" t="s">
        <v>3769</v>
      </c>
      <c r="B599" s="48" t="s">
        <v>3661</v>
      </c>
    </row>
    <row r="600" spans="1:2" x14ac:dyDescent="0.35">
      <c r="A600" s="111" t="s">
        <v>3770</v>
      </c>
      <c r="B600" s="48" t="s">
        <v>3702</v>
      </c>
    </row>
    <row r="601" spans="1:2" x14ac:dyDescent="0.35">
      <c r="A601" s="111" t="s">
        <v>3771</v>
      </c>
      <c r="B601" s="48" t="s">
        <v>3703</v>
      </c>
    </row>
    <row r="602" spans="1:2" x14ac:dyDescent="0.35">
      <c r="A602" s="111" t="s">
        <v>3772</v>
      </c>
      <c r="B602" s="48" t="s">
        <v>3704</v>
      </c>
    </row>
    <row r="603" spans="1:2" x14ac:dyDescent="0.35">
      <c r="A603" s="111" t="s">
        <v>3773</v>
      </c>
      <c r="B603" s="48" t="s">
        <v>3662</v>
      </c>
    </row>
    <row r="604" spans="1:2" x14ac:dyDescent="0.35">
      <c r="A604" s="111" t="s">
        <v>3774</v>
      </c>
      <c r="B604" s="48" t="s">
        <v>3705</v>
      </c>
    </row>
    <row r="605" spans="1:2" x14ac:dyDescent="0.35">
      <c r="A605" s="111" t="s">
        <v>3775</v>
      </c>
      <c r="B605" s="48" t="s">
        <v>3706</v>
      </c>
    </row>
    <row r="606" spans="1:2" x14ac:dyDescent="0.35">
      <c r="A606" s="111" t="s">
        <v>3776</v>
      </c>
      <c r="B606" s="48" t="s">
        <v>3707</v>
      </c>
    </row>
    <row r="607" spans="1:2" x14ac:dyDescent="0.35">
      <c r="A607" s="111" t="s">
        <v>3777</v>
      </c>
      <c r="B607" s="48" t="s">
        <v>3663</v>
      </c>
    </row>
    <row r="608" spans="1:2" x14ac:dyDescent="0.35">
      <c r="A608" s="111" t="s">
        <v>3778</v>
      </c>
      <c r="B608" s="48" t="s">
        <v>3708</v>
      </c>
    </row>
    <row r="609" spans="1:2" x14ac:dyDescent="0.35">
      <c r="A609" s="111" t="s">
        <v>3779</v>
      </c>
      <c r="B609" s="48" t="s">
        <v>3709</v>
      </c>
    </row>
    <row r="610" spans="1:2" x14ac:dyDescent="0.35">
      <c r="A610" s="111" t="s">
        <v>3780</v>
      </c>
      <c r="B610" s="48" t="s">
        <v>3710</v>
      </c>
    </row>
    <row r="611" spans="1:2" x14ac:dyDescent="0.35">
      <c r="A611" s="111" t="s">
        <v>3781</v>
      </c>
      <c r="B611" s="48" t="s">
        <v>3664</v>
      </c>
    </row>
    <row r="612" spans="1:2" x14ac:dyDescent="0.35">
      <c r="A612" s="111" t="s">
        <v>3782</v>
      </c>
      <c r="B612" s="48" t="s">
        <v>3711</v>
      </c>
    </row>
    <row r="613" spans="1:2" x14ac:dyDescent="0.35">
      <c r="A613" s="111" t="s">
        <v>3783</v>
      </c>
      <c r="B613" s="48" t="s">
        <v>3712</v>
      </c>
    </row>
    <row r="614" spans="1:2" x14ac:dyDescent="0.35">
      <c r="A614" s="111" t="s">
        <v>3784</v>
      </c>
      <c r="B614" s="48" t="s">
        <v>3713</v>
      </c>
    </row>
    <row r="615" spans="1:2" x14ac:dyDescent="0.35">
      <c r="A615" s="111" t="s">
        <v>3785</v>
      </c>
      <c r="B615" s="48" t="s">
        <v>3665</v>
      </c>
    </row>
    <row r="616" spans="1:2" x14ac:dyDescent="0.35">
      <c r="A616" s="111" t="s">
        <v>3786</v>
      </c>
      <c r="B616" s="48" t="s">
        <v>3714</v>
      </c>
    </row>
    <row r="617" spans="1:2" x14ac:dyDescent="0.35">
      <c r="A617" s="111" t="s">
        <v>3787</v>
      </c>
      <c r="B617" s="48" t="s">
        <v>3666</v>
      </c>
    </row>
    <row r="618" spans="1:2" x14ac:dyDescent="0.35">
      <c r="A618" s="111" t="s">
        <v>3788</v>
      </c>
      <c r="B618" s="48" t="s">
        <v>3715</v>
      </c>
    </row>
    <row r="619" spans="1:2" x14ac:dyDescent="0.35">
      <c r="A619" s="111" t="s">
        <v>3789</v>
      </c>
      <c r="B619" s="48" t="s">
        <v>3716</v>
      </c>
    </row>
    <row r="620" spans="1:2" x14ac:dyDescent="0.35">
      <c r="A620" s="111" t="s">
        <v>3790</v>
      </c>
      <c r="B620" s="48" t="s">
        <v>3717</v>
      </c>
    </row>
    <row r="621" spans="1:2" x14ac:dyDescent="0.35">
      <c r="A621" s="111" t="s">
        <v>3791</v>
      </c>
      <c r="B621" s="48" t="s">
        <v>3667</v>
      </c>
    </row>
    <row r="622" spans="1:2" x14ac:dyDescent="0.35">
      <c r="A622" s="111" t="s">
        <v>3792</v>
      </c>
      <c r="B622" s="48" t="s">
        <v>3718</v>
      </c>
    </row>
    <row r="623" spans="1:2" x14ac:dyDescent="0.35">
      <c r="A623" s="111" t="s">
        <v>3793</v>
      </c>
      <c r="B623" s="48" t="s">
        <v>3719</v>
      </c>
    </row>
    <row r="624" spans="1:2" x14ac:dyDescent="0.35">
      <c r="A624" s="111" t="s">
        <v>3794</v>
      </c>
      <c r="B624" s="48" t="s">
        <v>3720</v>
      </c>
    </row>
    <row r="625" spans="1:2" x14ac:dyDescent="0.35">
      <c r="A625" s="111" t="s">
        <v>3795</v>
      </c>
      <c r="B625" s="48" t="s">
        <v>3668</v>
      </c>
    </row>
    <row r="626" spans="1:2" x14ac:dyDescent="0.35">
      <c r="A626" s="111" t="s">
        <v>3796</v>
      </c>
      <c r="B626" s="48" t="s">
        <v>3721</v>
      </c>
    </row>
    <row r="627" spans="1:2" x14ac:dyDescent="0.35">
      <c r="A627" s="111" t="s">
        <v>3797</v>
      </c>
      <c r="B627" s="48" t="s">
        <v>3722</v>
      </c>
    </row>
    <row r="628" spans="1:2" x14ac:dyDescent="0.35">
      <c r="A628" s="111" t="s">
        <v>3798</v>
      </c>
      <c r="B628" s="48" t="s">
        <v>3723</v>
      </c>
    </row>
    <row r="629" spans="1:2" x14ac:dyDescent="0.35">
      <c r="A629" s="111" t="s">
        <v>3799</v>
      </c>
      <c r="B629" s="48" t="s">
        <v>3669</v>
      </c>
    </row>
    <row r="630" spans="1:2" x14ac:dyDescent="0.35">
      <c r="A630" s="111" t="s">
        <v>3800</v>
      </c>
      <c r="B630" s="48" t="s">
        <v>3724</v>
      </c>
    </row>
    <row r="631" spans="1:2" x14ac:dyDescent="0.35">
      <c r="A631" s="111" t="s">
        <v>3801</v>
      </c>
      <c r="B631" s="48" t="s">
        <v>3725</v>
      </c>
    </row>
    <row r="632" spans="1:2" x14ac:dyDescent="0.35">
      <c r="A632" s="111" t="s">
        <v>3802</v>
      </c>
      <c r="B632" s="48" t="s">
        <v>3726</v>
      </c>
    </row>
    <row r="633" spans="1:2" x14ac:dyDescent="0.35">
      <c r="A633" s="109" t="s">
        <v>3803</v>
      </c>
      <c r="B633" s="114" t="s">
        <v>2048</v>
      </c>
    </row>
    <row r="634" spans="1:2" x14ac:dyDescent="0.35">
      <c r="A634" s="111" t="s">
        <v>3871</v>
      </c>
      <c r="B634" s="48" t="s">
        <v>3804</v>
      </c>
    </row>
    <row r="635" spans="1:2" x14ac:dyDescent="0.35">
      <c r="A635" s="111" t="s">
        <v>3872</v>
      </c>
      <c r="B635" s="48" t="s">
        <v>3825</v>
      </c>
    </row>
    <row r="636" spans="1:2" x14ac:dyDescent="0.35">
      <c r="A636" s="111" t="s">
        <v>3873</v>
      </c>
      <c r="B636" s="48" t="s">
        <v>3826</v>
      </c>
    </row>
    <row r="637" spans="1:2" x14ac:dyDescent="0.35">
      <c r="A637" s="111" t="s">
        <v>3874</v>
      </c>
      <c r="B637" s="48" t="s">
        <v>3827</v>
      </c>
    </row>
    <row r="638" spans="1:2" x14ac:dyDescent="0.35">
      <c r="A638" s="111" t="s">
        <v>3875</v>
      </c>
      <c r="B638" s="48" t="s">
        <v>3805</v>
      </c>
    </row>
    <row r="639" spans="1:2" x14ac:dyDescent="0.35">
      <c r="A639" s="111" t="s">
        <v>3876</v>
      </c>
      <c r="B639" s="48" t="s">
        <v>3828</v>
      </c>
    </row>
    <row r="640" spans="1:2" x14ac:dyDescent="0.35">
      <c r="A640" s="111" t="s">
        <v>3877</v>
      </c>
      <c r="B640" s="48" t="s">
        <v>3829</v>
      </c>
    </row>
    <row r="641" spans="1:2" x14ac:dyDescent="0.35">
      <c r="A641" s="111" t="s">
        <v>3878</v>
      </c>
      <c r="B641" s="48" t="s">
        <v>3830</v>
      </c>
    </row>
    <row r="642" spans="1:2" x14ac:dyDescent="0.35">
      <c r="A642" s="111" t="s">
        <v>3879</v>
      </c>
      <c r="B642" s="48" t="s">
        <v>3806</v>
      </c>
    </row>
    <row r="643" spans="1:2" x14ac:dyDescent="0.35">
      <c r="A643" s="111" t="s">
        <v>3880</v>
      </c>
      <c r="B643" s="48" t="s">
        <v>3831</v>
      </c>
    </row>
    <row r="644" spans="1:2" x14ac:dyDescent="0.35">
      <c r="A644" s="111" t="s">
        <v>3881</v>
      </c>
      <c r="B644" s="48" t="s">
        <v>3832</v>
      </c>
    </row>
    <row r="645" spans="1:2" x14ac:dyDescent="0.35">
      <c r="A645" s="111" t="s">
        <v>3882</v>
      </c>
      <c r="B645" s="48" t="s">
        <v>3833</v>
      </c>
    </row>
    <row r="646" spans="1:2" x14ac:dyDescent="0.35">
      <c r="A646" s="111" t="s">
        <v>3883</v>
      </c>
      <c r="B646" s="48" t="s">
        <v>3807</v>
      </c>
    </row>
    <row r="647" spans="1:2" x14ac:dyDescent="0.35">
      <c r="A647" s="111" t="s">
        <v>3884</v>
      </c>
      <c r="B647" s="48" t="s">
        <v>3834</v>
      </c>
    </row>
    <row r="648" spans="1:2" x14ac:dyDescent="0.35">
      <c r="A648" s="111" t="s">
        <v>3885</v>
      </c>
      <c r="B648" s="48" t="s">
        <v>338</v>
      </c>
    </row>
    <row r="649" spans="1:2" x14ac:dyDescent="0.35">
      <c r="A649" s="111" t="s">
        <v>3886</v>
      </c>
      <c r="B649" s="48" t="s">
        <v>3808</v>
      </c>
    </row>
    <row r="650" spans="1:2" x14ac:dyDescent="0.35">
      <c r="A650" s="111" t="s">
        <v>3887</v>
      </c>
      <c r="B650" s="48" t="s">
        <v>3835</v>
      </c>
    </row>
    <row r="651" spans="1:2" x14ac:dyDescent="0.35">
      <c r="A651" s="111" t="s">
        <v>3888</v>
      </c>
      <c r="B651" s="48" t="s">
        <v>3836</v>
      </c>
    </row>
    <row r="652" spans="1:2" x14ac:dyDescent="0.35">
      <c r="A652" s="111" t="s">
        <v>3889</v>
      </c>
      <c r="B652" s="48" t="s">
        <v>3837</v>
      </c>
    </row>
    <row r="653" spans="1:2" x14ac:dyDescent="0.35">
      <c r="A653" s="111" t="s">
        <v>3890</v>
      </c>
      <c r="B653" s="48" t="s">
        <v>3809</v>
      </c>
    </row>
    <row r="654" spans="1:2" x14ac:dyDescent="0.35">
      <c r="A654" s="111" t="s">
        <v>3891</v>
      </c>
      <c r="B654" s="48" t="s">
        <v>3838</v>
      </c>
    </row>
    <row r="655" spans="1:2" x14ac:dyDescent="0.35">
      <c r="A655" s="111" t="s">
        <v>3892</v>
      </c>
      <c r="B655" s="48" t="s">
        <v>3810</v>
      </c>
    </row>
    <row r="656" spans="1:2" x14ac:dyDescent="0.35">
      <c r="A656" s="111" t="s">
        <v>3893</v>
      </c>
      <c r="B656" s="48" t="s">
        <v>3839</v>
      </c>
    </row>
    <row r="657" spans="1:2" x14ac:dyDescent="0.35">
      <c r="A657" s="111" t="s">
        <v>3894</v>
      </c>
      <c r="B657" s="48" t="s">
        <v>3840</v>
      </c>
    </row>
    <row r="658" spans="1:2" x14ac:dyDescent="0.35">
      <c r="A658" s="111" t="s">
        <v>3895</v>
      </c>
      <c r="B658" s="48" t="s">
        <v>3841</v>
      </c>
    </row>
    <row r="659" spans="1:2" x14ac:dyDescent="0.35">
      <c r="A659" s="111" t="s">
        <v>3896</v>
      </c>
      <c r="B659" s="48" t="s">
        <v>3811</v>
      </c>
    </row>
    <row r="660" spans="1:2" x14ac:dyDescent="0.35">
      <c r="A660" s="111" t="s">
        <v>3897</v>
      </c>
      <c r="B660" s="48" t="s">
        <v>3842</v>
      </c>
    </row>
    <row r="661" spans="1:2" x14ac:dyDescent="0.35">
      <c r="A661" s="111" t="s">
        <v>3898</v>
      </c>
      <c r="B661" s="48" t="s">
        <v>3843</v>
      </c>
    </row>
    <row r="662" spans="1:2" x14ac:dyDescent="0.35">
      <c r="A662" s="111" t="s">
        <v>3899</v>
      </c>
      <c r="B662" s="48" t="s">
        <v>3844</v>
      </c>
    </row>
    <row r="663" spans="1:2" x14ac:dyDescent="0.35">
      <c r="A663" s="111" t="s">
        <v>3900</v>
      </c>
      <c r="B663" s="48" t="s">
        <v>3812</v>
      </c>
    </row>
    <row r="664" spans="1:2" x14ac:dyDescent="0.35">
      <c r="A664" s="111" t="s">
        <v>3901</v>
      </c>
      <c r="B664" s="48" t="s">
        <v>3845</v>
      </c>
    </row>
    <row r="665" spans="1:2" x14ac:dyDescent="0.35">
      <c r="A665" s="111" t="s">
        <v>3902</v>
      </c>
      <c r="B665" s="48" t="s">
        <v>3846</v>
      </c>
    </row>
    <row r="666" spans="1:2" x14ac:dyDescent="0.35">
      <c r="A666" s="111" t="s">
        <v>3903</v>
      </c>
      <c r="B666" s="48" t="s">
        <v>3847</v>
      </c>
    </row>
    <row r="667" spans="1:2" x14ac:dyDescent="0.35">
      <c r="A667" s="111" t="s">
        <v>3904</v>
      </c>
      <c r="B667" s="48" t="s">
        <v>3813</v>
      </c>
    </row>
    <row r="668" spans="1:2" x14ac:dyDescent="0.35">
      <c r="A668" s="111" t="s">
        <v>3905</v>
      </c>
      <c r="B668" s="48" t="s">
        <v>3848</v>
      </c>
    </row>
    <row r="669" spans="1:2" x14ac:dyDescent="0.35">
      <c r="A669" s="111" t="s">
        <v>3906</v>
      </c>
      <c r="B669" s="48" t="s">
        <v>3849</v>
      </c>
    </row>
    <row r="670" spans="1:2" x14ac:dyDescent="0.35">
      <c r="A670" s="111" t="s">
        <v>3907</v>
      </c>
      <c r="B670" s="48" t="s">
        <v>3850</v>
      </c>
    </row>
    <row r="671" spans="1:2" x14ac:dyDescent="0.35">
      <c r="A671" s="111" t="s">
        <v>3908</v>
      </c>
      <c r="B671" s="48" t="s">
        <v>3814</v>
      </c>
    </row>
    <row r="672" spans="1:2" x14ac:dyDescent="0.35">
      <c r="A672" s="111" t="s">
        <v>3909</v>
      </c>
      <c r="B672" s="48" t="s">
        <v>3851</v>
      </c>
    </row>
    <row r="673" spans="1:2" x14ac:dyDescent="0.35">
      <c r="A673" s="111" t="s">
        <v>3910</v>
      </c>
      <c r="B673" s="48" t="s">
        <v>3852</v>
      </c>
    </row>
    <row r="674" spans="1:2" x14ac:dyDescent="0.35">
      <c r="A674" s="111" t="s">
        <v>3911</v>
      </c>
      <c r="B674" s="48" t="s">
        <v>3853</v>
      </c>
    </row>
    <row r="675" spans="1:2" x14ac:dyDescent="0.35">
      <c r="A675" s="111" t="s">
        <v>3912</v>
      </c>
      <c r="B675" s="48" t="s">
        <v>3815</v>
      </c>
    </row>
    <row r="676" spans="1:2" x14ac:dyDescent="0.35">
      <c r="A676" s="111" t="s">
        <v>3913</v>
      </c>
      <c r="B676" s="48" t="s">
        <v>3854</v>
      </c>
    </row>
    <row r="677" spans="1:2" x14ac:dyDescent="0.35">
      <c r="A677" s="111" t="s">
        <v>3914</v>
      </c>
      <c r="B677" s="48" t="s">
        <v>3816</v>
      </c>
    </row>
    <row r="678" spans="1:2" x14ac:dyDescent="0.35">
      <c r="A678" s="111" t="s">
        <v>3915</v>
      </c>
      <c r="B678" s="48" t="s">
        <v>3855</v>
      </c>
    </row>
    <row r="679" spans="1:2" x14ac:dyDescent="0.35">
      <c r="A679" s="111" t="s">
        <v>3916</v>
      </c>
      <c r="B679" s="48" t="s">
        <v>3817</v>
      </c>
    </row>
    <row r="680" spans="1:2" x14ac:dyDescent="0.35">
      <c r="A680" s="111" t="s">
        <v>3917</v>
      </c>
      <c r="B680" s="48" t="s">
        <v>3856</v>
      </c>
    </row>
    <row r="681" spans="1:2" x14ac:dyDescent="0.35">
      <c r="A681" s="111" t="s">
        <v>3918</v>
      </c>
      <c r="B681" s="48" t="s">
        <v>3818</v>
      </c>
    </row>
    <row r="682" spans="1:2" x14ac:dyDescent="0.35">
      <c r="A682" s="111" t="s">
        <v>3919</v>
      </c>
      <c r="B682" s="48" t="s">
        <v>3857</v>
      </c>
    </row>
    <row r="683" spans="1:2" x14ac:dyDescent="0.35">
      <c r="A683" s="111" t="s">
        <v>3920</v>
      </c>
      <c r="B683" s="48" t="s">
        <v>3858</v>
      </c>
    </row>
    <row r="684" spans="1:2" x14ac:dyDescent="0.35">
      <c r="A684" s="111" t="s">
        <v>3921</v>
      </c>
      <c r="B684" s="48" t="s">
        <v>3819</v>
      </c>
    </row>
    <row r="685" spans="1:2" x14ac:dyDescent="0.35">
      <c r="A685" s="111" t="s">
        <v>3922</v>
      </c>
      <c r="B685" s="48" t="s">
        <v>3859</v>
      </c>
    </row>
    <row r="686" spans="1:2" x14ac:dyDescent="0.35">
      <c r="A686" s="111" t="s">
        <v>3923</v>
      </c>
      <c r="B686" s="48" t="s">
        <v>3820</v>
      </c>
    </row>
    <row r="687" spans="1:2" x14ac:dyDescent="0.35">
      <c r="A687" s="111" t="s">
        <v>3924</v>
      </c>
      <c r="B687" s="48" t="s">
        <v>3860</v>
      </c>
    </row>
    <row r="688" spans="1:2" x14ac:dyDescent="0.35">
      <c r="A688" s="283" t="s">
        <v>7840</v>
      </c>
      <c r="B688" s="278" t="s">
        <v>7872</v>
      </c>
    </row>
    <row r="689" spans="1:2" x14ac:dyDescent="0.35">
      <c r="A689" s="283" t="s">
        <v>7841</v>
      </c>
      <c r="B689" s="278" t="s">
        <v>7873</v>
      </c>
    </row>
    <row r="690" spans="1:2" x14ac:dyDescent="0.35">
      <c r="A690" s="283" t="s">
        <v>7842</v>
      </c>
      <c r="B690" s="278" t="s">
        <v>7874</v>
      </c>
    </row>
    <row r="691" spans="1:2" x14ac:dyDescent="0.35">
      <c r="A691" s="283" t="s">
        <v>7843</v>
      </c>
      <c r="B691" s="278" t="s">
        <v>7875</v>
      </c>
    </row>
    <row r="692" spans="1:2" x14ac:dyDescent="0.35">
      <c r="A692" s="283" t="s">
        <v>7844</v>
      </c>
      <c r="B692" s="278" t="s">
        <v>7876</v>
      </c>
    </row>
    <row r="693" spans="1:2" x14ac:dyDescent="0.35">
      <c r="A693" s="283" t="s">
        <v>7845</v>
      </c>
      <c r="B693" s="278" t="s">
        <v>7877</v>
      </c>
    </row>
    <row r="694" spans="1:2" x14ac:dyDescent="0.35">
      <c r="A694" s="283" t="s">
        <v>7846</v>
      </c>
      <c r="B694" s="278" t="s">
        <v>7878</v>
      </c>
    </row>
    <row r="695" spans="1:2" x14ac:dyDescent="0.35">
      <c r="A695" s="283" t="s">
        <v>7847</v>
      </c>
      <c r="B695" s="278" t="s">
        <v>7879</v>
      </c>
    </row>
    <row r="696" spans="1:2" x14ac:dyDescent="0.35">
      <c r="A696" s="283" t="s">
        <v>7848</v>
      </c>
      <c r="B696" s="278" t="s">
        <v>7880</v>
      </c>
    </row>
    <row r="697" spans="1:2" x14ac:dyDescent="0.35">
      <c r="A697" s="283" t="s">
        <v>7849</v>
      </c>
      <c r="B697" s="278" t="s">
        <v>7881</v>
      </c>
    </row>
    <row r="698" spans="1:2" x14ac:dyDescent="0.35">
      <c r="A698" s="283" t="s">
        <v>7850</v>
      </c>
      <c r="B698" s="278" t="s">
        <v>7882</v>
      </c>
    </row>
    <row r="699" spans="1:2" x14ac:dyDescent="0.35">
      <c r="A699" s="283" t="s">
        <v>7851</v>
      </c>
      <c r="B699" s="278" t="s">
        <v>7883</v>
      </c>
    </row>
    <row r="700" spans="1:2" x14ac:dyDescent="0.35">
      <c r="A700" s="283" t="s">
        <v>7852</v>
      </c>
      <c r="B700" s="278" t="s">
        <v>7884</v>
      </c>
    </row>
    <row r="701" spans="1:2" x14ac:dyDescent="0.35">
      <c r="A701" s="283" t="s">
        <v>7853</v>
      </c>
      <c r="B701" s="278" t="s">
        <v>7885</v>
      </c>
    </row>
    <row r="702" spans="1:2" x14ac:dyDescent="0.35">
      <c r="A702" s="283" t="s">
        <v>7854</v>
      </c>
      <c r="B702" s="278" t="s">
        <v>7886</v>
      </c>
    </row>
    <row r="703" spans="1:2" x14ac:dyDescent="0.35">
      <c r="A703" s="283" t="s">
        <v>7855</v>
      </c>
      <c r="B703" s="278" t="s">
        <v>7887</v>
      </c>
    </row>
    <row r="704" spans="1:2" x14ac:dyDescent="0.35">
      <c r="A704" s="283" t="s">
        <v>7856</v>
      </c>
      <c r="B704" s="278" t="s">
        <v>7888</v>
      </c>
    </row>
    <row r="705" spans="1:2" x14ac:dyDescent="0.35">
      <c r="A705" s="283" t="s">
        <v>7857</v>
      </c>
      <c r="B705" s="278" t="s">
        <v>7889</v>
      </c>
    </row>
    <row r="706" spans="1:2" x14ac:dyDescent="0.35">
      <c r="A706" s="283" t="s">
        <v>7858</v>
      </c>
      <c r="B706" s="278" t="s">
        <v>7890</v>
      </c>
    </row>
    <row r="707" spans="1:2" x14ac:dyDescent="0.35">
      <c r="A707" s="283" t="s">
        <v>7859</v>
      </c>
      <c r="B707" s="278" t="s">
        <v>7891</v>
      </c>
    </row>
    <row r="708" spans="1:2" x14ac:dyDescent="0.35">
      <c r="A708" s="283" t="s">
        <v>7860</v>
      </c>
      <c r="B708" s="278" t="s">
        <v>7892</v>
      </c>
    </row>
    <row r="709" spans="1:2" x14ac:dyDescent="0.35">
      <c r="A709" s="283" t="s">
        <v>7861</v>
      </c>
      <c r="B709" s="278" t="s">
        <v>7893</v>
      </c>
    </row>
    <row r="710" spans="1:2" x14ac:dyDescent="0.35">
      <c r="A710" s="283" t="s">
        <v>7862</v>
      </c>
      <c r="B710" s="278" t="s">
        <v>7894</v>
      </c>
    </row>
    <row r="711" spans="1:2" x14ac:dyDescent="0.35">
      <c r="A711" s="283" t="s">
        <v>7863</v>
      </c>
      <c r="B711" s="278" t="s">
        <v>7895</v>
      </c>
    </row>
    <row r="712" spans="1:2" x14ac:dyDescent="0.35">
      <c r="A712" s="283" t="s">
        <v>7864</v>
      </c>
      <c r="B712" s="278" t="s">
        <v>7896</v>
      </c>
    </row>
    <row r="713" spans="1:2" x14ac:dyDescent="0.35">
      <c r="A713" s="283" t="s">
        <v>7865</v>
      </c>
      <c r="B713" s="278" t="s">
        <v>7897</v>
      </c>
    </row>
    <row r="714" spans="1:2" x14ac:dyDescent="0.35">
      <c r="A714" s="283" t="s">
        <v>7866</v>
      </c>
      <c r="B714" s="278" t="s">
        <v>7898</v>
      </c>
    </row>
    <row r="715" spans="1:2" x14ac:dyDescent="0.35">
      <c r="A715" s="283" t="s">
        <v>7867</v>
      </c>
      <c r="B715" s="278" t="s">
        <v>7899</v>
      </c>
    </row>
    <row r="716" spans="1:2" x14ac:dyDescent="0.35">
      <c r="A716" s="283" t="s">
        <v>7868</v>
      </c>
      <c r="B716" s="278" t="s">
        <v>7900</v>
      </c>
    </row>
    <row r="717" spans="1:2" x14ac:dyDescent="0.35">
      <c r="A717" s="283" t="s">
        <v>7869</v>
      </c>
      <c r="B717" s="278" t="s">
        <v>7901</v>
      </c>
    </row>
    <row r="718" spans="1:2" x14ac:dyDescent="0.35">
      <c r="A718" s="115" t="s">
        <v>7870</v>
      </c>
      <c r="B718" s="46" t="s">
        <v>7902</v>
      </c>
    </row>
    <row r="719" spans="1:2" x14ac:dyDescent="0.35">
      <c r="A719" s="115" t="s">
        <v>7871</v>
      </c>
      <c r="B719" s="46" t="s">
        <v>7903</v>
      </c>
    </row>
    <row r="720" spans="1:2" x14ac:dyDescent="0.35">
      <c r="A720" s="109" t="s">
        <v>5197</v>
      </c>
      <c r="B720" s="114" t="s">
        <v>5076</v>
      </c>
    </row>
    <row r="721" spans="1:2" x14ac:dyDescent="0.35">
      <c r="A721" s="111" t="s">
        <v>3925</v>
      </c>
      <c r="B721" s="48" t="s">
        <v>3821</v>
      </c>
    </row>
    <row r="722" spans="1:2" x14ac:dyDescent="0.35">
      <c r="A722" s="111" t="s">
        <v>3926</v>
      </c>
      <c r="B722" s="48" t="s">
        <v>3861</v>
      </c>
    </row>
    <row r="723" spans="1:2" x14ac:dyDescent="0.35">
      <c r="A723" s="111" t="s">
        <v>3927</v>
      </c>
      <c r="B723" s="48" t="s">
        <v>3862</v>
      </c>
    </row>
    <row r="724" spans="1:2" x14ac:dyDescent="0.35">
      <c r="A724" s="111" t="s">
        <v>3928</v>
      </c>
      <c r="B724" s="48" t="s">
        <v>3863</v>
      </c>
    </row>
    <row r="725" spans="1:2" x14ac:dyDescent="0.35">
      <c r="A725" s="111" t="s">
        <v>3929</v>
      </c>
      <c r="B725" s="48" t="s">
        <v>3822</v>
      </c>
    </row>
    <row r="726" spans="1:2" x14ac:dyDescent="0.35">
      <c r="A726" s="111" t="s">
        <v>3930</v>
      </c>
      <c r="B726" s="48" t="s">
        <v>3864</v>
      </c>
    </row>
    <row r="727" spans="1:2" x14ac:dyDescent="0.35">
      <c r="A727" s="111" t="s">
        <v>3931</v>
      </c>
      <c r="B727" s="48" t="s">
        <v>3865</v>
      </c>
    </row>
    <row r="728" spans="1:2" x14ac:dyDescent="0.35">
      <c r="A728" s="111" t="s">
        <v>3932</v>
      </c>
      <c r="B728" s="48" t="s">
        <v>3866</v>
      </c>
    </row>
    <row r="729" spans="1:2" x14ac:dyDescent="0.35">
      <c r="A729" s="111" t="s">
        <v>3933</v>
      </c>
      <c r="B729" s="48" t="s">
        <v>3823</v>
      </c>
    </row>
    <row r="730" spans="1:2" x14ac:dyDescent="0.35">
      <c r="A730" s="111" t="s">
        <v>3934</v>
      </c>
      <c r="B730" s="48" t="s">
        <v>3867</v>
      </c>
    </row>
    <row r="731" spans="1:2" x14ac:dyDescent="0.35">
      <c r="A731" s="111" t="s">
        <v>3935</v>
      </c>
      <c r="B731" s="48" t="s">
        <v>3868</v>
      </c>
    </row>
    <row r="732" spans="1:2" x14ac:dyDescent="0.35">
      <c r="A732" s="111" t="s">
        <v>3936</v>
      </c>
      <c r="B732" s="48" t="s">
        <v>3869</v>
      </c>
    </row>
    <row r="733" spans="1:2" x14ac:dyDescent="0.35">
      <c r="A733" s="111" t="s">
        <v>3937</v>
      </c>
      <c r="B733" s="48" t="s">
        <v>3824</v>
      </c>
    </row>
    <row r="734" spans="1:2" x14ac:dyDescent="0.35">
      <c r="A734" s="111" t="s">
        <v>3938</v>
      </c>
      <c r="B734" s="48" t="s">
        <v>3870</v>
      </c>
    </row>
    <row r="735" spans="1:2" x14ac:dyDescent="0.35">
      <c r="A735" s="109" t="s">
        <v>3939</v>
      </c>
      <c r="B735" s="114" t="s">
        <v>473</v>
      </c>
    </row>
    <row r="736" spans="1:2" x14ac:dyDescent="0.35">
      <c r="A736" s="115" t="s">
        <v>3950</v>
      </c>
      <c r="B736" s="46" t="s">
        <v>3940</v>
      </c>
    </row>
    <row r="737" spans="1:2" x14ac:dyDescent="0.35">
      <c r="A737" s="115" t="s">
        <v>3951</v>
      </c>
      <c r="B737" s="46" t="s">
        <v>3942</v>
      </c>
    </row>
    <row r="738" spans="1:2" x14ac:dyDescent="0.35">
      <c r="A738" s="115" t="s">
        <v>3952</v>
      </c>
      <c r="B738" s="46" t="s">
        <v>3943</v>
      </c>
    </row>
    <row r="739" spans="1:2" x14ac:dyDescent="0.35">
      <c r="A739" s="115" t="s">
        <v>3953</v>
      </c>
      <c r="B739" s="46" t="s">
        <v>3944</v>
      </c>
    </row>
    <row r="740" spans="1:2" x14ac:dyDescent="0.35">
      <c r="A740" s="115" t="s">
        <v>3954</v>
      </c>
      <c r="B740" s="46" t="s">
        <v>3945</v>
      </c>
    </row>
    <row r="741" spans="1:2" x14ac:dyDescent="0.35">
      <c r="A741" s="115" t="s">
        <v>3955</v>
      </c>
      <c r="B741" s="46" t="s">
        <v>3946</v>
      </c>
    </row>
    <row r="742" spans="1:2" x14ac:dyDescent="0.35">
      <c r="A742" s="109" t="s">
        <v>3956</v>
      </c>
      <c r="B742" s="114" t="s">
        <v>4544</v>
      </c>
    </row>
    <row r="743" spans="1:2" x14ac:dyDescent="0.35">
      <c r="A743" s="109" t="s">
        <v>3957</v>
      </c>
      <c r="B743" s="114" t="s">
        <v>3941</v>
      </c>
    </row>
    <row r="744" spans="1:2" x14ac:dyDescent="0.35">
      <c r="A744" s="109" t="s">
        <v>3958</v>
      </c>
      <c r="B744" s="114" t="s">
        <v>3947</v>
      </c>
    </row>
    <row r="745" spans="1:2" x14ac:dyDescent="0.35">
      <c r="A745" s="109" t="s">
        <v>3959</v>
      </c>
      <c r="B745" s="114" t="s">
        <v>3948</v>
      </c>
    </row>
    <row r="746" spans="1:2" x14ac:dyDescent="0.35">
      <c r="A746" s="109" t="s">
        <v>5198</v>
      </c>
      <c r="B746" s="114" t="s">
        <v>3949</v>
      </c>
    </row>
    <row r="747" spans="1:2" x14ac:dyDescent="0.35">
      <c r="A747" s="111" t="s">
        <v>4002</v>
      </c>
      <c r="B747" s="48" t="s">
        <v>3960</v>
      </c>
    </row>
    <row r="748" spans="1:2" x14ac:dyDescent="0.35">
      <c r="A748" s="111" t="s">
        <v>4003</v>
      </c>
      <c r="B748" s="48" t="s">
        <v>3972</v>
      </c>
    </row>
    <row r="749" spans="1:2" x14ac:dyDescent="0.35">
      <c r="A749" s="111" t="s">
        <v>4004</v>
      </c>
      <c r="B749" s="48" t="s">
        <v>3973</v>
      </c>
    </row>
    <row r="750" spans="1:2" x14ac:dyDescent="0.35">
      <c r="A750" s="111" t="s">
        <v>4005</v>
      </c>
      <c r="B750" s="48" t="s">
        <v>3974</v>
      </c>
    </row>
    <row r="751" spans="1:2" x14ac:dyDescent="0.35">
      <c r="A751" s="111" t="s">
        <v>4006</v>
      </c>
      <c r="B751" s="48" t="s">
        <v>3961</v>
      </c>
    </row>
    <row r="752" spans="1:2" x14ac:dyDescent="0.35">
      <c r="A752" s="111" t="s">
        <v>4007</v>
      </c>
      <c r="B752" s="48" t="s">
        <v>3975</v>
      </c>
    </row>
    <row r="753" spans="1:2" x14ac:dyDescent="0.35">
      <c r="A753" s="111" t="s">
        <v>4008</v>
      </c>
      <c r="B753" s="48" t="s">
        <v>3976</v>
      </c>
    </row>
    <row r="754" spans="1:2" x14ac:dyDescent="0.35">
      <c r="A754" s="111" t="s">
        <v>4009</v>
      </c>
      <c r="B754" s="48" t="s">
        <v>3977</v>
      </c>
    </row>
    <row r="755" spans="1:2" x14ac:dyDescent="0.35">
      <c r="A755" s="111" t="s">
        <v>4010</v>
      </c>
      <c r="B755" s="48" t="s">
        <v>3962</v>
      </c>
    </row>
    <row r="756" spans="1:2" x14ac:dyDescent="0.35">
      <c r="A756" s="111" t="s">
        <v>4011</v>
      </c>
      <c r="B756" s="48" t="s">
        <v>3978</v>
      </c>
    </row>
    <row r="757" spans="1:2" x14ac:dyDescent="0.35">
      <c r="A757" s="111" t="s">
        <v>4012</v>
      </c>
      <c r="B757" s="48" t="s">
        <v>3979</v>
      </c>
    </row>
    <row r="758" spans="1:2" x14ac:dyDescent="0.35">
      <c r="A758" s="111" t="s">
        <v>4013</v>
      </c>
      <c r="B758" s="48" t="s">
        <v>3963</v>
      </c>
    </row>
    <row r="759" spans="1:2" x14ac:dyDescent="0.35">
      <c r="A759" s="111" t="s">
        <v>4014</v>
      </c>
      <c r="B759" s="48" t="s">
        <v>3980</v>
      </c>
    </row>
    <row r="760" spans="1:2" x14ac:dyDescent="0.35">
      <c r="A760" s="111" t="s">
        <v>4015</v>
      </c>
      <c r="B760" s="48" t="s">
        <v>3981</v>
      </c>
    </row>
    <row r="761" spans="1:2" x14ac:dyDescent="0.35">
      <c r="A761" s="109" t="s">
        <v>5199</v>
      </c>
      <c r="B761" s="114" t="s">
        <v>5077</v>
      </c>
    </row>
    <row r="762" spans="1:2" x14ac:dyDescent="0.35">
      <c r="A762" s="109" t="s">
        <v>5200</v>
      </c>
      <c r="B762" s="118">
        <v>25</v>
      </c>
    </row>
    <row r="763" spans="1:2" x14ac:dyDescent="0.35">
      <c r="A763" s="111" t="s">
        <v>4016</v>
      </c>
      <c r="B763" s="48" t="s">
        <v>3964</v>
      </c>
    </row>
    <row r="764" spans="1:2" x14ac:dyDescent="0.35">
      <c r="A764" s="111" t="s">
        <v>4017</v>
      </c>
      <c r="B764" s="48" t="s">
        <v>3982</v>
      </c>
    </row>
    <row r="765" spans="1:2" x14ac:dyDescent="0.35">
      <c r="A765" s="111" t="s">
        <v>4018</v>
      </c>
      <c r="B765" s="48" t="s">
        <v>3983</v>
      </c>
    </row>
    <row r="766" spans="1:2" x14ac:dyDescent="0.35">
      <c r="A766" s="111" t="s">
        <v>4019</v>
      </c>
      <c r="B766" s="48" t="s">
        <v>3984</v>
      </c>
    </row>
    <row r="767" spans="1:2" x14ac:dyDescent="0.35">
      <c r="A767" s="111" t="s">
        <v>4020</v>
      </c>
      <c r="B767" s="48" t="s">
        <v>3965</v>
      </c>
    </row>
    <row r="768" spans="1:2" x14ac:dyDescent="0.35">
      <c r="A768" s="111" t="s">
        <v>4021</v>
      </c>
      <c r="B768" s="48" t="s">
        <v>3985</v>
      </c>
    </row>
    <row r="769" spans="1:2" x14ac:dyDescent="0.35">
      <c r="A769" s="111" t="s">
        <v>4022</v>
      </c>
      <c r="B769" s="48" t="s">
        <v>3986</v>
      </c>
    </row>
    <row r="770" spans="1:2" x14ac:dyDescent="0.35">
      <c r="A770" s="111" t="s">
        <v>4023</v>
      </c>
      <c r="B770" s="48" t="s">
        <v>3966</v>
      </c>
    </row>
    <row r="771" spans="1:2" x14ac:dyDescent="0.35">
      <c r="A771" s="111" t="s">
        <v>4024</v>
      </c>
      <c r="B771" s="48" t="s">
        <v>3987</v>
      </c>
    </row>
    <row r="772" spans="1:2" x14ac:dyDescent="0.35">
      <c r="A772" s="111" t="s">
        <v>4025</v>
      </c>
      <c r="B772" s="48" t="s">
        <v>3988</v>
      </c>
    </row>
    <row r="773" spans="1:2" x14ac:dyDescent="0.35">
      <c r="A773" s="111" t="s">
        <v>4026</v>
      </c>
      <c r="B773" s="48" t="s">
        <v>3967</v>
      </c>
    </row>
    <row r="774" spans="1:2" x14ac:dyDescent="0.35">
      <c r="A774" s="111" t="s">
        <v>4027</v>
      </c>
      <c r="B774" s="48" t="s">
        <v>3989</v>
      </c>
    </row>
    <row r="775" spans="1:2" x14ac:dyDescent="0.35">
      <c r="A775" s="111" t="s">
        <v>4028</v>
      </c>
      <c r="B775" s="48" t="s">
        <v>3990</v>
      </c>
    </row>
    <row r="776" spans="1:2" x14ac:dyDescent="0.35">
      <c r="A776" s="111" t="s">
        <v>4029</v>
      </c>
      <c r="B776" s="48" t="s">
        <v>3991</v>
      </c>
    </row>
    <row r="777" spans="1:2" x14ac:dyDescent="0.35">
      <c r="A777" s="109" t="s">
        <v>5201</v>
      </c>
      <c r="B777" s="114" t="s">
        <v>6419</v>
      </c>
    </row>
    <row r="778" spans="1:2" x14ac:dyDescent="0.35">
      <c r="A778" s="111" t="s">
        <v>4030</v>
      </c>
      <c r="B778" s="48" t="s">
        <v>3968</v>
      </c>
    </row>
    <row r="779" spans="1:2" x14ac:dyDescent="0.35">
      <c r="A779" s="111" t="s">
        <v>4031</v>
      </c>
      <c r="B779" s="48" t="s">
        <v>3992</v>
      </c>
    </row>
    <row r="780" spans="1:2" x14ac:dyDescent="0.35">
      <c r="A780" s="111" t="s">
        <v>4032</v>
      </c>
      <c r="B780" s="48" t="s">
        <v>3993</v>
      </c>
    </row>
    <row r="781" spans="1:2" x14ac:dyDescent="0.35">
      <c r="A781" s="111" t="s">
        <v>4033</v>
      </c>
      <c r="B781" s="48" t="s">
        <v>3994</v>
      </c>
    </row>
    <row r="782" spans="1:2" x14ac:dyDescent="0.35">
      <c r="A782" s="111" t="s">
        <v>4034</v>
      </c>
      <c r="B782" s="48" t="s">
        <v>3969</v>
      </c>
    </row>
    <row r="783" spans="1:2" x14ac:dyDescent="0.35">
      <c r="A783" s="111" t="s">
        <v>4035</v>
      </c>
      <c r="B783" s="48" t="s">
        <v>3995</v>
      </c>
    </row>
    <row r="784" spans="1:2" x14ac:dyDescent="0.35">
      <c r="A784" s="111" t="s">
        <v>4036</v>
      </c>
      <c r="B784" s="48" t="s">
        <v>3996</v>
      </c>
    </row>
    <row r="785" spans="1:2" x14ac:dyDescent="0.35">
      <c r="A785" s="111" t="s">
        <v>4037</v>
      </c>
      <c r="B785" s="48" t="s">
        <v>3970</v>
      </c>
    </row>
    <row r="786" spans="1:2" x14ac:dyDescent="0.35">
      <c r="A786" s="111" t="s">
        <v>4038</v>
      </c>
      <c r="B786" s="48" t="s">
        <v>3997</v>
      </c>
    </row>
    <row r="787" spans="1:2" x14ac:dyDescent="0.35">
      <c r="A787" s="111" t="s">
        <v>4039</v>
      </c>
      <c r="B787" s="48" t="s">
        <v>3998</v>
      </c>
    </row>
    <row r="788" spans="1:2" x14ac:dyDescent="0.35">
      <c r="A788" s="111" t="s">
        <v>4040</v>
      </c>
      <c r="B788" s="48" t="s">
        <v>3999</v>
      </c>
    </row>
    <row r="789" spans="1:2" x14ac:dyDescent="0.35">
      <c r="A789" s="111" t="s">
        <v>4041</v>
      </c>
      <c r="B789" s="48" t="s">
        <v>3971</v>
      </c>
    </row>
    <row r="790" spans="1:2" x14ac:dyDescent="0.35">
      <c r="A790" s="111" t="s">
        <v>4042</v>
      </c>
      <c r="B790" s="48" t="s">
        <v>4000</v>
      </c>
    </row>
    <row r="791" spans="1:2" x14ac:dyDescent="0.35">
      <c r="A791" s="111" t="s">
        <v>4043</v>
      </c>
      <c r="B791" s="48" t="s">
        <v>4001</v>
      </c>
    </row>
    <row r="792" spans="1:2" x14ac:dyDescent="0.35">
      <c r="A792" s="283" t="s">
        <v>4044</v>
      </c>
      <c r="B792" s="278" t="s">
        <v>7904</v>
      </c>
    </row>
    <row r="793" spans="1:2" x14ac:dyDescent="0.35">
      <c r="A793" s="283" t="s">
        <v>4047</v>
      </c>
      <c r="B793" s="278" t="s">
        <v>7905</v>
      </c>
    </row>
    <row r="794" spans="1:2" x14ac:dyDescent="0.35">
      <c r="A794" s="283" t="s">
        <v>4048</v>
      </c>
      <c r="B794" s="278" t="s">
        <v>7906</v>
      </c>
    </row>
    <row r="795" spans="1:2" x14ac:dyDescent="0.35">
      <c r="A795" s="283" t="s">
        <v>4049</v>
      </c>
      <c r="B795" s="278" t="s">
        <v>7907</v>
      </c>
    </row>
    <row r="796" spans="1:2" x14ac:dyDescent="0.35">
      <c r="A796" s="283" t="s">
        <v>4050</v>
      </c>
      <c r="B796" s="278" t="s">
        <v>7908</v>
      </c>
    </row>
    <row r="797" spans="1:2" x14ac:dyDescent="0.35">
      <c r="A797" s="283" t="s">
        <v>4056</v>
      </c>
      <c r="B797" s="278" t="s">
        <v>7909</v>
      </c>
    </row>
    <row r="798" spans="1:2" x14ac:dyDescent="0.35">
      <c r="A798" s="283" t="s">
        <v>4057</v>
      </c>
      <c r="B798" s="278" t="s">
        <v>7910</v>
      </c>
    </row>
    <row r="799" spans="1:2" x14ac:dyDescent="0.35">
      <c r="A799" s="283" t="s">
        <v>4058</v>
      </c>
      <c r="B799" s="278" t="s">
        <v>7911</v>
      </c>
    </row>
    <row r="800" spans="1:2" x14ac:dyDescent="0.35">
      <c r="A800" s="283" t="s">
        <v>4059</v>
      </c>
      <c r="B800" s="278" t="s">
        <v>7912</v>
      </c>
    </row>
    <row r="801" spans="1:2" x14ac:dyDescent="0.35">
      <c r="A801" s="283" t="s">
        <v>4060</v>
      </c>
      <c r="B801" s="278" t="s">
        <v>7913</v>
      </c>
    </row>
    <row r="802" spans="1:2" x14ac:dyDescent="0.35">
      <c r="A802" s="283" t="s">
        <v>5202</v>
      </c>
      <c r="B802" s="278" t="s">
        <v>7914</v>
      </c>
    </row>
    <row r="803" spans="1:2" x14ac:dyDescent="0.35">
      <c r="A803" s="283" t="s">
        <v>5203</v>
      </c>
      <c r="B803" s="278" t="s">
        <v>7915</v>
      </c>
    </row>
    <row r="804" spans="1:2" x14ac:dyDescent="0.35">
      <c r="A804" s="283" t="s">
        <v>7939</v>
      </c>
      <c r="B804" s="278" t="s">
        <v>7916</v>
      </c>
    </row>
    <row r="805" spans="1:2" x14ac:dyDescent="0.35">
      <c r="A805" s="283" t="s">
        <v>7940</v>
      </c>
      <c r="B805" s="278" t="s">
        <v>7917</v>
      </c>
    </row>
    <row r="806" spans="1:2" x14ac:dyDescent="0.35">
      <c r="A806" s="283" t="s">
        <v>7941</v>
      </c>
      <c r="B806" s="278" t="s">
        <v>7918</v>
      </c>
    </row>
    <row r="807" spans="1:2" x14ac:dyDescent="0.35">
      <c r="A807" s="283" t="s">
        <v>7942</v>
      </c>
      <c r="B807" s="278" t="s">
        <v>7919</v>
      </c>
    </row>
    <row r="808" spans="1:2" x14ac:dyDescent="0.35">
      <c r="A808" s="109" t="s">
        <v>7943</v>
      </c>
      <c r="B808" s="114" t="s">
        <v>2045</v>
      </c>
    </row>
    <row r="809" spans="1:2" x14ac:dyDescent="0.35">
      <c r="A809" s="283" t="s">
        <v>7944</v>
      </c>
      <c r="B809" s="278" t="s">
        <v>7920</v>
      </c>
    </row>
    <row r="810" spans="1:2" x14ac:dyDescent="0.35">
      <c r="A810" s="283" t="s">
        <v>7945</v>
      </c>
      <c r="B810" s="278" t="s">
        <v>7921</v>
      </c>
    </row>
    <row r="811" spans="1:2" x14ac:dyDescent="0.35">
      <c r="A811" s="109" t="s">
        <v>7946</v>
      </c>
      <c r="B811" s="114" t="s">
        <v>4045</v>
      </c>
    </row>
    <row r="812" spans="1:2" x14ac:dyDescent="0.35">
      <c r="A812" s="109" t="s">
        <v>7947</v>
      </c>
      <c r="B812" s="114" t="s">
        <v>4046</v>
      </c>
    </row>
    <row r="813" spans="1:2" x14ac:dyDescent="0.35">
      <c r="A813" s="109" t="s">
        <v>7948</v>
      </c>
      <c r="B813" s="114" t="s">
        <v>5078</v>
      </c>
    </row>
    <row r="814" spans="1:2" x14ac:dyDescent="0.35">
      <c r="A814" s="109" t="s">
        <v>7949</v>
      </c>
      <c r="B814" s="114" t="s">
        <v>2046</v>
      </c>
    </row>
    <row r="815" spans="1:2" x14ac:dyDescent="0.35">
      <c r="A815" s="283" t="s">
        <v>7950</v>
      </c>
      <c r="B815" s="278" t="s">
        <v>7922</v>
      </c>
    </row>
    <row r="816" spans="1:2" x14ac:dyDescent="0.35">
      <c r="A816" s="283" t="s">
        <v>7951</v>
      </c>
      <c r="B816" s="278" t="s">
        <v>7923</v>
      </c>
    </row>
    <row r="817" spans="1:2" x14ac:dyDescent="0.35">
      <c r="A817" s="283" t="s">
        <v>7952</v>
      </c>
      <c r="B817" s="278" t="s">
        <v>7924</v>
      </c>
    </row>
    <row r="818" spans="1:2" x14ac:dyDescent="0.35">
      <c r="A818" s="283" t="s">
        <v>7953</v>
      </c>
      <c r="B818" s="278" t="s">
        <v>7925</v>
      </c>
    </row>
    <row r="819" spans="1:2" x14ac:dyDescent="0.35">
      <c r="A819" s="283" t="s">
        <v>7954</v>
      </c>
      <c r="B819" s="278" t="s">
        <v>7926</v>
      </c>
    </row>
    <row r="820" spans="1:2" x14ac:dyDescent="0.35">
      <c r="A820" s="283" t="s">
        <v>7955</v>
      </c>
      <c r="B820" s="278" t="s">
        <v>7927</v>
      </c>
    </row>
    <row r="821" spans="1:2" x14ac:dyDescent="0.35">
      <c r="A821" s="283" t="s">
        <v>7956</v>
      </c>
      <c r="B821" s="278" t="s">
        <v>7928</v>
      </c>
    </row>
    <row r="822" spans="1:2" x14ac:dyDescent="0.35">
      <c r="A822" s="283" t="s">
        <v>7957</v>
      </c>
      <c r="B822" s="278" t="s">
        <v>7929</v>
      </c>
    </row>
    <row r="823" spans="1:2" x14ac:dyDescent="0.35">
      <c r="A823" s="283" t="s">
        <v>7958</v>
      </c>
      <c r="B823" s="278" t="s">
        <v>7933</v>
      </c>
    </row>
    <row r="824" spans="1:2" x14ac:dyDescent="0.35">
      <c r="A824" s="283" t="s">
        <v>7959</v>
      </c>
      <c r="B824" s="278" t="s">
        <v>7934</v>
      </c>
    </row>
    <row r="825" spans="1:2" x14ac:dyDescent="0.35">
      <c r="A825" s="283" t="s">
        <v>7960</v>
      </c>
      <c r="B825" s="278" t="s">
        <v>7935</v>
      </c>
    </row>
    <row r="826" spans="1:2" x14ac:dyDescent="0.35">
      <c r="A826" s="283" t="s">
        <v>7961</v>
      </c>
      <c r="B826" s="278" t="s">
        <v>7936</v>
      </c>
    </row>
    <row r="827" spans="1:2" x14ac:dyDescent="0.35">
      <c r="A827" s="283" t="s">
        <v>7962</v>
      </c>
      <c r="B827" s="278" t="s">
        <v>7937</v>
      </c>
    </row>
    <row r="828" spans="1:2" x14ac:dyDescent="0.35">
      <c r="A828" s="283" t="s">
        <v>7963</v>
      </c>
      <c r="B828" s="278" t="s">
        <v>7938</v>
      </c>
    </row>
    <row r="829" spans="1:2" x14ac:dyDescent="0.35">
      <c r="A829" s="115" t="s">
        <v>7964</v>
      </c>
      <c r="B829" s="46" t="s">
        <v>4051</v>
      </c>
    </row>
    <row r="830" spans="1:2" x14ac:dyDescent="0.35">
      <c r="A830" s="115" t="s">
        <v>7965</v>
      </c>
      <c r="B830" s="46" t="s">
        <v>4052</v>
      </c>
    </row>
    <row r="831" spans="1:2" x14ac:dyDescent="0.35">
      <c r="A831" s="115" t="s">
        <v>7966</v>
      </c>
      <c r="B831" s="46" t="s">
        <v>4053</v>
      </c>
    </row>
    <row r="832" spans="1:2" x14ac:dyDescent="0.35">
      <c r="A832" s="115" t="s">
        <v>7967</v>
      </c>
      <c r="B832" s="46" t="s">
        <v>4054</v>
      </c>
    </row>
    <row r="833" spans="1:2" x14ac:dyDescent="0.35">
      <c r="A833" s="115" t="s">
        <v>7968</v>
      </c>
      <c r="B833" s="46" t="s">
        <v>4055</v>
      </c>
    </row>
    <row r="834" spans="1:2" x14ac:dyDescent="0.35">
      <c r="A834" s="283" t="s">
        <v>7969</v>
      </c>
      <c r="B834" s="278" t="s">
        <v>7930</v>
      </c>
    </row>
    <row r="835" spans="1:2" x14ac:dyDescent="0.35">
      <c r="A835" s="283" t="s">
        <v>7970</v>
      </c>
      <c r="B835" s="278" t="s">
        <v>7931</v>
      </c>
    </row>
    <row r="836" spans="1:2" x14ac:dyDescent="0.35">
      <c r="A836" s="283" t="s">
        <v>7971</v>
      </c>
      <c r="B836" s="278" t="s">
        <v>7932</v>
      </c>
    </row>
    <row r="837" spans="1:2" x14ac:dyDescent="0.35">
      <c r="A837" s="109" t="s">
        <v>7972</v>
      </c>
      <c r="B837" s="114" t="s">
        <v>4407</v>
      </c>
    </row>
    <row r="838" spans="1:2" x14ac:dyDescent="0.35">
      <c r="A838" s="109" t="s">
        <v>7973</v>
      </c>
      <c r="B838" s="114" t="s">
        <v>2482</v>
      </c>
    </row>
    <row r="839" spans="1:2" x14ac:dyDescent="0.35">
      <c r="A839" s="111" t="s">
        <v>4061</v>
      </c>
      <c r="B839" s="48" t="s">
        <v>686</v>
      </c>
    </row>
    <row r="840" spans="1:2" x14ac:dyDescent="0.35">
      <c r="A840" s="115" t="s">
        <v>4068</v>
      </c>
      <c r="B840" s="46" t="s">
        <v>4062</v>
      </c>
    </row>
    <row r="841" spans="1:2" x14ac:dyDescent="0.35">
      <c r="A841" s="115" t="s">
        <v>4069</v>
      </c>
      <c r="B841" s="46" t="s">
        <v>4063</v>
      </c>
    </row>
    <row r="842" spans="1:2" x14ac:dyDescent="0.35">
      <c r="A842" s="115" t="s">
        <v>4070</v>
      </c>
      <c r="B842" s="46" t="s">
        <v>4064</v>
      </c>
    </row>
    <row r="843" spans="1:2" x14ac:dyDescent="0.35">
      <c r="A843" s="115" t="s">
        <v>4071</v>
      </c>
      <c r="B843" s="46" t="s">
        <v>4065</v>
      </c>
    </row>
    <row r="844" spans="1:2" x14ac:dyDescent="0.35">
      <c r="A844" s="115" t="s">
        <v>4072</v>
      </c>
      <c r="B844" s="46" t="s">
        <v>4066</v>
      </c>
    </row>
    <row r="845" spans="1:2" x14ac:dyDescent="0.35">
      <c r="A845" s="115" t="s">
        <v>4073</v>
      </c>
      <c r="B845" s="46" t="s">
        <v>4067</v>
      </c>
    </row>
    <row r="846" spans="1:2" x14ac:dyDescent="0.35">
      <c r="A846" s="283" t="s">
        <v>7991</v>
      </c>
      <c r="B846" s="278" t="s">
        <v>7974</v>
      </c>
    </row>
    <row r="847" spans="1:2" x14ac:dyDescent="0.35">
      <c r="A847" s="283" t="s">
        <v>7992</v>
      </c>
      <c r="B847" s="278" t="s">
        <v>7975</v>
      </c>
    </row>
    <row r="848" spans="1:2" x14ac:dyDescent="0.35">
      <c r="A848" s="283" t="s">
        <v>7993</v>
      </c>
      <c r="B848" s="278" t="s">
        <v>7976</v>
      </c>
    </row>
    <row r="849" spans="1:2" x14ac:dyDescent="0.35">
      <c r="A849" s="283" t="s">
        <v>7994</v>
      </c>
      <c r="B849" s="278" t="s">
        <v>7977</v>
      </c>
    </row>
    <row r="850" spans="1:2" x14ac:dyDescent="0.35">
      <c r="A850" s="283" t="s">
        <v>7995</v>
      </c>
      <c r="B850" s="278" t="s">
        <v>7978</v>
      </c>
    </row>
    <row r="851" spans="1:2" x14ac:dyDescent="0.35">
      <c r="A851" s="283" t="s">
        <v>7996</v>
      </c>
      <c r="B851" s="278" t="s">
        <v>7979</v>
      </c>
    </row>
    <row r="852" spans="1:2" x14ac:dyDescent="0.35">
      <c r="A852" s="283" t="s">
        <v>7997</v>
      </c>
      <c r="B852" s="278" t="s">
        <v>7980</v>
      </c>
    </row>
    <row r="853" spans="1:2" x14ac:dyDescent="0.35">
      <c r="A853" s="283" t="s">
        <v>7998</v>
      </c>
      <c r="B853" s="278" t="s">
        <v>7981</v>
      </c>
    </row>
    <row r="854" spans="1:2" x14ac:dyDescent="0.35">
      <c r="A854" s="283" t="s">
        <v>7999</v>
      </c>
      <c r="B854" s="278" t="s">
        <v>7982</v>
      </c>
    </row>
    <row r="855" spans="1:2" x14ac:dyDescent="0.35">
      <c r="A855" s="283" t="s">
        <v>8000</v>
      </c>
      <c r="B855" s="278" t="s">
        <v>7983</v>
      </c>
    </row>
    <row r="856" spans="1:2" x14ac:dyDescent="0.35">
      <c r="A856" s="283" t="s">
        <v>8001</v>
      </c>
      <c r="B856" s="278" t="s">
        <v>7984</v>
      </c>
    </row>
    <row r="857" spans="1:2" x14ac:dyDescent="0.35">
      <c r="A857" s="283" t="s">
        <v>8002</v>
      </c>
      <c r="B857" s="278" t="s">
        <v>7985</v>
      </c>
    </row>
    <row r="858" spans="1:2" x14ac:dyDescent="0.35">
      <c r="A858" s="283" t="s">
        <v>8003</v>
      </c>
      <c r="B858" s="278" t="s">
        <v>7986</v>
      </c>
    </row>
    <row r="859" spans="1:2" x14ac:dyDescent="0.35">
      <c r="A859" s="283" t="s">
        <v>8004</v>
      </c>
      <c r="B859" s="278" t="s">
        <v>7987</v>
      </c>
    </row>
    <row r="860" spans="1:2" x14ac:dyDescent="0.35">
      <c r="A860" s="283" t="s">
        <v>8005</v>
      </c>
      <c r="B860" s="278" t="s">
        <v>7988</v>
      </c>
    </row>
    <row r="861" spans="1:2" x14ac:dyDescent="0.35">
      <c r="A861" s="283" t="s">
        <v>8006</v>
      </c>
      <c r="B861" s="278" t="s">
        <v>7989</v>
      </c>
    </row>
    <row r="862" spans="1:2" x14ac:dyDescent="0.35">
      <c r="A862" s="283" t="s">
        <v>8007</v>
      </c>
      <c r="B862" s="278" t="s">
        <v>7990</v>
      </c>
    </row>
    <row r="863" spans="1:2" x14ac:dyDescent="0.35">
      <c r="A863" s="109" t="s">
        <v>4093</v>
      </c>
      <c r="B863" s="114" t="s">
        <v>2256</v>
      </c>
    </row>
    <row r="864" spans="1:2" x14ac:dyDescent="0.35">
      <c r="A864" s="111" t="s">
        <v>4080</v>
      </c>
      <c r="B864" s="48" t="s">
        <v>813</v>
      </c>
    </row>
    <row r="865" spans="1:2" x14ac:dyDescent="0.35">
      <c r="A865" s="111" t="s">
        <v>4081</v>
      </c>
      <c r="B865" s="48" t="s">
        <v>814</v>
      </c>
    </row>
    <row r="866" spans="1:2" x14ac:dyDescent="0.35">
      <c r="A866" s="111" t="s">
        <v>4082</v>
      </c>
      <c r="B866" s="48" t="s">
        <v>815</v>
      </c>
    </row>
    <row r="867" spans="1:2" x14ac:dyDescent="0.35">
      <c r="A867" s="111" t="s">
        <v>4083</v>
      </c>
      <c r="B867" s="48" t="s">
        <v>4074</v>
      </c>
    </row>
    <row r="868" spans="1:2" x14ac:dyDescent="0.35">
      <c r="A868" s="111" t="s">
        <v>4084</v>
      </c>
      <c r="B868" s="48" t="s">
        <v>4075</v>
      </c>
    </row>
    <row r="869" spans="1:2" x14ac:dyDescent="0.35">
      <c r="A869" s="109" t="s">
        <v>4094</v>
      </c>
      <c r="B869" s="114" t="s">
        <v>2355</v>
      </c>
    </row>
    <row r="870" spans="1:2" x14ac:dyDescent="0.35">
      <c r="A870" s="111" t="s">
        <v>4085</v>
      </c>
      <c r="B870" s="55" t="s">
        <v>817</v>
      </c>
    </row>
    <row r="871" spans="1:2" x14ac:dyDescent="0.35">
      <c r="A871" s="111" t="s">
        <v>4086</v>
      </c>
      <c r="B871" s="55" t="s">
        <v>818</v>
      </c>
    </row>
    <row r="872" spans="1:2" x14ac:dyDescent="0.35">
      <c r="A872" s="111" t="s">
        <v>4087</v>
      </c>
      <c r="B872" s="55" t="s">
        <v>819</v>
      </c>
    </row>
    <row r="873" spans="1:2" x14ac:dyDescent="0.35">
      <c r="A873" s="111" t="s">
        <v>4088</v>
      </c>
      <c r="B873" s="55" t="s">
        <v>4076</v>
      </c>
    </row>
    <row r="874" spans="1:2" x14ac:dyDescent="0.35">
      <c r="A874" s="111" t="s">
        <v>4089</v>
      </c>
      <c r="B874" s="55" t="s">
        <v>4077</v>
      </c>
    </row>
    <row r="875" spans="1:2" x14ac:dyDescent="0.35">
      <c r="A875" s="111" t="s">
        <v>4090</v>
      </c>
      <c r="B875" s="55" t="s">
        <v>821</v>
      </c>
    </row>
    <row r="876" spans="1:2" x14ac:dyDescent="0.35">
      <c r="A876" s="111" t="s">
        <v>4091</v>
      </c>
      <c r="B876" s="55" t="s">
        <v>4078</v>
      </c>
    </row>
    <row r="877" spans="1:2" x14ac:dyDescent="0.35">
      <c r="A877" s="111" t="s">
        <v>4092</v>
      </c>
      <c r="B877" s="55" t="s">
        <v>4079</v>
      </c>
    </row>
    <row r="878" spans="1:2" x14ac:dyDescent="0.35">
      <c r="A878" s="109" t="s">
        <v>8008</v>
      </c>
      <c r="B878" s="116" t="s">
        <v>825</v>
      </c>
    </row>
    <row r="879" spans="1:2" x14ac:dyDescent="0.35">
      <c r="A879" s="283" t="s">
        <v>8009</v>
      </c>
      <c r="B879" s="284" t="s">
        <v>8013</v>
      </c>
    </row>
    <row r="880" spans="1:2" x14ac:dyDescent="0.35">
      <c r="A880" s="283" t="s">
        <v>8010</v>
      </c>
      <c r="B880" s="284" t="s">
        <v>8014</v>
      </c>
    </row>
    <row r="881" spans="1:2" x14ac:dyDescent="0.35">
      <c r="A881" s="283" t="s">
        <v>8011</v>
      </c>
      <c r="B881" s="284" t="s">
        <v>8015</v>
      </c>
    </row>
    <row r="882" spans="1:2" x14ac:dyDescent="0.35">
      <c r="A882" s="283" t="s">
        <v>8012</v>
      </c>
      <c r="B882" s="284" t="s">
        <v>8016</v>
      </c>
    </row>
    <row r="883" spans="1:2" x14ac:dyDescent="0.35">
      <c r="A883" s="111" t="s">
        <v>4095</v>
      </c>
      <c r="B883" s="55" t="s">
        <v>826</v>
      </c>
    </row>
    <row r="884" spans="1:2" x14ac:dyDescent="0.35">
      <c r="A884" s="109" t="s">
        <v>4096</v>
      </c>
      <c r="B884" s="114" t="s">
        <v>827</v>
      </c>
    </row>
    <row r="885" spans="1:2" x14ac:dyDescent="0.35">
      <c r="A885" s="109" t="s">
        <v>5164</v>
      </c>
      <c r="B885" s="114" t="s">
        <v>5113</v>
      </c>
    </row>
    <row r="886" spans="1:2" x14ac:dyDescent="0.35">
      <c r="A886" s="109" t="s">
        <v>5165</v>
      </c>
      <c r="B886" s="114" t="s">
        <v>971</v>
      </c>
    </row>
    <row r="887" spans="1:2" x14ac:dyDescent="0.35">
      <c r="A887" s="111" t="s">
        <v>4097</v>
      </c>
      <c r="B887" s="55" t="s">
        <v>828</v>
      </c>
    </row>
    <row r="888" spans="1:2" x14ac:dyDescent="0.35">
      <c r="A888" s="109" t="s">
        <v>4098</v>
      </c>
      <c r="B888" s="114" t="s">
        <v>972</v>
      </c>
    </row>
    <row r="889" spans="1:2" x14ac:dyDescent="0.35">
      <c r="A889" s="111" t="s">
        <v>4099</v>
      </c>
      <c r="B889" s="56" t="s">
        <v>829</v>
      </c>
    </row>
    <row r="890" spans="1:2" x14ac:dyDescent="0.35">
      <c r="A890" s="109" t="s">
        <v>4100</v>
      </c>
      <c r="B890" s="114" t="s">
        <v>973</v>
      </c>
    </row>
    <row r="891" spans="1:2" x14ac:dyDescent="0.35">
      <c r="A891" s="111" t="s">
        <v>4101</v>
      </c>
      <c r="B891" s="55" t="s">
        <v>830</v>
      </c>
    </row>
    <row r="892" spans="1:2" x14ac:dyDescent="0.35">
      <c r="A892" s="109" t="s">
        <v>4102</v>
      </c>
      <c r="B892" s="114" t="s">
        <v>974</v>
      </c>
    </row>
    <row r="893" spans="1:2" x14ac:dyDescent="0.35">
      <c r="A893" s="111" t="s">
        <v>4103</v>
      </c>
      <c r="B893" s="55" t="s">
        <v>831</v>
      </c>
    </row>
    <row r="894" spans="1:2" x14ac:dyDescent="0.35">
      <c r="A894" s="109" t="s">
        <v>4104</v>
      </c>
      <c r="B894" s="117" t="s">
        <v>2356</v>
      </c>
    </row>
    <row r="895" spans="1:2" x14ac:dyDescent="0.35">
      <c r="A895" s="109" t="s">
        <v>4105</v>
      </c>
      <c r="B895" s="114" t="s">
        <v>975</v>
      </c>
    </row>
    <row r="896" spans="1:2" x14ac:dyDescent="0.35">
      <c r="A896" s="111" t="s">
        <v>4108</v>
      </c>
      <c r="B896" s="55" t="s">
        <v>4106</v>
      </c>
    </row>
    <row r="897" spans="1:2" x14ac:dyDescent="0.35">
      <c r="A897" s="109" t="s">
        <v>4109</v>
      </c>
      <c r="B897" s="114" t="s">
        <v>976</v>
      </c>
    </row>
    <row r="898" spans="1:2" x14ac:dyDescent="0.35">
      <c r="A898" s="111" t="s">
        <v>4110</v>
      </c>
      <c r="B898" s="55" t="s">
        <v>4107</v>
      </c>
    </row>
    <row r="899" spans="1:2" x14ac:dyDescent="0.35">
      <c r="A899" s="109" t="s">
        <v>4113</v>
      </c>
      <c r="B899" s="114" t="s">
        <v>977</v>
      </c>
    </row>
    <row r="900" spans="1:2" x14ac:dyDescent="0.35">
      <c r="A900" s="111" t="s">
        <v>4114</v>
      </c>
      <c r="B900" s="37" t="s">
        <v>832</v>
      </c>
    </row>
    <row r="901" spans="1:2" x14ac:dyDescent="0.35">
      <c r="A901" s="109" t="s">
        <v>4115</v>
      </c>
      <c r="B901" s="114" t="s">
        <v>978</v>
      </c>
    </row>
    <row r="902" spans="1:2" x14ac:dyDescent="0.35">
      <c r="A902" s="111" t="s">
        <v>4116</v>
      </c>
      <c r="B902" s="55" t="s">
        <v>4111</v>
      </c>
    </row>
    <row r="903" spans="1:2" x14ac:dyDescent="0.35">
      <c r="A903" s="109" t="s">
        <v>4117</v>
      </c>
      <c r="B903" s="114" t="s">
        <v>979</v>
      </c>
    </row>
    <row r="904" spans="1:2" x14ac:dyDescent="0.35">
      <c r="A904" s="111" t="s">
        <v>4118</v>
      </c>
      <c r="B904" s="55" t="s">
        <v>4112</v>
      </c>
    </row>
    <row r="905" spans="1:2" x14ac:dyDescent="0.35">
      <c r="A905" s="109" t="s">
        <v>4119</v>
      </c>
      <c r="B905" s="114" t="s">
        <v>980</v>
      </c>
    </row>
    <row r="906" spans="1:2" x14ac:dyDescent="0.35">
      <c r="A906" s="111" t="s">
        <v>4120</v>
      </c>
      <c r="B906" s="44" t="s">
        <v>833</v>
      </c>
    </row>
    <row r="907" spans="1:2" x14ac:dyDescent="0.35">
      <c r="A907" s="109" t="s">
        <v>4121</v>
      </c>
      <c r="B907" s="114" t="s">
        <v>981</v>
      </c>
    </row>
    <row r="908" spans="1:2" x14ac:dyDescent="0.35">
      <c r="A908" s="111" t="s">
        <v>4122</v>
      </c>
      <c r="B908" s="44" t="s">
        <v>834</v>
      </c>
    </row>
    <row r="909" spans="1:2" x14ac:dyDescent="0.35">
      <c r="A909" s="109" t="s">
        <v>4123</v>
      </c>
      <c r="B909" s="114" t="s">
        <v>982</v>
      </c>
    </row>
    <row r="910" spans="1:2" x14ac:dyDescent="0.35">
      <c r="A910" s="111" t="s">
        <v>4126</v>
      </c>
      <c r="B910" s="48" t="s">
        <v>4124</v>
      </c>
    </row>
    <row r="911" spans="1:2" x14ac:dyDescent="0.35">
      <c r="A911" s="109" t="s">
        <v>4127</v>
      </c>
      <c r="B911" s="114" t="s">
        <v>983</v>
      </c>
    </row>
    <row r="912" spans="1:2" x14ac:dyDescent="0.35">
      <c r="A912" s="111" t="s">
        <v>4128</v>
      </c>
      <c r="B912" s="48" t="s">
        <v>4125</v>
      </c>
    </row>
    <row r="913" spans="1:2" x14ac:dyDescent="0.35">
      <c r="A913" s="111" t="s">
        <v>4131</v>
      </c>
      <c r="B913" s="59" t="s">
        <v>835</v>
      </c>
    </row>
    <row r="914" spans="1:2" x14ac:dyDescent="0.35">
      <c r="A914" s="111" t="s">
        <v>4132</v>
      </c>
      <c r="B914" s="59" t="s">
        <v>836</v>
      </c>
    </row>
    <row r="915" spans="1:2" x14ac:dyDescent="0.35">
      <c r="A915" s="109" t="s">
        <v>5166</v>
      </c>
      <c r="B915" s="117" t="s">
        <v>5114</v>
      </c>
    </row>
    <row r="916" spans="1:2" x14ac:dyDescent="0.35">
      <c r="A916" s="111" t="s">
        <v>4133</v>
      </c>
      <c r="B916" s="59" t="s">
        <v>837</v>
      </c>
    </row>
    <row r="917" spans="1:2" x14ac:dyDescent="0.35">
      <c r="A917" s="111" t="s">
        <v>4134</v>
      </c>
      <c r="B917" s="59" t="s">
        <v>838</v>
      </c>
    </row>
    <row r="918" spans="1:2" x14ac:dyDescent="0.35">
      <c r="A918" s="111" t="s">
        <v>4135</v>
      </c>
      <c r="B918" s="59" t="s">
        <v>4130</v>
      </c>
    </row>
    <row r="919" spans="1:2" x14ac:dyDescent="0.35">
      <c r="A919" s="111" t="s">
        <v>4136</v>
      </c>
      <c r="B919" s="59" t="s">
        <v>4129</v>
      </c>
    </row>
    <row r="920" spans="1:2" x14ac:dyDescent="0.35">
      <c r="A920" s="111" t="s">
        <v>4137</v>
      </c>
      <c r="B920" s="37" t="s">
        <v>840</v>
      </c>
    </row>
    <row r="921" spans="1:2" x14ac:dyDescent="0.35">
      <c r="A921" s="111" t="s">
        <v>4138</v>
      </c>
      <c r="B921" s="56" t="s">
        <v>841</v>
      </c>
    </row>
    <row r="922" spans="1:2" x14ac:dyDescent="0.35">
      <c r="A922" s="111" t="s">
        <v>4139</v>
      </c>
      <c r="B922" s="60">
        <v>42</v>
      </c>
    </row>
    <row r="923" spans="1:2" x14ac:dyDescent="0.35">
      <c r="A923" s="109" t="s">
        <v>4140</v>
      </c>
      <c r="B923" s="118" t="s">
        <v>2353</v>
      </c>
    </row>
    <row r="924" spans="1:2" x14ac:dyDescent="0.35">
      <c r="A924" s="111" t="s">
        <v>4143</v>
      </c>
      <c r="B924" s="60" t="s">
        <v>4141</v>
      </c>
    </row>
    <row r="925" spans="1:2" x14ac:dyDescent="0.35">
      <c r="A925" s="111" t="s">
        <v>4144</v>
      </c>
      <c r="B925" s="60" t="s">
        <v>4142</v>
      </c>
    </row>
    <row r="926" spans="1:2" x14ac:dyDescent="0.35">
      <c r="A926" s="111" t="s">
        <v>4145</v>
      </c>
      <c r="B926" s="60" t="s">
        <v>844</v>
      </c>
    </row>
    <row r="927" spans="1:2" x14ac:dyDescent="0.35">
      <c r="A927" s="109" t="s">
        <v>4146</v>
      </c>
      <c r="B927" s="118" t="s">
        <v>2258</v>
      </c>
    </row>
    <row r="928" spans="1:2" x14ac:dyDescent="0.35">
      <c r="A928" s="111" t="s">
        <v>4150</v>
      </c>
      <c r="B928" s="60" t="s">
        <v>4147</v>
      </c>
    </row>
    <row r="929" spans="1:2" x14ac:dyDescent="0.35">
      <c r="A929" s="111" t="s">
        <v>4151</v>
      </c>
      <c r="B929" s="60" t="s">
        <v>4148</v>
      </c>
    </row>
    <row r="930" spans="1:2" x14ac:dyDescent="0.35">
      <c r="A930" s="111" t="s">
        <v>4152</v>
      </c>
      <c r="B930" s="60" t="s">
        <v>4149</v>
      </c>
    </row>
    <row r="931" spans="1:2" x14ac:dyDescent="0.35">
      <c r="A931" s="109" t="s">
        <v>4153</v>
      </c>
      <c r="B931" s="117" t="s">
        <v>846</v>
      </c>
    </row>
    <row r="932" spans="1:2" x14ac:dyDescent="0.35">
      <c r="A932" s="111" t="s">
        <v>4154</v>
      </c>
      <c r="B932" s="37" t="s">
        <v>847</v>
      </c>
    </row>
    <row r="933" spans="1:2" x14ac:dyDescent="0.35">
      <c r="A933" s="109" t="s">
        <v>5167</v>
      </c>
      <c r="B933" s="117" t="s">
        <v>5115</v>
      </c>
    </row>
    <row r="934" spans="1:2" x14ac:dyDescent="0.35">
      <c r="A934" s="111" t="s">
        <v>4155</v>
      </c>
      <c r="B934" s="37" t="s">
        <v>849</v>
      </c>
    </row>
    <row r="935" spans="1:2" x14ac:dyDescent="0.35">
      <c r="A935" s="111" t="s">
        <v>4156</v>
      </c>
      <c r="B935" s="37" t="s">
        <v>850</v>
      </c>
    </row>
    <row r="936" spans="1:2" x14ac:dyDescent="0.35">
      <c r="A936" s="109" t="s">
        <v>4157</v>
      </c>
      <c r="B936" s="117" t="s">
        <v>2360</v>
      </c>
    </row>
    <row r="937" spans="1:2" x14ac:dyDescent="0.35">
      <c r="A937" s="111" t="s">
        <v>4165</v>
      </c>
      <c r="B937" s="59" t="s">
        <v>851</v>
      </c>
    </row>
    <row r="938" spans="1:2" x14ac:dyDescent="0.35">
      <c r="A938" s="111" t="s">
        <v>4166</v>
      </c>
      <c r="B938" s="59" t="s">
        <v>4158</v>
      </c>
    </row>
    <row r="939" spans="1:2" x14ac:dyDescent="0.35">
      <c r="A939" s="111" t="s">
        <v>4167</v>
      </c>
      <c r="B939" s="59" t="s">
        <v>4159</v>
      </c>
    </row>
    <row r="940" spans="1:2" x14ac:dyDescent="0.35">
      <c r="A940" s="111" t="s">
        <v>4168</v>
      </c>
      <c r="B940" s="37" t="s">
        <v>853</v>
      </c>
    </row>
    <row r="941" spans="1:2" x14ac:dyDescent="0.35">
      <c r="A941" s="111" t="s">
        <v>4169</v>
      </c>
      <c r="B941" s="37" t="s">
        <v>855</v>
      </c>
    </row>
    <row r="942" spans="1:2" x14ac:dyDescent="0.35">
      <c r="A942" s="111" t="s">
        <v>4170</v>
      </c>
      <c r="B942" s="59" t="s">
        <v>4160</v>
      </c>
    </row>
    <row r="943" spans="1:2" x14ac:dyDescent="0.35">
      <c r="A943" s="111" t="s">
        <v>4171</v>
      </c>
      <c r="B943" s="59" t="s">
        <v>4161</v>
      </c>
    </row>
    <row r="944" spans="1:2" x14ac:dyDescent="0.35">
      <c r="A944" s="111" t="s">
        <v>4172</v>
      </c>
      <c r="B944" s="59" t="s">
        <v>861</v>
      </c>
    </row>
    <row r="945" spans="1:2" x14ac:dyDescent="0.35">
      <c r="A945" s="111" t="s">
        <v>4173</v>
      </c>
      <c r="B945" s="59" t="s">
        <v>4162</v>
      </c>
    </row>
    <row r="946" spans="1:2" x14ac:dyDescent="0.35">
      <c r="A946" s="111" t="s">
        <v>4174</v>
      </c>
      <c r="B946" s="59" t="s">
        <v>4163</v>
      </c>
    </row>
    <row r="947" spans="1:2" x14ac:dyDescent="0.35">
      <c r="A947" s="111" t="s">
        <v>4175</v>
      </c>
      <c r="B947" s="59" t="s">
        <v>4164</v>
      </c>
    </row>
    <row r="948" spans="1:2" x14ac:dyDescent="0.35">
      <c r="A948" s="109" t="s">
        <v>4176</v>
      </c>
      <c r="B948" s="117" t="s">
        <v>864</v>
      </c>
    </row>
    <row r="949" spans="1:2" x14ac:dyDescent="0.35">
      <c r="A949" s="283" t="s">
        <v>8017</v>
      </c>
      <c r="B949" s="264" t="s">
        <v>8019</v>
      </c>
    </row>
    <row r="950" spans="1:2" x14ac:dyDescent="0.35">
      <c r="A950" s="283" t="s">
        <v>8018</v>
      </c>
      <c r="B950" s="264" t="s">
        <v>8020</v>
      </c>
    </row>
    <row r="951" spans="1:2" x14ac:dyDescent="0.35">
      <c r="A951" s="111" t="s">
        <v>4177</v>
      </c>
      <c r="B951" s="59" t="s">
        <v>866</v>
      </c>
    </row>
    <row r="952" spans="1:2" x14ac:dyDescent="0.35">
      <c r="A952" s="109" t="s">
        <v>4178</v>
      </c>
      <c r="B952" s="117" t="s">
        <v>2259</v>
      </c>
    </row>
    <row r="953" spans="1:2" x14ac:dyDescent="0.35">
      <c r="A953" s="111" t="s">
        <v>4179</v>
      </c>
      <c r="B953" s="59" t="s">
        <v>868</v>
      </c>
    </row>
    <row r="954" spans="1:2" x14ac:dyDescent="0.35">
      <c r="A954" s="109" t="s">
        <v>4180</v>
      </c>
      <c r="B954" s="117" t="s">
        <v>2543</v>
      </c>
    </row>
    <row r="955" spans="1:2" x14ac:dyDescent="0.35">
      <c r="A955" s="109" t="s">
        <v>6823</v>
      </c>
      <c r="B955" s="117" t="s">
        <v>6825</v>
      </c>
    </row>
    <row r="956" spans="1:2" x14ac:dyDescent="0.35">
      <c r="A956" s="109" t="s">
        <v>6824</v>
      </c>
      <c r="B956" s="117" t="s">
        <v>6826</v>
      </c>
    </row>
    <row r="957" spans="1:2" x14ac:dyDescent="0.35">
      <c r="A957" s="111" t="s">
        <v>4183</v>
      </c>
      <c r="B957" s="59" t="s">
        <v>870</v>
      </c>
    </row>
    <row r="958" spans="1:2" x14ac:dyDescent="0.35">
      <c r="A958" s="111" t="s">
        <v>4184</v>
      </c>
      <c r="B958" s="59" t="s">
        <v>871</v>
      </c>
    </row>
    <row r="959" spans="1:2" x14ac:dyDescent="0.35">
      <c r="A959" s="109" t="s">
        <v>4185</v>
      </c>
      <c r="B959" s="117" t="s">
        <v>2363</v>
      </c>
    </row>
    <row r="960" spans="1:2" x14ac:dyDescent="0.35">
      <c r="A960" s="109" t="s">
        <v>5168</v>
      </c>
      <c r="B960" s="117" t="s">
        <v>5068</v>
      </c>
    </row>
    <row r="961" spans="1:2" x14ac:dyDescent="0.35">
      <c r="A961" s="109" t="s">
        <v>5169</v>
      </c>
      <c r="B961" s="117" t="s">
        <v>5170</v>
      </c>
    </row>
    <row r="962" spans="1:2" x14ac:dyDescent="0.35">
      <c r="A962" s="111" t="s">
        <v>4186</v>
      </c>
      <c r="B962" s="59" t="s">
        <v>4181</v>
      </c>
    </row>
    <row r="963" spans="1:2" x14ac:dyDescent="0.35">
      <c r="A963" s="111" t="s">
        <v>4187</v>
      </c>
      <c r="B963" s="48" t="s">
        <v>4182</v>
      </c>
    </row>
    <row r="964" spans="1:2" x14ac:dyDescent="0.35">
      <c r="A964" s="109" t="s">
        <v>4188</v>
      </c>
      <c r="B964" s="117" t="s">
        <v>2350</v>
      </c>
    </row>
    <row r="965" spans="1:2" x14ac:dyDescent="0.35">
      <c r="A965" s="111" t="s">
        <v>4189</v>
      </c>
      <c r="B965" s="48" t="s">
        <v>874</v>
      </c>
    </row>
    <row r="966" spans="1:2" x14ac:dyDescent="0.35">
      <c r="A966" s="109" t="s">
        <v>5171</v>
      </c>
      <c r="B966" s="114" t="s">
        <v>5118</v>
      </c>
    </row>
    <row r="967" spans="1:2" x14ac:dyDescent="0.35">
      <c r="A967" s="109" t="s">
        <v>6827</v>
      </c>
      <c r="B967" s="114" t="s">
        <v>5119</v>
      </c>
    </row>
    <row r="968" spans="1:2" x14ac:dyDescent="0.35">
      <c r="A968" s="109" t="s">
        <v>4190</v>
      </c>
      <c r="B968" s="114" t="s">
        <v>4191</v>
      </c>
    </row>
    <row r="969" spans="1:2" x14ac:dyDescent="0.35">
      <c r="A969" s="111" t="s">
        <v>4192</v>
      </c>
      <c r="B969" s="48" t="s">
        <v>875</v>
      </c>
    </row>
    <row r="970" spans="1:2" x14ac:dyDescent="0.35">
      <c r="A970" s="111" t="s">
        <v>4195</v>
      </c>
      <c r="B970" s="48" t="s">
        <v>876</v>
      </c>
    </row>
    <row r="971" spans="1:2" x14ac:dyDescent="0.35">
      <c r="A971" s="111" t="s">
        <v>4196</v>
      </c>
      <c r="B971" s="48" t="s">
        <v>4193</v>
      </c>
    </row>
    <row r="972" spans="1:2" x14ac:dyDescent="0.35">
      <c r="A972" s="111" t="s">
        <v>4197</v>
      </c>
      <c r="B972" s="48" t="s">
        <v>4194</v>
      </c>
    </row>
    <row r="973" spans="1:2" x14ac:dyDescent="0.35">
      <c r="A973" s="109" t="s">
        <v>4198</v>
      </c>
      <c r="B973" s="114" t="s">
        <v>4199</v>
      </c>
    </row>
    <row r="974" spans="1:2" x14ac:dyDescent="0.35">
      <c r="A974" s="111" t="s">
        <v>4202</v>
      </c>
      <c r="B974" s="48" t="s">
        <v>877</v>
      </c>
    </row>
    <row r="975" spans="1:2" x14ac:dyDescent="0.35">
      <c r="A975" s="111" t="s">
        <v>4203</v>
      </c>
      <c r="B975" s="48" t="s">
        <v>878</v>
      </c>
    </row>
    <row r="976" spans="1:2" x14ac:dyDescent="0.35">
      <c r="A976" s="111" t="s">
        <v>4204</v>
      </c>
      <c r="B976" s="48" t="s">
        <v>4200</v>
      </c>
    </row>
    <row r="977" spans="1:2" x14ac:dyDescent="0.35">
      <c r="A977" s="111" t="s">
        <v>4205</v>
      </c>
      <c r="B977" s="48" t="s">
        <v>4201</v>
      </c>
    </row>
    <row r="978" spans="1:2" x14ac:dyDescent="0.35">
      <c r="A978" s="109" t="s">
        <v>4206</v>
      </c>
      <c r="B978" s="114" t="s">
        <v>913</v>
      </c>
    </row>
    <row r="979" spans="1:2" x14ac:dyDescent="0.35">
      <c r="A979" s="109" t="s">
        <v>6828</v>
      </c>
      <c r="B979" s="114" t="s">
        <v>911</v>
      </c>
    </row>
    <row r="980" spans="1:2" x14ac:dyDescent="0.35">
      <c r="A980" s="111" t="s">
        <v>4207</v>
      </c>
      <c r="B980" s="48" t="s">
        <v>880</v>
      </c>
    </row>
    <row r="981" spans="1:2" x14ac:dyDescent="0.35">
      <c r="A981" s="109" t="s">
        <v>4208</v>
      </c>
      <c r="B981" s="114" t="s">
        <v>915</v>
      </c>
    </row>
    <row r="982" spans="1:2" x14ac:dyDescent="0.35">
      <c r="A982" s="109" t="s">
        <v>4209</v>
      </c>
      <c r="B982" s="114" t="s">
        <v>916</v>
      </c>
    </row>
    <row r="983" spans="1:2" x14ac:dyDescent="0.35">
      <c r="A983" s="109" t="s">
        <v>4210</v>
      </c>
      <c r="B983" s="114" t="s">
        <v>917</v>
      </c>
    </row>
    <row r="984" spans="1:2" x14ac:dyDescent="0.35">
      <c r="A984" s="111" t="s">
        <v>4213</v>
      </c>
      <c r="B984" s="48" t="s">
        <v>881</v>
      </c>
    </row>
    <row r="985" spans="1:2" x14ac:dyDescent="0.35">
      <c r="A985" s="111" t="s">
        <v>4214</v>
      </c>
      <c r="B985" s="48" t="s">
        <v>4211</v>
      </c>
    </row>
    <row r="986" spans="1:2" x14ac:dyDescent="0.35">
      <c r="A986" s="111" t="s">
        <v>4215</v>
      </c>
      <c r="B986" s="48" t="s">
        <v>4212</v>
      </c>
    </row>
    <row r="987" spans="1:2" x14ac:dyDescent="0.35">
      <c r="A987" s="109" t="s">
        <v>4216</v>
      </c>
      <c r="B987" s="117" t="s">
        <v>2260</v>
      </c>
    </row>
    <row r="988" spans="1:2" x14ac:dyDescent="0.35">
      <c r="A988" s="109" t="s">
        <v>4217</v>
      </c>
      <c r="B988" s="117" t="s">
        <v>920</v>
      </c>
    </row>
    <row r="989" spans="1:2" x14ac:dyDescent="0.35">
      <c r="A989" s="109" t="s">
        <v>4218</v>
      </c>
      <c r="B989" s="117" t="s">
        <v>6370</v>
      </c>
    </row>
    <row r="990" spans="1:2" x14ac:dyDescent="0.35">
      <c r="A990" s="109" t="s">
        <v>6829</v>
      </c>
      <c r="B990" s="117" t="s">
        <v>6831</v>
      </c>
    </row>
    <row r="991" spans="1:2" x14ac:dyDescent="0.35">
      <c r="A991" s="109" t="s">
        <v>6830</v>
      </c>
      <c r="B991" s="117" t="s">
        <v>6832</v>
      </c>
    </row>
    <row r="992" spans="1:2" x14ac:dyDescent="0.35">
      <c r="A992" s="111" t="s">
        <v>4219</v>
      </c>
      <c r="B992" s="59" t="s">
        <v>882</v>
      </c>
    </row>
    <row r="993" spans="1:2" x14ac:dyDescent="0.35">
      <c r="A993" s="109" t="s">
        <v>4222</v>
      </c>
      <c r="B993" s="117" t="s">
        <v>922</v>
      </c>
    </row>
    <row r="994" spans="1:2" x14ac:dyDescent="0.35">
      <c r="A994" s="109" t="s">
        <v>4223</v>
      </c>
      <c r="B994" s="117" t="s">
        <v>4220</v>
      </c>
    </row>
    <row r="995" spans="1:2" x14ac:dyDescent="0.35">
      <c r="A995" s="109" t="s">
        <v>4224</v>
      </c>
      <c r="B995" s="117" t="s">
        <v>4221</v>
      </c>
    </row>
    <row r="996" spans="1:2" x14ac:dyDescent="0.35">
      <c r="A996" s="109" t="s">
        <v>4225</v>
      </c>
      <c r="B996" s="117" t="s">
        <v>924</v>
      </c>
    </row>
    <row r="997" spans="1:2" x14ac:dyDescent="0.35">
      <c r="A997" s="109" t="s">
        <v>5172</v>
      </c>
      <c r="B997" s="117" t="s">
        <v>5079</v>
      </c>
    </row>
    <row r="998" spans="1:2" x14ac:dyDescent="0.35">
      <c r="A998" s="109" t="s">
        <v>4226</v>
      </c>
      <c r="B998" s="117" t="s">
        <v>986</v>
      </c>
    </row>
    <row r="999" spans="1:2" x14ac:dyDescent="0.35">
      <c r="A999" s="111" t="s">
        <v>4229</v>
      </c>
      <c r="B999" s="59" t="s">
        <v>4227</v>
      </c>
    </row>
    <row r="1000" spans="1:2" x14ac:dyDescent="0.35">
      <c r="A1000" s="111" t="s">
        <v>4230</v>
      </c>
      <c r="B1000" s="59" t="s">
        <v>4228</v>
      </c>
    </row>
    <row r="1001" spans="1:2" x14ac:dyDescent="0.35">
      <c r="A1001" s="109" t="s">
        <v>4231</v>
      </c>
      <c r="B1001" s="117" t="s">
        <v>4232</v>
      </c>
    </row>
    <row r="1002" spans="1:2" x14ac:dyDescent="0.35">
      <c r="A1002" s="111" t="s">
        <v>4233</v>
      </c>
      <c r="B1002" s="59" t="s">
        <v>883</v>
      </c>
    </row>
    <row r="1003" spans="1:2" x14ac:dyDescent="0.35">
      <c r="A1003" s="109" t="s">
        <v>4234</v>
      </c>
      <c r="B1003" s="117" t="s">
        <v>2351</v>
      </c>
    </row>
    <row r="1004" spans="1:2" x14ac:dyDescent="0.35">
      <c r="A1004" s="111" t="s">
        <v>4235</v>
      </c>
      <c r="B1004" s="59" t="s">
        <v>884</v>
      </c>
    </row>
    <row r="1005" spans="1:2" x14ac:dyDescent="0.35">
      <c r="A1005" s="111" t="s">
        <v>4238</v>
      </c>
      <c r="B1005" s="59" t="s">
        <v>4236</v>
      </c>
    </row>
    <row r="1006" spans="1:2" x14ac:dyDescent="0.35">
      <c r="A1006" s="111" t="s">
        <v>4239</v>
      </c>
      <c r="B1006" s="59" t="s">
        <v>4237</v>
      </c>
    </row>
    <row r="1007" spans="1:2" x14ac:dyDescent="0.35">
      <c r="A1007" s="109" t="s">
        <v>4241</v>
      </c>
      <c r="B1007" s="117" t="s">
        <v>4240</v>
      </c>
    </row>
    <row r="1008" spans="1:2" x14ac:dyDescent="0.35">
      <c r="A1008" s="111" t="s">
        <v>4242</v>
      </c>
      <c r="B1008" s="59" t="s">
        <v>885</v>
      </c>
    </row>
    <row r="1009" spans="1:2" x14ac:dyDescent="0.35">
      <c r="A1009" s="109" t="s">
        <v>4243</v>
      </c>
      <c r="B1009" s="117" t="s">
        <v>997</v>
      </c>
    </row>
    <row r="1010" spans="1:2" x14ac:dyDescent="0.35">
      <c r="A1010" s="109" t="s">
        <v>5173</v>
      </c>
      <c r="B1010" s="117" t="s">
        <v>5100</v>
      </c>
    </row>
    <row r="1011" spans="1:2" x14ac:dyDescent="0.35">
      <c r="A1011" s="109" t="s">
        <v>5174</v>
      </c>
      <c r="B1011" s="117" t="s">
        <v>987</v>
      </c>
    </row>
    <row r="1012" spans="1:2" x14ac:dyDescent="0.35">
      <c r="A1012" s="111" t="s">
        <v>4244</v>
      </c>
      <c r="B1012" s="59" t="s">
        <v>886</v>
      </c>
    </row>
    <row r="1013" spans="1:2" x14ac:dyDescent="0.35">
      <c r="A1013" s="109" t="s">
        <v>4245</v>
      </c>
      <c r="B1013" s="117" t="s">
        <v>4247</v>
      </c>
    </row>
    <row r="1014" spans="1:2" x14ac:dyDescent="0.35">
      <c r="A1014" s="109" t="s">
        <v>4246</v>
      </c>
      <c r="B1014" s="117" t="s">
        <v>4248</v>
      </c>
    </row>
    <row r="1015" spans="1:2" x14ac:dyDescent="0.35">
      <c r="A1015" s="111" t="s">
        <v>4249</v>
      </c>
      <c r="B1015" s="59" t="s">
        <v>887</v>
      </c>
    </row>
    <row r="1016" spans="1:2" x14ac:dyDescent="0.35">
      <c r="A1016" s="111" t="s">
        <v>4250</v>
      </c>
      <c r="B1016" s="59" t="s">
        <v>888</v>
      </c>
    </row>
    <row r="1017" spans="1:2" x14ac:dyDescent="0.35">
      <c r="A1017" s="109" t="s">
        <v>4251</v>
      </c>
      <c r="B1017" s="117" t="s">
        <v>928</v>
      </c>
    </row>
    <row r="1018" spans="1:2" x14ac:dyDescent="0.35">
      <c r="A1018" s="111" t="s">
        <v>4252</v>
      </c>
      <c r="B1018" s="59" t="s">
        <v>889</v>
      </c>
    </row>
    <row r="1019" spans="1:2" x14ac:dyDescent="0.35">
      <c r="A1019" s="109" t="s">
        <v>4253</v>
      </c>
      <c r="B1019" s="117" t="s">
        <v>989</v>
      </c>
    </row>
    <row r="1020" spans="1:2" x14ac:dyDescent="0.35">
      <c r="A1020" s="111" t="s">
        <v>4254</v>
      </c>
      <c r="B1020" s="59" t="s">
        <v>890</v>
      </c>
    </row>
    <row r="1021" spans="1:2" x14ac:dyDescent="0.35">
      <c r="A1021" s="109" t="s">
        <v>4255</v>
      </c>
      <c r="B1021" s="117" t="s">
        <v>988</v>
      </c>
    </row>
    <row r="1022" spans="1:2" x14ac:dyDescent="0.35">
      <c r="A1022" s="111" t="s">
        <v>4256</v>
      </c>
      <c r="B1022" s="59" t="s">
        <v>891</v>
      </c>
    </row>
    <row r="1023" spans="1:2" x14ac:dyDescent="0.35">
      <c r="A1023" s="109" t="s">
        <v>4257</v>
      </c>
      <c r="B1023" s="117" t="s">
        <v>2261</v>
      </c>
    </row>
    <row r="1024" spans="1:2" x14ac:dyDescent="0.35">
      <c r="A1024" s="109" t="s">
        <v>4258</v>
      </c>
      <c r="B1024" s="117" t="s">
        <v>934</v>
      </c>
    </row>
    <row r="1025" spans="1:2" x14ac:dyDescent="0.35">
      <c r="A1025" s="109" t="s">
        <v>4259</v>
      </c>
      <c r="B1025" s="117" t="s">
        <v>935</v>
      </c>
    </row>
    <row r="1026" spans="1:2" x14ac:dyDescent="0.35">
      <c r="A1026" s="109" t="s">
        <v>4260</v>
      </c>
      <c r="B1026" s="117" t="s">
        <v>5101</v>
      </c>
    </row>
    <row r="1027" spans="1:2" x14ac:dyDescent="0.35">
      <c r="A1027" s="109" t="s">
        <v>4261</v>
      </c>
      <c r="B1027" s="114" t="s">
        <v>991</v>
      </c>
    </row>
    <row r="1028" spans="1:2" x14ac:dyDescent="0.35">
      <c r="A1028" s="111" t="s">
        <v>4262</v>
      </c>
      <c r="B1028" s="59" t="s">
        <v>892</v>
      </c>
    </row>
    <row r="1029" spans="1:2" x14ac:dyDescent="0.35">
      <c r="A1029" s="109" t="s">
        <v>4263</v>
      </c>
      <c r="B1029" s="117" t="s">
        <v>936</v>
      </c>
    </row>
    <row r="1030" spans="1:2" x14ac:dyDescent="0.35">
      <c r="A1030" s="109" t="s">
        <v>4264</v>
      </c>
      <c r="B1030" s="117" t="s">
        <v>992</v>
      </c>
    </row>
    <row r="1031" spans="1:2" x14ac:dyDescent="0.35">
      <c r="A1031" s="111" t="s">
        <v>4265</v>
      </c>
      <c r="B1031" s="59" t="s">
        <v>893</v>
      </c>
    </row>
    <row r="1032" spans="1:2" x14ac:dyDescent="0.35">
      <c r="A1032" s="111" t="s">
        <v>4266</v>
      </c>
      <c r="B1032" s="59" t="s">
        <v>894</v>
      </c>
    </row>
    <row r="1033" spans="1:2" x14ac:dyDescent="0.35">
      <c r="A1033" s="109" t="s">
        <v>4268</v>
      </c>
      <c r="B1033" s="117" t="s">
        <v>4267</v>
      </c>
    </row>
    <row r="1034" spans="1:2" x14ac:dyDescent="0.35">
      <c r="A1034" s="111" t="s">
        <v>4269</v>
      </c>
      <c r="B1034" s="59" t="s">
        <v>895</v>
      </c>
    </row>
    <row r="1035" spans="1:2" x14ac:dyDescent="0.35">
      <c r="A1035" s="111" t="s">
        <v>4270</v>
      </c>
      <c r="B1035" s="59" t="s">
        <v>896</v>
      </c>
    </row>
    <row r="1036" spans="1:2" x14ac:dyDescent="0.35">
      <c r="A1036" s="111" t="s">
        <v>4271</v>
      </c>
      <c r="B1036" s="59" t="s">
        <v>897</v>
      </c>
    </row>
    <row r="1037" spans="1:2" x14ac:dyDescent="0.35">
      <c r="A1037" s="109" t="s">
        <v>4272</v>
      </c>
      <c r="B1037" s="117" t="s">
        <v>990</v>
      </c>
    </row>
    <row r="1038" spans="1:2" x14ac:dyDescent="0.35">
      <c r="A1038" s="109" t="s">
        <v>4273</v>
      </c>
      <c r="B1038" s="117" t="s">
        <v>5102</v>
      </c>
    </row>
    <row r="1039" spans="1:2" x14ac:dyDescent="0.35">
      <c r="A1039" s="109" t="s">
        <v>5175</v>
      </c>
      <c r="B1039" s="117" t="s">
        <v>941</v>
      </c>
    </row>
    <row r="1040" spans="1:2" x14ac:dyDescent="0.35">
      <c r="A1040" s="109" t="s">
        <v>5176</v>
      </c>
      <c r="B1040" s="117" t="s">
        <v>5121</v>
      </c>
    </row>
    <row r="1041" spans="1:2" x14ac:dyDescent="0.35">
      <c r="A1041" s="109" t="s">
        <v>4274</v>
      </c>
      <c r="B1041" s="117" t="s">
        <v>942</v>
      </c>
    </row>
    <row r="1042" spans="1:2" x14ac:dyDescent="0.35">
      <c r="A1042" s="109" t="s">
        <v>4275</v>
      </c>
      <c r="B1042" s="117" t="s">
        <v>995</v>
      </c>
    </row>
    <row r="1043" spans="1:2" x14ac:dyDescent="0.35">
      <c r="A1043" s="111" t="s">
        <v>4276</v>
      </c>
      <c r="B1043" s="59" t="s">
        <v>898</v>
      </c>
    </row>
    <row r="1044" spans="1:2" x14ac:dyDescent="0.35">
      <c r="A1044" s="109" t="s">
        <v>5177</v>
      </c>
      <c r="B1044" s="117" t="s">
        <v>5122</v>
      </c>
    </row>
    <row r="1045" spans="1:2" x14ac:dyDescent="0.35">
      <c r="A1045" s="109" t="s">
        <v>4277</v>
      </c>
      <c r="B1045" s="117" t="s">
        <v>996</v>
      </c>
    </row>
    <row r="1046" spans="1:2" x14ac:dyDescent="0.35">
      <c r="A1046" s="111" t="s">
        <v>4278</v>
      </c>
      <c r="B1046" s="59" t="s">
        <v>899</v>
      </c>
    </row>
    <row r="1047" spans="1:2" x14ac:dyDescent="0.35">
      <c r="A1047" s="111" t="s">
        <v>4279</v>
      </c>
      <c r="B1047" s="59" t="s">
        <v>900</v>
      </c>
    </row>
    <row r="1048" spans="1:2" x14ac:dyDescent="0.35">
      <c r="A1048" s="109" t="s">
        <v>4280</v>
      </c>
      <c r="B1048" s="117" t="s">
        <v>943</v>
      </c>
    </row>
    <row r="1049" spans="1:2" x14ac:dyDescent="0.35">
      <c r="A1049" s="109" t="s">
        <v>5178</v>
      </c>
      <c r="B1049" s="117" t="s">
        <v>5081</v>
      </c>
    </row>
    <row r="1050" spans="1:2" x14ac:dyDescent="0.35">
      <c r="A1050" s="111" t="s">
        <v>4281</v>
      </c>
      <c r="B1050" s="59" t="s">
        <v>901</v>
      </c>
    </row>
    <row r="1051" spans="1:2" x14ac:dyDescent="0.35">
      <c r="A1051" s="111" t="s">
        <v>4282</v>
      </c>
      <c r="B1051" s="59" t="s">
        <v>902</v>
      </c>
    </row>
    <row r="1052" spans="1:2" x14ac:dyDescent="0.35">
      <c r="A1052" s="111" t="s">
        <v>4283</v>
      </c>
      <c r="B1052" s="59" t="s">
        <v>903</v>
      </c>
    </row>
    <row r="1053" spans="1:2" x14ac:dyDescent="0.35">
      <c r="A1053" s="111" t="s">
        <v>4284</v>
      </c>
      <c r="B1053" s="59" t="s">
        <v>904</v>
      </c>
    </row>
    <row r="1054" spans="1:2" x14ac:dyDescent="0.35">
      <c r="A1054" s="111" t="s">
        <v>4285</v>
      </c>
      <c r="B1054" s="59" t="s">
        <v>905</v>
      </c>
    </row>
    <row r="1055" spans="1:2" x14ac:dyDescent="0.35">
      <c r="A1055" s="109" t="s">
        <v>4286</v>
      </c>
      <c r="B1055" s="117" t="s">
        <v>5083</v>
      </c>
    </row>
    <row r="1056" spans="1:2" x14ac:dyDescent="0.35">
      <c r="A1056" s="109" t="s">
        <v>5179</v>
      </c>
      <c r="B1056" s="117" t="s">
        <v>5084</v>
      </c>
    </row>
    <row r="1057" spans="1:2" x14ac:dyDescent="0.35">
      <c r="A1057" s="109" t="s">
        <v>5180</v>
      </c>
      <c r="B1057" s="117" t="s">
        <v>5022</v>
      </c>
    </row>
    <row r="1058" spans="1:2" x14ac:dyDescent="0.35">
      <c r="A1058" s="109" t="s">
        <v>5181</v>
      </c>
      <c r="B1058" s="117" t="s">
        <v>5125</v>
      </c>
    </row>
    <row r="1059" spans="1:2" x14ac:dyDescent="0.35">
      <c r="A1059" s="109" t="s">
        <v>6833</v>
      </c>
      <c r="B1059" s="117" t="s">
        <v>5124</v>
      </c>
    </row>
    <row r="1060" spans="1:2" x14ac:dyDescent="0.35">
      <c r="A1060" s="109" t="s">
        <v>4287</v>
      </c>
      <c r="B1060" s="117" t="s">
        <v>944</v>
      </c>
    </row>
    <row r="1061" spans="1:2" x14ac:dyDescent="0.35">
      <c r="A1061" s="109" t="s">
        <v>4288</v>
      </c>
      <c r="B1061" s="117" t="s">
        <v>998</v>
      </c>
    </row>
    <row r="1062" spans="1:2" x14ac:dyDescent="0.35">
      <c r="A1062" s="111" t="s">
        <v>4289</v>
      </c>
      <c r="B1062" s="59" t="s">
        <v>906</v>
      </c>
    </row>
    <row r="1063" spans="1:2" x14ac:dyDescent="0.35">
      <c r="A1063" s="109" t="s">
        <v>4290</v>
      </c>
      <c r="B1063" s="117" t="s">
        <v>2264</v>
      </c>
    </row>
    <row r="1064" spans="1:2" x14ac:dyDescent="0.35">
      <c r="A1064" s="109" t="s">
        <v>4291</v>
      </c>
      <c r="B1064" s="117" t="s">
        <v>2263</v>
      </c>
    </row>
    <row r="1065" spans="1:2" x14ac:dyDescent="0.35">
      <c r="A1065" s="109" t="s">
        <v>4292</v>
      </c>
      <c r="B1065" s="117" t="s">
        <v>2265</v>
      </c>
    </row>
    <row r="1066" spans="1:2" x14ac:dyDescent="0.35">
      <c r="A1066" s="109" t="s">
        <v>4293</v>
      </c>
      <c r="B1066" s="117" t="s">
        <v>787</v>
      </c>
    </row>
    <row r="1067" spans="1:2" x14ac:dyDescent="0.35">
      <c r="A1067" s="109" t="s">
        <v>4294</v>
      </c>
      <c r="B1067" s="117" t="s">
        <v>999</v>
      </c>
    </row>
    <row r="1068" spans="1:2" x14ac:dyDescent="0.35">
      <c r="A1068" s="109" t="s">
        <v>6834</v>
      </c>
      <c r="B1068" s="117" t="s">
        <v>2267</v>
      </c>
    </row>
    <row r="1069" spans="1:2" x14ac:dyDescent="0.35">
      <c r="A1069" s="109" t="s">
        <v>6835</v>
      </c>
      <c r="B1069" s="117" t="s">
        <v>2266</v>
      </c>
    </row>
    <row r="1070" spans="1:2" x14ac:dyDescent="0.35">
      <c r="A1070" s="111" t="s">
        <v>4295</v>
      </c>
      <c r="B1070" s="59" t="s">
        <v>907</v>
      </c>
    </row>
    <row r="1071" spans="1:2" x14ac:dyDescent="0.35">
      <c r="A1071" s="109" t="s">
        <v>4296</v>
      </c>
      <c r="B1071" s="117" t="s">
        <v>2268</v>
      </c>
    </row>
    <row r="1072" spans="1:2" x14ac:dyDescent="0.35">
      <c r="A1072" s="109" t="s">
        <v>6836</v>
      </c>
      <c r="B1072" s="117" t="s">
        <v>2270</v>
      </c>
    </row>
    <row r="1073" spans="1:2" x14ac:dyDescent="0.35">
      <c r="A1073" s="111" t="s">
        <v>4297</v>
      </c>
      <c r="B1073" s="59" t="s">
        <v>908</v>
      </c>
    </row>
    <row r="1074" spans="1:2" x14ac:dyDescent="0.35">
      <c r="A1074" s="109" t="s">
        <v>4298</v>
      </c>
      <c r="B1074" s="117" t="s">
        <v>2269</v>
      </c>
    </row>
    <row r="1075" spans="1:2" x14ac:dyDescent="0.35">
      <c r="A1075" s="109" t="s">
        <v>4299</v>
      </c>
      <c r="B1075" s="117" t="s">
        <v>2271</v>
      </c>
    </row>
    <row r="1076" spans="1:2" x14ac:dyDescent="0.35">
      <c r="A1076" s="109" t="s">
        <v>4300</v>
      </c>
      <c r="B1076" s="114" t="s">
        <v>2050</v>
      </c>
    </row>
    <row r="1077" spans="1:2" x14ac:dyDescent="0.35">
      <c r="A1077" s="111" t="s">
        <v>4301</v>
      </c>
      <c r="B1077" s="61" t="s">
        <v>945</v>
      </c>
    </row>
    <row r="1078" spans="1:2" x14ac:dyDescent="0.35">
      <c r="A1078" s="109" t="s">
        <v>5182</v>
      </c>
      <c r="B1078" s="116" t="s">
        <v>5127</v>
      </c>
    </row>
    <row r="1079" spans="1:2" x14ac:dyDescent="0.35">
      <c r="A1079" s="111" t="s">
        <v>4302</v>
      </c>
      <c r="B1079" s="48" t="s">
        <v>946</v>
      </c>
    </row>
    <row r="1080" spans="1:2" x14ac:dyDescent="0.35">
      <c r="A1080" s="111" t="s">
        <v>4303</v>
      </c>
      <c r="B1080" s="61" t="s">
        <v>947</v>
      </c>
    </row>
    <row r="1081" spans="1:2" x14ac:dyDescent="0.35">
      <c r="A1081" s="109" t="s">
        <v>4304</v>
      </c>
      <c r="B1081" s="119" t="s">
        <v>2361</v>
      </c>
    </row>
    <row r="1082" spans="1:2" x14ac:dyDescent="0.35">
      <c r="A1082" s="111" t="s">
        <v>4305</v>
      </c>
      <c r="B1082" s="64" t="s">
        <v>948</v>
      </c>
    </row>
    <row r="1083" spans="1:2" x14ac:dyDescent="0.35">
      <c r="A1083" s="111" t="s">
        <v>4306</v>
      </c>
      <c r="B1083" s="61" t="s">
        <v>949</v>
      </c>
    </row>
    <row r="1084" spans="1:2" x14ac:dyDescent="0.35">
      <c r="A1084" s="111" t="s">
        <v>4307</v>
      </c>
      <c r="B1084" s="61" t="s">
        <v>950</v>
      </c>
    </row>
    <row r="1085" spans="1:2" x14ac:dyDescent="0.35">
      <c r="A1085" s="111" t="s">
        <v>4308</v>
      </c>
      <c r="B1085" s="61" t="s">
        <v>951</v>
      </c>
    </row>
    <row r="1086" spans="1:2" x14ac:dyDescent="0.35">
      <c r="A1086" s="111" t="s">
        <v>4309</v>
      </c>
      <c r="B1086" s="61" t="s">
        <v>952</v>
      </c>
    </row>
    <row r="1087" spans="1:2" x14ac:dyDescent="0.35">
      <c r="A1087" s="111" t="s">
        <v>4310</v>
      </c>
      <c r="B1087" s="61" t="s">
        <v>953</v>
      </c>
    </row>
    <row r="1088" spans="1:2" x14ac:dyDescent="0.35">
      <c r="A1088" s="111" t="s">
        <v>4311</v>
      </c>
      <c r="B1088" s="61" t="s">
        <v>954</v>
      </c>
    </row>
    <row r="1089" spans="1:2" x14ac:dyDescent="0.35">
      <c r="A1089" s="111" t="s">
        <v>4314</v>
      </c>
      <c r="B1089" s="59" t="s">
        <v>4312</v>
      </c>
    </row>
    <row r="1090" spans="1:2" x14ac:dyDescent="0.35">
      <c r="A1090" s="111" t="s">
        <v>4315</v>
      </c>
      <c r="B1090" s="59" t="s">
        <v>4313</v>
      </c>
    </row>
    <row r="1091" spans="1:2" x14ac:dyDescent="0.35">
      <c r="A1091" s="109" t="s">
        <v>4316</v>
      </c>
      <c r="B1091" s="117" t="s">
        <v>2362</v>
      </c>
    </row>
    <row r="1092" spans="1:2" x14ac:dyDescent="0.35">
      <c r="A1092" s="109" t="s">
        <v>5183</v>
      </c>
      <c r="B1092" s="117" t="s">
        <v>5137</v>
      </c>
    </row>
    <row r="1093" spans="1:2" x14ac:dyDescent="0.35">
      <c r="A1093" s="111" t="s">
        <v>4317</v>
      </c>
      <c r="B1093" s="59" t="s">
        <v>956</v>
      </c>
    </row>
    <row r="1094" spans="1:2" x14ac:dyDescent="0.35">
      <c r="A1094" s="109" t="s">
        <v>4318</v>
      </c>
      <c r="B1094" s="116" t="s">
        <v>1000</v>
      </c>
    </row>
    <row r="1095" spans="1:2" x14ac:dyDescent="0.35">
      <c r="A1095" s="109" t="s">
        <v>4319</v>
      </c>
      <c r="B1095" s="116" t="s">
        <v>967</v>
      </c>
    </row>
    <row r="1096" spans="1:2" x14ac:dyDescent="0.35">
      <c r="A1096" s="111" t="s">
        <v>4322</v>
      </c>
      <c r="B1096" s="59" t="s">
        <v>4320</v>
      </c>
    </row>
    <row r="1097" spans="1:2" x14ac:dyDescent="0.35">
      <c r="A1097" s="111" t="s">
        <v>4323</v>
      </c>
      <c r="B1097" s="59" t="s">
        <v>4321</v>
      </c>
    </row>
    <row r="1098" spans="1:2" x14ac:dyDescent="0.35">
      <c r="A1098" s="111" t="s">
        <v>4331</v>
      </c>
      <c r="B1098" s="59" t="s">
        <v>4324</v>
      </c>
    </row>
    <row r="1099" spans="1:2" x14ac:dyDescent="0.35">
      <c r="A1099" s="111" t="s">
        <v>4332</v>
      </c>
      <c r="B1099" s="59" t="s">
        <v>4325</v>
      </c>
    </row>
    <row r="1100" spans="1:2" x14ac:dyDescent="0.35">
      <c r="A1100" s="111" t="s">
        <v>4333</v>
      </c>
      <c r="B1100" s="59" t="s">
        <v>959</v>
      </c>
    </row>
    <row r="1101" spans="1:2" x14ac:dyDescent="0.35">
      <c r="A1101" s="111" t="s">
        <v>4334</v>
      </c>
      <c r="B1101" s="59" t="s">
        <v>960</v>
      </c>
    </row>
    <row r="1102" spans="1:2" x14ac:dyDescent="0.35">
      <c r="A1102" s="109" t="s">
        <v>4335</v>
      </c>
      <c r="B1102" s="117" t="s">
        <v>2358</v>
      </c>
    </row>
    <row r="1103" spans="1:2" x14ac:dyDescent="0.35">
      <c r="A1103" s="111" t="s">
        <v>4336</v>
      </c>
      <c r="B1103" s="59" t="s">
        <v>4326</v>
      </c>
    </row>
    <row r="1104" spans="1:2" x14ac:dyDescent="0.35">
      <c r="A1104" s="111" t="s">
        <v>4337</v>
      </c>
      <c r="B1104" s="59" t="s">
        <v>4327</v>
      </c>
    </row>
    <row r="1105" spans="1:2" x14ac:dyDescent="0.35">
      <c r="A1105" s="111" t="s">
        <v>4338</v>
      </c>
      <c r="B1105" s="59" t="s">
        <v>962</v>
      </c>
    </row>
    <row r="1106" spans="1:2" x14ac:dyDescent="0.35">
      <c r="A1106" s="109" t="s">
        <v>6837</v>
      </c>
      <c r="B1106" s="116" t="s">
        <v>2339</v>
      </c>
    </row>
    <row r="1107" spans="1:2" x14ac:dyDescent="0.35">
      <c r="A1107" s="111" t="s">
        <v>4339</v>
      </c>
      <c r="B1107" s="59" t="s">
        <v>4328</v>
      </c>
    </row>
    <row r="1108" spans="1:2" x14ac:dyDescent="0.35">
      <c r="A1108" s="111" t="s">
        <v>4340</v>
      </c>
      <c r="B1108" s="59" t="s">
        <v>4329</v>
      </c>
    </row>
    <row r="1109" spans="1:2" x14ac:dyDescent="0.35">
      <c r="A1109" s="111" t="s">
        <v>4341</v>
      </c>
      <c r="B1109" s="59" t="s">
        <v>4330</v>
      </c>
    </row>
    <row r="1110" spans="1:2" x14ac:dyDescent="0.35">
      <c r="A1110" s="109" t="s">
        <v>6838</v>
      </c>
      <c r="B1110" s="117" t="s">
        <v>1162</v>
      </c>
    </row>
    <row r="1111" spans="1:2" x14ac:dyDescent="0.35">
      <c r="A1111" s="111" t="s">
        <v>4342</v>
      </c>
      <c r="B1111" s="59" t="s">
        <v>964</v>
      </c>
    </row>
    <row r="1112" spans="1:2" x14ac:dyDescent="0.35">
      <c r="A1112" s="109" t="s">
        <v>4343</v>
      </c>
      <c r="B1112" s="116" t="s">
        <v>2272</v>
      </c>
    </row>
    <row r="1113" spans="1:2" s="120" customFormat="1" x14ac:dyDescent="0.35">
      <c r="A1113" s="111" t="s">
        <v>4344</v>
      </c>
      <c r="B1113" s="37" t="s">
        <v>1531</v>
      </c>
    </row>
    <row r="1114" spans="1:2" s="120" customFormat="1" x14ac:dyDescent="0.35">
      <c r="A1114" s="111" t="s">
        <v>4345</v>
      </c>
      <c r="B1114" s="37" t="s">
        <v>1532</v>
      </c>
    </row>
    <row r="1115" spans="1:2" s="120" customFormat="1" x14ac:dyDescent="0.35">
      <c r="A1115" s="109" t="s">
        <v>5184</v>
      </c>
      <c r="B1115" s="116" t="s">
        <v>2051</v>
      </c>
    </row>
    <row r="1116" spans="1:2" s="120" customFormat="1" x14ac:dyDescent="0.35">
      <c r="A1116" s="109" t="s">
        <v>5184</v>
      </c>
      <c r="B1116" s="117" t="s">
        <v>5128</v>
      </c>
    </row>
    <row r="1117" spans="1:2" s="120" customFormat="1" x14ac:dyDescent="0.35">
      <c r="A1117" s="111" t="s">
        <v>4346</v>
      </c>
      <c r="B1117" s="37" t="s">
        <v>1533</v>
      </c>
    </row>
    <row r="1118" spans="1:2" s="120" customFormat="1" x14ac:dyDescent="0.35">
      <c r="A1118" s="111" t="s">
        <v>4347</v>
      </c>
      <c r="B1118" s="37" t="s">
        <v>600</v>
      </c>
    </row>
    <row r="1119" spans="1:2" s="120" customFormat="1" x14ac:dyDescent="0.35">
      <c r="A1119" s="111" t="s">
        <v>4348</v>
      </c>
      <c r="B1119" s="37" t="s">
        <v>1534</v>
      </c>
    </row>
    <row r="1120" spans="1:2" x14ac:dyDescent="0.35">
      <c r="A1120" s="111" t="s">
        <v>4349</v>
      </c>
      <c r="B1120" s="37" t="s">
        <v>1535</v>
      </c>
    </row>
    <row r="1121" spans="1:2" x14ac:dyDescent="0.35">
      <c r="A1121" s="111" t="s">
        <v>4356</v>
      </c>
      <c r="B1121" s="37" t="s">
        <v>4350</v>
      </c>
    </row>
    <row r="1122" spans="1:2" x14ac:dyDescent="0.35">
      <c r="A1122" s="111" t="s">
        <v>4357</v>
      </c>
      <c r="B1122" s="37" t="s">
        <v>4351</v>
      </c>
    </row>
    <row r="1123" spans="1:2" x14ac:dyDescent="0.35">
      <c r="A1123" s="111" t="s">
        <v>4358</v>
      </c>
      <c r="B1123" s="37" t="s">
        <v>4352</v>
      </c>
    </row>
    <row r="1124" spans="1:2" x14ac:dyDescent="0.35">
      <c r="A1124" s="111" t="s">
        <v>4359</v>
      </c>
      <c r="B1124" s="37" t="s">
        <v>1537</v>
      </c>
    </row>
    <row r="1125" spans="1:2" x14ac:dyDescent="0.35">
      <c r="A1125" s="111" t="s">
        <v>4360</v>
      </c>
      <c r="B1125" s="37" t="s">
        <v>1538</v>
      </c>
    </row>
    <row r="1126" spans="1:2" x14ac:dyDescent="0.35">
      <c r="A1126" s="111" t="s">
        <v>4361</v>
      </c>
      <c r="B1126" s="37" t="s">
        <v>4353</v>
      </c>
    </row>
    <row r="1127" spans="1:2" x14ac:dyDescent="0.35">
      <c r="A1127" s="111" t="s">
        <v>4362</v>
      </c>
      <c r="B1127" s="37" t="s">
        <v>4354</v>
      </c>
    </row>
    <row r="1128" spans="1:2" x14ac:dyDescent="0.35">
      <c r="A1128" s="111" t="s">
        <v>4363</v>
      </c>
      <c r="B1128" s="37" t="s">
        <v>4355</v>
      </c>
    </row>
    <row r="1129" spans="1:2" x14ac:dyDescent="0.35">
      <c r="A1129" s="109" t="s">
        <v>4364</v>
      </c>
      <c r="B1129" s="117" t="s">
        <v>2483</v>
      </c>
    </row>
    <row r="1130" spans="1:2" x14ac:dyDescent="0.35">
      <c r="A1130" s="111" t="s">
        <v>4365</v>
      </c>
      <c r="B1130" s="61" t="s">
        <v>1895</v>
      </c>
    </row>
    <row r="1131" spans="1:2" x14ac:dyDescent="0.35">
      <c r="A1131" s="111" t="s">
        <v>4366</v>
      </c>
      <c r="B1131" s="48" t="s">
        <v>1896</v>
      </c>
    </row>
    <row r="1132" spans="1:2" x14ac:dyDescent="0.35">
      <c r="A1132" s="109" t="s">
        <v>5185</v>
      </c>
      <c r="B1132" s="114" t="s">
        <v>5129</v>
      </c>
    </row>
    <row r="1133" spans="1:2" x14ac:dyDescent="0.35">
      <c r="A1133" s="109" t="s">
        <v>5186</v>
      </c>
      <c r="B1133" s="114" t="s">
        <v>5130</v>
      </c>
    </row>
    <row r="1134" spans="1:2" x14ac:dyDescent="0.35">
      <c r="A1134" s="111" t="s">
        <v>4367</v>
      </c>
      <c r="B1134" s="61" t="s">
        <v>1897</v>
      </c>
    </row>
    <row r="1135" spans="1:2" x14ac:dyDescent="0.35">
      <c r="A1135" s="111" t="s">
        <v>4368</v>
      </c>
      <c r="B1135" s="48" t="s">
        <v>1898</v>
      </c>
    </row>
    <row r="1136" spans="1:2" x14ac:dyDescent="0.35">
      <c r="A1136" s="111" t="s">
        <v>4369</v>
      </c>
      <c r="B1136" s="61" t="s">
        <v>1899</v>
      </c>
    </row>
    <row r="1137" spans="1:2" x14ac:dyDescent="0.35">
      <c r="A1137" s="111" t="s">
        <v>4370</v>
      </c>
      <c r="B1137" s="48" t="s">
        <v>1900</v>
      </c>
    </row>
    <row r="1138" spans="1:2" x14ac:dyDescent="0.35">
      <c r="A1138" s="111" t="s">
        <v>4371</v>
      </c>
      <c r="B1138" s="61" t="s">
        <v>1901</v>
      </c>
    </row>
    <row r="1139" spans="1:2" x14ac:dyDescent="0.35">
      <c r="A1139" s="111" t="s">
        <v>4372</v>
      </c>
      <c r="B1139" s="48" t="s">
        <v>1902</v>
      </c>
    </row>
    <row r="1140" spans="1:2" x14ac:dyDescent="0.35">
      <c r="A1140" s="111" t="s">
        <v>4373</v>
      </c>
      <c r="B1140" s="61" t="s">
        <v>1903</v>
      </c>
    </row>
    <row r="1141" spans="1:2" x14ac:dyDescent="0.35">
      <c r="A1141" s="111" t="s">
        <v>4374</v>
      </c>
      <c r="B1141" s="48" t="s">
        <v>1904</v>
      </c>
    </row>
    <row r="1142" spans="1:2" x14ac:dyDescent="0.35">
      <c r="A1142" s="109" t="s">
        <v>4375</v>
      </c>
      <c r="B1142" s="117" t="s">
        <v>1913</v>
      </c>
    </row>
    <row r="1143" spans="1:2" x14ac:dyDescent="0.35">
      <c r="A1143" s="111" t="s">
        <v>4376</v>
      </c>
      <c r="B1143" s="59" t="s">
        <v>1905</v>
      </c>
    </row>
    <row r="1144" spans="1:2" x14ac:dyDescent="0.35">
      <c r="A1144" s="109" t="s">
        <v>4377</v>
      </c>
      <c r="B1144" s="119" t="s">
        <v>2346</v>
      </c>
    </row>
    <row r="1145" spans="1:2" x14ac:dyDescent="0.35">
      <c r="A1145" s="109" t="s">
        <v>4378</v>
      </c>
      <c r="B1145" s="119" t="s">
        <v>1914</v>
      </c>
    </row>
    <row r="1146" spans="1:2" x14ac:dyDescent="0.35">
      <c r="A1146" s="111" t="s">
        <v>4384</v>
      </c>
      <c r="B1146" s="59" t="s">
        <v>4379</v>
      </c>
    </row>
    <row r="1147" spans="1:2" x14ac:dyDescent="0.35">
      <c r="A1147" s="111" t="s">
        <v>4385</v>
      </c>
      <c r="B1147" s="59" t="s">
        <v>4380</v>
      </c>
    </row>
    <row r="1148" spans="1:2" x14ac:dyDescent="0.35">
      <c r="A1148" s="111" t="s">
        <v>4386</v>
      </c>
      <c r="B1148" s="61" t="s">
        <v>1907</v>
      </c>
    </row>
    <row r="1149" spans="1:2" x14ac:dyDescent="0.35">
      <c r="A1149" s="111" t="s">
        <v>4387</v>
      </c>
      <c r="B1149" s="61" t="s">
        <v>1908</v>
      </c>
    </row>
    <row r="1150" spans="1:2" x14ac:dyDescent="0.35">
      <c r="A1150" s="111" t="s">
        <v>4388</v>
      </c>
      <c r="B1150" s="61" t="s">
        <v>1909</v>
      </c>
    </row>
    <row r="1151" spans="1:2" x14ac:dyDescent="0.35">
      <c r="A1151" s="111" t="s">
        <v>4389</v>
      </c>
      <c r="B1151" s="61" t="s">
        <v>1910</v>
      </c>
    </row>
    <row r="1152" spans="1:2" x14ac:dyDescent="0.35">
      <c r="A1152" s="111" t="s">
        <v>4390</v>
      </c>
      <c r="B1152" s="61" t="s">
        <v>1911</v>
      </c>
    </row>
    <row r="1153" spans="1:2" x14ac:dyDescent="0.35">
      <c r="A1153" s="111" t="s">
        <v>4391</v>
      </c>
      <c r="B1153" s="37" t="s">
        <v>4381</v>
      </c>
    </row>
    <row r="1154" spans="1:2" x14ac:dyDescent="0.35">
      <c r="A1154" s="111" t="s">
        <v>4392</v>
      </c>
      <c r="B1154" s="48" t="s">
        <v>4382</v>
      </c>
    </row>
    <row r="1155" spans="1:2" x14ac:dyDescent="0.35">
      <c r="A1155" s="111" t="s">
        <v>4393</v>
      </c>
      <c r="B1155" s="48" t="s">
        <v>4383</v>
      </c>
    </row>
    <row r="1156" spans="1:2" x14ac:dyDescent="0.35">
      <c r="A1156" s="111" t="s">
        <v>4394</v>
      </c>
      <c r="B1156" s="61" t="s">
        <v>2338</v>
      </c>
    </row>
    <row r="1157" spans="1:2" x14ac:dyDescent="0.35">
      <c r="A1157" s="109" t="s">
        <v>4395</v>
      </c>
      <c r="B1157" s="116" t="s">
        <v>2354</v>
      </c>
    </row>
    <row r="1158" spans="1:2" x14ac:dyDescent="0.35">
      <c r="A1158" s="109" t="s">
        <v>4396</v>
      </c>
      <c r="B1158" s="119" t="s">
        <v>4628</v>
      </c>
    </row>
    <row r="1159" spans="1:2" x14ac:dyDescent="0.35">
      <c r="A1159" s="109" t="s">
        <v>4397</v>
      </c>
      <c r="B1159" s="119" t="s">
        <v>4627</v>
      </c>
    </row>
    <row r="1160" spans="1:2" x14ac:dyDescent="0.35">
      <c r="A1160" s="109" t="s">
        <v>5187</v>
      </c>
      <c r="B1160" s="119" t="s">
        <v>2359</v>
      </c>
    </row>
    <row r="1161" spans="1:2" x14ac:dyDescent="0.35">
      <c r="A1161" s="109" t="s">
        <v>6374</v>
      </c>
      <c r="B1161" s="188">
        <v>2020</v>
      </c>
    </row>
    <row r="1162" spans="1:2" x14ac:dyDescent="0.35">
      <c r="A1162" s="109" t="s">
        <v>6839</v>
      </c>
      <c r="B1162" s="188" t="s">
        <v>6375</v>
      </c>
    </row>
    <row r="1163" spans="1:2" x14ac:dyDescent="0.35">
      <c r="A1163" s="111" t="s">
        <v>4398</v>
      </c>
      <c r="B1163" s="122" t="s">
        <v>4467</v>
      </c>
    </row>
    <row r="1164" spans="1:2" x14ac:dyDescent="0.35">
      <c r="A1164" s="109" t="s">
        <v>6373</v>
      </c>
      <c r="B1164" s="189" t="s">
        <v>5104</v>
      </c>
    </row>
    <row r="1165" spans="1:2" x14ac:dyDescent="0.35">
      <c r="A1165" s="111" t="s">
        <v>4399</v>
      </c>
      <c r="B1165" s="122" t="s">
        <v>4468</v>
      </c>
    </row>
    <row r="1166" spans="1:2" x14ac:dyDescent="0.35">
      <c r="A1166" s="111" t="s">
        <v>4400</v>
      </c>
      <c r="B1166" s="122" t="s">
        <v>4469</v>
      </c>
    </row>
    <row r="1167" spans="1:2" x14ac:dyDescent="0.35">
      <c r="A1167" s="111" t="s">
        <v>4401</v>
      </c>
      <c r="B1167" s="122" t="s">
        <v>4470</v>
      </c>
    </row>
    <row r="1168" spans="1:2" x14ac:dyDescent="0.35">
      <c r="A1168" s="111" t="s">
        <v>4402</v>
      </c>
      <c r="B1168" s="122" t="s">
        <v>4471</v>
      </c>
    </row>
    <row r="1169" spans="1:2" x14ac:dyDescent="0.35">
      <c r="A1169" s="111" t="s">
        <v>4403</v>
      </c>
      <c r="B1169" s="122" t="s">
        <v>4472</v>
      </c>
    </row>
    <row r="1170" spans="1:2" x14ac:dyDescent="0.35">
      <c r="A1170" s="111" t="s">
        <v>4404</v>
      </c>
      <c r="B1170" s="122" t="s">
        <v>4418</v>
      </c>
    </row>
    <row r="1171" spans="1:2" x14ac:dyDescent="0.35">
      <c r="A1171" s="111" t="s">
        <v>4405</v>
      </c>
      <c r="B1171" s="122" t="s">
        <v>4419</v>
      </c>
    </row>
    <row r="1172" spans="1:2" x14ac:dyDescent="0.35">
      <c r="A1172" s="3">
        <v>881</v>
      </c>
      <c r="B1172" s="122" t="s">
        <v>5072</v>
      </c>
    </row>
    <row r="1173" spans="1:2" x14ac:dyDescent="0.35">
      <c r="A1173" s="234">
        <v>881.1</v>
      </c>
      <c r="B1173" s="189" t="s">
        <v>5033</v>
      </c>
    </row>
    <row r="1174" spans="1:2" x14ac:dyDescent="0.35">
      <c r="A1174" s="235" t="s">
        <v>7202</v>
      </c>
      <c r="B1174" s="189" t="s">
        <v>6386</v>
      </c>
    </row>
    <row r="1175" spans="1:2" x14ac:dyDescent="0.35">
      <c r="A1175" s="235" t="s">
        <v>7203</v>
      </c>
      <c r="B1175" s="189" t="s">
        <v>7088</v>
      </c>
    </row>
    <row r="1176" spans="1:2" x14ac:dyDescent="0.35">
      <c r="A1176" s="3">
        <v>882</v>
      </c>
      <c r="B1176" s="122" t="s">
        <v>2019</v>
      </c>
    </row>
    <row r="1177" spans="1:2" x14ac:dyDescent="0.35">
      <c r="A1177" s="3">
        <v>883</v>
      </c>
      <c r="B1177" s="122" t="s">
        <v>6371</v>
      </c>
    </row>
    <row r="1178" spans="1:2" x14ac:dyDescent="0.35">
      <c r="A1178" s="3">
        <v>884</v>
      </c>
      <c r="B1178" s="122" t="s">
        <v>6372</v>
      </c>
    </row>
    <row r="1179" spans="1:2" x14ac:dyDescent="0.35">
      <c r="A1179" s="3">
        <v>885</v>
      </c>
      <c r="B1179" s="122" t="s">
        <v>6385</v>
      </c>
    </row>
    <row r="1180" spans="1:2" x14ac:dyDescent="0.35">
      <c r="A1180" s="3">
        <v>886</v>
      </c>
      <c r="B1180" s="122" t="s">
        <v>6893</v>
      </c>
    </row>
    <row r="1181" spans="1:2" x14ac:dyDescent="0.35">
      <c r="A1181" s="234">
        <v>886.1</v>
      </c>
      <c r="B1181" s="189" t="s">
        <v>7200</v>
      </c>
    </row>
    <row r="1182" spans="1:2" x14ac:dyDescent="0.35">
      <c r="A1182" s="234">
        <v>886.2</v>
      </c>
      <c r="B1182" s="189" t="s">
        <v>7201</v>
      </c>
    </row>
    <row r="1183" spans="1:2" x14ac:dyDescent="0.35">
      <c r="A1183" s="3">
        <v>887</v>
      </c>
      <c r="B1183" s="122" t="s">
        <v>6891</v>
      </c>
    </row>
    <row r="1184" spans="1:2" x14ac:dyDescent="0.35">
      <c r="A1184" s="3">
        <v>888</v>
      </c>
      <c r="B1184" s="122" t="s">
        <v>6894</v>
      </c>
    </row>
    <row r="1185" spans="1:2" x14ac:dyDescent="0.35">
      <c r="A1185" s="3">
        <v>889</v>
      </c>
      <c r="B1185" s="122" t="s">
        <v>6895</v>
      </c>
    </row>
    <row r="1186" spans="1:2" x14ac:dyDescent="0.35">
      <c r="A1186" s="3">
        <v>890</v>
      </c>
      <c r="B1186" s="122" t="s">
        <v>6896</v>
      </c>
    </row>
    <row r="1187" spans="1:2" x14ac:dyDescent="0.35">
      <c r="A1187" s="3">
        <v>891</v>
      </c>
      <c r="B1187" s="122" t="s">
        <v>6897</v>
      </c>
    </row>
    <row r="1188" spans="1:2" x14ac:dyDescent="0.35">
      <c r="A1188" s="3">
        <v>892</v>
      </c>
      <c r="B1188" s="122" t="s">
        <v>7192</v>
      </c>
    </row>
    <row r="1189" spans="1:2" x14ac:dyDescent="0.35">
      <c r="A1189" s="230">
        <v>893</v>
      </c>
      <c r="B1189" s="122" t="s">
        <v>7193</v>
      </c>
    </row>
    <row r="1190" spans="1:2" x14ac:dyDescent="0.35">
      <c r="A1190" s="234">
        <v>893.1</v>
      </c>
      <c r="B1190" s="189" t="s">
        <v>7198</v>
      </c>
    </row>
    <row r="1191" spans="1:2" x14ac:dyDescent="0.35">
      <c r="A1191" s="230">
        <v>894</v>
      </c>
      <c r="B1191" s="122" t="s">
        <v>6899</v>
      </c>
    </row>
    <row r="1192" spans="1:2" x14ac:dyDescent="0.35">
      <c r="A1192" s="230">
        <v>895</v>
      </c>
      <c r="B1192" s="122" t="s">
        <v>6377</v>
      </c>
    </row>
    <row r="1193" spans="1:2" x14ac:dyDescent="0.35">
      <c r="A1193" s="230">
        <v>896</v>
      </c>
      <c r="B1193" s="122" t="s">
        <v>6378</v>
      </c>
    </row>
    <row r="1194" spans="1:2" x14ac:dyDescent="0.35">
      <c r="A1194" s="230">
        <v>897</v>
      </c>
      <c r="B1194" s="122" t="s">
        <v>6379</v>
      </c>
    </row>
    <row r="1195" spans="1:2" x14ac:dyDescent="0.35">
      <c r="A1195" s="230">
        <v>898</v>
      </c>
      <c r="B1195" s="122" t="s">
        <v>6380</v>
      </c>
    </row>
    <row r="1196" spans="1:2" x14ac:dyDescent="0.35">
      <c r="A1196" s="230">
        <v>899</v>
      </c>
      <c r="B1196" s="122" t="s">
        <v>6381</v>
      </c>
    </row>
    <row r="1197" spans="1:2" x14ac:dyDescent="0.35">
      <c r="A1197" s="230">
        <v>900</v>
      </c>
      <c r="B1197" s="122" t="s">
        <v>6382</v>
      </c>
    </row>
    <row r="1198" spans="1:2" x14ac:dyDescent="0.35">
      <c r="A1198" s="230">
        <v>901</v>
      </c>
      <c r="B1198" s="122" t="s">
        <v>6383</v>
      </c>
    </row>
    <row r="1199" spans="1:2" x14ac:dyDescent="0.35">
      <c r="A1199" s="230">
        <v>902</v>
      </c>
      <c r="B1199" s="122" t="s">
        <v>6384</v>
      </c>
    </row>
    <row r="1200" spans="1:2" x14ac:dyDescent="0.35">
      <c r="A1200" s="98">
        <v>903</v>
      </c>
      <c r="B1200" s="122" t="s">
        <v>6367</v>
      </c>
    </row>
  </sheetData>
  <mergeCells count="1">
    <mergeCell ref="A2:B2"/>
  </mergeCells>
  <pageMargins left="0.7" right="0.7" top="0.75" bottom="0.75" header="0.3" footer="0.3"/>
  <pageSetup paperSize="9" orientation="portrait" r:id="rId1"/>
  <ignoredErrors>
    <ignoredError sqref="A1174:A1175 A951:A1171 A4:A948 A949:A950"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30"/>
  <sheetViews>
    <sheetView workbookViewId="0">
      <selection activeCell="A193" sqref="A193"/>
    </sheetView>
  </sheetViews>
  <sheetFormatPr defaultRowHeight="14.5" x14ac:dyDescent="0.35"/>
  <cols>
    <col min="1" max="1" width="49.7265625" bestFit="1" customWidth="1"/>
    <col min="2" max="2" width="20.36328125" style="2" bestFit="1" customWidth="1"/>
    <col min="3" max="3" width="41.7265625" style="2" bestFit="1" customWidth="1"/>
    <col min="4" max="4" width="49.26953125" style="134" bestFit="1" customWidth="1"/>
  </cols>
  <sheetData>
    <row r="2" spans="1:4" x14ac:dyDescent="0.35">
      <c r="A2" s="4" t="s">
        <v>0</v>
      </c>
      <c r="B2" s="4" t="s">
        <v>4473</v>
      </c>
      <c r="C2" s="4" t="s">
        <v>2</v>
      </c>
      <c r="D2" s="128" t="s">
        <v>4475</v>
      </c>
    </row>
    <row r="3" spans="1:4" x14ac:dyDescent="0.35">
      <c r="A3" s="301" t="s">
        <v>1611</v>
      </c>
      <c r="B3" s="301"/>
      <c r="C3" s="301"/>
      <c r="D3" s="301"/>
    </row>
    <row r="4" spans="1:4" x14ac:dyDescent="0.35">
      <c r="A4" s="44" t="s">
        <v>442</v>
      </c>
      <c r="B4" s="22">
        <v>4</v>
      </c>
      <c r="C4" s="22" t="s">
        <v>29</v>
      </c>
      <c r="D4" s="131"/>
    </row>
    <row r="5" spans="1:4" x14ac:dyDescent="0.35">
      <c r="A5" s="301" t="s">
        <v>1612</v>
      </c>
      <c r="B5" s="301"/>
      <c r="C5" s="301"/>
      <c r="D5" s="301"/>
    </row>
    <row r="6" spans="1:4" ht="29" x14ac:dyDescent="0.35">
      <c r="A6" s="48" t="s">
        <v>443</v>
      </c>
      <c r="B6" s="29">
        <v>2</v>
      </c>
      <c r="C6" s="22" t="s">
        <v>29</v>
      </c>
      <c r="D6" s="127" t="s">
        <v>7079</v>
      </c>
    </row>
    <row r="7" spans="1:4" ht="72.5" x14ac:dyDescent="0.35">
      <c r="A7" s="48" t="s">
        <v>444</v>
      </c>
      <c r="B7" s="22">
        <v>2</v>
      </c>
      <c r="C7" s="22" t="s">
        <v>29</v>
      </c>
      <c r="D7" s="127" t="s">
        <v>7080</v>
      </c>
    </row>
    <row r="8" spans="1:4" x14ac:dyDescent="0.35">
      <c r="A8" s="47" t="s">
        <v>452</v>
      </c>
      <c r="B8" s="28">
        <v>1</v>
      </c>
      <c r="C8" s="28" t="s">
        <v>183</v>
      </c>
      <c r="D8" s="133"/>
    </row>
    <row r="9" spans="1:4" ht="43.5" x14ac:dyDescent="0.35">
      <c r="A9" s="48" t="s">
        <v>445</v>
      </c>
      <c r="B9" s="22">
        <v>2</v>
      </c>
      <c r="C9" s="22" t="s">
        <v>29</v>
      </c>
      <c r="D9" s="127" t="s">
        <v>7081</v>
      </c>
    </row>
    <row r="10" spans="1:4" ht="43.5" x14ac:dyDescent="0.35">
      <c r="A10" s="48" t="s">
        <v>446</v>
      </c>
      <c r="B10" s="22">
        <v>3</v>
      </c>
      <c r="C10" s="22" t="s">
        <v>29</v>
      </c>
      <c r="D10" s="127" t="s">
        <v>7082</v>
      </c>
    </row>
    <row r="11" spans="1:4" x14ac:dyDescent="0.35">
      <c r="A11" s="45" t="s">
        <v>7231</v>
      </c>
      <c r="B11" s="25">
        <v>1</v>
      </c>
      <c r="C11" s="25" t="s">
        <v>31</v>
      </c>
      <c r="D11" s="130"/>
    </row>
    <row r="12" spans="1:4" x14ac:dyDescent="0.35">
      <c r="A12" s="47" t="s">
        <v>7210</v>
      </c>
      <c r="B12" s="28">
        <v>1</v>
      </c>
      <c r="C12" s="28" t="s">
        <v>183</v>
      </c>
      <c r="D12" s="133"/>
    </row>
    <row r="13" spans="1:4" x14ac:dyDescent="0.35">
      <c r="A13" s="47" t="s">
        <v>453</v>
      </c>
      <c r="B13" s="28">
        <v>1</v>
      </c>
      <c r="C13" s="28" t="s">
        <v>183</v>
      </c>
      <c r="D13" s="133"/>
    </row>
    <row r="14" spans="1:4" x14ac:dyDescent="0.35">
      <c r="A14" s="45" t="s">
        <v>454</v>
      </c>
      <c r="B14" s="25">
        <v>2</v>
      </c>
      <c r="C14" s="25" t="s">
        <v>31</v>
      </c>
      <c r="D14" s="130"/>
    </row>
    <row r="15" spans="1:4" x14ac:dyDescent="0.35">
      <c r="A15" s="45" t="s">
        <v>455</v>
      </c>
      <c r="B15" s="25">
        <v>1</v>
      </c>
      <c r="C15" s="25" t="s">
        <v>31</v>
      </c>
      <c r="D15" s="130"/>
    </row>
    <row r="16" spans="1:4" ht="43.5" x14ac:dyDescent="0.35">
      <c r="A16" s="48" t="s">
        <v>447</v>
      </c>
      <c r="B16" s="22">
        <v>2</v>
      </c>
      <c r="C16" s="22" t="s">
        <v>29</v>
      </c>
      <c r="D16" s="127" t="s">
        <v>7083</v>
      </c>
    </row>
    <row r="17" spans="1:4" x14ac:dyDescent="0.35">
      <c r="A17" s="250" t="s">
        <v>7076</v>
      </c>
      <c r="B17" s="248" t="s">
        <v>2071</v>
      </c>
      <c r="C17" s="248" t="s">
        <v>31</v>
      </c>
      <c r="D17" s="249"/>
    </row>
    <row r="18" spans="1:4" x14ac:dyDescent="0.35">
      <c r="A18" s="45" t="s">
        <v>456</v>
      </c>
      <c r="B18" s="25">
        <v>2</v>
      </c>
      <c r="C18" s="25" t="s">
        <v>31</v>
      </c>
      <c r="D18" s="130"/>
    </row>
    <row r="19" spans="1:4" x14ac:dyDescent="0.35">
      <c r="A19" s="45" t="s">
        <v>457</v>
      </c>
      <c r="B19" s="25">
        <v>1</v>
      </c>
      <c r="C19" s="24" t="s">
        <v>1001</v>
      </c>
      <c r="D19" s="130"/>
    </row>
    <row r="20" spans="1:4" ht="72.5" x14ac:dyDescent="0.35">
      <c r="A20" s="48" t="s">
        <v>448</v>
      </c>
      <c r="B20" s="22">
        <v>2</v>
      </c>
      <c r="C20" s="22" t="s">
        <v>29</v>
      </c>
      <c r="D20" s="127" t="s">
        <v>7084</v>
      </c>
    </row>
    <row r="21" spans="1:4" x14ac:dyDescent="0.35">
      <c r="A21" s="295" t="s">
        <v>1613</v>
      </c>
      <c r="B21" s="296"/>
      <c r="C21" s="296"/>
      <c r="D21" s="297"/>
    </row>
    <row r="22" spans="1:4" ht="29" x14ac:dyDescent="0.35">
      <c r="A22" s="45" t="s">
        <v>458</v>
      </c>
      <c r="B22" s="25">
        <v>2</v>
      </c>
      <c r="C22" s="25" t="s">
        <v>31</v>
      </c>
      <c r="D22" s="166" t="s">
        <v>7489</v>
      </c>
    </row>
    <row r="23" spans="1:4" ht="29" x14ac:dyDescent="0.35">
      <c r="A23" s="45" t="s">
        <v>459</v>
      </c>
      <c r="B23" s="25">
        <v>2</v>
      </c>
      <c r="C23" s="25" t="s">
        <v>31</v>
      </c>
      <c r="D23" s="166" t="s">
        <v>7489</v>
      </c>
    </row>
    <row r="24" spans="1:4" ht="43.5" x14ac:dyDescent="0.35">
      <c r="A24" s="45" t="s">
        <v>1978</v>
      </c>
      <c r="B24" s="25">
        <v>2</v>
      </c>
      <c r="C24" s="25" t="s">
        <v>31</v>
      </c>
      <c r="D24" s="166" t="s">
        <v>7490</v>
      </c>
    </row>
    <row r="25" spans="1:4" x14ac:dyDescent="0.35">
      <c r="A25" s="45" t="s">
        <v>567</v>
      </c>
      <c r="B25" s="25">
        <v>2</v>
      </c>
      <c r="C25" s="25" t="s">
        <v>31</v>
      </c>
      <c r="D25" s="130"/>
    </row>
    <row r="26" spans="1:4" ht="29" x14ac:dyDescent="0.35">
      <c r="A26" s="45" t="s">
        <v>460</v>
      </c>
      <c r="B26" s="25">
        <v>2</v>
      </c>
      <c r="C26" s="25" t="s">
        <v>31</v>
      </c>
      <c r="D26" s="166" t="s">
        <v>7489</v>
      </c>
    </row>
    <row r="27" spans="1:4" ht="29" x14ac:dyDescent="0.35">
      <c r="A27" s="45" t="s">
        <v>461</v>
      </c>
      <c r="B27" s="25">
        <v>4</v>
      </c>
      <c r="C27" s="25" t="s">
        <v>31</v>
      </c>
      <c r="D27" s="166" t="s">
        <v>6423</v>
      </c>
    </row>
    <row r="28" spans="1:4" x14ac:dyDescent="0.35">
      <c r="A28" s="45" t="s">
        <v>462</v>
      </c>
      <c r="B28" s="25">
        <v>2</v>
      </c>
      <c r="C28" s="25" t="s">
        <v>31</v>
      </c>
      <c r="D28" s="130"/>
    </row>
    <row r="29" spans="1:4" ht="29" x14ac:dyDescent="0.35">
      <c r="A29" s="45" t="s">
        <v>463</v>
      </c>
      <c r="B29" s="25">
        <v>4</v>
      </c>
      <c r="C29" s="25" t="s">
        <v>31</v>
      </c>
      <c r="D29" s="166" t="s">
        <v>6423</v>
      </c>
    </row>
    <row r="30" spans="1:4" x14ac:dyDescent="0.35">
      <c r="A30" s="45" t="s">
        <v>464</v>
      </c>
      <c r="B30" s="25">
        <v>2</v>
      </c>
      <c r="C30" s="25" t="s">
        <v>31</v>
      </c>
      <c r="D30" s="130"/>
    </row>
    <row r="31" spans="1:4" x14ac:dyDescent="0.35">
      <c r="A31" s="47" t="s">
        <v>2245</v>
      </c>
      <c r="B31" s="28">
        <v>1</v>
      </c>
      <c r="C31" s="28" t="s">
        <v>183</v>
      </c>
      <c r="D31" s="133"/>
    </row>
    <row r="32" spans="1:4" x14ac:dyDescent="0.35">
      <c r="A32" s="45" t="s">
        <v>466</v>
      </c>
      <c r="B32" s="25">
        <v>4</v>
      </c>
      <c r="C32" s="25" t="s">
        <v>31</v>
      </c>
      <c r="D32" s="130"/>
    </row>
    <row r="33" spans="1:4" x14ac:dyDescent="0.35">
      <c r="A33" s="45" t="s">
        <v>467</v>
      </c>
      <c r="B33" s="25">
        <v>4</v>
      </c>
      <c r="C33" s="25" t="s">
        <v>31</v>
      </c>
      <c r="D33" s="130"/>
    </row>
    <row r="34" spans="1:4" x14ac:dyDescent="0.35">
      <c r="A34" s="45" t="s">
        <v>468</v>
      </c>
      <c r="B34" s="25">
        <v>4</v>
      </c>
      <c r="C34" s="25" t="s">
        <v>31</v>
      </c>
      <c r="D34" s="130"/>
    </row>
    <row r="35" spans="1:4" x14ac:dyDescent="0.35">
      <c r="A35" s="266" t="s">
        <v>7491</v>
      </c>
      <c r="B35" s="267">
        <v>8</v>
      </c>
      <c r="C35" s="267" t="s">
        <v>7479</v>
      </c>
      <c r="D35" s="268"/>
    </row>
    <row r="36" spans="1:4" x14ac:dyDescent="0.35">
      <c r="A36" s="266" t="s">
        <v>1086</v>
      </c>
      <c r="B36" s="267">
        <v>6</v>
      </c>
      <c r="C36" s="267" t="s">
        <v>7479</v>
      </c>
      <c r="D36" s="268"/>
    </row>
    <row r="37" spans="1:4" x14ac:dyDescent="0.35">
      <c r="A37" s="295" t="s">
        <v>6713</v>
      </c>
      <c r="B37" s="296"/>
      <c r="C37" s="296"/>
      <c r="D37" s="297"/>
    </row>
    <row r="38" spans="1:4" x14ac:dyDescent="0.35">
      <c r="A38" s="45" t="s">
        <v>469</v>
      </c>
      <c r="B38" s="25">
        <v>1</v>
      </c>
      <c r="C38" s="25" t="s">
        <v>31</v>
      </c>
      <c r="D38" s="130"/>
    </row>
    <row r="39" spans="1:4" x14ac:dyDescent="0.35">
      <c r="A39" s="45" t="s">
        <v>470</v>
      </c>
      <c r="B39" s="25">
        <v>4</v>
      </c>
      <c r="C39" s="25" t="s">
        <v>31</v>
      </c>
      <c r="D39" s="130"/>
    </row>
    <row r="40" spans="1:4" x14ac:dyDescent="0.35">
      <c r="A40" s="45" t="s">
        <v>471</v>
      </c>
      <c r="B40" s="25">
        <v>4</v>
      </c>
      <c r="C40" s="25" t="s">
        <v>31</v>
      </c>
      <c r="D40" s="130"/>
    </row>
    <row r="41" spans="1:4" x14ac:dyDescent="0.35">
      <c r="A41" s="250" t="s">
        <v>7078</v>
      </c>
      <c r="B41" s="248" t="s">
        <v>2071</v>
      </c>
      <c r="C41" s="248" t="s">
        <v>31</v>
      </c>
      <c r="D41" s="249"/>
    </row>
    <row r="42" spans="1:4" x14ac:dyDescent="0.35">
      <c r="A42" s="45" t="s">
        <v>472</v>
      </c>
      <c r="B42" s="25">
        <v>2</v>
      </c>
      <c r="C42" s="25" t="s">
        <v>31</v>
      </c>
      <c r="D42" s="130"/>
    </row>
    <row r="43" spans="1:4" x14ac:dyDescent="0.35">
      <c r="A43" s="45" t="s">
        <v>474</v>
      </c>
      <c r="B43" s="25">
        <v>1</v>
      </c>
      <c r="C43" s="25" t="s">
        <v>31</v>
      </c>
      <c r="D43" s="130"/>
    </row>
    <row r="44" spans="1:4" x14ac:dyDescent="0.35">
      <c r="A44" s="45" t="s">
        <v>475</v>
      </c>
      <c r="B44" s="25">
        <v>1</v>
      </c>
      <c r="C44" s="25" t="s">
        <v>31</v>
      </c>
      <c r="D44" s="130"/>
    </row>
    <row r="45" spans="1:4" x14ac:dyDescent="0.35">
      <c r="A45" s="45" t="s">
        <v>1807</v>
      </c>
      <c r="B45" s="25">
        <v>1</v>
      </c>
      <c r="C45" s="25" t="s">
        <v>31</v>
      </c>
      <c r="D45" s="130"/>
    </row>
    <row r="46" spans="1:4" x14ac:dyDescent="0.35">
      <c r="A46" s="45" t="s">
        <v>1967</v>
      </c>
      <c r="B46" s="25">
        <v>1</v>
      </c>
      <c r="C46" s="25" t="s">
        <v>31</v>
      </c>
      <c r="D46" s="130"/>
    </row>
    <row r="47" spans="1:4" x14ac:dyDescent="0.35">
      <c r="A47" s="45" t="s">
        <v>476</v>
      </c>
      <c r="B47" s="25">
        <v>1</v>
      </c>
      <c r="C47" s="25" t="s">
        <v>31</v>
      </c>
      <c r="D47" s="130"/>
    </row>
    <row r="48" spans="1:4" x14ac:dyDescent="0.35">
      <c r="A48" s="45" t="s">
        <v>477</v>
      </c>
      <c r="B48" s="25">
        <v>1</v>
      </c>
      <c r="C48" s="25" t="s">
        <v>31</v>
      </c>
      <c r="D48" s="130"/>
    </row>
    <row r="49" spans="1:4" x14ac:dyDescent="0.35">
      <c r="A49" s="45" t="s">
        <v>478</v>
      </c>
      <c r="B49" s="25">
        <v>1</v>
      </c>
      <c r="C49" s="25" t="s">
        <v>31</v>
      </c>
      <c r="D49" s="130"/>
    </row>
    <row r="50" spans="1:4" x14ac:dyDescent="0.35">
      <c r="A50" s="45" t="s">
        <v>479</v>
      </c>
      <c r="B50" s="25">
        <v>1</v>
      </c>
      <c r="C50" s="25" t="s">
        <v>31</v>
      </c>
      <c r="D50" s="130"/>
    </row>
    <row r="51" spans="1:4" x14ac:dyDescent="0.35">
      <c r="A51" s="45" t="s">
        <v>480</v>
      </c>
      <c r="B51" s="25">
        <v>1</v>
      </c>
      <c r="C51" s="25" t="s">
        <v>31</v>
      </c>
      <c r="D51" s="130"/>
    </row>
    <row r="52" spans="1:4" x14ac:dyDescent="0.35">
      <c r="A52" s="45" t="s">
        <v>481</v>
      </c>
      <c r="B52" s="25">
        <v>4</v>
      </c>
      <c r="C52" s="25" t="s">
        <v>31</v>
      </c>
      <c r="D52" s="130"/>
    </row>
    <row r="53" spans="1:4" ht="29" x14ac:dyDescent="0.35">
      <c r="A53" s="47" t="s">
        <v>465</v>
      </c>
      <c r="B53" s="28">
        <v>6</v>
      </c>
      <c r="C53" s="28" t="s">
        <v>183</v>
      </c>
      <c r="D53" s="208" t="s">
        <v>7481</v>
      </c>
    </row>
    <row r="54" spans="1:4" x14ac:dyDescent="0.35">
      <c r="A54" s="45" t="s">
        <v>482</v>
      </c>
      <c r="B54" s="25">
        <v>1</v>
      </c>
      <c r="C54" s="25" t="s">
        <v>31</v>
      </c>
      <c r="D54" s="130"/>
    </row>
    <row r="55" spans="1:4" x14ac:dyDescent="0.35">
      <c r="A55" s="45" t="s">
        <v>483</v>
      </c>
      <c r="B55" s="25">
        <v>1</v>
      </c>
      <c r="C55" s="25" t="s">
        <v>31</v>
      </c>
      <c r="D55" s="130"/>
    </row>
    <row r="56" spans="1:4" x14ac:dyDescent="0.35">
      <c r="A56" s="45" t="s">
        <v>484</v>
      </c>
      <c r="B56" s="25">
        <v>1</v>
      </c>
      <c r="C56" s="25" t="s">
        <v>31</v>
      </c>
      <c r="D56" s="130"/>
    </row>
    <row r="57" spans="1:4" x14ac:dyDescent="0.35">
      <c r="A57" s="45" t="s">
        <v>485</v>
      </c>
      <c r="B57" s="25">
        <v>1</v>
      </c>
      <c r="C57" s="25" t="s">
        <v>31</v>
      </c>
      <c r="D57" s="130"/>
    </row>
    <row r="58" spans="1:4" x14ac:dyDescent="0.35">
      <c r="A58" s="45" t="s">
        <v>1923</v>
      </c>
      <c r="B58" s="25">
        <v>4</v>
      </c>
      <c r="C58" s="25" t="s">
        <v>31</v>
      </c>
      <c r="D58" s="130"/>
    </row>
    <row r="59" spans="1:4" x14ac:dyDescent="0.35">
      <c r="A59" s="45" t="s">
        <v>1924</v>
      </c>
      <c r="B59" s="25">
        <v>4</v>
      </c>
      <c r="C59" s="25" t="s">
        <v>31</v>
      </c>
      <c r="D59" s="130"/>
    </row>
    <row r="60" spans="1:4" ht="72.5" x14ac:dyDescent="0.35">
      <c r="A60" s="36" t="s">
        <v>1930</v>
      </c>
      <c r="B60" s="25">
        <v>4</v>
      </c>
      <c r="C60" s="25" t="s">
        <v>31</v>
      </c>
      <c r="D60" s="130"/>
    </row>
    <row r="61" spans="1:4" x14ac:dyDescent="0.35">
      <c r="A61" s="35" t="s">
        <v>2417</v>
      </c>
      <c r="B61" s="25">
        <v>4</v>
      </c>
      <c r="C61" s="25" t="s">
        <v>31</v>
      </c>
      <c r="D61" s="130"/>
    </row>
    <row r="62" spans="1:4" x14ac:dyDescent="0.35">
      <c r="A62" s="172" t="s">
        <v>5076</v>
      </c>
      <c r="B62" s="171">
        <v>1</v>
      </c>
      <c r="C62" s="32" t="s">
        <v>5105</v>
      </c>
      <c r="D62" s="183" t="s">
        <v>5146</v>
      </c>
    </row>
    <row r="63" spans="1:4" x14ac:dyDescent="0.35">
      <c r="A63" s="295" t="s">
        <v>6714</v>
      </c>
      <c r="B63" s="296"/>
      <c r="C63" s="296"/>
      <c r="D63" s="297"/>
    </row>
    <row r="64" spans="1:4" ht="43.5" x14ac:dyDescent="0.35">
      <c r="A64" s="48" t="s">
        <v>449</v>
      </c>
      <c r="B64" s="22">
        <v>4</v>
      </c>
      <c r="C64" s="22" t="s">
        <v>29</v>
      </c>
      <c r="D64" s="127" t="s">
        <v>4531</v>
      </c>
    </row>
    <row r="65" spans="1:4" ht="43.5" x14ac:dyDescent="0.35">
      <c r="A65" s="48" t="s">
        <v>450</v>
      </c>
      <c r="B65" s="22">
        <v>4</v>
      </c>
      <c r="C65" s="22" t="s">
        <v>29</v>
      </c>
      <c r="D65" s="127" t="s">
        <v>4532</v>
      </c>
    </row>
    <row r="66" spans="1:4" ht="43.5" x14ac:dyDescent="0.35">
      <c r="A66" s="142" t="s">
        <v>2254</v>
      </c>
      <c r="B66" s="22">
        <v>4</v>
      </c>
      <c r="C66" s="22" t="s">
        <v>29</v>
      </c>
      <c r="D66" s="127" t="s">
        <v>4533</v>
      </c>
    </row>
    <row r="67" spans="1:4" ht="43.5" x14ac:dyDescent="0.35">
      <c r="A67" s="48" t="s">
        <v>451</v>
      </c>
      <c r="B67" s="22">
        <v>2</v>
      </c>
      <c r="C67" s="22" t="s">
        <v>29</v>
      </c>
      <c r="D67" s="127" t="s">
        <v>4534</v>
      </c>
    </row>
    <row r="68" spans="1:4" x14ac:dyDescent="0.35">
      <c r="A68" s="295" t="s">
        <v>6715</v>
      </c>
      <c r="B68" s="296"/>
      <c r="C68" s="296"/>
      <c r="D68" s="297"/>
    </row>
    <row r="69" spans="1:4" x14ac:dyDescent="0.35">
      <c r="A69" s="45" t="s">
        <v>486</v>
      </c>
      <c r="B69" s="25">
        <v>4</v>
      </c>
      <c r="C69" s="25" t="s">
        <v>31</v>
      </c>
      <c r="D69" s="130"/>
    </row>
    <row r="70" spans="1:4" x14ac:dyDescent="0.35">
      <c r="A70" s="45" t="s">
        <v>489</v>
      </c>
      <c r="B70" s="25">
        <v>1</v>
      </c>
      <c r="C70" s="25" t="s">
        <v>31</v>
      </c>
      <c r="D70" s="130"/>
    </row>
    <row r="71" spans="1:4" ht="58" x14ac:dyDescent="0.35">
      <c r="A71" s="33" t="s">
        <v>473</v>
      </c>
      <c r="B71" s="26">
        <v>1</v>
      </c>
      <c r="C71" s="26" t="s">
        <v>29</v>
      </c>
      <c r="D71" s="135" t="s">
        <v>7471</v>
      </c>
    </row>
    <row r="72" spans="1:4" x14ac:dyDescent="0.35">
      <c r="A72" s="50" t="s">
        <v>2141</v>
      </c>
      <c r="B72" s="25" t="s">
        <v>2071</v>
      </c>
      <c r="C72" s="25" t="s">
        <v>2147</v>
      </c>
      <c r="D72" s="130"/>
    </row>
    <row r="73" spans="1:4" x14ac:dyDescent="0.35">
      <c r="A73" s="45" t="s">
        <v>487</v>
      </c>
      <c r="B73" s="25">
        <v>1</v>
      </c>
      <c r="C73" s="25" t="s">
        <v>31</v>
      </c>
      <c r="D73" s="130"/>
    </row>
    <row r="74" spans="1:4" x14ac:dyDescent="0.35">
      <c r="A74" s="45" t="s">
        <v>488</v>
      </c>
      <c r="B74" s="25">
        <v>1</v>
      </c>
      <c r="C74" s="25" t="s">
        <v>31</v>
      </c>
      <c r="D74" s="130"/>
    </row>
    <row r="75" spans="1:4" x14ac:dyDescent="0.35">
      <c r="A75" s="45" t="s">
        <v>492</v>
      </c>
      <c r="B75" s="25">
        <v>3</v>
      </c>
      <c r="C75" s="25" t="s">
        <v>31</v>
      </c>
      <c r="D75" s="130"/>
    </row>
    <row r="76" spans="1:4" x14ac:dyDescent="0.35">
      <c r="A76" s="45" t="s">
        <v>493</v>
      </c>
      <c r="B76" s="25">
        <v>1</v>
      </c>
      <c r="C76" s="25" t="s">
        <v>31</v>
      </c>
      <c r="D76" s="130"/>
    </row>
    <row r="77" spans="1:4" x14ac:dyDescent="0.35">
      <c r="A77" s="45" t="s">
        <v>494</v>
      </c>
      <c r="B77" s="25">
        <v>4</v>
      </c>
      <c r="C77" s="25" t="s">
        <v>31</v>
      </c>
      <c r="D77" s="130"/>
    </row>
    <row r="78" spans="1:4" x14ac:dyDescent="0.35">
      <c r="A78" s="50" t="s">
        <v>1454</v>
      </c>
      <c r="B78" s="25" t="s">
        <v>2071</v>
      </c>
      <c r="C78" s="25" t="s">
        <v>2129</v>
      </c>
      <c r="D78" s="130"/>
    </row>
    <row r="79" spans="1:4" x14ac:dyDescent="0.35">
      <c r="A79" s="45" t="s">
        <v>518</v>
      </c>
      <c r="B79" s="25">
        <v>4</v>
      </c>
      <c r="C79" s="25" t="s">
        <v>31</v>
      </c>
      <c r="D79" s="130"/>
    </row>
    <row r="80" spans="1:4" ht="29" x14ac:dyDescent="0.35">
      <c r="A80" s="45" t="s">
        <v>519</v>
      </c>
      <c r="B80" s="25">
        <v>1</v>
      </c>
      <c r="C80" s="25" t="s">
        <v>31</v>
      </c>
      <c r="D80" s="166" t="s">
        <v>7215</v>
      </c>
    </row>
    <row r="81" spans="1:4" x14ac:dyDescent="0.35">
      <c r="A81" s="45" t="s">
        <v>1721</v>
      </c>
      <c r="B81" s="25">
        <v>1</v>
      </c>
      <c r="C81" s="25" t="s">
        <v>31</v>
      </c>
      <c r="D81" s="130"/>
    </row>
    <row r="82" spans="1:4" x14ac:dyDescent="0.35">
      <c r="A82" s="47" t="s">
        <v>2242</v>
      </c>
      <c r="B82" s="28">
        <v>1</v>
      </c>
      <c r="C82" s="28" t="s">
        <v>183</v>
      </c>
      <c r="D82" s="133"/>
    </row>
    <row r="83" spans="1:4" x14ac:dyDescent="0.35">
      <c r="A83" s="45" t="s">
        <v>490</v>
      </c>
      <c r="B83" s="25">
        <v>2</v>
      </c>
      <c r="C83" s="25" t="s">
        <v>31</v>
      </c>
      <c r="D83" s="130"/>
    </row>
    <row r="84" spans="1:4" x14ac:dyDescent="0.35">
      <c r="A84" s="45" t="s">
        <v>491</v>
      </c>
      <c r="B84" s="25">
        <v>4</v>
      </c>
      <c r="C84" s="25" t="s">
        <v>31</v>
      </c>
      <c r="D84" s="130"/>
    </row>
    <row r="85" spans="1:4" x14ac:dyDescent="0.35">
      <c r="A85" s="45" t="s">
        <v>556</v>
      </c>
      <c r="B85" s="25">
        <v>1</v>
      </c>
      <c r="C85" s="25" t="s">
        <v>31</v>
      </c>
      <c r="D85" s="130"/>
    </row>
    <row r="86" spans="1:4" x14ac:dyDescent="0.35">
      <c r="A86" s="45" t="s">
        <v>495</v>
      </c>
      <c r="B86" s="25">
        <v>4</v>
      </c>
      <c r="C86" s="25" t="s">
        <v>31</v>
      </c>
      <c r="D86" s="130"/>
    </row>
    <row r="87" spans="1:4" x14ac:dyDescent="0.35">
      <c r="A87" s="45" t="s">
        <v>1768</v>
      </c>
      <c r="B87" s="25">
        <v>4</v>
      </c>
      <c r="C87" s="25" t="s">
        <v>31</v>
      </c>
      <c r="D87" s="130"/>
    </row>
    <row r="88" spans="1:4" x14ac:dyDescent="0.35">
      <c r="A88" s="45" t="s">
        <v>1769</v>
      </c>
      <c r="B88" s="25">
        <v>4</v>
      </c>
      <c r="C88" s="25" t="s">
        <v>31</v>
      </c>
      <c r="D88" s="130"/>
    </row>
    <row r="89" spans="1:4" x14ac:dyDescent="0.35">
      <c r="A89" s="45" t="s">
        <v>1770</v>
      </c>
      <c r="B89" s="25">
        <v>4</v>
      </c>
      <c r="C89" s="25" t="s">
        <v>31</v>
      </c>
      <c r="D89" s="130"/>
    </row>
    <row r="90" spans="1:4" x14ac:dyDescent="0.35">
      <c r="A90" s="45" t="s">
        <v>1915</v>
      </c>
      <c r="B90" s="25">
        <v>4</v>
      </c>
      <c r="C90" s="25" t="s">
        <v>31</v>
      </c>
      <c r="D90" s="130"/>
    </row>
    <row r="91" spans="1:4" x14ac:dyDescent="0.35">
      <c r="A91" s="45" t="s">
        <v>1925</v>
      </c>
      <c r="B91" s="25">
        <v>4</v>
      </c>
      <c r="C91" s="25" t="s">
        <v>31</v>
      </c>
      <c r="D91" s="130"/>
    </row>
    <row r="92" spans="1:4" x14ac:dyDescent="0.35">
      <c r="A92" s="45" t="s">
        <v>496</v>
      </c>
      <c r="B92" s="25">
        <v>1</v>
      </c>
      <c r="C92" s="25" t="s">
        <v>31</v>
      </c>
      <c r="D92" s="130"/>
    </row>
    <row r="93" spans="1:4" x14ac:dyDescent="0.35">
      <c r="A93" s="295" t="s">
        <v>6716</v>
      </c>
      <c r="B93" s="296"/>
      <c r="C93" s="296"/>
      <c r="D93" s="297"/>
    </row>
    <row r="94" spans="1:4" x14ac:dyDescent="0.35">
      <c r="A94" s="45" t="s">
        <v>517</v>
      </c>
      <c r="B94" s="25">
        <v>1</v>
      </c>
      <c r="C94" s="25" t="s">
        <v>31</v>
      </c>
      <c r="D94" s="130"/>
    </row>
    <row r="95" spans="1:4" x14ac:dyDescent="0.35">
      <c r="A95" s="45" t="s">
        <v>516</v>
      </c>
      <c r="B95" s="25">
        <v>4</v>
      </c>
      <c r="C95" s="25" t="s">
        <v>31</v>
      </c>
      <c r="D95" s="130"/>
    </row>
    <row r="96" spans="1:4" x14ac:dyDescent="0.35">
      <c r="A96" s="295" t="s">
        <v>6717</v>
      </c>
      <c r="B96" s="296"/>
      <c r="C96" s="296"/>
      <c r="D96" s="297"/>
    </row>
    <row r="97" spans="1:4" x14ac:dyDescent="0.35">
      <c r="A97" s="45" t="s">
        <v>497</v>
      </c>
      <c r="B97" s="25">
        <v>4</v>
      </c>
      <c r="C97" s="25" t="s">
        <v>31</v>
      </c>
      <c r="D97" s="130"/>
    </row>
    <row r="98" spans="1:4" x14ac:dyDescent="0.35">
      <c r="A98" s="45" t="s">
        <v>498</v>
      </c>
      <c r="B98" s="25">
        <v>4</v>
      </c>
      <c r="C98" s="25" t="s">
        <v>31</v>
      </c>
      <c r="D98" s="130"/>
    </row>
    <row r="99" spans="1:4" x14ac:dyDescent="0.35">
      <c r="A99" s="45" t="s">
        <v>499</v>
      </c>
      <c r="B99" s="25">
        <v>4</v>
      </c>
      <c r="C99" s="25" t="s">
        <v>31</v>
      </c>
      <c r="D99" s="130"/>
    </row>
    <row r="100" spans="1:4" x14ac:dyDescent="0.35">
      <c r="A100" s="45" t="s">
        <v>500</v>
      </c>
      <c r="B100" s="25">
        <v>4</v>
      </c>
      <c r="C100" s="25" t="s">
        <v>31</v>
      </c>
      <c r="D100" s="130"/>
    </row>
    <row r="101" spans="1:4" x14ac:dyDescent="0.35">
      <c r="A101" s="45" t="s">
        <v>501</v>
      </c>
      <c r="B101" s="25">
        <v>4</v>
      </c>
      <c r="C101" s="25" t="s">
        <v>31</v>
      </c>
      <c r="D101" s="130"/>
    </row>
    <row r="102" spans="1:4" x14ac:dyDescent="0.35">
      <c r="A102" s="55" t="s">
        <v>502</v>
      </c>
      <c r="B102" s="30">
        <v>6</v>
      </c>
      <c r="C102" s="30" t="s">
        <v>797</v>
      </c>
      <c r="D102" s="131"/>
    </row>
    <row r="103" spans="1:4" x14ac:dyDescent="0.35">
      <c r="A103" s="45" t="s">
        <v>503</v>
      </c>
      <c r="B103" s="25">
        <v>4</v>
      </c>
      <c r="C103" s="25" t="s">
        <v>31</v>
      </c>
      <c r="D103" s="130"/>
    </row>
    <row r="104" spans="1:4" x14ac:dyDescent="0.35">
      <c r="A104" s="45" t="s">
        <v>504</v>
      </c>
      <c r="B104" s="25">
        <v>4</v>
      </c>
      <c r="C104" s="25" t="s">
        <v>31</v>
      </c>
      <c r="D104" s="130"/>
    </row>
    <row r="105" spans="1:4" x14ac:dyDescent="0.35">
      <c r="A105" s="45" t="s">
        <v>505</v>
      </c>
      <c r="B105" s="25">
        <v>4</v>
      </c>
      <c r="C105" s="25" t="s">
        <v>31</v>
      </c>
      <c r="D105" s="130"/>
    </row>
    <row r="106" spans="1:4" x14ac:dyDescent="0.35">
      <c r="A106" s="45" t="s">
        <v>6909</v>
      </c>
      <c r="B106" s="25">
        <v>1</v>
      </c>
      <c r="C106" s="25" t="s">
        <v>31</v>
      </c>
      <c r="D106" s="130"/>
    </row>
    <row r="107" spans="1:4" x14ac:dyDescent="0.35">
      <c r="A107" s="45" t="s">
        <v>506</v>
      </c>
      <c r="B107" s="25">
        <v>4</v>
      </c>
      <c r="C107" s="25" t="s">
        <v>31</v>
      </c>
      <c r="D107" s="130"/>
    </row>
    <row r="108" spans="1:4" x14ac:dyDescent="0.35">
      <c r="A108" s="45" t="s">
        <v>507</v>
      </c>
      <c r="B108" s="25">
        <v>4</v>
      </c>
      <c r="C108" s="25" t="s">
        <v>31</v>
      </c>
      <c r="D108" s="130"/>
    </row>
    <row r="109" spans="1:4" x14ac:dyDescent="0.35">
      <c r="A109" s="45" t="s">
        <v>508</v>
      </c>
      <c r="B109" s="25">
        <v>2</v>
      </c>
      <c r="C109" s="25" t="s">
        <v>31</v>
      </c>
      <c r="D109" s="130"/>
    </row>
    <row r="110" spans="1:4" x14ac:dyDescent="0.35">
      <c r="A110" s="45" t="s">
        <v>509</v>
      </c>
      <c r="B110" s="25">
        <v>4</v>
      </c>
      <c r="C110" s="25" t="s">
        <v>31</v>
      </c>
      <c r="D110" s="130"/>
    </row>
    <row r="111" spans="1:4" x14ac:dyDescent="0.35">
      <c r="A111" s="45" t="s">
        <v>510</v>
      </c>
      <c r="B111" s="25">
        <v>4</v>
      </c>
      <c r="C111" s="25" t="s">
        <v>31</v>
      </c>
      <c r="D111" s="130"/>
    </row>
    <row r="112" spans="1:4" x14ac:dyDescent="0.35">
      <c r="A112" s="45" t="s">
        <v>512</v>
      </c>
      <c r="B112" s="25">
        <v>1</v>
      </c>
      <c r="C112" s="25" t="s">
        <v>31</v>
      </c>
      <c r="D112" s="130"/>
    </row>
    <row r="113" spans="1:4" x14ac:dyDescent="0.35">
      <c r="A113" s="45" t="s">
        <v>511</v>
      </c>
      <c r="B113" s="25">
        <v>1</v>
      </c>
      <c r="C113" s="25" t="s">
        <v>31</v>
      </c>
      <c r="D113" s="130"/>
    </row>
    <row r="114" spans="1:4" x14ac:dyDescent="0.35">
      <c r="A114" s="45" t="s">
        <v>513</v>
      </c>
      <c r="B114" s="25">
        <v>1</v>
      </c>
      <c r="C114" s="25" t="s">
        <v>31</v>
      </c>
      <c r="D114" s="130"/>
    </row>
    <row r="115" spans="1:4" x14ac:dyDescent="0.35">
      <c r="A115" s="45" t="s">
        <v>514</v>
      </c>
      <c r="B115" s="25">
        <v>1</v>
      </c>
      <c r="C115" s="25" t="s">
        <v>31</v>
      </c>
      <c r="D115" s="130"/>
    </row>
    <row r="116" spans="1:4" x14ac:dyDescent="0.35">
      <c r="A116" s="45" t="s">
        <v>515</v>
      </c>
      <c r="B116" s="25">
        <v>4</v>
      </c>
      <c r="C116" s="25" t="s">
        <v>31</v>
      </c>
      <c r="D116" s="130"/>
    </row>
    <row r="117" spans="1:4" x14ac:dyDescent="0.35">
      <c r="A117" s="45" t="s">
        <v>1812</v>
      </c>
      <c r="B117" s="25">
        <v>1</v>
      </c>
      <c r="C117" s="25" t="s">
        <v>31</v>
      </c>
      <c r="D117" s="130"/>
    </row>
    <row r="118" spans="1:4" ht="29" x14ac:dyDescent="0.35">
      <c r="A118" s="45" t="s">
        <v>520</v>
      </c>
      <c r="B118" s="25">
        <v>4</v>
      </c>
      <c r="C118" s="25" t="s">
        <v>31</v>
      </c>
      <c r="D118" s="166" t="s">
        <v>6423</v>
      </c>
    </row>
    <row r="119" spans="1:4" x14ac:dyDescent="0.35">
      <c r="A119" s="45" t="s">
        <v>521</v>
      </c>
      <c r="B119" s="25">
        <v>4</v>
      </c>
      <c r="C119" s="25" t="s">
        <v>31</v>
      </c>
      <c r="D119" s="130"/>
    </row>
    <row r="120" spans="1:4" ht="29" x14ac:dyDescent="0.35">
      <c r="A120" s="45" t="s">
        <v>522</v>
      </c>
      <c r="B120" s="25">
        <v>4</v>
      </c>
      <c r="C120" s="25" t="s">
        <v>31</v>
      </c>
      <c r="D120" s="166" t="s">
        <v>6423</v>
      </c>
    </row>
    <row r="121" spans="1:4" x14ac:dyDescent="0.35">
      <c r="A121" s="45" t="s">
        <v>523</v>
      </c>
      <c r="B121" s="25">
        <v>4</v>
      </c>
      <c r="C121" s="25" t="s">
        <v>31</v>
      </c>
      <c r="D121" s="130"/>
    </row>
    <row r="122" spans="1:4" x14ac:dyDescent="0.35">
      <c r="A122" s="295" t="s">
        <v>1614</v>
      </c>
      <c r="B122" s="296"/>
      <c r="C122" s="296"/>
      <c r="D122" s="297"/>
    </row>
    <row r="123" spans="1:4" x14ac:dyDescent="0.35">
      <c r="A123" s="45" t="s">
        <v>550</v>
      </c>
      <c r="B123" s="25">
        <v>2</v>
      </c>
      <c r="C123" s="25" t="s">
        <v>31</v>
      </c>
      <c r="D123" s="130"/>
    </row>
    <row r="124" spans="1:4" x14ac:dyDescent="0.35">
      <c r="A124" s="45" t="s">
        <v>551</v>
      </c>
      <c r="B124" s="25">
        <v>2</v>
      </c>
      <c r="C124" s="25" t="s">
        <v>31</v>
      </c>
      <c r="D124" s="130"/>
    </row>
    <row r="125" spans="1:4" x14ac:dyDescent="0.35">
      <c r="A125" s="295" t="s">
        <v>1694</v>
      </c>
      <c r="B125" s="296"/>
      <c r="C125" s="296"/>
      <c r="D125" s="297"/>
    </row>
    <row r="126" spans="1:4" x14ac:dyDescent="0.35">
      <c r="A126" s="45" t="s">
        <v>524</v>
      </c>
      <c r="B126" s="25">
        <v>1</v>
      </c>
      <c r="C126" s="25" t="s">
        <v>31</v>
      </c>
      <c r="D126" s="130"/>
    </row>
    <row r="127" spans="1:4" x14ac:dyDescent="0.35">
      <c r="A127" s="295" t="s">
        <v>1615</v>
      </c>
      <c r="B127" s="296"/>
      <c r="C127" s="296"/>
      <c r="D127" s="297"/>
    </row>
    <row r="128" spans="1:4" x14ac:dyDescent="0.35">
      <c r="A128" s="50" t="s">
        <v>1307</v>
      </c>
      <c r="B128" s="25" t="s">
        <v>2071</v>
      </c>
      <c r="C128" s="25" t="s">
        <v>1691</v>
      </c>
      <c r="D128" s="130"/>
    </row>
    <row r="129" spans="1:4" x14ac:dyDescent="0.35">
      <c r="A129" s="50" t="s">
        <v>1561</v>
      </c>
      <c r="B129" s="25" t="s">
        <v>2071</v>
      </c>
      <c r="C129" s="25" t="s">
        <v>1691</v>
      </c>
      <c r="D129" s="130"/>
    </row>
    <row r="130" spans="1:4" x14ac:dyDescent="0.35">
      <c r="A130" s="50" t="s">
        <v>1308</v>
      </c>
      <c r="B130" s="25" t="s">
        <v>2071</v>
      </c>
      <c r="C130" s="25" t="s">
        <v>1691</v>
      </c>
      <c r="D130" s="130"/>
    </row>
    <row r="131" spans="1:4" x14ac:dyDescent="0.35">
      <c r="A131" s="50" t="s">
        <v>1309</v>
      </c>
      <c r="B131" s="25" t="s">
        <v>2071</v>
      </c>
      <c r="C131" s="25" t="s">
        <v>1691</v>
      </c>
      <c r="D131" s="130"/>
    </row>
    <row r="132" spans="1:4" x14ac:dyDescent="0.35">
      <c r="A132" s="50" t="s">
        <v>1310</v>
      </c>
      <c r="B132" s="25" t="s">
        <v>2071</v>
      </c>
      <c r="C132" s="25" t="s">
        <v>1691</v>
      </c>
      <c r="D132" s="130"/>
    </row>
    <row r="133" spans="1:4" x14ac:dyDescent="0.35">
      <c r="A133" s="50" t="s">
        <v>525</v>
      </c>
      <c r="B133" s="25" t="s">
        <v>2071</v>
      </c>
      <c r="C133" s="25" t="s">
        <v>1691</v>
      </c>
      <c r="D133" s="130"/>
    </row>
    <row r="134" spans="1:4" x14ac:dyDescent="0.35">
      <c r="A134" s="50" t="s">
        <v>526</v>
      </c>
      <c r="B134" s="25" t="s">
        <v>2071</v>
      </c>
      <c r="C134" s="25" t="s">
        <v>1691</v>
      </c>
      <c r="D134" s="130"/>
    </row>
    <row r="135" spans="1:4" x14ac:dyDescent="0.35">
      <c r="A135" s="295" t="s">
        <v>6718</v>
      </c>
      <c r="B135" s="296"/>
      <c r="C135" s="296"/>
      <c r="D135" s="297"/>
    </row>
    <row r="136" spans="1:4" x14ac:dyDescent="0.35">
      <c r="A136" s="45" t="s">
        <v>527</v>
      </c>
      <c r="B136" s="25">
        <v>4</v>
      </c>
      <c r="C136" s="25" t="s">
        <v>31</v>
      </c>
      <c r="D136" s="130"/>
    </row>
    <row r="137" spans="1:4" x14ac:dyDescent="0.35">
      <c r="A137" s="45" t="s">
        <v>528</v>
      </c>
      <c r="B137" s="25">
        <v>4</v>
      </c>
      <c r="C137" s="25" t="s">
        <v>31</v>
      </c>
      <c r="D137" s="130"/>
    </row>
    <row r="138" spans="1:4" x14ac:dyDescent="0.35">
      <c r="A138" s="45" t="s">
        <v>529</v>
      </c>
      <c r="B138" s="25">
        <v>4</v>
      </c>
      <c r="C138" s="25" t="s">
        <v>31</v>
      </c>
      <c r="D138" s="130"/>
    </row>
    <row r="139" spans="1:4" x14ac:dyDescent="0.35">
      <c r="A139" s="45" t="s">
        <v>1941</v>
      </c>
      <c r="B139" s="25">
        <v>1</v>
      </c>
      <c r="C139" s="25" t="s">
        <v>31</v>
      </c>
      <c r="D139" s="130"/>
    </row>
    <row r="140" spans="1:4" x14ac:dyDescent="0.35">
      <c r="A140" s="45" t="s">
        <v>530</v>
      </c>
      <c r="B140" s="25">
        <v>1</v>
      </c>
      <c r="C140" s="25" t="s">
        <v>31</v>
      </c>
      <c r="D140" s="130"/>
    </row>
    <row r="141" spans="1:4" x14ac:dyDescent="0.35">
      <c r="A141" s="45" t="s">
        <v>2391</v>
      </c>
      <c r="B141" s="25">
        <v>1</v>
      </c>
      <c r="C141" s="25" t="s">
        <v>31</v>
      </c>
      <c r="D141" s="130"/>
    </row>
    <row r="142" spans="1:4" x14ac:dyDescent="0.35">
      <c r="A142" s="45" t="s">
        <v>6931</v>
      </c>
      <c r="B142" s="25">
        <v>1</v>
      </c>
      <c r="C142" s="25" t="s">
        <v>31</v>
      </c>
      <c r="D142" s="130"/>
    </row>
    <row r="143" spans="1:4" x14ac:dyDescent="0.35">
      <c r="A143" s="45" t="s">
        <v>531</v>
      </c>
      <c r="B143" s="25">
        <v>1</v>
      </c>
      <c r="C143" s="25" t="s">
        <v>31</v>
      </c>
      <c r="D143" s="130"/>
    </row>
    <row r="144" spans="1:4" x14ac:dyDescent="0.35">
      <c r="A144" s="45" t="s">
        <v>532</v>
      </c>
      <c r="B144" s="25">
        <v>4</v>
      </c>
      <c r="C144" s="25" t="s">
        <v>31</v>
      </c>
      <c r="D144" s="130"/>
    </row>
    <row r="145" spans="1:4" x14ac:dyDescent="0.35">
      <c r="A145" s="45" t="s">
        <v>533</v>
      </c>
      <c r="B145" s="25">
        <v>4</v>
      </c>
      <c r="C145" s="25" t="s">
        <v>31</v>
      </c>
      <c r="D145" s="130"/>
    </row>
    <row r="146" spans="1:4" x14ac:dyDescent="0.35">
      <c r="A146" s="45" t="s">
        <v>534</v>
      </c>
      <c r="B146" s="25">
        <v>4</v>
      </c>
      <c r="C146" s="25" t="s">
        <v>31</v>
      </c>
      <c r="D146" s="130"/>
    </row>
    <row r="147" spans="1:4" x14ac:dyDescent="0.35">
      <c r="A147" s="45" t="s">
        <v>535</v>
      </c>
      <c r="B147" s="25">
        <v>4</v>
      </c>
      <c r="C147" s="25" t="s">
        <v>31</v>
      </c>
      <c r="D147" s="130"/>
    </row>
    <row r="148" spans="1:4" x14ac:dyDescent="0.35">
      <c r="A148" s="295" t="s">
        <v>6719</v>
      </c>
      <c r="B148" s="296"/>
      <c r="C148" s="296"/>
      <c r="D148" s="297"/>
    </row>
    <row r="149" spans="1:4" x14ac:dyDescent="0.35">
      <c r="A149" s="45" t="s">
        <v>536</v>
      </c>
      <c r="B149" s="25">
        <v>4</v>
      </c>
      <c r="C149" s="25" t="s">
        <v>31</v>
      </c>
      <c r="D149" s="130"/>
    </row>
    <row r="150" spans="1:4" x14ac:dyDescent="0.35">
      <c r="A150" s="45" t="s">
        <v>537</v>
      </c>
      <c r="B150" s="25">
        <v>2</v>
      </c>
      <c r="C150" s="25" t="s">
        <v>31</v>
      </c>
      <c r="D150" s="130"/>
    </row>
    <row r="151" spans="1:4" x14ac:dyDescent="0.35">
      <c r="A151" s="45" t="s">
        <v>538</v>
      </c>
      <c r="B151" s="25">
        <v>4</v>
      </c>
      <c r="C151" s="25" t="s">
        <v>31</v>
      </c>
      <c r="D151" s="130"/>
    </row>
    <row r="152" spans="1:4" x14ac:dyDescent="0.35">
      <c r="A152" s="45" t="s">
        <v>539</v>
      </c>
      <c r="B152" s="25">
        <v>4</v>
      </c>
      <c r="C152" s="25" t="s">
        <v>31</v>
      </c>
      <c r="D152" s="130"/>
    </row>
    <row r="153" spans="1:4" x14ac:dyDescent="0.35">
      <c r="A153" s="295" t="s">
        <v>6720</v>
      </c>
      <c r="B153" s="296"/>
      <c r="C153" s="296"/>
      <c r="D153" s="297"/>
    </row>
    <row r="154" spans="1:4" ht="29" x14ac:dyDescent="0.35">
      <c r="A154" s="45" t="s">
        <v>540</v>
      </c>
      <c r="B154" s="25">
        <v>4</v>
      </c>
      <c r="C154" s="25" t="s">
        <v>31</v>
      </c>
      <c r="D154" s="166" t="s">
        <v>6423</v>
      </c>
    </row>
    <row r="155" spans="1:4" x14ac:dyDescent="0.35">
      <c r="A155" s="45" t="s">
        <v>541</v>
      </c>
      <c r="B155" s="25">
        <v>4</v>
      </c>
      <c r="C155" s="25" t="s">
        <v>31</v>
      </c>
      <c r="D155" s="130"/>
    </row>
    <row r="156" spans="1:4" x14ac:dyDescent="0.35">
      <c r="A156" s="45" t="s">
        <v>542</v>
      </c>
      <c r="B156" s="25">
        <v>4</v>
      </c>
      <c r="C156" s="25" t="s">
        <v>31</v>
      </c>
      <c r="D156" s="130"/>
    </row>
    <row r="157" spans="1:4" x14ac:dyDescent="0.35">
      <c r="A157" s="45" t="s">
        <v>543</v>
      </c>
      <c r="B157" s="25">
        <v>1</v>
      </c>
      <c r="C157" s="25" t="s">
        <v>31</v>
      </c>
      <c r="D157" s="130"/>
    </row>
    <row r="158" spans="1:4" x14ac:dyDescent="0.35">
      <c r="A158" s="45" t="s">
        <v>1562</v>
      </c>
      <c r="B158" s="25">
        <v>2</v>
      </c>
      <c r="C158" s="25" t="s">
        <v>31</v>
      </c>
      <c r="D158" s="130"/>
    </row>
    <row r="159" spans="1:4" x14ac:dyDescent="0.35">
      <c r="A159" s="45" t="s">
        <v>1563</v>
      </c>
      <c r="B159" s="25">
        <v>2</v>
      </c>
      <c r="C159" s="25" t="s">
        <v>31</v>
      </c>
      <c r="D159" s="130"/>
    </row>
    <row r="160" spans="1:4" x14ac:dyDescent="0.35">
      <c r="A160" s="45" t="s">
        <v>544</v>
      </c>
      <c r="B160" s="25">
        <v>4</v>
      </c>
      <c r="C160" s="25" t="s">
        <v>31</v>
      </c>
      <c r="D160" s="130"/>
    </row>
    <row r="161" spans="1:4" x14ac:dyDescent="0.35">
      <c r="A161" s="45" t="s">
        <v>545</v>
      </c>
      <c r="B161" s="25">
        <v>4</v>
      </c>
      <c r="C161" s="25" t="s">
        <v>31</v>
      </c>
      <c r="D161" s="130"/>
    </row>
    <row r="162" spans="1:4" x14ac:dyDescent="0.35">
      <c r="A162" s="45" t="s">
        <v>546</v>
      </c>
      <c r="B162" s="25">
        <v>4</v>
      </c>
      <c r="C162" s="25" t="s">
        <v>31</v>
      </c>
      <c r="D162" s="130"/>
    </row>
    <row r="163" spans="1:4" x14ac:dyDescent="0.35">
      <c r="A163" s="295" t="s">
        <v>6721</v>
      </c>
      <c r="B163" s="296"/>
      <c r="C163" s="296"/>
      <c r="D163" s="297"/>
    </row>
    <row r="164" spans="1:4" x14ac:dyDescent="0.35">
      <c r="A164" s="45" t="s">
        <v>547</v>
      </c>
      <c r="B164" s="25">
        <v>4</v>
      </c>
      <c r="C164" s="25" t="s">
        <v>31</v>
      </c>
      <c r="D164" s="130"/>
    </row>
    <row r="165" spans="1:4" x14ac:dyDescent="0.35">
      <c r="A165" s="45" t="s">
        <v>548</v>
      </c>
      <c r="B165" s="25">
        <v>4</v>
      </c>
      <c r="C165" s="25" t="s">
        <v>31</v>
      </c>
      <c r="D165" s="130"/>
    </row>
    <row r="166" spans="1:4" x14ac:dyDescent="0.35">
      <c r="A166" s="45" t="s">
        <v>549</v>
      </c>
      <c r="B166" s="25">
        <v>4</v>
      </c>
      <c r="C166" s="25" t="s">
        <v>31</v>
      </c>
      <c r="D166" s="130"/>
    </row>
    <row r="167" spans="1:4" x14ac:dyDescent="0.35">
      <c r="A167" s="45" t="s">
        <v>2028</v>
      </c>
      <c r="B167" s="25">
        <v>1</v>
      </c>
      <c r="C167" s="25" t="s">
        <v>31</v>
      </c>
      <c r="D167" s="130"/>
    </row>
    <row r="168" spans="1:4" x14ac:dyDescent="0.35">
      <c r="A168" s="45" t="s">
        <v>2029</v>
      </c>
      <c r="B168" s="25">
        <v>1</v>
      </c>
      <c r="C168" s="25" t="s">
        <v>31</v>
      </c>
      <c r="D168" s="130"/>
    </row>
    <row r="169" spans="1:4" x14ac:dyDescent="0.35">
      <c r="A169" s="45" t="s">
        <v>2030</v>
      </c>
      <c r="B169" s="25">
        <v>1</v>
      </c>
      <c r="C169" s="25" t="s">
        <v>31</v>
      </c>
      <c r="D169" s="130"/>
    </row>
    <row r="170" spans="1:4" x14ac:dyDescent="0.35">
      <c r="A170" s="45" t="s">
        <v>2031</v>
      </c>
      <c r="B170" s="25">
        <v>1</v>
      </c>
      <c r="C170" s="25" t="s">
        <v>31</v>
      </c>
      <c r="D170" s="130"/>
    </row>
    <row r="171" spans="1:4" x14ac:dyDescent="0.35">
      <c r="A171" s="67" t="s">
        <v>4544</v>
      </c>
      <c r="B171" s="26">
        <v>1</v>
      </c>
      <c r="C171" s="32" t="s">
        <v>2561</v>
      </c>
      <c r="D171" s="132"/>
    </row>
    <row r="172" spans="1:4" x14ac:dyDescent="0.35">
      <c r="A172" s="295"/>
      <c r="B172" s="296"/>
      <c r="C172" s="296"/>
      <c r="D172" s="297"/>
    </row>
    <row r="173" spans="1:4" x14ac:dyDescent="0.35">
      <c r="A173" s="50" t="s">
        <v>1692</v>
      </c>
      <c r="B173" s="25" t="s">
        <v>2071</v>
      </c>
      <c r="C173" s="25" t="s">
        <v>1691</v>
      </c>
      <c r="D173" s="130"/>
    </row>
    <row r="174" spans="1:4" x14ac:dyDescent="0.35">
      <c r="A174" s="295" t="s">
        <v>6722</v>
      </c>
      <c r="B174" s="296"/>
      <c r="C174" s="296"/>
      <c r="D174" s="297"/>
    </row>
    <row r="175" spans="1:4" x14ac:dyDescent="0.35">
      <c r="A175" s="45" t="s">
        <v>552</v>
      </c>
      <c r="B175" s="25">
        <v>4</v>
      </c>
      <c r="C175" s="25" t="s">
        <v>31</v>
      </c>
      <c r="D175" s="130"/>
    </row>
    <row r="176" spans="1:4" x14ac:dyDescent="0.35">
      <c r="A176" s="45" t="s">
        <v>553</v>
      </c>
      <c r="B176" s="25">
        <v>4</v>
      </c>
      <c r="C176" s="25" t="s">
        <v>31</v>
      </c>
      <c r="D176" s="130"/>
    </row>
    <row r="177" spans="1:4" x14ac:dyDescent="0.35">
      <c r="A177" s="45" t="s">
        <v>554</v>
      </c>
      <c r="B177" s="25">
        <v>4</v>
      </c>
      <c r="C177" s="25" t="s">
        <v>31</v>
      </c>
      <c r="D177" s="130"/>
    </row>
    <row r="178" spans="1:4" x14ac:dyDescent="0.35">
      <c r="A178" s="45" t="s">
        <v>555</v>
      </c>
      <c r="B178" s="25">
        <v>1</v>
      </c>
      <c r="C178" s="25" t="s">
        <v>31</v>
      </c>
      <c r="D178" s="130"/>
    </row>
    <row r="179" spans="1:4" x14ac:dyDescent="0.35">
      <c r="A179" s="45" t="s">
        <v>1013</v>
      </c>
      <c r="B179" s="25">
        <v>4</v>
      </c>
      <c r="C179" s="25" t="s">
        <v>31</v>
      </c>
      <c r="D179" s="130"/>
    </row>
    <row r="180" spans="1:4" x14ac:dyDescent="0.35">
      <c r="A180" s="45" t="s">
        <v>2438</v>
      </c>
      <c r="B180" s="25">
        <v>4</v>
      </c>
      <c r="C180" s="25" t="s">
        <v>31</v>
      </c>
      <c r="D180" s="130"/>
    </row>
    <row r="181" spans="1:4" ht="58" x14ac:dyDescent="0.35">
      <c r="A181" s="36" t="s">
        <v>2586</v>
      </c>
      <c r="B181" s="25">
        <v>3</v>
      </c>
      <c r="C181" s="25" t="s">
        <v>31</v>
      </c>
      <c r="D181" s="130"/>
    </row>
    <row r="182" spans="1:4" x14ac:dyDescent="0.35">
      <c r="A182" s="45" t="s">
        <v>1885</v>
      </c>
      <c r="B182" s="25">
        <v>1</v>
      </c>
      <c r="C182" s="25" t="s">
        <v>31</v>
      </c>
      <c r="D182" s="130"/>
    </row>
    <row r="183" spans="1:4" x14ac:dyDescent="0.35">
      <c r="A183" s="45" t="s">
        <v>1014</v>
      </c>
      <c r="B183" s="25">
        <v>4</v>
      </c>
      <c r="C183" s="25" t="s">
        <v>31</v>
      </c>
      <c r="D183" s="130"/>
    </row>
    <row r="184" spans="1:4" x14ac:dyDescent="0.35">
      <c r="A184" s="45" t="s">
        <v>1015</v>
      </c>
      <c r="B184" s="25">
        <v>4</v>
      </c>
      <c r="C184" s="25" t="s">
        <v>31</v>
      </c>
      <c r="D184" s="130"/>
    </row>
    <row r="185" spans="1:4" x14ac:dyDescent="0.35">
      <c r="A185" s="45" t="s">
        <v>1564</v>
      </c>
      <c r="B185" s="25">
        <v>4</v>
      </c>
      <c r="C185" s="25" t="s">
        <v>31</v>
      </c>
      <c r="D185" s="130"/>
    </row>
    <row r="186" spans="1:4" x14ac:dyDescent="0.35">
      <c r="A186" s="45" t="s">
        <v>1565</v>
      </c>
      <c r="B186" s="25">
        <v>4</v>
      </c>
      <c r="C186" s="25" t="s">
        <v>31</v>
      </c>
      <c r="D186" s="130"/>
    </row>
    <row r="187" spans="1:4" x14ac:dyDescent="0.35">
      <c r="A187" s="45" t="s">
        <v>1566</v>
      </c>
      <c r="B187" s="25">
        <v>4</v>
      </c>
      <c r="C187" s="25" t="s">
        <v>31</v>
      </c>
      <c r="D187" s="130"/>
    </row>
    <row r="188" spans="1:4" x14ac:dyDescent="0.35">
      <c r="A188" s="45" t="s">
        <v>1934</v>
      </c>
      <c r="B188" s="25">
        <v>4</v>
      </c>
      <c r="C188" s="25" t="s">
        <v>31</v>
      </c>
      <c r="D188" s="130"/>
    </row>
    <row r="189" spans="1:4" x14ac:dyDescent="0.35">
      <c r="A189" s="45" t="s">
        <v>1935</v>
      </c>
      <c r="B189" s="25">
        <v>4</v>
      </c>
      <c r="C189" s="25" t="s">
        <v>31</v>
      </c>
      <c r="D189" s="130"/>
    </row>
    <row r="190" spans="1:4" x14ac:dyDescent="0.35">
      <c r="A190" s="45" t="s">
        <v>1936</v>
      </c>
      <c r="B190" s="25">
        <v>4</v>
      </c>
      <c r="C190" s="25" t="s">
        <v>31</v>
      </c>
      <c r="D190" s="130"/>
    </row>
    <row r="191" spans="1:4" ht="29" x14ac:dyDescent="0.35">
      <c r="A191" s="251" t="s">
        <v>7077</v>
      </c>
      <c r="B191" s="248" t="s">
        <v>2071</v>
      </c>
      <c r="C191" s="248" t="s">
        <v>31</v>
      </c>
      <c r="D191" s="249"/>
    </row>
    <row r="192" spans="1:4" x14ac:dyDescent="0.35">
      <c r="A192" s="295" t="s">
        <v>6723</v>
      </c>
      <c r="B192" s="296"/>
      <c r="C192" s="296"/>
      <c r="D192" s="297"/>
    </row>
    <row r="193" spans="1:4" x14ac:dyDescent="0.35">
      <c r="A193" s="50" t="s">
        <v>1826</v>
      </c>
      <c r="B193" s="25" t="s">
        <v>2071</v>
      </c>
      <c r="C193" s="25" t="s">
        <v>31</v>
      </c>
      <c r="D193" s="130"/>
    </row>
    <row r="194" spans="1:4" x14ac:dyDescent="0.35">
      <c r="A194" s="45" t="s">
        <v>5563</v>
      </c>
      <c r="B194" s="25">
        <v>1</v>
      </c>
      <c r="C194" s="25" t="s">
        <v>31</v>
      </c>
      <c r="D194" s="194"/>
    </row>
    <row r="195" spans="1:4" x14ac:dyDescent="0.35">
      <c r="A195" s="295" t="s">
        <v>6724</v>
      </c>
      <c r="B195" s="296"/>
      <c r="C195" s="296"/>
      <c r="D195" s="297"/>
    </row>
    <row r="196" spans="1:4" x14ac:dyDescent="0.35">
      <c r="A196" s="45" t="s">
        <v>558</v>
      </c>
      <c r="B196" s="25">
        <v>4</v>
      </c>
      <c r="C196" s="25" t="s">
        <v>31</v>
      </c>
      <c r="D196" s="130"/>
    </row>
    <row r="197" spans="1:4" x14ac:dyDescent="0.35">
      <c r="A197" s="45" t="s">
        <v>559</v>
      </c>
      <c r="B197" s="25">
        <v>4</v>
      </c>
      <c r="C197" s="25" t="s">
        <v>31</v>
      </c>
      <c r="D197" s="130"/>
    </row>
    <row r="198" spans="1:4" x14ac:dyDescent="0.35">
      <c r="A198" s="45" t="s">
        <v>560</v>
      </c>
      <c r="B198" s="25">
        <v>4</v>
      </c>
      <c r="C198" s="25" t="s">
        <v>31</v>
      </c>
      <c r="D198" s="130"/>
    </row>
    <row r="199" spans="1:4" x14ac:dyDescent="0.35">
      <c r="A199" s="45" t="s">
        <v>561</v>
      </c>
      <c r="B199" s="25">
        <v>4</v>
      </c>
      <c r="C199" s="25" t="s">
        <v>31</v>
      </c>
      <c r="D199" s="130"/>
    </row>
    <row r="200" spans="1:4" x14ac:dyDescent="0.35">
      <c r="A200" s="45" t="s">
        <v>557</v>
      </c>
      <c r="B200" s="25">
        <v>1</v>
      </c>
      <c r="C200" s="25" t="s">
        <v>31</v>
      </c>
      <c r="D200" s="130"/>
    </row>
    <row r="201" spans="1:4" x14ac:dyDescent="0.35">
      <c r="A201" s="45" t="s">
        <v>562</v>
      </c>
      <c r="B201" s="25">
        <v>3</v>
      </c>
      <c r="C201" s="25" t="s">
        <v>31</v>
      </c>
      <c r="D201" s="130"/>
    </row>
    <row r="202" spans="1:4" x14ac:dyDescent="0.35">
      <c r="A202" s="45" t="s">
        <v>563</v>
      </c>
      <c r="B202" s="25">
        <v>1</v>
      </c>
      <c r="C202" s="25" t="s">
        <v>31</v>
      </c>
      <c r="D202" s="130"/>
    </row>
    <row r="203" spans="1:4" x14ac:dyDescent="0.35">
      <c r="A203" s="45" t="s">
        <v>564</v>
      </c>
      <c r="B203" s="25">
        <v>4</v>
      </c>
      <c r="C203" s="25" t="s">
        <v>31</v>
      </c>
      <c r="D203" s="130"/>
    </row>
    <row r="204" spans="1:4" x14ac:dyDescent="0.35">
      <c r="A204" s="45" t="s">
        <v>1808</v>
      </c>
      <c r="B204" s="25">
        <v>1</v>
      </c>
      <c r="C204" s="25" t="s">
        <v>31</v>
      </c>
      <c r="D204" s="130"/>
    </row>
    <row r="205" spans="1:4" x14ac:dyDescent="0.35">
      <c r="A205" s="45" t="s">
        <v>1954</v>
      </c>
      <c r="B205" s="25">
        <v>1</v>
      </c>
      <c r="C205" s="25" t="s">
        <v>31</v>
      </c>
      <c r="D205" s="130"/>
    </row>
    <row r="206" spans="1:4" x14ac:dyDescent="0.35">
      <c r="A206" s="45" t="s">
        <v>6933</v>
      </c>
      <c r="B206" s="25">
        <v>1</v>
      </c>
      <c r="C206" s="25" t="s">
        <v>31</v>
      </c>
      <c r="D206" s="130"/>
    </row>
    <row r="207" spans="1:4" x14ac:dyDescent="0.35">
      <c r="A207" s="138" t="s">
        <v>2254</v>
      </c>
      <c r="B207" s="30" t="s">
        <v>2071</v>
      </c>
      <c r="C207" s="30" t="s">
        <v>2255</v>
      </c>
      <c r="D207" s="131" t="s">
        <v>4511</v>
      </c>
    </row>
    <row r="208" spans="1:4" x14ac:dyDescent="0.35">
      <c r="A208" s="45" t="s">
        <v>565</v>
      </c>
      <c r="B208" s="25">
        <v>4</v>
      </c>
      <c r="C208" s="25" t="s">
        <v>31</v>
      </c>
      <c r="D208" s="130"/>
    </row>
    <row r="209" spans="1:4" x14ac:dyDescent="0.35">
      <c r="A209" s="45" t="s">
        <v>4548</v>
      </c>
      <c r="B209" s="25">
        <v>1</v>
      </c>
      <c r="C209" s="25" t="s">
        <v>31</v>
      </c>
      <c r="D209" s="130"/>
    </row>
    <row r="210" spans="1:4" x14ac:dyDescent="0.35">
      <c r="A210" s="45" t="s">
        <v>6401</v>
      </c>
      <c r="B210" s="25">
        <v>1</v>
      </c>
      <c r="C210" s="25" t="s">
        <v>31</v>
      </c>
      <c r="D210" s="130"/>
    </row>
    <row r="211" spans="1:4" x14ac:dyDescent="0.35">
      <c r="A211" s="45" t="s">
        <v>4570</v>
      </c>
      <c r="B211" s="25">
        <v>2</v>
      </c>
      <c r="C211" s="25" t="s">
        <v>31</v>
      </c>
      <c r="D211" s="130"/>
    </row>
    <row r="212" spans="1:4" x14ac:dyDescent="0.35">
      <c r="A212" s="45" t="s">
        <v>6938</v>
      </c>
      <c r="B212" s="25">
        <v>1</v>
      </c>
      <c r="C212" s="25" t="s">
        <v>31</v>
      </c>
      <c r="D212" s="130"/>
    </row>
    <row r="213" spans="1:4" ht="101.5" x14ac:dyDescent="0.35">
      <c r="A213" s="36" t="s">
        <v>6939</v>
      </c>
      <c r="B213" s="25">
        <v>6</v>
      </c>
      <c r="C213" s="25" t="s">
        <v>31</v>
      </c>
      <c r="D213" s="130"/>
    </row>
    <row r="214" spans="1:4" x14ac:dyDescent="0.35">
      <c r="A214" s="295" t="s">
        <v>6725</v>
      </c>
      <c r="B214" s="296"/>
      <c r="C214" s="296"/>
      <c r="D214" s="297"/>
    </row>
    <row r="215" spans="1:4" x14ac:dyDescent="0.35">
      <c r="A215" s="45" t="s">
        <v>4590</v>
      </c>
      <c r="B215" s="25">
        <v>2</v>
      </c>
      <c r="C215" s="25" t="s">
        <v>31</v>
      </c>
      <c r="D215" s="130"/>
    </row>
    <row r="216" spans="1:4" x14ac:dyDescent="0.35">
      <c r="A216" s="45" t="s">
        <v>4591</v>
      </c>
      <c r="B216" s="25">
        <v>2</v>
      </c>
      <c r="C216" s="25" t="s">
        <v>31</v>
      </c>
      <c r="D216" s="130"/>
    </row>
    <row r="217" spans="1:4" x14ac:dyDescent="0.35">
      <c r="A217" s="45" t="s">
        <v>5048</v>
      </c>
      <c r="B217" s="25">
        <v>1</v>
      </c>
      <c r="C217" s="25" t="s">
        <v>31</v>
      </c>
      <c r="D217" s="130"/>
    </row>
    <row r="218" spans="1:4" x14ac:dyDescent="0.35">
      <c r="A218" s="45" t="s">
        <v>4592</v>
      </c>
      <c r="B218" s="25">
        <v>2</v>
      </c>
      <c r="C218" s="25" t="s">
        <v>31</v>
      </c>
      <c r="D218" s="130"/>
    </row>
    <row r="219" spans="1:4" x14ac:dyDescent="0.35">
      <c r="A219" s="45" t="s">
        <v>5565</v>
      </c>
      <c r="B219" s="25">
        <v>2</v>
      </c>
      <c r="C219" s="25" t="s">
        <v>31</v>
      </c>
      <c r="D219" s="130"/>
    </row>
    <row r="220" spans="1:4" x14ac:dyDescent="0.35">
      <c r="A220" s="45" t="s">
        <v>5566</v>
      </c>
      <c r="B220" s="25">
        <v>2</v>
      </c>
      <c r="C220" s="25" t="s">
        <v>31</v>
      </c>
      <c r="D220" s="130"/>
    </row>
    <row r="221" spans="1:4" x14ac:dyDescent="0.35">
      <c r="A221" s="45" t="s">
        <v>5567</v>
      </c>
      <c r="B221" s="25">
        <v>2</v>
      </c>
      <c r="C221" s="25" t="s">
        <v>31</v>
      </c>
      <c r="D221" s="130"/>
    </row>
    <row r="222" spans="1:4" x14ac:dyDescent="0.35">
      <c r="A222" s="45" t="s">
        <v>6402</v>
      </c>
      <c r="B222" s="25">
        <v>2</v>
      </c>
      <c r="C222" s="25" t="s">
        <v>31</v>
      </c>
      <c r="D222" s="130"/>
    </row>
    <row r="223" spans="1:4" x14ac:dyDescent="0.35">
      <c r="A223" s="45" t="s">
        <v>6403</v>
      </c>
      <c r="B223" s="25">
        <v>2</v>
      </c>
      <c r="C223" s="25" t="s">
        <v>31</v>
      </c>
      <c r="D223" s="130"/>
    </row>
    <row r="224" spans="1:4" x14ac:dyDescent="0.35">
      <c r="A224" s="45" t="s">
        <v>6404</v>
      </c>
      <c r="B224" s="25">
        <v>2</v>
      </c>
      <c r="C224" s="25" t="s">
        <v>31</v>
      </c>
      <c r="D224" s="130"/>
    </row>
    <row r="225" spans="1:4" x14ac:dyDescent="0.35">
      <c r="A225" s="45" t="s">
        <v>6405</v>
      </c>
      <c r="B225" s="25">
        <v>2</v>
      </c>
      <c r="C225" s="25" t="s">
        <v>31</v>
      </c>
      <c r="D225" s="130"/>
    </row>
    <row r="226" spans="1:4" x14ac:dyDescent="0.35">
      <c r="A226" s="45" t="s">
        <v>6406</v>
      </c>
      <c r="B226" s="25">
        <v>2</v>
      </c>
      <c r="C226" s="25" t="s">
        <v>31</v>
      </c>
      <c r="D226" s="130"/>
    </row>
    <row r="227" spans="1:4" x14ac:dyDescent="0.35">
      <c r="A227" s="45" t="s">
        <v>6407</v>
      </c>
      <c r="B227" s="25">
        <v>2</v>
      </c>
      <c r="C227" s="25" t="s">
        <v>31</v>
      </c>
      <c r="D227" s="130"/>
    </row>
    <row r="228" spans="1:4" x14ac:dyDescent="0.35">
      <c r="A228" s="295" t="s">
        <v>7004</v>
      </c>
      <c r="B228" s="296"/>
      <c r="C228" s="296"/>
      <c r="D228" s="297"/>
    </row>
    <row r="229" spans="1:4" x14ac:dyDescent="0.35">
      <c r="A229" s="45" t="s">
        <v>7005</v>
      </c>
      <c r="B229" s="25">
        <v>6</v>
      </c>
      <c r="C229" s="25" t="s">
        <v>31</v>
      </c>
      <c r="D229" s="130"/>
    </row>
    <row r="230" spans="1:4" ht="29" x14ac:dyDescent="0.35">
      <c r="A230" s="45" t="s">
        <v>566</v>
      </c>
      <c r="B230" s="25">
        <v>1</v>
      </c>
      <c r="C230" s="25" t="s">
        <v>31</v>
      </c>
      <c r="D230" s="166" t="s">
        <v>7527</v>
      </c>
    </row>
  </sheetData>
  <mergeCells count="21">
    <mergeCell ref="A214:D214"/>
    <mergeCell ref="A228:D228"/>
    <mergeCell ref="A174:D174"/>
    <mergeCell ref="A195:D195"/>
    <mergeCell ref="A135:D135"/>
    <mergeCell ref="A148:D148"/>
    <mergeCell ref="A153:D153"/>
    <mergeCell ref="A163:D163"/>
    <mergeCell ref="A172:D172"/>
    <mergeCell ref="A192:D192"/>
    <mergeCell ref="A3:D3"/>
    <mergeCell ref="A5:D5"/>
    <mergeCell ref="A68:D68"/>
    <mergeCell ref="A63:D63"/>
    <mergeCell ref="A37:D37"/>
    <mergeCell ref="A21:D21"/>
    <mergeCell ref="A93:D93"/>
    <mergeCell ref="A96:D96"/>
    <mergeCell ref="A122:D122"/>
    <mergeCell ref="A125:D125"/>
    <mergeCell ref="A127:D127"/>
  </mergeCells>
  <hyperlinks>
    <hyperlink ref="A78" location="'The Diary of River Song'!A12" display="World Enough and Time"/>
    <hyperlink ref="A128" location="'Jago and Litefoot'!A20" display="Chronoclasm"/>
    <hyperlink ref="A129" location="'Jago and Litefoot'!A22" display="Jago in Love"/>
    <hyperlink ref="A130" location="'Jago and Litefoot'!A23" display="Beautiful Things"/>
    <hyperlink ref="A131" location="'Jago and Litefoot'!A24" display="The Lonely Clock"/>
    <hyperlink ref="A132" location="'Jago and Litefoot'!A25" display="The Hourglass Killers"/>
    <hyperlink ref="A133" location="'Jago and Litefoot'!A27" display="Voyage to Venus"/>
    <hyperlink ref="A134" location="'Jago and Litefoot'!A28" display="Voyage to the New World"/>
    <hyperlink ref="A173" location="'Jago and Litefoot'!A67" display="Masterpiece"/>
    <hyperlink ref="A193" location="'Jago and Litefoot'!A84" display="Jago and Litefoot Forever"/>
    <hyperlink ref="A72" location="'Torchwood and Captain Jack'!A219" display="Piece of Mind"/>
    <hyperlink ref="A17" location="'6th Doctor'!A213" display="Escape from Holy Island"/>
    <hyperlink ref="A191" location="'6th Doctor'!A213" display="'6th Doctor'!A213"/>
    <hyperlink ref="A41" location="'6th Doctor'!A213" display="The Thousand Year Thaw"/>
    <hyperlink ref="A66" location="'6th Doctor'!A207" display="Terror of the Vervoids"/>
    <hyperlink ref="A207" location="'6th Doctor'!A66" display="Terror of the Vervoids"/>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4"/>
  <sheetViews>
    <sheetView zoomScaleNormal="100" workbookViewId="0">
      <selection activeCell="A37" sqref="A37"/>
    </sheetView>
  </sheetViews>
  <sheetFormatPr defaultRowHeight="14.5" x14ac:dyDescent="0.35"/>
  <cols>
    <col min="1" max="1" width="37.6328125" bestFit="1" customWidth="1"/>
    <col min="2" max="2" width="20.36328125" bestFit="1" customWidth="1"/>
    <col min="3" max="3" width="40.453125" bestFit="1" customWidth="1"/>
    <col min="4" max="4" width="43.90625" style="134" customWidth="1"/>
  </cols>
  <sheetData>
    <row r="2" spans="1:4" x14ac:dyDescent="0.35">
      <c r="A2" s="4" t="s">
        <v>0</v>
      </c>
      <c r="B2" s="4" t="s">
        <v>4473</v>
      </c>
      <c r="C2" s="4" t="s">
        <v>2</v>
      </c>
      <c r="D2" s="128" t="s">
        <v>4475</v>
      </c>
    </row>
    <row r="3" spans="1:4" x14ac:dyDescent="0.35">
      <c r="A3" s="301" t="s">
        <v>1616</v>
      </c>
      <c r="B3" s="301"/>
      <c r="C3" s="301"/>
      <c r="D3" s="301"/>
    </row>
    <row r="4" spans="1:4" ht="58" x14ac:dyDescent="0.35">
      <c r="A4" s="44" t="s">
        <v>568</v>
      </c>
      <c r="B4" s="22">
        <v>4</v>
      </c>
      <c r="C4" s="22" t="s">
        <v>29</v>
      </c>
      <c r="D4" s="127" t="s">
        <v>4535</v>
      </c>
    </row>
    <row r="5" spans="1:4" x14ac:dyDescent="0.35">
      <c r="A5" s="45" t="s">
        <v>581</v>
      </c>
      <c r="B5" s="25">
        <v>4</v>
      </c>
      <c r="C5" s="25" t="s">
        <v>31</v>
      </c>
      <c r="D5" s="130"/>
    </row>
    <row r="6" spans="1:4" ht="43.5" x14ac:dyDescent="0.35">
      <c r="A6" s="48" t="s">
        <v>569</v>
      </c>
      <c r="B6" s="29">
        <v>4</v>
      </c>
      <c r="C6" s="22" t="s">
        <v>29</v>
      </c>
      <c r="D6" s="127" t="s">
        <v>4531</v>
      </c>
    </row>
    <row r="7" spans="1:4" x14ac:dyDescent="0.35">
      <c r="A7" s="45" t="s">
        <v>582</v>
      </c>
      <c r="B7" s="25">
        <v>4</v>
      </c>
      <c r="C7" s="25" t="s">
        <v>31</v>
      </c>
      <c r="D7" s="130"/>
    </row>
    <row r="8" spans="1:4" x14ac:dyDescent="0.35">
      <c r="A8" s="45" t="s">
        <v>583</v>
      </c>
      <c r="B8" s="25">
        <v>4</v>
      </c>
      <c r="C8" s="25" t="s">
        <v>31</v>
      </c>
      <c r="D8" s="130"/>
    </row>
    <row r="9" spans="1:4" x14ac:dyDescent="0.35">
      <c r="A9" s="45" t="s">
        <v>584</v>
      </c>
      <c r="B9" s="25">
        <v>4</v>
      </c>
      <c r="C9" s="25" t="s">
        <v>31</v>
      </c>
      <c r="D9" s="130"/>
    </row>
    <row r="10" spans="1:4" x14ac:dyDescent="0.35">
      <c r="A10" s="45" t="s">
        <v>585</v>
      </c>
      <c r="B10" s="25">
        <v>4</v>
      </c>
      <c r="C10" s="25" t="s">
        <v>31</v>
      </c>
      <c r="D10" s="130"/>
    </row>
    <row r="11" spans="1:4" x14ac:dyDescent="0.35">
      <c r="A11" s="45" t="s">
        <v>586</v>
      </c>
      <c r="B11" s="25">
        <v>4</v>
      </c>
      <c r="C11" s="25" t="s">
        <v>31</v>
      </c>
      <c r="D11" s="130"/>
    </row>
    <row r="12" spans="1:4" ht="43.5" x14ac:dyDescent="0.35">
      <c r="A12" s="48" t="s">
        <v>570</v>
      </c>
      <c r="B12" s="22">
        <v>3</v>
      </c>
      <c r="C12" s="22" t="s">
        <v>29</v>
      </c>
      <c r="D12" s="127" t="s">
        <v>4536</v>
      </c>
    </row>
    <row r="13" spans="1:4" x14ac:dyDescent="0.35">
      <c r="A13" s="45" t="s">
        <v>1961</v>
      </c>
      <c r="B13" s="25">
        <v>1</v>
      </c>
      <c r="C13" s="25" t="s">
        <v>31</v>
      </c>
      <c r="D13" s="130"/>
    </row>
    <row r="14" spans="1:4" x14ac:dyDescent="0.35">
      <c r="A14" s="45" t="s">
        <v>587</v>
      </c>
      <c r="B14" s="25">
        <v>4</v>
      </c>
      <c r="C14" s="25" t="s">
        <v>31</v>
      </c>
      <c r="D14" s="130"/>
    </row>
    <row r="15" spans="1:4" x14ac:dyDescent="0.35">
      <c r="A15" s="45" t="s">
        <v>588</v>
      </c>
      <c r="B15" s="25">
        <v>4</v>
      </c>
      <c r="C15" s="25" t="s">
        <v>31</v>
      </c>
      <c r="D15" s="130"/>
    </row>
    <row r="16" spans="1:4" x14ac:dyDescent="0.35">
      <c r="A16" s="45" t="s">
        <v>4598</v>
      </c>
      <c r="B16" s="25">
        <v>2</v>
      </c>
      <c r="C16" s="25" t="s">
        <v>31</v>
      </c>
      <c r="D16" s="130"/>
    </row>
    <row r="17" spans="1:4" x14ac:dyDescent="0.35">
      <c r="A17" s="45" t="s">
        <v>4599</v>
      </c>
      <c r="B17" s="25">
        <v>4</v>
      </c>
      <c r="C17" s="25" t="s">
        <v>31</v>
      </c>
      <c r="D17" s="130"/>
    </row>
    <row r="18" spans="1:4" ht="43.5" x14ac:dyDescent="0.35">
      <c r="A18" s="48" t="s">
        <v>571</v>
      </c>
      <c r="B18" s="29">
        <v>3</v>
      </c>
      <c r="C18" s="22" t="s">
        <v>29</v>
      </c>
      <c r="D18" s="127" t="s">
        <v>4537</v>
      </c>
    </row>
    <row r="19" spans="1:4" x14ac:dyDescent="0.35">
      <c r="A19" s="33" t="s">
        <v>5077</v>
      </c>
      <c r="B19" s="26">
        <v>1</v>
      </c>
      <c r="C19" s="32" t="s">
        <v>5105</v>
      </c>
      <c r="D19" s="182" t="s">
        <v>5142</v>
      </c>
    </row>
    <row r="20" spans="1:4" x14ac:dyDescent="0.35">
      <c r="A20" s="295" t="s">
        <v>1617</v>
      </c>
      <c r="B20" s="296"/>
      <c r="C20" s="296"/>
      <c r="D20" s="297"/>
    </row>
    <row r="21" spans="1:4" ht="29" x14ac:dyDescent="0.35">
      <c r="A21" s="177">
        <v>25</v>
      </c>
      <c r="B21" s="26">
        <v>1</v>
      </c>
      <c r="C21" s="32" t="s">
        <v>5112</v>
      </c>
      <c r="D21" s="135" t="s">
        <v>7230</v>
      </c>
    </row>
    <row r="22" spans="1:4" ht="72.5" x14ac:dyDescent="0.35">
      <c r="A22" s="48" t="s">
        <v>572</v>
      </c>
      <c r="B22" s="29">
        <v>4</v>
      </c>
      <c r="C22" s="22" t="s">
        <v>29</v>
      </c>
      <c r="D22" s="127" t="s">
        <v>7216</v>
      </c>
    </row>
    <row r="23" spans="1:4" ht="58" x14ac:dyDescent="0.35">
      <c r="A23" s="48" t="s">
        <v>575</v>
      </c>
      <c r="B23" s="29">
        <v>4</v>
      </c>
      <c r="C23" s="22" t="s">
        <v>29</v>
      </c>
      <c r="D23" s="127" t="s">
        <v>7218</v>
      </c>
    </row>
    <row r="24" spans="1:4" ht="43.5" x14ac:dyDescent="0.35">
      <c r="A24" s="48" t="s">
        <v>573</v>
      </c>
      <c r="B24" s="29">
        <v>3</v>
      </c>
      <c r="C24" s="22" t="s">
        <v>29</v>
      </c>
      <c r="D24" s="127" t="s">
        <v>7217</v>
      </c>
    </row>
    <row r="25" spans="1:4" ht="101.5" x14ac:dyDescent="0.35">
      <c r="A25" s="48" t="s">
        <v>574</v>
      </c>
      <c r="B25" s="29">
        <v>3</v>
      </c>
      <c r="C25" s="22" t="s">
        <v>29</v>
      </c>
      <c r="D25" s="127" t="s">
        <v>7329</v>
      </c>
    </row>
    <row r="26" spans="1:4" x14ac:dyDescent="0.35">
      <c r="A26" s="45" t="s">
        <v>7229</v>
      </c>
      <c r="B26" s="25">
        <v>1</v>
      </c>
      <c r="C26" s="25" t="s">
        <v>31</v>
      </c>
      <c r="D26" s="166"/>
    </row>
    <row r="27" spans="1:4" x14ac:dyDescent="0.35">
      <c r="A27" s="45" t="s">
        <v>589</v>
      </c>
      <c r="B27" s="25">
        <v>4</v>
      </c>
      <c r="C27" s="25" t="s">
        <v>31</v>
      </c>
      <c r="D27" s="130"/>
    </row>
    <row r="28" spans="1:4" x14ac:dyDescent="0.35">
      <c r="A28" s="45" t="s">
        <v>590</v>
      </c>
      <c r="B28" s="25">
        <v>1</v>
      </c>
      <c r="C28" s="25" t="s">
        <v>31</v>
      </c>
      <c r="D28" s="130"/>
    </row>
    <row r="29" spans="1:4" x14ac:dyDescent="0.35">
      <c r="A29" s="45" t="s">
        <v>1965</v>
      </c>
      <c r="B29" s="25">
        <v>1</v>
      </c>
      <c r="C29" s="25" t="s">
        <v>31</v>
      </c>
      <c r="D29" s="130"/>
    </row>
    <row r="30" spans="1:4" x14ac:dyDescent="0.35">
      <c r="A30" s="45" t="s">
        <v>591</v>
      </c>
      <c r="B30" s="25">
        <v>1</v>
      </c>
      <c r="C30" s="24" t="s">
        <v>1001</v>
      </c>
      <c r="D30" s="130"/>
    </row>
    <row r="31" spans="1:4" x14ac:dyDescent="0.35">
      <c r="A31" s="45" t="s">
        <v>596</v>
      </c>
      <c r="B31" s="25">
        <v>1</v>
      </c>
      <c r="C31" s="25" t="s">
        <v>31</v>
      </c>
      <c r="D31" s="130"/>
    </row>
    <row r="32" spans="1:4" x14ac:dyDescent="0.35">
      <c r="A32" s="295" t="s">
        <v>1618</v>
      </c>
      <c r="B32" s="296"/>
      <c r="C32" s="296"/>
      <c r="D32" s="297"/>
    </row>
    <row r="33" spans="1:4" s="8" customFormat="1" x14ac:dyDescent="0.35">
      <c r="A33" s="172" t="s">
        <v>6419</v>
      </c>
      <c r="B33" s="171">
        <v>1</v>
      </c>
      <c r="C33" s="32" t="s">
        <v>5105</v>
      </c>
      <c r="D33" s="183" t="s">
        <v>5143</v>
      </c>
    </row>
    <row r="34" spans="1:4" ht="43.5" x14ac:dyDescent="0.35">
      <c r="A34" s="48" t="s">
        <v>576</v>
      </c>
      <c r="B34" s="29">
        <v>4</v>
      </c>
      <c r="C34" s="22" t="s">
        <v>29</v>
      </c>
      <c r="D34" s="127" t="s">
        <v>6376</v>
      </c>
    </row>
    <row r="35" spans="1:4" ht="43.5" x14ac:dyDescent="0.35">
      <c r="A35" s="48" t="s">
        <v>577</v>
      </c>
      <c r="B35" s="29">
        <v>3</v>
      </c>
      <c r="C35" s="22" t="s">
        <v>29</v>
      </c>
      <c r="D35" s="127" t="s">
        <v>4512</v>
      </c>
    </row>
    <row r="36" spans="1:4" x14ac:dyDescent="0.35">
      <c r="A36" s="45" t="s">
        <v>4563</v>
      </c>
      <c r="B36" s="25">
        <v>1</v>
      </c>
      <c r="C36" s="25" t="s">
        <v>31</v>
      </c>
      <c r="D36" s="130"/>
    </row>
    <row r="37" spans="1:4" ht="43.5" x14ac:dyDescent="0.35">
      <c r="A37" s="142" t="s">
        <v>578</v>
      </c>
      <c r="B37" s="29">
        <v>4</v>
      </c>
      <c r="C37" s="22" t="s">
        <v>29</v>
      </c>
      <c r="D37" s="127" t="s">
        <v>4513</v>
      </c>
    </row>
    <row r="38" spans="1:4" ht="29" x14ac:dyDescent="0.35">
      <c r="A38" s="48" t="s">
        <v>579</v>
      </c>
      <c r="B38" s="29">
        <v>3</v>
      </c>
      <c r="C38" s="22" t="s">
        <v>29</v>
      </c>
      <c r="D38" s="127" t="s">
        <v>4514</v>
      </c>
    </row>
    <row r="39" spans="1:4" x14ac:dyDescent="0.35">
      <c r="A39" s="45" t="s">
        <v>684</v>
      </c>
      <c r="B39" s="25">
        <v>1</v>
      </c>
      <c r="C39" s="25" t="s">
        <v>31</v>
      </c>
      <c r="D39" s="130"/>
    </row>
    <row r="40" spans="1:4" x14ac:dyDescent="0.35">
      <c r="A40" s="45" t="s">
        <v>597</v>
      </c>
      <c r="B40" s="25">
        <v>1</v>
      </c>
      <c r="C40" s="25" t="s">
        <v>31</v>
      </c>
      <c r="D40" s="130"/>
    </row>
    <row r="41" spans="1:4" x14ac:dyDescent="0.35">
      <c r="A41" s="45" t="s">
        <v>598</v>
      </c>
      <c r="B41" s="25">
        <v>1</v>
      </c>
      <c r="C41" s="25" t="s">
        <v>31</v>
      </c>
      <c r="D41" s="130"/>
    </row>
    <row r="42" spans="1:4" x14ac:dyDescent="0.35">
      <c r="A42" s="45" t="s">
        <v>599</v>
      </c>
      <c r="B42" s="25">
        <v>1</v>
      </c>
      <c r="C42" s="25" t="s">
        <v>31</v>
      </c>
      <c r="D42" s="130"/>
    </row>
    <row r="43" spans="1:4" x14ac:dyDescent="0.35">
      <c r="A43" s="45" t="s">
        <v>1938</v>
      </c>
      <c r="B43" s="25">
        <v>1</v>
      </c>
      <c r="C43" s="25" t="s">
        <v>31</v>
      </c>
      <c r="D43" s="130"/>
    </row>
    <row r="44" spans="1:4" x14ac:dyDescent="0.35">
      <c r="A44" s="45" t="s">
        <v>7227</v>
      </c>
      <c r="B44" s="25">
        <v>1</v>
      </c>
      <c r="C44" s="25" t="s">
        <v>31</v>
      </c>
      <c r="D44" s="130"/>
    </row>
    <row r="45" spans="1:4" x14ac:dyDescent="0.35">
      <c r="A45" s="45" t="s">
        <v>2369</v>
      </c>
      <c r="B45" s="25">
        <v>1</v>
      </c>
      <c r="C45" s="25" t="s">
        <v>31</v>
      </c>
      <c r="D45" s="130"/>
    </row>
    <row r="46" spans="1:4" x14ac:dyDescent="0.35">
      <c r="A46" s="45" t="s">
        <v>6560</v>
      </c>
      <c r="B46" s="25">
        <v>1</v>
      </c>
      <c r="C46" s="25" t="s">
        <v>31</v>
      </c>
      <c r="D46" s="130"/>
    </row>
    <row r="47" spans="1:4" x14ac:dyDescent="0.35">
      <c r="A47" s="295" t="s">
        <v>6726</v>
      </c>
      <c r="B47" s="296"/>
      <c r="C47" s="296"/>
      <c r="D47" s="297"/>
    </row>
    <row r="48" spans="1:4" ht="29" x14ac:dyDescent="0.35">
      <c r="A48" s="45" t="s">
        <v>600</v>
      </c>
      <c r="B48" s="25">
        <v>4</v>
      </c>
      <c r="C48" s="25" t="s">
        <v>31</v>
      </c>
      <c r="D48" s="166" t="s">
        <v>7472</v>
      </c>
    </row>
    <row r="49" spans="1:4" ht="29" x14ac:dyDescent="0.35">
      <c r="A49" s="45" t="s">
        <v>601</v>
      </c>
      <c r="B49" s="25">
        <v>4</v>
      </c>
      <c r="C49" s="25" t="s">
        <v>31</v>
      </c>
      <c r="D49" s="166" t="s">
        <v>7472</v>
      </c>
    </row>
    <row r="50" spans="1:4" ht="29" x14ac:dyDescent="0.35">
      <c r="A50" s="45" t="s">
        <v>603</v>
      </c>
      <c r="B50" s="25">
        <v>4</v>
      </c>
      <c r="C50" s="25" t="s">
        <v>31</v>
      </c>
      <c r="D50" s="166" t="s">
        <v>7472</v>
      </c>
    </row>
    <row r="51" spans="1:4" ht="29" x14ac:dyDescent="0.35">
      <c r="A51" s="45" t="s">
        <v>602</v>
      </c>
      <c r="B51" s="25">
        <v>4</v>
      </c>
      <c r="C51" s="25" t="s">
        <v>31</v>
      </c>
      <c r="D51" s="166" t="s">
        <v>7472</v>
      </c>
    </row>
    <row r="52" spans="1:4" x14ac:dyDescent="0.35">
      <c r="A52" s="295" t="s">
        <v>6727</v>
      </c>
      <c r="B52" s="296"/>
      <c r="C52" s="296"/>
      <c r="D52" s="297"/>
    </row>
    <row r="53" spans="1:4" x14ac:dyDescent="0.35">
      <c r="A53" s="45" t="s">
        <v>604</v>
      </c>
      <c r="B53" s="25">
        <v>1</v>
      </c>
      <c r="C53" s="25" t="s">
        <v>31</v>
      </c>
      <c r="D53" s="130"/>
    </row>
    <row r="54" spans="1:4" ht="29" x14ac:dyDescent="0.35">
      <c r="A54" s="33" t="s">
        <v>2045</v>
      </c>
      <c r="B54" s="26">
        <v>1</v>
      </c>
      <c r="C54" s="32" t="s">
        <v>5105</v>
      </c>
      <c r="D54" s="182" t="s">
        <v>7480</v>
      </c>
    </row>
    <row r="55" spans="1:4" ht="43.5" x14ac:dyDescent="0.35">
      <c r="A55" s="33" t="s">
        <v>605</v>
      </c>
      <c r="B55" s="26">
        <v>2</v>
      </c>
      <c r="C55" s="32" t="s">
        <v>5105</v>
      </c>
      <c r="D55" s="135" t="s">
        <v>7475</v>
      </c>
    </row>
    <row r="56" spans="1:4" x14ac:dyDescent="0.35">
      <c r="A56" s="33" t="s">
        <v>5078</v>
      </c>
      <c r="B56" s="26">
        <v>1</v>
      </c>
      <c r="C56" s="32" t="s">
        <v>5105</v>
      </c>
      <c r="D56" s="184" t="s">
        <v>5144</v>
      </c>
    </row>
    <row r="57" spans="1:4" ht="29" x14ac:dyDescent="0.35">
      <c r="A57" s="33" t="s">
        <v>2046</v>
      </c>
      <c r="B57" s="26">
        <v>1</v>
      </c>
      <c r="C57" s="32" t="s">
        <v>2546</v>
      </c>
      <c r="D57" s="135" t="s">
        <v>7474</v>
      </c>
    </row>
    <row r="58" spans="1:4" x14ac:dyDescent="0.35">
      <c r="A58" s="45" t="s">
        <v>609</v>
      </c>
      <c r="B58" s="25">
        <v>4</v>
      </c>
      <c r="C58" s="25" t="s">
        <v>31</v>
      </c>
      <c r="D58" s="130"/>
    </row>
    <row r="59" spans="1:4" x14ac:dyDescent="0.35">
      <c r="A59" s="45" t="s">
        <v>607</v>
      </c>
      <c r="B59" s="25">
        <v>1</v>
      </c>
      <c r="C59" s="25" t="s">
        <v>31</v>
      </c>
      <c r="D59" s="130"/>
    </row>
    <row r="60" spans="1:4" x14ac:dyDescent="0.35">
      <c r="A60" s="45" t="s">
        <v>608</v>
      </c>
      <c r="B60" s="25">
        <v>1</v>
      </c>
      <c r="C60" s="25" t="s">
        <v>31</v>
      </c>
      <c r="D60" s="130"/>
    </row>
    <row r="61" spans="1:4" x14ac:dyDescent="0.35">
      <c r="A61" s="45" t="s">
        <v>1554</v>
      </c>
      <c r="B61" s="25">
        <v>1</v>
      </c>
      <c r="C61" s="25" t="s">
        <v>31</v>
      </c>
      <c r="D61" s="130"/>
    </row>
    <row r="62" spans="1:4" ht="29" x14ac:dyDescent="0.35">
      <c r="A62" s="45" t="s">
        <v>606</v>
      </c>
      <c r="B62" s="25">
        <v>4</v>
      </c>
      <c r="C62" s="25" t="s">
        <v>31</v>
      </c>
      <c r="D62" s="166" t="s">
        <v>7492</v>
      </c>
    </row>
    <row r="63" spans="1:4" x14ac:dyDescent="0.35">
      <c r="A63" s="45" t="s">
        <v>610</v>
      </c>
      <c r="B63" s="25">
        <v>4</v>
      </c>
      <c r="C63" s="25" t="s">
        <v>31</v>
      </c>
      <c r="D63" s="130"/>
    </row>
    <row r="64" spans="1:4" x14ac:dyDescent="0.35">
      <c r="A64" s="45" t="s">
        <v>611</v>
      </c>
      <c r="B64" s="25">
        <v>4</v>
      </c>
      <c r="C64" s="25" t="s">
        <v>31</v>
      </c>
      <c r="D64" s="130"/>
    </row>
    <row r="65" spans="1:4" x14ac:dyDescent="0.35">
      <c r="A65" s="45" t="s">
        <v>612</v>
      </c>
      <c r="B65" s="25">
        <v>4</v>
      </c>
      <c r="C65" s="25" t="s">
        <v>31</v>
      </c>
      <c r="D65" s="130"/>
    </row>
    <row r="66" spans="1:4" x14ac:dyDescent="0.35">
      <c r="A66" s="45" t="s">
        <v>2419</v>
      </c>
      <c r="B66" s="25">
        <v>4</v>
      </c>
      <c r="C66" s="25" t="s">
        <v>31</v>
      </c>
      <c r="D66" s="130"/>
    </row>
    <row r="67" spans="1:4" x14ac:dyDescent="0.35">
      <c r="A67" s="295" t="s">
        <v>6728</v>
      </c>
      <c r="B67" s="296"/>
      <c r="C67" s="296"/>
      <c r="D67" s="297"/>
    </row>
    <row r="68" spans="1:4" x14ac:dyDescent="0.35">
      <c r="A68" s="45" t="s">
        <v>617</v>
      </c>
      <c r="B68" s="25">
        <v>4</v>
      </c>
      <c r="C68" s="25" t="s">
        <v>31</v>
      </c>
      <c r="D68" s="130"/>
    </row>
    <row r="69" spans="1:4" x14ac:dyDescent="0.35">
      <c r="A69" s="45" t="s">
        <v>618</v>
      </c>
      <c r="B69" s="25">
        <v>4</v>
      </c>
      <c r="C69" s="25" t="s">
        <v>31</v>
      </c>
      <c r="D69" s="130"/>
    </row>
    <row r="70" spans="1:4" x14ac:dyDescent="0.35">
      <c r="A70" s="45" t="s">
        <v>619</v>
      </c>
      <c r="B70" s="25">
        <v>4</v>
      </c>
      <c r="C70" s="25" t="s">
        <v>31</v>
      </c>
      <c r="D70" s="130"/>
    </row>
    <row r="71" spans="1:4" x14ac:dyDescent="0.35">
      <c r="A71" s="45" t="s">
        <v>620</v>
      </c>
      <c r="B71" s="25">
        <v>4</v>
      </c>
      <c r="C71" s="25" t="s">
        <v>31</v>
      </c>
      <c r="D71" s="130"/>
    </row>
    <row r="72" spans="1:4" x14ac:dyDescent="0.35">
      <c r="A72" s="45" t="s">
        <v>681</v>
      </c>
      <c r="B72" s="25">
        <v>2</v>
      </c>
      <c r="C72" s="25" t="s">
        <v>31</v>
      </c>
      <c r="D72" s="130"/>
    </row>
    <row r="73" spans="1:4" x14ac:dyDescent="0.35">
      <c r="A73" s="45" t="s">
        <v>621</v>
      </c>
      <c r="B73" s="25">
        <v>4</v>
      </c>
      <c r="C73" s="25" t="s">
        <v>31</v>
      </c>
      <c r="D73" s="130"/>
    </row>
    <row r="74" spans="1:4" x14ac:dyDescent="0.35">
      <c r="A74" s="45" t="s">
        <v>622</v>
      </c>
      <c r="B74" s="25">
        <v>4</v>
      </c>
      <c r="C74" s="25" t="s">
        <v>31</v>
      </c>
      <c r="D74" s="130"/>
    </row>
    <row r="75" spans="1:4" x14ac:dyDescent="0.35">
      <c r="A75" s="45" t="s">
        <v>623</v>
      </c>
      <c r="B75" s="25">
        <v>4</v>
      </c>
      <c r="C75" s="25" t="s">
        <v>31</v>
      </c>
      <c r="D75" s="130"/>
    </row>
    <row r="76" spans="1:4" x14ac:dyDescent="0.35">
      <c r="A76" s="45" t="s">
        <v>624</v>
      </c>
      <c r="B76" s="25">
        <v>4</v>
      </c>
      <c r="C76" s="25" t="s">
        <v>31</v>
      </c>
      <c r="D76" s="130"/>
    </row>
    <row r="77" spans="1:4" x14ac:dyDescent="0.35">
      <c r="A77" s="45" t="s">
        <v>625</v>
      </c>
      <c r="B77" s="25">
        <v>1</v>
      </c>
      <c r="C77" s="25" t="s">
        <v>31</v>
      </c>
      <c r="D77" s="130"/>
    </row>
    <row r="78" spans="1:4" x14ac:dyDescent="0.35">
      <c r="A78" s="45" t="s">
        <v>626</v>
      </c>
      <c r="B78" s="25">
        <v>1</v>
      </c>
      <c r="C78" s="25" t="s">
        <v>31</v>
      </c>
      <c r="D78" s="130"/>
    </row>
    <row r="79" spans="1:4" x14ac:dyDescent="0.35">
      <c r="A79" s="45" t="s">
        <v>627</v>
      </c>
      <c r="B79" s="25">
        <v>1</v>
      </c>
      <c r="C79" s="25" t="s">
        <v>31</v>
      </c>
      <c r="D79" s="130"/>
    </row>
    <row r="80" spans="1:4" x14ac:dyDescent="0.35">
      <c r="A80" s="45" t="s">
        <v>628</v>
      </c>
      <c r="B80" s="25">
        <v>1</v>
      </c>
      <c r="C80" s="25" t="s">
        <v>31</v>
      </c>
      <c r="D80" s="130"/>
    </row>
    <row r="81" spans="1:4" x14ac:dyDescent="0.35">
      <c r="A81" s="45" t="s">
        <v>1556</v>
      </c>
      <c r="B81" s="25">
        <v>2</v>
      </c>
      <c r="C81" s="25" t="s">
        <v>31</v>
      </c>
      <c r="D81" s="130"/>
    </row>
    <row r="82" spans="1:4" x14ac:dyDescent="0.35">
      <c r="A82" s="45" t="s">
        <v>1557</v>
      </c>
      <c r="B82" s="25">
        <v>2</v>
      </c>
      <c r="C82" s="25" t="s">
        <v>31</v>
      </c>
      <c r="D82" s="130"/>
    </row>
    <row r="83" spans="1:4" x14ac:dyDescent="0.35">
      <c r="A83" s="45" t="s">
        <v>1774</v>
      </c>
      <c r="B83" s="25">
        <v>4</v>
      </c>
      <c r="C83" s="25" t="s">
        <v>31</v>
      </c>
      <c r="D83" s="130"/>
    </row>
    <row r="84" spans="1:4" x14ac:dyDescent="0.35">
      <c r="A84" s="45" t="s">
        <v>2392</v>
      </c>
      <c r="B84" s="25">
        <v>2</v>
      </c>
      <c r="C84" s="25" t="s">
        <v>31</v>
      </c>
      <c r="D84" s="130"/>
    </row>
    <row r="85" spans="1:4" x14ac:dyDescent="0.35">
      <c r="A85" s="45" t="s">
        <v>2393</v>
      </c>
      <c r="B85" s="25">
        <v>2</v>
      </c>
      <c r="C85" s="25" t="s">
        <v>31</v>
      </c>
      <c r="D85" s="130"/>
    </row>
    <row r="86" spans="1:4" x14ac:dyDescent="0.35">
      <c r="A86" s="45" t="s">
        <v>629</v>
      </c>
      <c r="B86" s="25">
        <v>4</v>
      </c>
      <c r="C86" s="25" t="s">
        <v>31</v>
      </c>
      <c r="D86" s="130"/>
    </row>
    <row r="87" spans="1:4" x14ac:dyDescent="0.35">
      <c r="A87" s="45" t="s">
        <v>630</v>
      </c>
      <c r="B87" s="25">
        <v>4</v>
      </c>
      <c r="C87" s="25" t="s">
        <v>31</v>
      </c>
      <c r="D87" s="130"/>
    </row>
    <row r="88" spans="1:4" x14ac:dyDescent="0.35">
      <c r="A88" s="45" t="s">
        <v>631</v>
      </c>
      <c r="B88" s="25">
        <v>4</v>
      </c>
      <c r="C88" s="25" t="s">
        <v>31</v>
      </c>
      <c r="D88" s="130"/>
    </row>
    <row r="89" spans="1:4" x14ac:dyDescent="0.35">
      <c r="A89" s="45" t="s">
        <v>632</v>
      </c>
      <c r="B89" s="25">
        <v>4</v>
      </c>
      <c r="C89" s="25" t="s">
        <v>31</v>
      </c>
      <c r="D89" s="130"/>
    </row>
    <row r="90" spans="1:4" x14ac:dyDescent="0.35">
      <c r="A90" s="45" t="s">
        <v>633</v>
      </c>
      <c r="B90" s="25">
        <v>4</v>
      </c>
      <c r="C90" s="25" t="s">
        <v>31</v>
      </c>
      <c r="D90" s="130"/>
    </row>
    <row r="91" spans="1:4" x14ac:dyDescent="0.35">
      <c r="A91" s="45" t="s">
        <v>634</v>
      </c>
      <c r="B91" s="25">
        <v>4</v>
      </c>
      <c r="C91" s="25" t="s">
        <v>31</v>
      </c>
      <c r="D91" s="130"/>
    </row>
    <row r="92" spans="1:4" x14ac:dyDescent="0.35">
      <c r="A92" s="45" t="s">
        <v>635</v>
      </c>
      <c r="B92" s="25">
        <v>4</v>
      </c>
      <c r="C92" s="25" t="s">
        <v>31</v>
      </c>
      <c r="D92" s="130"/>
    </row>
    <row r="93" spans="1:4" x14ac:dyDescent="0.35">
      <c r="A93" s="45" t="s">
        <v>636</v>
      </c>
      <c r="B93" s="25">
        <v>4</v>
      </c>
      <c r="C93" s="25" t="s">
        <v>31</v>
      </c>
      <c r="D93" s="130"/>
    </row>
    <row r="94" spans="1:4" x14ac:dyDescent="0.35">
      <c r="A94" s="45" t="s">
        <v>637</v>
      </c>
      <c r="B94" s="25">
        <v>4</v>
      </c>
      <c r="C94" s="25" t="s">
        <v>31</v>
      </c>
      <c r="D94" s="130"/>
    </row>
    <row r="95" spans="1:4" x14ac:dyDescent="0.35">
      <c r="A95" s="45" t="s">
        <v>638</v>
      </c>
      <c r="B95" s="25">
        <v>2</v>
      </c>
      <c r="C95" s="25" t="s">
        <v>31</v>
      </c>
      <c r="D95" s="130"/>
    </row>
    <row r="96" spans="1:4" x14ac:dyDescent="0.35">
      <c r="A96" s="45" t="s">
        <v>639</v>
      </c>
      <c r="B96" s="25">
        <v>4</v>
      </c>
      <c r="C96" s="25" t="s">
        <v>31</v>
      </c>
      <c r="D96" s="130"/>
    </row>
    <row r="97" spans="1:4" x14ac:dyDescent="0.35">
      <c r="A97" s="45" t="s">
        <v>640</v>
      </c>
      <c r="B97" s="25">
        <v>4</v>
      </c>
      <c r="C97" s="25" t="s">
        <v>31</v>
      </c>
      <c r="D97" s="130"/>
    </row>
    <row r="98" spans="1:4" x14ac:dyDescent="0.35">
      <c r="A98" s="45" t="s">
        <v>641</v>
      </c>
      <c r="B98" s="25">
        <v>4</v>
      </c>
      <c r="C98" s="25" t="s">
        <v>31</v>
      </c>
      <c r="D98" s="130"/>
    </row>
    <row r="99" spans="1:4" x14ac:dyDescent="0.35">
      <c r="A99" s="45" t="s">
        <v>642</v>
      </c>
      <c r="B99" s="25">
        <v>4</v>
      </c>
      <c r="C99" s="25" t="s">
        <v>31</v>
      </c>
      <c r="D99" s="130"/>
    </row>
    <row r="100" spans="1:4" x14ac:dyDescent="0.35">
      <c r="A100" s="45" t="s">
        <v>643</v>
      </c>
      <c r="B100" s="25">
        <v>4</v>
      </c>
      <c r="C100" s="25" t="s">
        <v>31</v>
      </c>
      <c r="D100" s="130"/>
    </row>
    <row r="101" spans="1:4" x14ac:dyDescent="0.35">
      <c r="A101" s="45" t="s">
        <v>644</v>
      </c>
      <c r="B101" s="25">
        <v>4</v>
      </c>
      <c r="C101" s="25" t="s">
        <v>31</v>
      </c>
      <c r="D101" s="130"/>
    </row>
    <row r="102" spans="1:4" x14ac:dyDescent="0.35">
      <c r="A102" s="45" t="s">
        <v>645</v>
      </c>
      <c r="B102" s="25">
        <v>4</v>
      </c>
      <c r="C102" s="25" t="s">
        <v>31</v>
      </c>
      <c r="D102" s="130"/>
    </row>
    <row r="103" spans="1:4" x14ac:dyDescent="0.35">
      <c r="A103" s="295" t="s">
        <v>6729</v>
      </c>
      <c r="B103" s="296"/>
      <c r="C103" s="296"/>
      <c r="D103" s="297"/>
    </row>
    <row r="104" spans="1:4" x14ac:dyDescent="0.35">
      <c r="A104" s="45" t="s">
        <v>646</v>
      </c>
      <c r="B104" s="25">
        <v>1</v>
      </c>
      <c r="C104" s="25" t="s">
        <v>31</v>
      </c>
      <c r="D104" s="130"/>
    </row>
    <row r="105" spans="1:4" x14ac:dyDescent="0.35">
      <c r="A105" s="45" t="s">
        <v>647</v>
      </c>
      <c r="B105" s="25">
        <v>1</v>
      </c>
      <c r="C105" s="25" t="s">
        <v>31</v>
      </c>
      <c r="D105" s="130"/>
    </row>
    <row r="106" spans="1:4" x14ac:dyDescent="0.35">
      <c r="A106" s="45" t="s">
        <v>648</v>
      </c>
      <c r="B106" s="25">
        <v>1</v>
      </c>
      <c r="C106" s="25" t="s">
        <v>31</v>
      </c>
      <c r="D106" s="130"/>
    </row>
    <row r="107" spans="1:4" x14ac:dyDescent="0.35">
      <c r="A107" s="45" t="s">
        <v>649</v>
      </c>
      <c r="B107" s="25">
        <v>1</v>
      </c>
      <c r="C107" s="25" t="s">
        <v>31</v>
      </c>
      <c r="D107" s="130"/>
    </row>
    <row r="108" spans="1:4" x14ac:dyDescent="0.35">
      <c r="A108" s="45" t="s">
        <v>650</v>
      </c>
      <c r="B108" s="25">
        <v>4</v>
      </c>
      <c r="C108" s="25" t="s">
        <v>31</v>
      </c>
      <c r="D108" s="130"/>
    </row>
    <row r="109" spans="1:4" x14ac:dyDescent="0.35">
      <c r="A109" s="45" t="s">
        <v>651</v>
      </c>
      <c r="B109" s="25">
        <v>4</v>
      </c>
      <c r="C109" s="25" t="s">
        <v>31</v>
      </c>
      <c r="D109" s="130"/>
    </row>
    <row r="110" spans="1:4" x14ac:dyDescent="0.35">
      <c r="A110" s="45" t="s">
        <v>652</v>
      </c>
      <c r="B110" s="25">
        <v>4</v>
      </c>
      <c r="C110" s="25" t="s">
        <v>31</v>
      </c>
      <c r="D110" s="130"/>
    </row>
    <row r="111" spans="1:4" x14ac:dyDescent="0.35">
      <c r="A111" s="45" t="s">
        <v>1558</v>
      </c>
      <c r="B111" s="25">
        <v>4</v>
      </c>
      <c r="C111" s="25" t="s">
        <v>31</v>
      </c>
      <c r="D111" s="130"/>
    </row>
    <row r="112" spans="1:4" x14ac:dyDescent="0.35">
      <c r="A112" s="45" t="s">
        <v>1559</v>
      </c>
      <c r="B112" s="25">
        <v>4</v>
      </c>
      <c r="C112" s="25" t="s">
        <v>31</v>
      </c>
      <c r="D112" s="130"/>
    </row>
    <row r="113" spans="1:4" x14ac:dyDescent="0.35">
      <c r="A113" s="45" t="s">
        <v>1560</v>
      </c>
      <c r="B113" s="25">
        <v>4</v>
      </c>
      <c r="C113" s="25" t="s">
        <v>31</v>
      </c>
      <c r="D113" s="130"/>
    </row>
    <row r="114" spans="1:4" x14ac:dyDescent="0.35">
      <c r="A114" s="45" t="s">
        <v>1771</v>
      </c>
      <c r="B114" s="25">
        <v>4</v>
      </c>
      <c r="C114" s="25" t="s">
        <v>31</v>
      </c>
      <c r="D114" s="130"/>
    </row>
    <row r="115" spans="1:4" x14ac:dyDescent="0.35">
      <c r="A115" s="45" t="s">
        <v>1772</v>
      </c>
      <c r="B115" s="25">
        <v>4</v>
      </c>
      <c r="C115" s="25" t="s">
        <v>31</v>
      </c>
      <c r="D115" s="130"/>
    </row>
    <row r="116" spans="1:4" x14ac:dyDescent="0.35">
      <c r="A116" s="45" t="s">
        <v>1773</v>
      </c>
      <c r="B116" s="25">
        <v>4</v>
      </c>
      <c r="C116" s="25" t="s">
        <v>31</v>
      </c>
      <c r="D116" s="130"/>
    </row>
    <row r="117" spans="1:4" x14ac:dyDescent="0.35">
      <c r="A117" s="295" t="s">
        <v>6443</v>
      </c>
      <c r="B117" s="296"/>
      <c r="C117" s="296"/>
      <c r="D117" s="297"/>
    </row>
    <row r="118" spans="1:4" x14ac:dyDescent="0.35">
      <c r="A118" s="50" t="s">
        <v>1452</v>
      </c>
      <c r="B118" s="25" t="s">
        <v>2071</v>
      </c>
      <c r="C118" s="25" t="s">
        <v>2129</v>
      </c>
      <c r="D118" s="130"/>
    </row>
    <row r="119" spans="1:4" x14ac:dyDescent="0.35">
      <c r="A119" s="50" t="s">
        <v>1455</v>
      </c>
      <c r="B119" s="25" t="s">
        <v>2071</v>
      </c>
      <c r="C119" s="25" t="s">
        <v>2129</v>
      </c>
      <c r="D119" s="130"/>
    </row>
    <row r="120" spans="1:4" x14ac:dyDescent="0.35">
      <c r="A120" s="295" t="s">
        <v>1619</v>
      </c>
      <c r="B120" s="296"/>
      <c r="C120" s="296"/>
      <c r="D120" s="297"/>
    </row>
    <row r="121" spans="1:4" x14ac:dyDescent="0.35">
      <c r="A121" s="45" t="s">
        <v>616</v>
      </c>
      <c r="B121" s="25">
        <v>2</v>
      </c>
      <c r="C121" s="25" t="s">
        <v>31</v>
      </c>
      <c r="D121" s="130"/>
    </row>
    <row r="122" spans="1:4" x14ac:dyDescent="0.35">
      <c r="A122" s="45" t="s">
        <v>676</v>
      </c>
      <c r="B122" s="25">
        <v>2</v>
      </c>
      <c r="C122" s="25" t="s">
        <v>31</v>
      </c>
      <c r="D122" s="130"/>
    </row>
    <row r="123" spans="1:4" x14ac:dyDescent="0.35">
      <c r="A123" s="45" t="s">
        <v>677</v>
      </c>
      <c r="B123" s="25">
        <v>2</v>
      </c>
      <c r="C123" s="25" t="s">
        <v>31</v>
      </c>
      <c r="D123" s="130"/>
    </row>
    <row r="124" spans="1:4" x14ac:dyDescent="0.35">
      <c r="A124" s="45" t="s">
        <v>678</v>
      </c>
      <c r="B124" s="25">
        <v>4</v>
      </c>
      <c r="C124" s="25" t="s">
        <v>31</v>
      </c>
      <c r="D124" s="130"/>
    </row>
    <row r="125" spans="1:4" x14ac:dyDescent="0.35">
      <c r="A125" s="45" t="s">
        <v>679</v>
      </c>
      <c r="B125" s="25">
        <v>4</v>
      </c>
      <c r="C125" s="25" t="s">
        <v>31</v>
      </c>
      <c r="D125" s="130"/>
    </row>
    <row r="126" spans="1:4" x14ac:dyDescent="0.35">
      <c r="A126" s="45" t="s">
        <v>680</v>
      </c>
      <c r="B126" s="25">
        <v>4</v>
      </c>
      <c r="C126" s="25" t="s">
        <v>31</v>
      </c>
      <c r="D126" s="130"/>
    </row>
    <row r="127" spans="1:4" x14ac:dyDescent="0.35">
      <c r="A127" s="45" t="s">
        <v>613</v>
      </c>
      <c r="B127" s="25">
        <v>4</v>
      </c>
      <c r="C127" s="25" t="s">
        <v>31</v>
      </c>
      <c r="D127" s="130"/>
    </row>
    <row r="128" spans="1:4" x14ac:dyDescent="0.35">
      <c r="A128" s="45" t="s">
        <v>614</v>
      </c>
      <c r="B128" s="25">
        <v>4</v>
      </c>
      <c r="C128" s="25" t="s">
        <v>31</v>
      </c>
      <c r="D128" s="130"/>
    </row>
    <row r="129" spans="1:4" x14ac:dyDescent="0.35">
      <c r="A129" s="45" t="s">
        <v>2163</v>
      </c>
      <c r="B129" s="25">
        <v>1</v>
      </c>
      <c r="C129" s="25" t="s">
        <v>31</v>
      </c>
      <c r="D129" s="130"/>
    </row>
    <row r="130" spans="1:4" x14ac:dyDescent="0.35">
      <c r="A130" s="45" t="s">
        <v>615</v>
      </c>
      <c r="B130" s="25">
        <v>2</v>
      </c>
      <c r="C130" s="25" t="s">
        <v>31</v>
      </c>
      <c r="D130" s="130"/>
    </row>
    <row r="131" spans="1:4" x14ac:dyDescent="0.35">
      <c r="A131" s="45" t="s">
        <v>1555</v>
      </c>
      <c r="B131" s="25">
        <v>1</v>
      </c>
      <c r="C131" s="25" t="s">
        <v>31</v>
      </c>
      <c r="D131" s="130"/>
    </row>
    <row r="132" spans="1:4" x14ac:dyDescent="0.35">
      <c r="A132" s="45" t="s">
        <v>2014</v>
      </c>
      <c r="B132" s="25">
        <v>1</v>
      </c>
      <c r="C132" s="25" t="s">
        <v>31</v>
      </c>
      <c r="D132" s="130"/>
    </row>
    <row r="133" spans="1:4" x14ac:dyDescent="0.35">
      <c r="A133" s="45" t="s">
        <v>2015</v>
      </c>
      <c r="B133" s="25">
        <v>1</v>
      </c>
      <c r="C133" s="25" t="s">
        <v>31</v>
      </c>
      <c r="D133" s="130"/>
    </row>
    <row r="134" spans="1:4" x14ac:dyDescent="0.35">
      <c r="A134" s="45" t="s">
        <v>2016</v>
      </c>
      <c r="B134" s="25">
        <v>1</v>
      </c>
      <c r="C134" s="25" t="s">
        <v>31</v>
      </c>
      <c r="D134" s="130"/>
    </row>
    <row r="135" spans="1:4" x14ac:dyDescent="0.35">
      <c r="A135" s="45" t="s">
        <v>2017</v>
      </c>
      <c r="B135" s="25">
        <v>1</v>
      </c>
      <c r="C135" s="25" t="s">
        <v>31</v>
      </c>
      <c r="D135" s="130"/>
    </row>
    <row r="136" spans="1:4" x14ac:dyDescent="0.35">
      <c r="A136" s="45" t="s">
        <v>683</v>
      </c>
      <c r="B136" s="25">
        <v>2</v>
      </c>
      <c r="C136" s="25" t="s">
        <v>31</v>
      </c>
      <c r="D136" s="130"/>
    </row>
    <row r="137" spans="1:4" x14ac:dyDescent="0.35">
      <c r="A137" s="45" t="s">
        <v>696</v>
      </c>
      <c r="B137" s="25">
        <v>3</v>
      </c>
      <c r="C137" s="25" t="s">
        <v>31</v>
      </c>
      <c r="D137" s="130"/>
    </row>
    <row r="138" spans="1:4" x14ac:dyDescent="0.35">
      <c r="A138" s="45" t="s">
        <v>682</v>
      </c>
      <c r="B138" s="25">
        <v>2</v>
      </c>
      <c r="C138" s="25" t="s">
        <v>31</v>
      </c>
      <c r="D138" s="130"/>
    </row>
    <row r="139" spans="1:4" x14ac:dyDescent="0.35">
      <c r="A139" s="295" t="s">
        <v>6443</v>
      </c>
      <c r="B139" s="296"/>
      <c r="C139" s="296"/>
      <c r="D139" s="297"/>
    </row>
    <row r="140" spans="1:4" x14ac:dyDescent="0.35">
      <c r="A140" s="45" t="s">
        <v>592</v>
      </c>
      <c r="B140" s="25">
        <v>4</v>
      </c>
      <c r="C140" s="25" t="s">
        <v>31</v>
      </c>
      <c r="D140" s="130"/>
    </row>
    <row r="141" spans="1:4" ht="29" x14ac:dyDescent="0.35">
      <c r="A141" s="45" t="s">
        <v>595</v>
      </c>
      <c r="B141" s="25">
        <v>4</v>
      </c>
      <c r="C141" s="25" t="s">
        <v>31</v>
      </c>
      <c r="D141" s="166" t="s">
        <v>7036</v>
      </c>
    </row>
    <row r="142" spans="1:4" x14ac:dyDescent="0.35">
      <c r="A142" s="45" t="s">
        <v>594</v>
      </c>
      <c r="B142" s="25">
        <v>1</v>
      </c>
      <c r="C142" s="25" t="s">
        <v>31</v>
      </c>
      <c r="D142" s="130"/>
    </row>
    <row r="143" spans="1:4" x14ac:dyDescent="0.35">
      <c r="A143" s="45" t="s">
        <v>593</v>
      </c>
      <c r="B143" s="25">
        <v>1</v>
      </c>
      <c r="C143" s="25" t="s">
        <v>31</v>
      </c>
      <c r="D143" s="130"/>
    </row>
    <row r="144" spans="1:4" x14ac:dyDescent="0.35">
      <c r="A144" s="45" t="s">
        <v>653</v>
      </c>
      <c r="B144" s="25">
        <v>2</v>
      </c>
      <c r="C144" s="25" t="s">
        <v>31</v>
      </c>
      <c r="D144" s="130"/>
    </row>
    <row r="145" spans="1:4" x14ac:dyDescent="0.35">
      <c r="A145" s="45" t="s">
        <v>654</v>
      </c>
      <c r="B145" s="25">
        <v>2</v>
      </c>
      <c r="C145" s="25" t="s">
        <v>31</v>
      </c>
      <c r="D145" s="130"/>
    </row>
    <row r="146" spans="1:4" x14ac:dyDescent="0.35">
      <c r="A146" s="45" t="s">
        <v>655</v>
      </c>
      <c r="B146" s="25">
        <v>4</v>
      </c>
      <c r="C146" s="25" t="s">
        <v>31</v>
      </c>
      <c r="D146" s="130"/>
    </row>
    <row r="147" spans="1:4" x14ac:dyDescent="0.35">
      <c r="A147" s="45" t="s">
        <v>667</v>
      </c>
      <c r="B147" s="25">
        <v>1</v>
      </c>
      <c r="C147" s="25" t="s">
        <v>31</v>
      </c>
      <c r="D147" s="130"/>
    </row>
    <row r="148" spans="1:4" x14ac:dyDescent="0.35">
      <c r="A148" s="45" t="s">
        <v>656</v>
      </c>
      <c r="B148" s="25">
        <v>4</v>
      </c>
      <c r="C148" s="25" t="s">
        <v>31</v>
      </c>
      <c r="D148" s="130"/>
    </row>
    <row r="149" spans="1:4" x14ac:dyDescent="0.35">
      <c r="A149" s="45" t="s">
        <v>657</v>
      </c>
      <c r="B149" s="25">
        <v>4</v>
      </c>
      <c r="C149" s="25" t="s">
        <v>31</v>
      </c>
      <c r="D149" s="130"/>
    </row>
    <row r="150" spans="1:4" x14ac:dyDescent="0.35">
      <c r="A150" s="45" t="s">
        <v>658</v>
      </c>
      <c r="B150" s="25">
        <v>3</v>
      </c>
      <c r="C150" s="25" t="s">
        <v>31</v>
      </c>
      <c r="D150" s="130"/>
    </row>
    <row r="151" spans="1:4" x14ac:dyDescent="0.35">
      <c r="A151" s="45" t="s">
        <v>659</v>
      </c>
      <c r="B151" s="25">
        <v>1</v>
      </c>
      <c r="C151" s="25" t="s">
        <v>31</v>
      </c>
      <c r="D151" s="130"/>
    </row>
    <row r="152" spans="1:4" x14ac:dyDescent="0.35">
      <c r="A152" s="45" t="s">
        <v>660</v>
      </c>
      <c r="B152" s="25">
        <v>3</v>
      </c>
      <c r="C152" s="25" t="s">
        <v>31</v>
      </c>
      <c r="D152" s="130"/>
    </row>
    <row r="153" spans="1:4" x14ac:dyDescent="0.35">
      <c r="A153" s="295" t="s">
        <v>6730</v>
      </c>
      <c r="B153" s="296"/>
      <c r="C153" s="296"/>
      <c r="D153" s="297"/>
    </row>
    <row r="154" spans="1:4" ht="29" x14ac:dyDescent="0.35">
      <c r="A154" s="45" t="s">
        <v>662</v>
      </c>
      <c r="B154" s="25">
        <v>4</v>
      </c>
      <c r="C154" s="25" t="s">
        <v>31</v>
      </c>
      <c r="D154" s="166" t="s">
        <v>6427</v>
      </c>
    </row>
    <row r="155" spans="1:4" x14ac:dyDescent="0.35">
      <c r="A155" s="45" t="s">
        <v>663</v>
      </c>
      <c r="B155" s="25">
        <v>1</v>
      </c>
      <c r="C155" s="25" t="s">
        <v>31</v>
      </c>
      <c r="D155" s="130"/>
    </row>
    <row r="156" spans="1:4" x14ac:dyDescent="0.35">
      <c r="A156" s="45" t="s">
        <v>664</v>
      </c>
      <c r="B156" s="25">
        <v>3</v>
      </c>
      <c r="C156" s="25" t="s">
        <v>31</v>
      </c>
      <c r="D156" s="130"/>
    </row>
    <row r="157" spans="1:4" x14ac:dyDescent="0.35">
      <c r="A157" s="45" t="s">
        <v>665</v>
      </c>
      <c r="B157" s="25">
        <v>4</v>
      </c>
      <c r="C157" s="25" t="s">
        <v>31</v>
      </c>
      <c r="D157" s="130"/>
    </row>
    <row r="158" spans="1:4" x14ac:dyDescent="0.35">
      <c r="A158" s="45" t="s">
        <v>666</v>
      </c>
      <c r="B158" s="25">
        <v>4</v>
      </c>
      <c r="C158" s="25" t="s">
        <v>31</v>
      </c>
      <c r="D158" s="130"/>
    </row>
    <row r="159" spans="1:4" x14ac:dyDescent="0.35">
      <c r="A159" s="45" t="s">
        <v>668</v>
      </c>
      <c r="B159" s="25">
        <v>4</v>
      </c>
      <c r="C159" s="25" t="s">
        <v>31</v>
      </c>
      <c r="D159" s="130"/>
    </row>
    <row r="160" spans="1:4" x14ac:dyDescent="0.35">
      <c r="A160" s="50" t="s">
        <v>1291</v>
      </c>
      <c r="B160" s="25" t="s">
        <v>2071</v>
      </c>
      <c r="C160" s="25" t="s">
        <v>2070</v>
      </c>
      <c r="D160" s="130"/>
    </row>
    <row r="161" spans="1:4" x14ac:dyDescent="0.35">
      <c r="A161" s="302" t="s">
        <v>6731</v>
      </c>
      <c r="B161" s="303"/>
      <c r="C161" s="303"/>
      <c r="D161" s="304"/>
    </row>
    <row r="162" spans="1:4" x14ac:dyDescent="0.35">
      <c r="A162" s="45" t="s">
        <v>1932</v>
      </c>
      <c r="B162" s="25">
        <v>4</v>
      </c>
      <c r="C162" s="25" t="s">
        <v>31</v>
      </c>
      <c r="D162" s="130"/>
    </row>
    <row r="163" spans="1:4" x14ac:dyDescent="0.35">
      <c r="A163" s="45" t="s">
        <v>1920</v>
      </c>
      <c r="B163" s="25">
        <v>4</v>
      </c>
      <c r="C163" s="25" t="s">
        <v>31</v>
      </c>
      <c r="D163" s="130"/>
    </row>
    <row r="164" spans="1:4" x14ac:dyDescent="0.35">
      <c r="A164" s="45" t="s">
        <v>1921</v>
      </c>
      <c r="B164" s="25">
        <v>4</v>
      </c>
      <c r="C164" s="25" t="s">
        <v>31</v>
      </c>
      <c r="D164" s="130"/>
    </row>
    <row r="165" spans="1:4" x14ac:dyDescent="0.35">
      <c r="A165" s="45" t="s">
        <v>1922</v>
      </c>
      <c r="B165" s="25">
        <v>4</v>
      </c>
      <c r="C165" s="25" t="s">
        <v>31</v>
      </c>
      <c r="D165" s="130"/>
    </row>
    <row r="166" spans="1:4" x14ac:dyDescent="0.35">
      <c r="A166" s="295" t="s">
        <v>1620</v>
      </c>
      <c r="B166" s="296"/>
      <c r="C166" s="296"/>
      <c r="D166" s="297"/>
    </row>
    <row r="167" spans="1:4" x14ac:dyDescent="0.35">
      <c r="A167" s="50" t="s">
        <v>669</v>
      </c>
      <c r="B167" s="25">
        <v>1</v>
      </c>
      <c r="C167" s="25" t="s">
        <v>31</v>
      </c>
      <c r="D167" s="130"/>
    </row>
    <row r="168" spans="1:4" x14ac:dyDescent="0.35">
      <c r="A168" s="50" t="s">
        <v>670</v>
      </c>
      <c r="B168" s="25">
        <v>1</v>
      </c>
      <c r="C168" s="25" t="s">
        <v>31</v>
      </c>
      <c r="D168" s="130"/>
    </row>
    <row r="169" spans="1:4" ht="43.5" x14ac:dyDescent="0.35">
      <c r="A169" s="52" t="s">
        <v>1717</v>
      </c>
      <c r="B169" s="25">
        <v>2</v>
      </c>
      <c r="C169" s="25" t="s">
        <v>31</v>
      </c>
      <c r="D169" s="130"/>
    </row>
    <row r="170" spans="1:4" x14ac:dyDescent="0.35">
      <c r="A170" s="33" t="s">
        <v>5132</v>
      </c>
      <c r="B170" s="26">
        <v>1</v>
      </c>
      <c r="C170" s="32" t="s">
        <v>5133</v>
      </c>
      <c r="D170" s="132"/>
    </row>
    <row r="171" spans="1:4" ht="72.5" x14ac:dyDescent="0.35">
      <c r="A171" s="52" t="s">
        <v>1718</v>
      </c>
      <c r="B171" s="25">
        <v>4</v>
      </c>
      <c r="C171" s="25" t="s">
        <v>31</v>
      </c>
      <c r="D171" s="130"/>
    </row>
    <row r="172" spans="1:4" x14ac:dyDescent="0.35">
      <c r="A172" s="295" t="s">
        <v>6443</v>
      </c>
      <c r="B172" s="296"/>
      <c r="C172" s="296"/>
      <c r="D172" s="297"/>
    </row>
    <row r="173" spans="1:4" x14ac:dyDescent="0.35">
      <c r="A173" s="53" t="s">
        <v>1756</v>
      </c>
      <c r="B173" s="25">
        <v>1</v>
      </c>
      <c r="C173" s="25" t="s">
        <v>31</v>
      </c>
      <c r="D173" s="130"/>
    </row>
    <row r="174" spans="1:4" x14ac:dyDescent="0.35">
      <c r="A174" s="45" t="s">
        <v>671</v>
      </c>
      <c r="B174" s="25">
        <v>4</v>
      </c>
      <c r="C174" s="25" t="s">
        <v>31</v>
      </c>
      <c r="D174" s="130"/>
    </row>
    <row r="175" spans="1:4" x14ac:dyDescent="0.35">
      <c r="A175" s="45" t="s">
        <v>672</v>
      </c>
      <c r="B175" s="25">
        <v>4</v>
      </c>
      <c r="C175" s="25" t="s">
        <v>31</v>
      </c>
      <c r="D175" s="130"/>
    </row>
    <row r="176" spans="1:4" x14ac:dyDescent="0.35">
      <c r="A176" s="45" t="s">
        <v>673</v>
      </c>
      <c r="B176" s="25">
        <v>4</v>
      </c>
      <c r="C176" s="25" t="s">
        <v>31</v>
      </c>
      <c r="D176" s="130"/>
    </row>
    <row r="177" spans="1:4" x14ac:dyDescent="0.35">
      <c r="A177" s="45" t="s">
        <v>674</v>
      </c>
      <c r="B177" s="25">
        <v>4</v>
      </c>
      <c r="C177" s="25" t="s">
        <v>31</v>
      </c>
      <c r="D177" s="130"/>
    </row>
    <row r="178" spans="1:4" x14ac:dyDescent="0.35">
      <c r="A178" s="45" t="s">
        <v>1775</v>
      </c>
      <c r="B178" s="25">
        <v>4</v>
      </c>
      <c r="C178" s="25" t="s">
        <v>31</v>
      </c>
      <c r="D178" s="130"/>
    </row>
    <row r="179" spans="1:4" x14ac:dyDescent="0.35">
      <c r="A179" s="45" t="s">
        <v>1933</v>
      </c>
      <c r="B179" s="25">
        <v>4</v>
      </c>
      <c r="C179" s="25" t="s">
        <v>31</v>
      </c>
      <c r="D179" s="130"/>
    </row>
    <row r="180" spans="1:4" x14ac:dyDescent="0.35">
      <c r="A180" s="295" t="s">
        <v>6447</v>
      </c>
      <c r="B180" s="296"/>
      <c r="C180" s="296"/>
      <c r="D180" s="297"/>
    </row>
    <row r="181" spans="1:4" x14ac:dyDescent="0.35">
      <c r="A181" s="53" t="s">
        <v>6444</v>
      </c>
      <c r="B181" s="25">
        <v>4</v>
      </c>
      <c r="C181" s="25" t="s">
        <v>31</v>
      </c>
      <c r="D181" s="130"/>
    </row>
    <row r="182" spans="1:4" x14ac:dyDescent="0.35">
      <c r="A182" s="45" t="s">
        <v>6445</v>
      </c>
      <c r="B182" s="25">
        <v>2</v>
      </c>
      <c r="C182" s="25" t="s">
        <v>31</v>
      </c>
      <c r="D182" s="130"/>
    </row>
    <row r="183" spans="1:4" x14ac:dyDescent="0.35">
      <c r="A183" s="45" t="s">
        <v>6500</v>
      </c>
      <c r="B183" s="25">
        <v>3</v>
      </c>
      <c r="C183" s="25" t="s">
        <v>31</v>
      </c>
      <c r="D183" s="130"/>
    </row>
    <row r="184" spans="1:4" x14ac:dyDescent="0.35">
      <c r="A184" s="45" t="s">
        <v>6501</v>
      </c>
      <c r="B184" s="25">
        <v>3</v>
      </c>
      <c r="C184" s="25" t="s">
        <v>31</v>
      </c>
      <c r="D184" s="130"/>
    </row>
    <row r="185" spans="1:4" x14ac:dyDescent="0.35">
      <c r="A185" s="295" t="s">
        <v>6446</v>
      </c>
      <c r="B185" s="296"/>
      <c r="C185" s="296"/>
      <c r="D185" s="297"/>
    </row>
    <row r="186" spans="1:4" x14ac:dyDescent="0.35">
      <c r="A186" s="45" t="s">
        <v>6937</v>
      </c>
      <c r="B186" s="25">
        <v>1</v>
      </c>
      <c r="C186" s="25" t="s">
        <v>31</v>
      </c>
      <c r="D186" s="130"/>
    </row>
    <row r="187" spans="1:4" x14ac:dyDescent="0.35">
      <c r="A187" s="45" t="s">
        <v>661</v>
      </c>
      <c r="B187" s="25">
        <v>1</v>
      </c>
      <c r="C187" s="25" t="s">
        <v>31</v>
      </c>
      <c r="D187" s="130"/>
    </row>
    <row r="188" spans="1:4" x14ac:dyDescent="0.35">
      <c r="A188" s="266" t="s">
        <v>7478</v>
      </c>
      <c r="B188" s="267">
        <v>6</v>
      </c>
      <c r="C188" s="267" t="s">
        <v>7479</v>
      </c>
      <c r="D188" s="269"/>
    </row>
    <row r="189" spans="1:4" ht="29" x14ac:dyDescent="0.35">
      <c r="A189" s="47" t="s">
        <v>675</v>
      </c>
      <c r="B189" s="28">
        <v>5</v>
      </c>
      <c r="C189" s="28" t="s">
        <v>798</v>
      </c>
      <c r="D189" s="208" t="s">
        <v>7473</v>
      </c>
    </row>
    <row r="190" spans="1:4" x14ac:dyDescent="0.35">
      <c r="A190" s="45" t="s">
        <v>685</v>
      </c>
      <c r="B190" s="25">
        <v>1</v>
      </c>
      <c r="C190" s="25" t="s">
        <v>31</v>
      </c>
      <c r="D190" s="130"/>
    </row>
    <row r="191" spans="1:4" x14ac:dyDescent="0.35">
      <c r="A191" s="67" t="s">
        <v>4407</v>
      </c>
      <c r="B191" s="26">
        <v>1</v>
      </c>
      <c r="C191" s="32" t="s">
        <v>2561</v>
      </c>
      <c r="D191" s="132"/>
    </row>
    <row r="192" spans="1:4" x14ac:dyDescent="0.35">
      <c r="A192" s="67" t="s">
        <v>2482</v>
      </c>
      <c r="B192" s="26">
        <v>1</v>
      </c>
      <c r="C192" s="32" t="s">
        <v>5145</v>
      </c>
      <c r="D192" s="132"/>
    </row>
    <row r="193" spans="1:4" x14ac:dyDescent="0.35">
      <c r="A193" s="45" t="s">
        <v>1931</v>
      </c>
      <c r="B193" s="25">
        <v>4</v>
      </c>
      <c r="C193" s="25" t="s">
        <v>31</v>
      </c>
      <c r="D193" s="130"/>
    </row>
    <row r="194" spans="1:4" x14ac:dyDescent="0.35">
      <c r="A194" s="45" t="s">
        <v>999</v>
      </c>
      <c r="B194" s="25">
        <v>12</v>
      </c>
      <c r="C194" s="25" t="s">
        <v>31</v>
      </c>
      <c r="D194" s="130"/>
    </row>
  </sheetData>
  <mergeCells count="16">
    <mergeCell ref="A3:D3"/>
    <mergeCell ref="A20:D20"/>
    <mergeCell ref="A32:D32"/>
    <mergeCell ref="A47:D47"/>
    <mergeCell ref="A52:D52"/>
    <mergeCell ref="A180:D180"/>
    <mergeCell ref="A185:D185"/>
    <mergeCell ref="A67:D67"/>
    <mergeCell ref="A103:D103"/>
    <mergeCell ref="A166:D166"/>
    <mergeCell ref="A172:D172"/>
    <mergeCell ref="A117:D117"/>
    <mergeCell ref="A120:D120"/>
    <mergeCell ref="A139:D139"/>
    <mergeCell ref="A153:D153"/>
    <mergeCell ref="A161:D161"/>
  </mergeCells>
  <hyperlinks>
    <hyperlink ref="A118" location="'The Diary of River Song'!A10" display="The Unknown"/>
    <hyperlink ref="A119" location="'The Diary of River Song'!A13" display="The Eye of the Storm"/>
    <hyperlink ref="A167" location="'Bernice Summerfield'!A138" display="The Revolution"/>
    <hyperlink ref="A168" location="'Bernice Summerfield'!A139" display="Good Night, Sweet Ladies"/>
    <hyperlink ref="A169" location="'Bernice Summerfield'!A140" display="'Bernice Summerfield'!A140"/>
    <hyperlink ref="A171" location="'Bernice Summerfield'!A141" display="'Bernice Summerfield'!A141"/>
    <hyperlink ref="A160" location="'Bernice Summerfield'!A88" display="Many Happy Returns"/>
    <hyperlink ref="A37" location="'Time Lord Victorious Chronology'!A8" display="The Curse of Fenric"/>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Running Tally</vt:lpstr>
      <vt:lpstr>Fugitive Doctor</vt:lpstr>
      <vt:lpstr>1st Doctor</vt:lpstr>
      <vt:lpstr>2nd Doctor</vt:lpstr>
      <vt:lpstr>3rd Doctor</vt:lpstr>
      <vt:lpstr>4th Doctor</vt:lpstr>
      <vt:lpstr>5th Doctor</vt:lpstr>
      <vt:lpstr>6th Doctor</vt:lpstr>
      <vt:lpstr>7th Doctor</vt:lpstr>
      <vt:lpstr>8th Doctor</vt:lpstr>
      <vt:lpstr>War Doctor</vt:lpstr>
      <vt:lpstr>9th Doctor</vt:lpstr>
      <vt:lpstr>10th Doctor</vt:lpstr>
      <vt:lpstr>11th Doctor</vt:lpstr>
      <vt:lpstr>12th Doctor</vt:lpstr>
      <vt:lpstr>13th Doctor</vt:lpstr>
      <vt:lpstr>14th Doctor</vt:lpstr>
      <vt:lpstr>15th Doctor</vt:lpstr>
      <vt:lpstr>Miscellaneous Spin-Offs</vt:lpstr>
      <vt:lpstr>Beyond the Doctor</vt:lpstr>
      <vt:lpstr>Redacted</vt:lpstr>
      <vt:lpstr>Tales of the TARDIS</vt:lpstr>
      <vt:lpstr>Torchwood and Captain Jack</vt:lpstr>
      <vt:lpstr>Sarah Jane Smith</vt:lpstr>
      <vt:lpstr>K-9</vt:lpstr>
      <vt:lpstr>Class</vt:lpstr>
      <vt:lpstr>The War Between</vt:lpstr>
      <vt:lpstr>The Diary of River Song</vt:lpstr>
      <vt:lpstr>Gallifrey</vt:lpstr>
      <vt:lpstr>Dark Gallifrey</vt:lpstr>
      <vt:lpstr>Susan's War</vt:lpstr>
      <vt:lpstr>Bernice Summerfield</vt:lpstr>
      <vt:lpstr>Jago and Litefoot</vt:lpstr>
      <vt:lpstr>The Paternoster Gang</vt:lpstr>
      <vt:lpstr>UNIT</vt:lpstr>
      <vt:lpstr>Counter-Measures</vt:lpstr>
      <vt:lpstr>Charlotte Pollard</vt:lpstr>
      <vt:lpstr>Doom's Day</vt:lpstr>
      <vt:lpstr>Tales from New Earth</vt:lpstr>
      <vt:lpstr>Jenny - The Doctor's Daughter</vt:lpstr>
      <vt:lpstr>Lady Christina</vt:lpstr>
      <vt:lpstr>The Lone Centurion</vt:lpstr>
      <vt:lpstr>The Master</vt:lpstr>
      <vt:lpstr>Master!</vt:lpstr>
      <vt:lpstr>The War Master</vt:lpstr>
      <vt:lpstr>Missy</vt:lpstr>
      <vt:lpstr>Call Me Master</vt:lpstr>
      <vt:lpstr>Rose Tyler</vt:lpstr>
      <vt:lpstr>Donna Noble</vt:lpstr>
      <vt:lpstr>The Year of Martha Jones</vt:lpstr>
      <vt:lpstr>The Robots</vt:lpstr>
      <vt:lpstr>Cybermen</vt:lpstr>
      <vt:lpstr>Dalek Empire &amp; I, Davros</vt:lpstr>
      <vt:lpstr>Zygon Century</vt:lpstr>
      <vt:lpstr>Planet Krynoid</vt:lpstr>
      <vt:lpstr>Graceless</vt:lpstr>
      <vt:lpstr>Vienna</vt:lpstr>
      <vt:lpstr>Iris Wildthyme</vt:lpstr>
      <vt:lpstr>BBV Audio Adventures</vt:lpstr>
      <vt:lpstr>Kaldor City</vt:lpstr>
      <vt:lpstr>Faction Paradox</vt:lpstr>
      <vt:lpstr>The Minister of Chance</vt:lpstr>
      <vt:lpstr>Brenda and Effie</vt:lpstr>
      <vt:lpstr>Time Lord Victorious Chronology</vt:lpstr>
      <vt:lpstr>Doom's Day Chronology</vt:lpstr>
      <vt:lpstr>The Unbound Doctors</vt:lpstr>
      <vt:lpstr>Documentaries</vt:lpstr>
      <vt:lpstr>Doctor Who Confidential</vt:lpstr>
      <vt:lpstr>Sketches, Parodies and Inserts</vt:lpstr>
      <vt:lpstr>Tributes and Docudramas</vt:lpstr>
      <vt:lpstr>Television Episodes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 Vobe</cp:lastModifiedBy>
  <dcterms:created xsi:type="dcterms:W3CDTF">2016-09-11T14:20:39Z</dcterms:created>
  <dcterms:modified xsi:type="dcterms:W3CDTF">2024-11-16T14:51:45Z</dcterms:modified>
</cp:coreProperties>
</file>