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a5bdc37e6f8b5e98/文档/JJB/SLC-DSS3/"/>
    </mc:Choice>
  </mc:AlternateContent>
  <xr:revisionPtr revIDLastSave="703" documentId="11_D1C16D385E5A670B51212D0833AAF15ECC10F0F2" xr6:coauthVersionLast="45" xr6:coauthVersionMax="45" xr10:uidLastSave="{54B29A51-B977-4F90-ACCD-2346587C4BE7}"/>
  <bookViews>
    <workbookView xWindow="-108" yWindow="-108" windowWidth="23256" windowHeight="12576" activeTab="1" xr2:uid="{00000000-000D-0000-FFFF-FFFF00000000}"/>
  </bookViews>
  <sheets>
    <sheet name="animals" sheetId="1" r:id="rId1"/>
    <sheet name="dss" sheetId="2" r:id="rId2"/>
    <sheet name="Analysis" sheetId="5" r:id="rId3"/>
    <sheet name="collection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9" i="5" l="1"/>
  <c r="L52" i="5" l="1"/>
  <c r="M52" i="5"/>
  <c r="N52" i="5"/>
  <c r="O52" i="5"/>
  <c r="P52" i="5"/>
  <c r="L53" i="5"/>
  <c r="M53" i="5"/>
  <c r="N53" i="5"/>
  <c r="O53" i="5"/>
  <c r="P53" i="5"/>
  <c r="L54" i="5"/>
  <c r="M54" i="5"/>
  <c r="N54" i="5"/>
  <c r="O54" i="5"/>
  <c r="P54" i="5"/>
  <c r="L55" i="5"/>
  <c r="M55" i="5"/>
  <c r="N55" i="5"/>
  <c r="O55" i="5"/>
  <c r="P55" i="5"/>
  <c r="L56" i="5"/>
  <c r="M56" i="5"/>
  <c r="N56" i="5"/>
  <c r="O56" i="5"/>
  <c r="P56" i="5"/>
  <c r="L57" i="5"/>
  <c r="M57" i="5"/>
  <c r="N57" i="5"/>
  <c r="O57" i="5"/>
  <c r="P57" i="5"/>
  <c r="L58" i="5"/>
  <c r="M58" i="5"/>
  <c r="N58" i="5"/>
  <c r="O58" i="5"/>
  <c r="P58" i="5"/>
  <c r="L59" i="5"/>
  <c r="M59" i="5"/>
  <c r="N59" i="5"/>
  <c r="O59" i="5"/>
  <c r="P59" i="5"/>
  <c r="L60" i="5"/>
  <c r="M60" i="5"/>
  <c r="N60" i="5"/>
  <c r="O60" i="5"/>
  <c r="P60" i="5"/>
  <c r="L61" i="5"/>
  <c r="M61" i="5"/>
  <c r="N61" i="5"/>
  <c r="O61" i="5"/>
  <c r="P61" i="5"/>
  <c r="L62" i="5"/>
  <c r="M62" i="5"/>
  <c r="N62" i="5"/>
  <c r="O62" i="5"/>
  <c r="P62" i="5"/>
  <c r="L63" i="5"/>
  <c r="M63" i="5"/>
  <c r="N63" i="5"/>
  <c r="O63" i="5"/>
  <c r="P63" i="5"/>
  <c r="L64" i="5"/>
  <c r="M64" i="5"/>
  <c r="N64" i="5"/>
  <c r="O64" i="5"/>
  <c r="P64" i="5"/>
  <c r="L65" i="5"/>
  <c r="M65" i="5"/>
  <c r="N65" i="5"/>
  <c r="O65" i="5"/>
  <c r="P65" i="5"/>
  <c r="L66" i="5"/>
  <c r="M66" i="5"/>
  <c r="N66" i="5"/>
  <c r="O66" i="5"/>
  <c r="P66" i="5"/>
  <c r="L67" i="5"/>
  <c r="M67" i="5"/>
  <c r="N67" i="5"/>
  <c r="O67" i="5"/>
  <c r="P67" i="5"/>
  <c r="L68" i="5"/>
  <c r="M68" i="5"/>
  <c r="N68" i="5"/>
  <c r="O68" i="5"/>
  <c r="P68" i="5"/>
  <c r="P51" i="5"/>
  <c r="O51" i="5"/>
  <c r="N51" i="5"/>
  <c r="M51" i="5"/>
  <c r="L51" i="5"/>
  <c r="D52" i="5"/>
  <c r="E52" i="5"/>
  <c r="Y52" i="5" s="1"/>
  <c r="F52" i="5"/>
  <c r="Z52" i="5" s="1"/>
  <c r="G52" i="5"/>
  <c r="H52" i="5"/>
  <c r="AB52" i="5" s="1"/>
  <c r="D53" i="5"/>
  <c r="E53" i="5"/>
  <c r="F53" i="5"/>
  <c r="G53" i="5"/>
  <c r="H53" i="5"/>
  <c r="AB53" i="5" s="1"/>
  <c r="D54" i="5"/>
  <c r="E54" i="5"/>
  <c r="Y54" i="5" s="1"/>
  <c r="F54" i="5"/>
  <c r="Z54" i="5" s="1"/>
  <c r="G54" i="5"/>
  <c r="H54" i="5"/>
  <c r="D55" i="5"/>
  <c r="E55" i="5"/>
  <c r="Y55" i="5" s="1"/>
  <c r="F55" i="5"/>
  <c r="Z55" i="5" s="1"/>
  <c r="G55" i="5"/>
  <c r="H55" i="5"/>
  <c r="AB55" i="5" s="1"/>
  <c r="D56" i="5"/>
  <c r="E56" i="5"/>
  <c r="Y56" i="5" s="1"/>
  <c r="F56" i="5"/>
  <c r="G56" i="5"/>
  <c r="H56" i="5"/>
  <c r="AB56" i="5" s="1"/>
  <c r="D57" i="5"/>
  <c r="E57" i="5"/>
  <c r="Y57" i="5" s="1"/>
  <c r="F57" i="5"/>
  <c r="Z57" i="5" s="1"/>
  <c r="G57" i="5"/>
  <c r="H57" i="5"/>
  <c r="AB57" i="5" s="1"/>
  <c r="D58" i="5"/>
  <c r="E58" i="5"/>
  <c r="F58" i="5"/>
  <c r="Z58" i="5" s="1"/>
  <c r="G58" i="5"/>
  <c r="H58" i="5"/>
  <c r="AB58" i="5" s="1"/>
  <c r="D59" i="5"/>
  <c r="E59" i="5"/>
  <c r="Y59" i="5" s="1"/>
  <c r="F59" i="5"/>
  <c r="Z59" i="5" s="1"/>
  <c r="G59" i="5"/>
  <c r="H59" i="5"/>
  <c r="D60" i="5"/>
  <c r="E60" i="5"/>
  <c r="Y60" i="5" s="1"/>
  <c r="F60" i="5"/>
  <c r="Z60" i="5" s="1"/>
  <c r="G60" i="5"/>
  <c r="H60" i="5"/>
  <c r="AB60" i="5" s="1"/>
  <c r="D61" i="5"/>
  <c r="E61" i="5"/>
  <c r="F61" i="5"/>
  <c r="G61" i="5"/>
  <c r="H61" i="5"/>
  <c r="AB61" i="5" s="1"/>
  <c r="D62" i="5"/>
  <c r="E62" i="5"/>
  <c r="Y62" i="5" s="1"/>
  <c r="F62" i="5"/>
  <c r="Z62" i="5" s="1"/>
  <c r="G62" i="5"/>
  <c r="H62" i="5"/>
  <c r="D63" i="5"/>
  <c r="E63" i="5"/>
  <c r="Y63" i="5" s="1"/>
  <c r="F63" i="5"/>
  <c r="Z63" i="5" s="1"/>
  <c r="G63" i="5"/>
  <c r="H63" i="5"/>
  <c r="AB63" i="5" s="1"/>
  <c r="D64" i="5"/>
  <c r="E64" i="5"/>
  <c r="Y64" i="5" s="1"/>
  <c r="F64" i="5"/>
  <c r="G64" i="5"/>
  <c r="H64" i="5"/>
  <c r="AB64" i="5" s="1"/>
  <c r="D65" i="5"/>
  <c r="E65" i="5"/>
  <c r="Y65" i="5" s="1"/>
  <c r="F65" i="5"/>
  <c r="Z65" i="5" s="1"/>
  <c r="G65" i="5"/>
  <c r="H65" i="5"/>
  <c r="AB65" i="5" s="1"/>
  <c r="D66" i="5"/>
  <c r="E66" i="5"/>
  <c r="F66" i="5"/>
  <c r="Z66" i="5" s="1"/>
  <c r="G66" i="5"/>
  <c r="H66" i="5"/>
  <c r="AB66" i="5" s="1"/>
  <c r="D67" i="5"/>
  <c r="E67" i="5"/>
  <c r="Y67" i="5" s="1"/>
  <c r="F67" i="5"/>
  <c r="Z67" i="5" s="1"/>
  <c r="G67" i="5"/>
  <c r="H67" i="5"/>
  <c r="D68" i="5"/>
  <c r="E68" i="5"/>
  <c r="Y68" i="5" s="1"/>
  <c r="F68" i="5"/>
  <c r="Z68" i="5" s="1"/>
  <c r="G68" i="5"/>
  <c r="H68" i="5"/>
  <c r="AB68" i="5" s="1"/>
  <c r="H51" i="5"/>
  <c r="AB51" i="5" s="1"/>
  <c r="G51" i="5"/>
  <c r="F51" i="5"/>
  <c r="E51" i="5"/>
  <c r="Y51" i="5" s="1"/>
  <c r="D51" i="5"/>
  <c r="D29" i="5"/>
  <c r="Y29" i="5" s="1"/>
  <c r="E29" i="5"/>
  <c r="F29" i="5"/>
  <c r="G29" i="5"/>
  <c r="R29" i="5" s="1"/>
  <c r="AC29" i="5" s="1"/>
  <c r="H29" i="5"/>
  <c r="I29" i="5"/>
  <c r="J29" i="5"/>
  <c r="K29" i="5"/>
  <c r="L29" i="5"/>
  <c r="W29" i="5" s="1"/>
  <c r="AH29" i="5" s="1"/>
  <c r="M29" i="5"/>
  <c r="D30" i="5"/>
  <c r="E30" i="5"/>
  <c r="F30" i="5"/>
  <c r="G30" i="5"/>
  <c r="H30" i="5"/>
  <c r="I30" i="5"/>
  <c r="J30" i="5"/>
  <c r="K30" i="5"/>
  <c r="L30" i="5"/>
  <c r="W30" i="5" s="1"/>
  <c r="AH30" i="5" s="1"/>
  <c r="M30" i="5"/>
  <c r="N30" i="5"/>
  <c r="D31" i="5"/>
  <c r="E31" i="5"/>
  <c r="P31" i="5" s="1"/>
  <c r="AA31" i="5" s="1"/>
  <c r="F31" i="5"/>
  <c r="Q31" i="5" s="1"/>
  <c r="AB31" i="5" s="1"/>
  <c r="G31" i="5"/>
  <c r="R31" i="5" s="1"/>
  <c r="AC31" i="5" s="1"/>
  <c r="H31" i="5"/>
  <c r="S31" i="5" s="1"/>
  <c r="AD31" i="5" s="1"/>
  <c r="I31" i="5"/>
  <c r="T31" i="5" s="1"/>
  <c r="AE31" i="5" s="1"/>
  <c r="J31" i="5"/>
  <c r="U31" i="5" s="1"/>
  <c r="AF31" i="5" s="1"/>
  <c r="K31" i="5"/>
  <c r="V31" i="5" s="1"/>
  <c r="AG31" i="5" s="1"/>
  <c r="L31" i="5"/>
  <c r="W31" i="5" s="1"/>
  <c r="AH31" i="5" s="1"/>
  <c r="M31" i="5"/>
  <c r="X31" i="5" s="1"/>
  <c r="AI31" i="5" s="1"/>
  <c r="N31" i="5"/>
  <c r="Y31" i="5" s="1"/>
  <c r="AJ31" i="5" s="1"/>
  <c r="D32" i="5"/>
  <c r="E32" i="5"/>
  <c r="F32" i="5"/>
  <c r="G32" i="5"/>
  <c r="H32" i="5"/>
  <c r="I32" i="5"/>
  <c r="J32" i="5"/>
  <c r="K32" i="5"/>
  <c r="L32" i="5"/>
  <c r="W32" i="5" s="1"/>
  <c r="AH32" i="5" s="1"/>
  <c r="M32" i="5"/>
  <c r="N32" i="5"/>
  <c r="D33" i="5"/>
  <c r="E33" i="5"/>
  <c r="F33" i="5"/>
  <c r="G33" i="5"/>
  <c r="H33" i="5"/>
  <c r="I33" i="5"/>
  <c r="J33" i="5"/>
  <c r="K33" i="5"/>
  <c r="L33" i="5"/>
  <c r="W33" i="5" s="1"/>
  <c r="AH33" i="5" s="1"/>
  <c r="M33" i="5"/>
  <c r="N33" i="5"/>
  <c r="D34" i="5"/>
  <c r="E34" i="5"/>
  <c r="F34" i="5"/>
  <c r="Q34" i="5" s="1"/>
  <c r="AB34" i="5" s="1"/>
  <c r="G34" i="5"/>
  <c r="H34" i="5"/>
  <c r="S34" i="5" s="1"/>
  <c r="AD34" i="5" s="1"/>
  <c r="I34" i="5"/>
  <c r="J34" i="5"/>
  <c r="U34" i="5" s="1"/>
  <c r="AF34" i="5" s="1"/>
  <c r="K34" i="5"/>
  <c r="L34" i="5"/>
  <c r="W34" i="5" s="1"/>
  <c r="AH34" i="5" s="1"/>
  <c r="M34" i="5"/>
  <c r="X34" i="5" s="1"/>
  <c r="AI34" i="5" s="1"/>
  <c r="N34" i="5"/>
  <c r="Y34" i="5" s="1"/>
  <c r="AJ34" i="5" s="1"/>
  <c r="D35" i="5"/>
  <c r="E35" i="5"/>
  <c r="P35" i="5" s="1"/>
  <c r="AA35" i="5" s="1"/>
  <c r="F35" i="5"/>
  <c r="G35" i="5"/>
  <c r="H35" i="5"/>
  <c r="S35" i="5" s="1"/>
  <c r="AD35" i="5" s="1"/>
  <c r="I35" i="5"/>
  <c r="J35" i="5"/>
  <c r="K35" i="5"/>
  <c r="L35" i="5"/>
  <c r="W35" i="5" s="1"/>
  <c r="AH35" i="5" s="1"/>
  <c r="M35" i="5"/>
  <c r="X35" i="5" s="1"/>
  <c r="AI35" i="5" s="1"/>
  <c r="N35" i="5"/>
  <c r="D36" i="5"/>
  <c r="E36" i="5"/>
  <c r="F36" i="5"/>
  <c r="G36" i="5"/>
  <c r="H36" i="5"/>
  <c r="I36" i="5"/>
  <c r="J36" i="5"/>
  <c r="K36" i="5"/>
  <c r="L36" i="5"/>
  <c r="W36" i="5" s="1"/>
  <c r="AH36" i="5" s="1"/>
  <c r="M36" i="5"/>
  <c r="N36" i="5"/>
  <c r="D37" i="5"/>
  <c r="E37" i="5"/>
  <c r="P37" i="5" s="1"/>
  <c r="AA37" i="5" s="1"/>
  <c r="F37" i="5"/>
  <c r="G37" i="5"/>
  <c r="R37" i="5" s="1"/>
  <c r="AC37" i="5" s="1"/>
  <c r="H37" i="5"/>
  <c r="I37" i="5"/>
  <c r="T37" i="5" s="1"/>
  <c r="AE37" i="5" s="1"/>
  <c r="J37" i="5"/>
  <c r="K37" i="5"/>
  <c r="L37" i="5"/>
  <c r="W37" i="5" s="1"/>
  <c r="AH37" i="5" s="1"/>
  <c r="D38" i="5"/>
  <c r="E38" i="5"/>
  <c r="F38" i="5"/>
  <c r="G38" i="5"/>
  <c r="H38" i="5"/>
  <c r="I38" i="5"/>
  <c r="J38" i="5"/>
  <c r="K38" i="5"/>
  <c r="L38" i="5"/>
  <c r="W38" i="5" s="1"/>
  <c r="AH38" i="5" s="1"/>
  <c r="M38" i="5"/>
  <c r="N38" i="5"/>
  <c r="D39" i="5"/>
  <c r="E39" i="5"/>
  <c r="F39" i="5"/>
  <c r="G39" i="5"/>
  <c r="H39" i="5"/>
  <c r="I39" i="5"/>
  <c r="J39" i="5"/>
  <c r="K39" i="5"/>
  <c r="L39" i="5"/>
  <c r="W39" i="5" s="1"/>
  <c r="AH39" i="5" s="1"/>
  <c r="M39" i="5"/>
  <c r="N39" i="5"/>
  <c r="D40" i="5"/>
  <c r="E40" i="5"/>
  <c r="P40" i="5" s="1"/>
  <c r="AA40" i="5" s="1"/>
  <c r="F40" i="5"/>
  <c r="Q40" i="5" s="1"/>
  <c r="AB40" i="5" s="1"/>
  <c r="G40" i="5"/>
  <c r="H40" i="5"/>
  <c r="S40" i="5" s="1"/>
  <c r="AD40" i="5" s="1"/>
  <c r="I40" i="5"/>
  <c r="J40" i="5"/>
  <c r="U40" i="5" s="1"/>
  <c r="AF40" i="5" s="1"/>
  <c r="K40" i="5"/>
  <c r="L40" i="5"/>
  <c r="W40" i="5" s="1"/>
  <c r="AH40" i="5" s="1"/>
  <c r="M40" i="5"/>
  <c r="X40" i="5" s="1"/>
  <c r="AI40" i="5" s="1"/>
  <c r="N40" i="5"/>
  <c r="Y40" i="5" s="1"/>
  <c r="AJ40" i="5" s="1"/>
  <c r="D41" i="5"/>
  <c r="E41" i="5"/>
  <c r="P41" i="5" s="1"/>
  <c r="AA41" i="5" s="1"/>
  <c r="F41" i="5"/>
  <c r="Q41" i="5" s="1"/>
  <c r="AB41" i="5" s="1"/>
  <c r="G41" i="5"/>
  <c r="H41" i="5"/>
  <c r="S41" i="5" s="1"/>
  <c r="AD41" i="5" s="1"/>
  <c r="I41" i="5"/>
  <c r="J41" i="5"/>
  <c r="K41" i="5"/>
  <c r="L41" i="5"/>
  <c r="W41" i="5" s="1"/>
  <c r="AH41" i="5" s="1"/>
  <c r="M41" i="5"/>
  <c r="X41" i="5" s="1"/>
  <c r="AI41" i="5" s="1"/>
  <c r="N41" i="5"/>
  <c r="Y41" i="5" s="1"/>
  <c r="AJ41" i="5" s="1"/>
  <c r="D42" i="5"/>
  <c r="Y42" i="5" s="1"/>
  <c r="E42" i="5"/>
  <c r="F42" i="5"/>
  <c r="G42" i="5"/>
  <c r="H42" i="5"/>
  <c r="I42" i="5"/>
  <c r="J42" i="5"/>
  <c r="K42" i="5"/>
  <c r="L42" i="5"/>
  <c r="W42" i="5" s="1"/>
  <c r="AH42" i="5" s="1"/>
  <c r="M42" i="5"/>
  <c r="D43" i="5"/>
  <c r="E43" i="5"/>
  <c r="P43" i="5" s="1"/>
  <c r="AA43" i="5" s="1"/>
  <c r="F43" i="5"/>
  <c r="Q43" i="5" s="1"/>
  <c r="AB43" i="5" s="1"/>
  <c r="G43" i="5"/>
  <c r="H43" i="5"/>
  <c r="S43" i="5" s="1"/>
  <c r="AD43" i="5" s="1"/>
  <c r="I43" i="5"/>
  <c r="J43" i="5"/>
  <c r="U43" i="5" s="1"/>
  <c r="AF43" i="5" s="1"/>
  <c r="K43" i="5"/>
  <c r="L43" i="5"/>
  <c r="W43" i="5" s="1"/>
  <c r="AH43" i="5" s="1"/>
  <c r="M43" i="5"/>
  <c r="X43" i="5" s="1"/>
  <c r="AI43" i="5" s="1"/>
  <c r="N43" i="5"/>
  <c r="Y43" i="5" s="1"/>
  <c r="AJ43" i="5" s="1"/>
  <c r="D44" i="5"/>
  <c r="E44" i="5"/>
  <c r="P44" i="5" s="1"/>
  <c r="AA44" i="5" s="1"/>
  <c r="F44" i="5"/>
  <c r="Q44" i="5" s="1"/>
  <c r="AB44" i="5" s="1"/>
  <c r="G44" i="5"/>
  <c r="H44" i="5"/>
  <c r="S44" i="5" s="1"/>
  <c r="AD44" i="5" s="1"/>
  <c r="I44" i="5"/>
  <c r="J44" i="5"/>
  <c r="K44" i="5"/>
  <c r="L44" i="5"/>
  <c r="W44" i="5" s="1"/>
  <c r="AH44" i="5" s="1"/>
  <c r="M44" i="5"/>
  <c r="X44" i="5" s="1"/>
  <c r="AI44" i="5" s="1"/>
  <c r="N44" i="5"/>
  <c r="Y44" i="5" s="1"/>
  <c r="AJ44" i="5" s="1"/>
  <c r="D45" i="5"/>
  <c r="E45" i="5"/>
  <c r="F45" i="5"/>
  <c r="G45" i="5"/>
  <c r="H45" i="5"/>
  <c r="I45" i="5"/>
  <c r="J45" i="5"/>
  <c r="K45" i="5"/>
  <c r="L45" i="5"/>
  <c r="W45" i="5" s="1"/>
  <c r="AH45" i="5" s="1"/>
  <c r="M45" i="5"/>
  <c r="N45" i="5"/>
  <c r="D46" i="5"/>
  <c r="E46" i="5"/>
  <c r="P46" i="5" s="1"/>
  <c r="AA46" i="5" s="1"/>
  <c r="F46" i="5"/>
  <c r="G46" i="5"/>
  <c r="R46" i="5" s="1"/>
  <c r="AC46" i="5" s="1"/>
  <c r="H46" i="5"/>
  <c r="I46" i="5"/>
  <c r="T46" i="5" s="1"/>
  <c r="AE46" i="5" s="1"/>
  <c r="J46" i="5"/>
  <c r="K46" i="5"/>
  <c r="L46" i="5"/>
  <c r="W46" i="5" s="1"/>
  <c r="AH46" i="5" s="1"/>
  <c r="M46" i="5"/>
  <c r="X46" i="5" s="1"/>
  <c r="AI46" i="5" s="1"/>
  <c r="N46" i="5"/>
  <c r="L28" i="5"/>
  <c r="K28" i="5"/>
  <c r="J28" i="5"/>
  <c r="I28" i="5"/>
  <c r="H28" i="5"/>
  <c r="G28" i="5"/>
  <c r="F28" i="5"/>
  <c r="E28" i="5"/>
  <c r="D28" i="5"/>
  <c r="R62" i="5" l="1"/>
  <c r="AA62" i="5"/>
  <c r="R54" i="5"/>
  <c r="AA54" i="5"/>
  <c r="X53" i="5"/>
  <c r="AA65" i="5"/>
  <c r="R65" i="5"/>
  <c r="AA57" i="5"/>
  <c r="R57" i="5"/>
  <c r="R68" i="5"/>
  <c r="AA68" i="5"/>
  <c r="R60" i="5"/>
  <c r="AA60" i="5"/>
  <c r="R52" i="5"/>
  <c r="AA52" i="5"/>
  <c r="W28" i="5"/>
  <c r="AH28" i="5" s="1"/>
  <c r="V41" i="5"/>
  <c r="AG41" i="5" s="1"/>
  <c r="V35" i="5"/>
  <c r="AG35" i="5" s="1"/>
  <c r="R63" i="5"/>
  <c r="AA63" i="5"/>
  <c r="X62" i="5"/>
  <c r="R55" i="5"/>
  <c r="AA55" i="5"/>
  <c r="X54" i="5"/>
  <c r="V44" i="5"/>
  <c r="AG44" i="5" s="1"/>
  <c r="U44" i="5"/>
  <c r="AF44" i="5" s="1"/>
  <c r="U41" i="5"/>
  <c r="AF41" i="5" s="1"/>
  <c r="U35" i="5"/>
  <c r="AF35" i="5" s="1"/>
  <c r="P34" i="5"/>
  <c r="AA34" i="5" s="1"/>
  <c r="R66" i="5"/>
  <c r="AA66" i="5"/>
  <c r="X65" i="5"/>
  <c r="R58" i="5"/>
  <c r="X58" i="5" s="1"/>
  <c r="AA58" i="5"/>
  <c r="X57" i="5"/>
  <c r="T44" i="5"/>
  <c r="AE44" i="5" s="1"/>
  <c r="T41" i="5"/>
  <c r="AE41" i="5" s="1"/>
  <c r="T35" i="5"/>
  <c r="AE35" i="5" s="1"/>
  <c r="X68" i="5"/>
  <c r="R61" i="5"/>
  <c r="X61" i="5" s="1"/>
  <c r="AA61" i="5"/>
  <c r="X60" i="5"/>
  <c r="R53" i="5"/>
  <c r="AA53" i="5"/>
  <c r="X52" i="5"/>
  <c r="Z51" i="5"/>
  <c r="AB67" i="5"/>
  <c r="Y66" i="5"/>
  <c r="R64" i="5"/>
  <c r="X64" i="5" s="1"/>
  <c r="AA64" i="5"/>
  <c r="X63" i="5"/>
  <c r="Z61" i="5"/>
  <c r="AB59" i="5"/>
  <c r="Y58" i="5"/>
  <c r="R56" i="5"/>
  <c r="X56" i="5" s="1"/>
  <c r="AA56" i="5"/>
  <c r="X55" i="5"/>
  <c r="Z53" i="5"/>
  <c r="R44" i="5"/>
  <c r="AC44" i="5" s="1"/>
  <c r="R41" i="5"/>
  <c r="AC41" i="5" s="1"/>
  <c r="X39" i="5"/>
  <c r="AI39" i="5" s="1"/>
  <c r="P39" i="5"/>
  <c r="AA39" i="5" s="1"/>
  <c r="R35" i="5"/>
  <c r="AC35" i="5" s="1"/>
  <c r="X33" i="5"/>
  <c r="AI33" i="5" s="1"/>
  <c r="P33" i="5"/>
  <c r="AA33" i="5" s="1"/>
  <c r="S29" i="5"/>
  <c r="AD29" i="5" s="1"/>
  <c r="AA51" i="5"/>
  <c r="R51" i="5"/>
  <c r="X51" i="5" s="1"/>
  <c r="AA67" i="5"/>
  <c r="R67" i="5"/>
  <c r="X67" i="5" s="1"/>
  <c r="X66" i="5"/>
  <c r="Z64" i="5"/>
  <c r="AB62" i="5"/>
  <c r="Y61" i="5"/>
  <c r="AA59" i="5"/>
  <c r="R59" i="5"/>
  <c r="X59" i="5" s="1"/>
  <c r="Z56" i="5"/>
  <c r="AB54" i="5"/>
  <c r="Y53" i="5"/>
  <c r="U30" i="5"/>
  <c r="AF30" i="5" s="1"/>
  <c r="U42" i="5"/>
  <c r="AF42" i="5" s="1"/>
  <c r="V39" i="5"/>
  <c r="AG39" i="5" s="1"/>
  <c r="V33" i="5"/>
  <c r="AG33" i="5" s="1"/>
  <c r="U45" i="5"/>
  <c r="AF45" i="5" s="1"/>
  <c r="Y38" i="5"/>
  <c r="AJ38" i="5" s="1"/>
  <c r="Q38" i="5"/>
  <c r="AB38" i="5" s="1"/>
  <c r="U36" i="5"/>
  <c r="AF36" i="5" s="1"/>
  <c r="Y32" i="5"/>
  <c r="AJ32" i="5" s="1"/>
  <c r="Q32" i="5"/>
  <c r="AB32" i="5" s="1"/>
  <c r="Q29" i="5"/>
  <c r="AB29" i="5" s="1"/>
  <c r="U39" i="5"/>
  <c r="AF39" i="5" s="1"/>
  <c r="R34" i="5"/>
  <c r="AC34" i="5" s="1"/>
  <c r="U33" i="5"/>
  <c r="AF33" i="5" s="1"/>
  <c r="X29" i="5"/>
  <c r="AI29" i="5" s="1"/>
  <c r="P29" i="5"/>
  <c r="AA29" i="5" s="1"/>
  <c r="T33" i="5"/>
  <c r="AE33" i="5" s="1"/>
  <c r="S39" i="5"/>
  <c r="AD39" i="5" s="1"/>
  <c r="S33" i="5"/>
  <c r="AD33" i="5" s="1"/>
  <c r="V29" i="5"/>
  <c r="AG29" i="5" s="1"/>
  <c r="S36" i="5"/>
  <c r="AD36" i="5" s="1"/>
  <c r="R39" i="5"/>
  <c r="AC39" i="5" s="1"/>
  <c r="V37" i="5"/>
  <c r="AG37" i="5" s="1"/>
  <c r="R33" i="5"/>
  <c r="AC33" i="5" s="1"/>
  <c r="U29" i="5"/>
  <c r="AF29" i="5" s="1"/>
  <c r="S45" i="5"/>
  <c r="AD45" i="5" s="1"/>
  <c r="S42" i="5"/>
  <c r="AD42" i="5" s="1"/>
  <c r="T39" i="5"/>
  <c r="AE39" i="5" s="1"/>
  <c r="U46" i="5"/>
  <c r="AF46" i="5" s="1"/>
  <c r="X45" i="5"/>
  <c r="AI45" i="5" s="1"/>
  <c r="P45" i="5"/>
  <c r="AA45" i="5" s="1"/>
  <c r="V43" i="5"/>
  <c r="AG43" i="5" s="1"/>
  <c r="X42" i="5"/>
  <c r="AI42" i="5" s="1"/>
  <c r="P42" i="5"/>
  <c r="AA42" i="5" s="1"/>
  <c r="V40" i="5"/>
  <c r="AG40" i="5" s="1"/>
  <c r="Y39" i="5"/>
  <c r="AJ39" i="5" s="1"/>
  <c r="Q39" i="5"/>
  <c r="AB39" i="5" s="1"/>
  <c r="U37" i="5"/>
  <c r="AF37" i="5" s="1"/>
  <c r="X36" i="5"/>
  <c r="AI36" i="5" s="1"/>
  <c r="P36" i="5"/>
  <c r="AA36" i="5" s="1"/>
  <c r="V34" i="5"/>
  <c r="AG34" i="5" s="1"/>
  <c r="Y33" i="5"/>
  <c r="AJ33" i="5" s="1"/>
  <c r="Q33" i="5"/>
  <c r="AB33" i="5" s="1"/>
  <c r="T29" i="5"/>
  <c r="AE29" i="5" s="1"/>
  <c r="U28" i="5"/>
  <c r="AF28" i="5" s="1"/>
  <c r="V28" i="5"/>
  <c r="AG28" i="5" s="1"/>
  <c r="S46" i="5"/>
  <c r="AD46" i="5" s="1"/>
  <c r="V45" i="5"/>
  <c r="AG45" i="5" s="1"/>
  <c r="T43" i="5"/>
  <c r="AE43" i="5" s="1"/>
  <c r="V42" i="5"/>
  <c r="AG42" i="5" s="1"/>
  <c r="T40" i="5"/>
  <c r="AE40" i="5" s="1"/>
  <c r="R38" i="5"/>
  <c r="AC38" i="5" s="1"/>
  <c r="S37" i="5"/>
  <c r="AD37" i="5" s="1"/>
  <c r="V36" i="5"/>
  <c r="AG36" i="5" s="1"/>
  <c r="Y35" i="5"/>
  <c r="AJ35" i="5" s="1"/>
  <c r="Q35" i="5"/>
  <c r="AB35" i="5" s="1"/>
  <c r="T34" i="5"/>
  <c r="AE34" i="5" s="1"/>
  <c r="R32" i="5"/>
  <c r="AC32" i="5" s="1"/>
  <c r="X30" i="5"/>
  <c r="AI30" i="5" s="1"/>
  <c r="P30" i="5"/>
  <c r="AA30" i="5" s="1"/>
  <c r="P28" i="5"/>
  <c r="AA28" i="5" s="1"/>
  <c r="Y46" i="5"/>
  <c r="AJ46" i="5" s="1"/>
  <c r="Q46" i="5"/>
  <c r="AB46" i="5" s="1"/>
  <c r="T45" i="5"/>
  <c r="AE45" i="5" s="1"/>
  <c r="R43" i="5"/>
  <c r="AC43" i="5" s="1"/>
  <c r="T42" i="5"/>
  <c r="AE42" i="5" s="1"/>
  <c r="R40" i="5"/>
  <c r="AC40" i="5" s="1"/>
  <c r="X38" i="5"/>
  <c r="AI38" i="5" s="1"/>
  <c r="P38" i="5"/>
  <c r="AA38" i="5" s="1"/>
  <c r="Q37" i="5"/>
  <c r="AB37" i="5" s="1"/>
  <c r="T36" i="5"/>
  <c r="AE36" i="5" s="1"/>
  <c r="X32" i="5"/>
  <c r="AI32" i="5" s="1"/>
  <c r="P32" i="5"/>
  <c r="AA32" i="5" s="1"/>
  <c r="V30" i="5"/>
  <c r="AG30" i="5" s="1"/>
  <c r="R45" i="5"/>
  <c r="AC45" i="5" s="1"/>
  <c r="R42" i="5"/>
  <c r="AC42" i="5" s="1"/>
  <c r="V38" i="5"/>
  <c r="AG38" i="5" s="1"/>
  <c r="X37" i="5"/>
  <c r="Y37" i="5"/>
  <c r="R36" i="5"/>
  <c r="AC36" i="5" s="1"/>
  <c r="V32" i="5"/>
  <c r="AG32" i="5" s="1"/>
  <c r="T30" i="5"/>
  <c r="AE30" i="5" s="1"/>
  <c r="Q28" i="5"/>
  <c r="AB28" i="5" s="1"/>
  <c r="R28" i="5"/>
  <c r="AC28" i="5" s="1"/>
  <c r="S28" i="5"/>
  <c r="AD28" i="5" s="1"/>
  <c r="V46" i="5"/>
  <c r="AG46" i="5" s="1"/>
  <c r="Y45" i="5"/>
  <c r="AJ45" i="5" s="1"/>
  <c r="Q45" i="5"/>
  <c r="AB45" i="5" s="1"/>
  <c r="Q42" i="5"/>
  <c r="AB42" i="5" s="1"/>
  <c r="U38" i="5"/>
  <c r="AF38" i="5" s="1"/>
  <c r="Y36" i="5"/>
  <c r="AJ36" i="5" s="1"/>
  <c r="Q36" i="5"/>
  <c r="AB36" i="5" s="1"/>
  <c r="U32" i="5"/>
  <c r="AF32" i="5" s="1"/>
  <c r="S30" i="5"/>
  <c r="AD30" i="5" s="1"/>
  <c r="T28" i="5"/>
  <c r="AE28" i="5" s="1"/>
  <c r="T38" i="5"/>
  <c r="AE38" i="5" s="1"/>
  <c r="T32" i="5"/>
  <c r="AE32" i="5" s="1"/>
  <c r="R30" i="5"/>
  <c r="AC30" i="5" s="1"/>
  <c r="Y28" i="5"/>
  <c r="X28" i="5"/>
  <c r="S38" i="5"/>
  <c r="AD38" i="5" s="1"/>
  <c r="S32" i="5"/>
  <c r="AD32" i="5" s="1"/>
  <c r="Y30" i="5"/>
  <c r="AJ30" i="5" s="1"/>
  <c r="Q30" i="5"/>
  <c r="AB30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JacobsLab</author>
  </authors>
  <commentList>
    <comment ref="J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JacobsLab:</t>
        </r>
        <r>
          <rPr>
            <sz val="9"/>
            <color indexed="81"/>
            <rFont val="Tahoma"/>
            <family val="2"/>
          </rPr>
          <t xml:space="preserve">
when they are 2 months and a half (8-12 weeks)</t>
        </r>
      </text>
    </comment>
  </commentList>
</comments>
</file>

<file path=xl/sharedStrings.xml><?xml version="1.0" encoding="utf-8"?>
<sst xmlns="http://schemas.openxmlformats.org/spreadsheetml/2006/main" count="674" uniqueCount="120">
  <si>
    <t>#</t>
  </si>
  <si>
    <t>retag</t>
  </si>
  <si>
    <t>genotype</t>
  </si>
  <si>
    <t>sex</t>
  </si>
  <si>
    <t>DOB</t>
  </si>
  <si>
    <t>parent's</t>
  </si>
  <si>
    <t>CAGE</t>
  </si>
  <si>
    <t>DSS</t>
  </si>
  <si>
    <t>NOTES</t>
  </si>
  <si>
    <t>Number</t>
  </si>
  <si>
    <t>Genotype</t>
  </si>
  <si>
    <t>Sex</t>
  </si>
  <si>
    <t>parent's cage</t>
  </si>
  <si>
    <t>2months</t>
  </si>
  <si>
    <t>experiment</t>
  </si>
  <si>
    <t>Name</t>
  </si>
  <si>
    <t>start</t>
  </si>
  <si>
    <t>SAC</t>
  </si>
  <si>
    <t>Notes (littermates)</t>
  </si>
  <si>
    <t>H</t>
  </si>
  <si>
    <t>F</t>
  </si>
  <si>
    <t>DSS_F_H</t>
  </si>
  <si>
    <t>BRAIN COLLECTION</t>
  </si>
  <si>
    <t>WT</t>
  </si>
  <si>
    <t>DSS_F_WT</t>
  </si>
  <si>
    <t>M</t>
  </si>
  <si>
    <t>DSS_M_H</t>
  </si>
  <si>
    <t>MUT</t>
  </si>
  <si>
    <t>DSS_M_M</t>
  </si>
  <si>
    <t>DSS_M_WT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</si>
  <si>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</si>
  <si>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</si>
  <si>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</si>
  <si>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</si>
  <si>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</si>
  <si>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</si>
  <si>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</si>
  <si>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</si>
  <si>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</si>
  <si>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</si>
  <si>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</si>
  <si>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w</t>
  </si>
  <si>
    <t>stool C</t>
  </si>
  <si>
    <t>B</t>
  </si>
  <si>
    <t>dss1</t>
  </si>
  <si>
    <t>DSS CONSUMTION</t>
  </si>
  <si>
    <t>dss2</t>
  </si>
  <si>
    <t>dss3</t>
  </si>
  <si>
    <t>dss4</t>
  </si>
  <si>
    <t>dss5</t>
  </si>
  <si>
    <t>ID</t>
  </si>
  <si>
    <t>Litter</t>
  </si>
  <si>
    <t>Date</t>
  </si>
  <si>
    <t>new_cage</t>
  </si>
  <si>
    <t>site</t>
  </si>
  <si>
    <t>code</t>
  </si>
  <si>
    <t>DC</t>
  </si>
  <si>
    <t>SD001</t>
  </si>
  <si>
    <t>PC</t>
  </si>
  <si>
    <t>SD002</t>
  </si>
  <si>
    <t>cecum</t>
  </si>
  <si>
    <t>SD003</t>
  </si>
  <si>
    <t>SI</t>
  </si>
  <si>
    <t>formalin</t>
  </si>
  <si>
    <t>SD004</t>
  </si>
  <si>
    <t>SD005</t>
  </si>
  <si>
    <t>DS006</t>
  </si>
  <si>
    <t>SD007</t>
  </si>
  <si>
    <t>SD008</t>
  </si>
  <si>
    <t>SD009</t>
  </si>
  <si>
    <t>SD010</t>
  </si>
  <si>
    <t>SD011</t>
  </si>
  <si>
    <t>SD012</t>
  </si>
  <si>
    <t>SD013</t>
  </si>
  <si>
    <t>SD014</t>
  </si>
  <si>
    <t>SD015</t>
  </si>
  <si>
    <t>SD016</t>
  </si>
  <si>
    <t>SD017</t>
  </si>
  <si>
    <t>SD018</t>
  </si>
  <si>
    <t>SD019</t>
  </si>
  <si>
    <t>SD020</t>
  </si>
  <si>
    <t>SD021</t>
  </si>
  <si>
    <t>SD022</t>
  </si>
  <si>
    <t>SD023</t>
  </si>
  <si>
    <t>SD024</t>
  </si>
  <si>
    <t>SD025</t>
  </si>
  <si>
    <t>SD026</t>
  </si>
  <si>
    <t>SD027</t>
  </si>
  <si>
    <t>SD028</t>
  </si>
  <si>
    <t>SD029</t>
  </si>
  <si>
    <t>SD030</t>
  </si>
  <si>
    <t>SD031</t>
  </si>
  <si>
    <t>SD032</t>
  </si>
  <si>
    <t>SD033</t>
  </si>
  <si>
    <t>SD034</t>
  </si>
  <si>
    <t>SD035</t>
  </si>
  <si>
    <t>SD036</t>
  </si>
  <si>
    <t>SD037</t>
  </si>
  <si>
    <t>SD038</t>
  </si>
  <si>
    <t>SD039</t>
  </si>
  <si>
    <t>SD040</t>
  </si>
  <si>
    <t>SD041</t>
  </si>
  <si>
    <t>SD042</t>
  </si>
  <si>
    <t>SD043</t>
  </si>
  <si>
    <t>SD044</t>
  </si>
  <si>
    <t>SD045</t>
  </si>
  <si>
    <t>75 ml</t>
  </si>
  <si>
    <t>90 ml</t>
  </si>
  <si>
    <t>add DSS to</t>
  </si>
  <si>
    <t>-</t>
    <phoneticPr fontId="5" type="noConversion"/>
  </si>
  <si>
    <t>-</t>
  </si>
  <si>
    <t>colon length/cm</t>
  </si>
  <si>
    <t>colon weight/g</t>
  </si>
  <si>
    <t>spleen weight/g</t>
  </si>
  <si>
    <t>body weight</t>
    <phoneticPr fontId="5" type="noConversion"/>
  </si>
  <si>
    <t>D0</t>
    <phoneticPr fontId="5" type="noConversion"/>
  </si>
  <si>
    <t>D2</t>
    <phoneticPr fontId="5" type="noConversion"/>
  </si>
  <si>
    <t>occult</t>
    <phoneticPr fontId="5" type="noConversion"/>
  </si>
  <si>
    <t>BW Score</t>
    <phoneticPr fontId="5" type="noConversion"/>
  </si>
  <si>
    <t>Histology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</si>
</sst>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name val="宋体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Fill="1"/>
    <xf numFmtId="0" fontId="0" fillId="0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0" xfId="0" applyFill="1"/>
    <xf numFmtId="14" fontId="0" fillId="2" borderId="0" xfId="0" applyNumberFormat="1" applyFill="1"/>
    <xf numFmtId="14" fontId="0" fillId="0" borderId="0" xfId="0" applyNumberFormat="1" applyFill="1"/>
    <xf numFmtId="0" fontId="0" fillId="2" borderId="0" xfId="0" applyFill="1" applyBorder="1"/>
    <xf numFmtId="14" fontId="0" fillId="2" borderId="0" xfId="0" applyNumberFormat="1" applyFill="1" applyBorder="1"/>
    <xf numFmtId="0" fontId="0" fillId="0" borderId="0" xfId="0" applyFill="1" applyBorder="1"/>
    <xf numFmtId="0" fontId="0" fillId="3" borderId="0" xfId="0" applyFill="1"/>
    <xf numFmtId="14" fontId="0" fillId="3" borderId="0" xfId="0" applyNumberFormat="1" applyFill="1"/>
    <xf numFmtId="0" fontId="0" fillId="3" borderId="1" xfId="0" applyFill="1" applyBorder="1"/>
    <xf numFmtId="14" fontId="0" fillId="3" borderId="1" xfId="0" applyNumberForma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4" borderId="0" xfId="0" applyFill="1"/>
    <xf numFmtId="14" fontId="0" fillId="4" borderId="0" xfId="0" applyNumberFormat="1" applyFill="1"/>
    <xf numFmtId="0" fontId="0" fillId="0" borderId="0" xfId="0" applyBorder="1"/>
    <xf numFmtId="0" fontId="1" fillId="0" borderId="0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0" fillId="5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/>
    <xf numFmtId="0" fontId="6" fillId="0" borderId="0" xfId="0" applyFont="1"/>
    <xf numFmtId="10" fontId="6" fillId="0" borderId="0" xfId="0" applyNumberFormat="1" applyFont="1"/>
    <xf numFmtId="10" fontId="7" fillId="0" borderId="0" xfId="0" applyNumberFormat="1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7"/>
  <sheetViews>
    <sheetView workbookViewId="0">
      <selection activeCell="J19" sqref="J19"/>
    </sheetView>
  </sheetViews>
  <sheetFormatPr defaultRowHeight="14.4" x14ac:dyDescent="0.25"/>
  <cols>
    <col min="5" max="5" width="9.88671875" bestFit="1" customWidth="1"/>
    <col min="7" max="7" width="9.88671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6</v>
      </c>
      <c r="J1" s="1" t="s">
        <v>7</v>
      </c>
      <c r="K1" s="1" t="s">
        <v>7</v>
      </c>
      <c r="L1" s="1" t="s">
        <v>8</v>
      </c>
    </row>
    <row r="2" spans="1:13" x14ac:dyDescent="0.25">
      <c r="A2" s="2" t="s">
        <v>9</v>
      </c>
      <c r="B2" s="3"/>
      <c r="C2" s="4" t="s">
        <v>10</v>
      </c>
      <c r="D2" s="4" t="s">
        <v>11</v>
      </c>
      <c r="E2" s="4" t="s">
        <v>4</v>
      </c>
      <c r="F2" s="5" t="s">
        <v>12</v>
      </c>
      <c r="G2" s="4" t="s">
        <v>13</v>
      </c>
      <c r="H2" s="4" t="s">
        <v>14</v>
      </c>
      <c r="I2" s="4" t="s">
        <v>15</v>
      </c>
      <c r="J2" s="2" t="s">
        <v>16</v>
      </c>
      <c r="K2" s="6" t="s">
        <v>17</v>
      </c>
      <c r="L2" s="2" t="s">
        <v>18</v>
      </c>
    </row>
    <row r="3" spans="1:13" x14ac:dyDescent="0.25">
      <c r="A3" s="7">
        <v>1188</v>
      </c>
      <c r="B3" s="7"/>
      <c r="C3" s="7" t="s">
        <v>19</v>
      </c>
      <c r="D3" s="7" t="s">
        <v>20</v>
      </c>
      <c r="E3" s="8">
        <v>37271</v>
      </c>
      <c r="F3" s="7">
        <v>17</v>
      </c>
      <c r="G3" s="8">
        <v>43905</v>
      </c>
      <c r="H3" s="8" t="s">
        <v>7</v>
      </c>
      <c r="I3" s="7" t="s">
        <v>21</v>
      </c>
      <c r="J3" s="9">
        <v>43920</v>
      </c>
      <c r="K3" s="9">
        <v>43930</v>
      </c>
      <c r="L3" s="1" t="s">
        <v>22</v>
      </c>
    </row>
    <row r="4" spans="1:13" x14ac:dyDescent="0.25">
      <c r="A4" s="7">
        <v>1191</v>
      </c>
      <c r="B4" s="7"/>
      <c r="C4" s="7" t="s">
        <v>19</v>
      </c>
      <c r="D4" s="7" t="s">
        <v>20</v>
      </c>
      <c r="E4" s="8">
        <v>37271</v>
      </c>
      <c r="F4" s="7">
        <v>17</v>
      </c>
      <c r="G4" s="8">
        <v>43905</v>
      </c>
      <c r="H4" s="8" t="s">
        <v>7</v>
      </c>
      <c r="I4" s="7" t="s">
        <v>21</v>
      </c>
      <c r="J4" s="9">
        <v>43920</v>
      </c>
      <c r="K4" s="9">
        <v>43930</v>
      </c>
      <c r="L4" s="1" t="s">
        <v>22</v>
      </c>
    </row>
    <row r="5" spans="1:13" x14ac:dyDescent="0.25">
      <c r="A5" s="7">
        <v>1203</v>
      </c>
      <c r="B5" s="7"/>
      <c r="C5" s="7" t="s">
        <v>19</v>
      </c>
      <c r="D5" s="7" t="s">
        <v>20</v>
      </c>
      <c r="E5" s="8">
        <v>43851</v>
      </c>
      <c r="F5" s="7">
        <v>120</v>
      </c>
      <c r="G5" s="8">
        <v>43911</v>
      </c>
      <c r="H5" s="7" t="s">
        <v>7</v>
      </c>
      <c r="I5" s="7" t="s">
        <v>21</v>
      </c>
      <c r="J5" s="9">
        <v>43920</v>
      </c>
      <c r="K5" s="9">
        <v>43930</v>
      </c>
      <c r="L5" s="1" t="s">
        <v>22</v>
      </c>
    </row>
    <row r="6" spans="1:13" x14ac:dyDescent="0.25">
      <c r="A6" s="7">
        <v>1226</v>
      </c>
      <c r="B6" s="7"/>
      <c r="C6" s="7" t="s">
        <v>19</v>
      </c>
      <c r="D6" s="7" t="s">
        <v>20</v>
      </c>
      <c r="E6" s="8">
        <v>43858</v>
      </c>
      <c r="F6" s="7">
        <v>110</v>
      </c>
      <c r="G6" s="8">
        <v>43918</v>
      </c>
      <c r="H6" s="7" t="s">
        <v>7</v>
      </c>
      <c r="I6" s="7" t="s">
        <v>21</v>
      </c>
      <c r="J6" s="9">
        <v>43920</v>
      </c>
      <c r="K6" s="9">
        <v>43930</v>
      </c>
      <c r="L6" s="1" t="s">
        <v>22</v>
      </c>
    </row>
    <row r="7" spans="1:13" x14ac:dyDescent="0.25">
      <c r="A7" s="10">
        <v>1227</v>
      </c>
      <c r="B7" s="10"/>
      <c r="C7" s="10" t="s">
        <v>19</v>
      </c>
      <c r="D7" s="10" t="s">
        <v>20</v>
      </c>
      <c r="E7" s="11">
        <v>43858</v>
      </c>
      <c r="F7" s="10">
        <v>110</v>
      </c>
      <c r="G7" s="11">
        <v>43918</v>
      </c>
      <c r="H7" s="10" t="s">
        <v>7</v>
      </c>
      <c r="I7" s="10" t="s">
        <v>21</v>
      </c>
      <c r="J7" s="9">
        <v>43920</v>
      </c>
      <c r="K7" s="9">
        <v>43930</v>
      </c>
      <c r="L7" s="12" t="s">
        <v>22</v>
      </c>
    </row>
    <row r="8" spans="1:13" x14ac:dyDescent="0.25">
      <c r="A8" s="7">
        <v>1211</v>
      </c>
      <c r="B8" s="7"/>
      <c r="C8" s="7" t="s">
        <v>19</v>
      </c>
      <c r="D8" s="7" t="s">
        <v>20</v>
      </c>
      <c r="E8" s="8">
        <v>43862</v>
      </c>
      <c r="F8" s="7">
        <v>119</v>
      </c>
      <c r="G8" s="8">
        <v>43922</v>
      </c>
      <c r="H8" s="7" t="s">
        <v>7</v>
      </c>
      <c r="I8" s="7" t="s">
        <v>21</v>
      </c>
      <c r="J8" s="9">
        <v>43920</v>
      </c>
      <c r="K8" s="9">
        <v>43930</v>
      </c>
      <c r="L8" s="12" t="s">
        <v>22</v>
      </c>
    </row>
    <row r="9" spans="1:13" x14ac:dyDescent="0.25">
      <c r="A9" s="13">
        <v>1187</v>
      </c>
      <c r="B9" s="13"/>
      <c r="C9" s="13" t="s">
        <v>23</v>
      </c>
      <c r="D9" s="13" t="s">
        <v>20</v>
      </c>
      <c r="E9" s="14">
        <v>37271</v>
      </c>
      <c r="F9" s="13">
        <v>17</v>
      </c>
      <c r="G9" s="14">
        <v>43905</v>
      </c>
      <c r="H9" s="14" t="s">
        <v>7</v>
      </c>
      <c r="I9" s="13" t="s">
        <v>24</v>
      </c>
      <c r="J9" s="9">
        <v>43920</v>
      </c>
      <c r="K9" s="9">
        <v>43930</v>
      </c>
      <c r="L9" s="12" t="s">
        <v>22</v>
      </c>
    </row>
    <row r="10" spans="1:13" x14ac:dyDescent="0.25">
      <c r="A10" s="13">
        <v>1193</v>
      </c>
      <c r="B10" s="13"/>
      <c r="C10" s="13" t="s">
        <v>23</v>
      </c>
      <c r="D10" s="13" t="s">
        <v>20</v>
      </c>
      <c r="E10" s="14">
        <v>37271</v>
      </c>
      <c r="F10" s="13">
        <v>17</v>
      </c>
      <c r="G10" s="14">
        <v>43905</v>
      </c>
      <c r="H10" s="14" t="s">
        <v>7</v>
      </c>
      <c r="I10" s="13" t="s">
        <v>24</v>
      </c>
      <c r="J10" s="9">
        <v>43920</v>
      </c>
      <c r="K10" s="9">
        <v>43930</v>
      </c>
      <c r="L10" s="12" t="s">
        <v>22</v>
      </c>
    </row>
    <row r="11" spans="1:13" x14ac:dyDescent="0.25">
      <c r="A11" s="13">
        <v>1228</v>
      </c>
      <c r="B11" s="13"/>
      <c r="C11" s="13" t="s">
        <v>23</v>
      </c>
      <c r="D11" s="13" t="s">
        <v>20</v>
      </c>
      <c r="E11" s="14">
        <v>43858</v>
      </c>
      <c r="F11" s="13">
        <v>110</v>
      </c>
      <c r="G11" s="14">
        <v>43918</v>
      </c>
      <c r="H11" s="13" t="s">
        <v>7</v>
      </c>
      <c r="I11" s="13" t="s">
        <v>24</v>
      </c>
      <c r="J11" s="9">
        <v>43920</v>
      </c>
      <c r="K11" s="9">
        <v>43930</v>
      </c>
      <c r="L11" s="12" t="s">
        <v>22</v>
      </c>
    </row>
    <row r="12" spans="1:13" x14ac:dyDescent="0.25">
      <c r="A12" s="13">
        <v>1213</v>
      </c>
      <c r="B12" s="13"/>
      <c r="C12" s="13" t="s">
        <v>23</v>
      </c>
      <c r="D12" s="13" t="s">
        <v>20</v>
      </c>
      <c r="E12" s="14">
        <v>43862</v>
      </c>
      <c r="F12" s="13">
        <v>119</v>
      </c>
      <c r="G12" s="14">
        <v>43922</v>
      </c>
      <c r="H12" s="13" t="s">
        <v>7</v>
      </c>
      <c r="I12" s="13" t="s">
        <v>24</v>
      </c>
      <c r="J12" s="9">
        <v>43920</v>
      </c>
      <c r="K12" s="9">
        <v>43930</v>
      </c>
      <c r="L12" s="12" t="s">
        <v>22</v>
      </c>
    </row>
    <row r="13" spans="1:13" x14ac:dyDescent="0.25">
      <c r="A13" s="13">
        <v>1214</v>
      </c>
      <c r="B13" s="13"/>
      <c r="C13" s="13" t="s">
        <v>23</v>
      </c>
      <c r="D13" s="13" t="s">
        <v>20</v>
      </c>
      <c r="E13" s="14">
        <v>43862</v>
      </c>
      <c r="F13" s="13">
        <v>119</v>
      </c>
      <c r="G13" s="14">
        <v>43922</v>
      </c>
      <c r="H13" s="13" t="s">
        <v>7</v>
      </c>
      <c r="I13" s="13" t="s">
        <v>24</v>
      </c>
      <c r="J13" s="9">
        <v>43920</v>
      </c>
      <c r="K13" s="9">
        <v>43930</v>
      </c>
      <c r="L13" s="12" t="s">
        <v>22</v>
      </c>
    </row>
    <row r="14" spans="1:13" x14ac:dyDescent="0.25">
      <c r="A14" s="15">
        <v>1215</v>
      </c>
      <c r="B14" s="15"/>
      <c r="C14" s="15" t="s">
        <v>23</v>
      </c>
      <c r="D14" s="15" t="s">
        <v>20</v>
      </c>
      <c r="E14" s="16">
        <v>43862</v>
      </c>
      <c r="F14" s="15">
        <v>119</v>
      </c>
      <c r="G14" s="16">
        <v>43922</v>
      </c>
      <c r="H14" s="15" t="s">
        <v>7</v>
      </c>
      <c r="I14" s="15" t="s">
        <v>24</v>
      </c>
      <c r="J14" s="17">
        <v>43920</v>
      </c>
      <c r="K14" s="17">
        <v>43930</v>
      </c>
      <c r="L14" s="18" t="s">
        <v>22</v>
      </c>
      <c r="M14" s="3"/>
    </row>
    <row r="15" spans="1:13" x14ac:dyDescent="0.25">
      <c r="A15" s="7">
        <v>1189</v>
      </c>
      <c r="B15" s="7"/>
      <c r="C15" s="7" t="s">
        <v>19</v>
      </c>
      <c r="D15" s="7" t="s">
        <v>25</v>
      </c>
      <c r="E15" s="8">
        <v>37271</v>
      </c>
      <c r="F15" s="7">
        <v>17</v>
      </c>
      <c r="G15" s="8">
        <v>43905</v>
      </c>
      <c r="H15" s="8" t="s">
        <v>7</v>
      </c>
      <c r="I15" s="7" t="s">
        <v>26</v>
      </c>
      <c r="J15" s="9">
        <v>43907</v>
      </c>
      <c r="K15" s="9">
        <v>43917</v>
      </c>
      <c r="L15" s="1">
        <v>1</v>
      </c>
    </row>
    <row r="16" spans="1:13" x14ac:dyDescent="0.25">
      <c r="A16" s="7">
        <v>1195</v>
      </c>
      <c r="B16" s="7"/>
      <c r="C16" s="7" t="s">
        <v>19</v>
      </c>
      <c r="D16" s="7" t="s">
        <v>25</v>
      </c>
      <c r="E16" s="8">
        <v>37271</v>
      </c>
      <c r="F16" s="7">
        <v>17</v>
      </c>
      <c r="G16" s="8">
        <v>43905</v>
      </c>
      <c r="H16" s="8" t="s">
        <v>7</v>
      </c>
      <c r="I16" s="7" t="s">
        <v>26</v>
      </c>
      <c r="J16" s="9">
        <v>43907</v>
      </c>
      <c r="K16" s="9">
        <v>43917</v>
      </c>
      <c r="L16" s="1">
        <v>2</v>
      </c>
    </row>
    <row r="17" spans="1:12" x14ac:dyDescent="0.25">
      <c r="A17" s="7">
        <v>1198</v>
      </c>
      <c r="B17" s="7"/>
      <c r="C17" s="7" t="s">
        <v>19</v>
      </c>
      <c r="D17" s="7" t="s">
        <v>25</v>
      </c>
      <c r="E17" s="8">
        <v>43851</v>
      </c>
      <c r="F17" s="7">
        <v>120</v>
      </c>
      <c r="G17" s="8">
        <v>43911</v>
      </c>
      <c r="H17" s="7" t="s">
        <v>7</v>
      </c>
      <c r="I17" s="7" t="s">
        <v>26</v>
      </c>
      <c r="J17" s="9">
        <v>43907</v>
      </c>
      <c r="K17" s="9">
        <v>43917</v>
      </c>
      <c r="L17" s="1">
        <v>3</v>
      </c>
    </row>
    <row r="18" spans="1:12" x14ac:dyDescent="0.25">
      <c r="A18" s="7">
        <v>1229</v>
      </c>
      <c r="B18" s="7"/>
      <c r="C18" s="7" t="s">
        <v>19</v>
      </c>
      <c r="D18" s="7" t="s">
        <v>25</v>
      </c>
      <c r="E18" s="8">
        <v>43858</v>
      </c>
      <c r="F18" s="7">
        <v>110</v>
      </c>
      <c r="G18" s="8">
        <v>43918</v>
      </c>
      <c r="H18" s="7" t="s">
        <v>7</v>
      </c>
      <c r="I18" s="7" t="s">
        <v>26</v>
      </c>
      <c r="J18" s="9">
        <v>43907</v>
      </c>
      <c r="K18" s="9">
        <v>43917</v>
      </c>
      <c r="L18" s="1"/>
    </row>
    <row r="19" spans="1:12" x14ac:dyDescent="0.25">
      <c r="A19" s="10">
        <v>1230</v>
      </c>
      <c r="B19" s="10"/>
      <c r="C19" s="10" t="s">
        <v>19</v>
      </c>
      <c r="D19" s="10" t="s">
        <v>25</v>
      </c>
      <c r="E19" s="11">
        <v>43858</v>
      </c>
      <c r="F19" s="10">
        <v>110</v>
      </c>
      <c r="G19" s="11">
        <v>43918</v>
      </c>
      <c r="H19" s="10" t="s">
        <v>7</v>
      </c>
      <c r="I19" s="10" t="s">
        <v>26</v>
      </c>
      <c r="J19" s="9">
        <v>43907</v>
      </c>
      <c r="K19" s="9">
        <v>43917</v>
      </c>
      <c r="L19" s="12"/>
    </row>
    <row r="20" spans="1:12" x14ac:dyDescent="0.25">
      <c r="A20" s="7">
        <v>1208</v>
      </c>
      <c r="B20" s="7"/>
      <c r="C20" s="7" t="s">
        <v>19</v>
      </c>
      <c r="D20" s="7" t="s">
        <v>25</v>
      </c>
      <c r="E20" s="8">
        <v>43862</v>
      </c>
      <c r="F20" s="7">
        <v>119</v>
      </c>
      <c r="G20" s="8">
        <v>43922</v>
      </c>
      <c r="H20" s="7" t="s">
        <v>7</v>
      </c>
      <c r="I20" s="7" t="s">
        <v>26</v>
      </c>
      <c r="J20" s="9">
        <v>43907</v>
      </c>
      <c r="K20" s="9">
        <v>43917</v>
      </c>
      <c r="L20" s="1"/>
    </row>
    <row r="21" spans="1:12" x14ac:dyDescent="0.25">
      <c r="A21" s="7">
        <v>1212</v>
      </c>
      <c r="B21" s="7"/>
      <c r="C21" s="7" t="s">
        <v>19</v>
      </c>
      <c r="D21" s="7" t="s">
        <v>25</v>
      </c>
      <c r="E21" s="8">
        <v>43862</v>
      </c>
      <c r="F21" s="7">
        <v>119</v>
      </c>
      <c r="G21" s="8">
        <v>43922</v>
      </c>
      <c r="H21" s="7" t="s">
        <v>7</v>
      </c>
      <c r="I21" s="7" t="s">
        <v>26</v>
      </c>
      <c r="J21" s="9">
        <v>43907</v>
      </c>
      <c r="K21" s="9">
        <v>43917</v>
      </c>
      <c r="L21" s="1"/>
    </row>
    <row r="22" spans="1:12" x14ac:dyDescent="0.25">
      <c r="A22" s="19">
        <v>1209</v>
      </c>
      <c r="B22" s="19"/>
      <c r="C22" s="19" t="s">
        <v>27</v>
      </c>
      <c r="D22" s="19" t="s">
        <v>25</v>
      </c>
      <c r="E22" s="20">
        <v>43862</v>
      </c>
      <c r="F22" s="19">
        <v>119</v>
      </c>
      <c r="G22" s="20">
        <v>43922</v>
      </c>
      <c r="H22" s="19" t="s">
        <v>7</v>
      </c>
      <c r="I22" s="19" t="s">
        <v>28</v>
      </c>
      <c r="J22" s="9">
        <v>43907</v>
      </c>
      <c r="K22" s="9">
        <v>43917</v>
      </c>
      <c r="L22" s="1"/>
    </row>
    <row r="23" spans="1:12" x14ac:dyDescent="0.25">
      <c r="A23" s="19">
        <v>1210</v>
      </c>
      <c r="B23" s="19"/>
      <c r="C23" s="19" t="s">
        <v>27</v>
      </c>
      <c r="D23" s="19" t="s">
        <v>25</v>
      </c>
      <c r="E23" s="20">
        <v>43862</v>
      </c>
      <c r="F23" s="19">
        <v>119</v>
      </c>
      <c r="G23" s="20">
        <v>43922</v>
      </c>
      <c r="H23" s="19" t="s">
        <v>7</v>
      </c>
      <c r="I23" s="19" t="s">
        <v>28</v>
      </c>
      <c r="J23" s="9">
        <v>43907</v>
      </c>
      <c r="K23" s="9">
        <v>43917</v>
      </c>
      <c r="L23" s="1"/>
    </row>
    <row r="24" spans="1:12" x14ac:dyDescent="0.25">
      <c r="A24" s="19">
        <v>1190</v>
      </c>
      <c r="B24" s="19"/>
      <c r="C24" s="19" t="s">
        <v>27</v>
      </c>
      <c r="D24" s="19" t="s">
        <v>25</v>
      </c>
      <c r="E24" s="20">
        <v>37271</v>
      </c>
      <c r="F24" s="19">
        <v>17</v>
      </c>
      <c r="G24" s="20">
        <v>43905</v>
      </c>
      <c r="H24" s="20" t="s">
        <v>7</v>
      </c>
      <c r="I24" s="19" t="s">
        <v>28</v>
      </c>
      <c r="J24" s="9">
        <v>43907</v>
      </c>
      <c r="K24" s="9">
        <v>43917</v>
      </c>
      <c r="L24" s="1">
        <v>1</v>
      </c>
    </row>
    <row r="25" spans="1:12" x14ac:dyDescent="0.25">
      <c r="A25" s="19">
        <v>1197</v>
      </c>
      <c r="B25" s="19"/>
      <c r="C25" s="19" t="s">
        <v>27</v>
      </c>
      <c r="D25" s="19" t="s">
        <v>25</v>
      </c>
      <c r="E25" s="20">
        <v>37271</v>
      </c>
      <c r="F25" s="19">
        <v>17</v>
      </c>
      <c r="G25" s="20">
        <v>43905</v>
      </c>
      <c r="H25" s="20" t="s">
        <v>7</v>
      </c>
      <c r="I25" s="19" t="s">
        <v>28</v>
      </c>
      <c r="J25" s="9">
        <v>43907</v>
      </c>
      <c r="K25" s="9">
        <v>43917</v>
      </c>
      <c r="L25" s="1">
        <v>2</v>
      </c>
    </row>
    <row r="26" spans="1:12" x14ac:dyDescent="0.25">
      <c r="A26" s="19">
        <v>1199</v>
      </c>
      <c r="B26" s="19"/>
      <c r="C26" s="19" t="s">
        <v>27</v>
      </c>
      <c r="D26" s="19" t="s">
        <v>25</v>
      </c>
      <c r="E26" s="20">
        <v>43851</v>
      </c>
      <c r="F26" s="19">
        <v>120</v>
      </c>
      <c r="G26" s="20">
        <v>43911</v>
      </c>
      <c r="H26" s="19" t="s">
        <v>7</v>
      </c>
      <c r="I26" s="19" t="s">
        <v>28</v>
      </c>
      <c r="J26" s="9">
        <v>43907</v>
      </c>
      <c r="K26" s="9">
        <v>43917</v>
      </c>
      <c r="L26" s="1">
        <v>3</v>
      </c>
    </row>
    <row r="27" spans="1:12" x14ac:dyDescent="0.25">
      <c r="A27" s="19">
        <v>1200</v>
      </c>
      <c r="B27" s="19"/>
      <c r="C27" s="19" t="s">
        <v>27</v>
      </c>
      <c r="D27" s="19" t="s">
        <v>25</v>
      </c>
      <c r="E27" s="20">
        <v>43851</v>
      </c>
      <c r="F27" s="19">
        <v>120</v>
      </c>
      <c r="G27" s="20">
        <v>43911</v>
      </c>
      <c r="H27" s="19" t="s">
        <v>7</v>
      </c>
      <c r="I27" s="19" t="s">
        <v>28</v>
      </c>
      <c r="J27" s="9">
        <v>43907</v>
      </c>
      <c r="K27" s="9">
        <v>43917</v>
      </c>
      <c r="L27" s="1"/>
    </row>
    <row r="28" spans="1:12" x14ac:dyDescent="0.25">
      <c r="A28" s="19">
        <v>1201</v>
      </c>
      <c r="B28" s="19"/>
      <c r="C28" s="19" t="s">
        <v>27</v>
      </c>
      <c r="D28" s="19" t="s">
        <v>25</v>
      </c>
      <c r="E28" s="20">
        <v>43851</v>
      </c>
      <c r="F28" s="19">
        <v>120</v>
      </c>
      <c r="G28" s="20">
        <v>43911</v>
      </c>
      <c r="H28" s="19" t="s">
        <v>7</v>
      </c>
      <c r="I28" s="19" t="s">
        <v>28</v>
      </c>
      <c r="J28" s="9">
        <v>43907</v>
      </c>
      <c r="K28" s="9">
        <v>43917</v>
      </c>
      <c r="L28" s="1"/>
    </row>
    <row r="29" spans="1:12" x14ac:dyDescent="0.25">
      <c r="A29" s="19">
        <v>1202</v>
      </c>
      <c r="B29" s="19"/>
      <c r="C29" s="19" t="s">
        <v>27</v>
      </c>
      <c r="D29" s="19" t="s">
        <v>25</v>
      </c>
      <c r="E29" s="20">
        <v>43851</v>
      </c>
      <c r="F29" s="19">
        <v>120</v>
      </c>
      <c r="G29" s="20">
        <v>43911</v>
      </c>
      <c r="H29" s="19" t="s">
        <v>7</v>
      </c>
      <c r="I29" s="19" t="s">
        <v>28</v>
      </c>
      <c r="J29" s="9">
        <v>43907</v>
      </c>
      <c r="K29" s="9">
        <v>43917</v>
      </c>
      <c r="L29" s="1"/>
    </row>
    <row r="30" spans="1:12" x14ac:dyDescent="0.25">
      <c r="A30" s="13">
        <v>1192</v>
      </c>
      <c r="B30" s="13"/>
      <c r="C30" s="13" t="s">
        <v>23</v>
      </c>
      <c r="D30" s="13" t="s">
        <v>25</v>
      </c>
      <c r="E30" s="14">
        <v>37271</v>
      </c>
      <c r="F30" s="13">
        <v>17</v>
      </c>
      <c r="G30" s="14">
        <v>43905</v>
      </c>
      <c r="H30" s="14" t="s">
        <v>7</v>
      </c>
      <c r="I30" s="13" t="s">
        <v>29</v>
      </c>
      <c r="J30" s="9">
        <v>43907</v>
      </c>
      <c r="K30" s="9">
        <v>43917</v>
      </c>
      <c r="L30" s="1">
        <v>1</v>
      </c>
    </row>
    <row r="31" spans="1:12" x14ac:dyDescent="0.25">
      <c r="A31" s="13">
        <v>1194</v>
      </c>
      <c r="B31" s="13"/>
      <c r="C31" s="13" t="s">
        <v>23</v>
      </c>
      <c r="D31" s="13" t="s">
        <v>25</v>
      </c>
      <c r="E31" s="14">
        <v>37271</v>
      </c>
      <c r="F31" s="13">
        <v>17</v>
      </c>
      <c r="G31" s="14">
        <v>43905</v>
      </c>
      <c r="H31" s="14" t="s">
        <v>7</v>
      </c>
      <c r="I31" s="13" t="s">
        <v>29</v>
      </c>
      <c r="J31" s="9">
        <v>43907</v>
      </c>
      <c r="K31" s="9">
        <v>43917</v>
      </c>
      <c r="L31" s="1">
        <v>2</v>
      </c>
    </row>
    <row r="32" spans="1:12" x14ac:dyDescent="0.25">
      <c r="A32" s="13">
        <v>1196</v>
      </c>
      <c r="B32" s="13"/>
      <c r="C32" s="13" t="s">
        <v>23</v>
      </c>
      <c r="D32" s="13" t="s">
        <v>25</v>
      </c>
      <c r="E32" s="14">
        <v>37271</v>
      </c>
      <c r="F32" s="13">
        <v>17</v>
      </c>
      <c r="G32" s="14">
        <v>43905</v>
      </c>
      <c r="H32" s="14" t="s">
        <v>7</v>
      </c>
      <c r="I32" s="13" t="s">
        <v>29</v>
      </c>
      <c r="J32" s="9">
        <v>43907</v>
      </c>
      <c r="K32" s="9">
        <v>43917</v>
      </c>
      <c r="L32" s="1">
        <v>3</v>
      </c>
    </row>
    <row r="33" spans="1:12" x14ac:dyDescent="0.25">
      <c r="A33" s="13">
        <v>1231</v>
      </c>
      <c r="B33" s="13"/>
      <c r="C33" s="13" t="s">
        <v>23</v>
      </c>
      <c r="D33" s="13" t="s">
        <v>25</v>
      </c>
      <c r="E33" s="14">
        <v>43858</v>
      </c>
      <c r="F33" s="13">
        <v>110</v>
      </c>
      <c r="G33" s="14">
        <v>43918</v>
      </c>
      <c r="H33" s="13" t="s">
        <v>7</v>
      </c>
      <c r="I33" s="13" t="s">
        <v>29</v>
      </c>
      <c r="J33" s="9">
        <v>43907</v>
      </c>
      <c r="K33" s="9">
        <v>43917</v>
      </c>
      <c r="L33" s="1"/>
    </row>
    <row r="34" spans="1:12" x14ac:dyDescent="0.25">
      <c r="A34" s="13">
        <v>1232</v>
      </c>
      <c r="B34" s="13"/>
      <c r="C34" s="13" t="s">
        <v>23</v>
      </c>
      <c r="D34" s="13" t="s">
        <v>25</v>
      </c>
      <c r="E34" s="14">
        <v>43858</v>
      </c>
      <c r="F34" s="13">
        <v>110</v>
      </c>
      <c r="G34" s="14">
        <v>43918</v>
      </c>
      <c r="H34" s="13" t="s">
        <v>7</v>
      </c>
      <c r="I34" s="13" t="s">
        <v>29</v>
      </c>
      <c r="J34" s="9">
        <v>43907</v>
      </c>
      <c r="K34" s="9">
        <v>43917</v>
      </c>
      <c r="L34" s="1"/>
    </row>
    <row r="35" spans="1:1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</row>
    <row r="36" spans="1:12" x14ac:dyDescent="0.25">
      <c r="J36" s="1"/>
      <c r="K36" s="1"/>
      <c r="L36" s="1"/>
    </row>
    <row r="37" spans="1:12" x14ac:dyDescent="0.25">
      <c r="J37" s="1"/>
      <c r="K37" s="1"/>
      <c r="L37" s="1"/>
    </row>
  </sheetData>
  <phoneticPr fontId="5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G29"/>
  <sheetViews>
    <sheetView tabSelected="1" workbookViewId="0">
      <pane xSplit="2" topLeftCell="D1" activePane="topRight" state="frozen"/>
      <selection pane="topRight" activeCell="J13" sqref="J13"/>
    </sheetView>
  </sheetViews>
  <sheetFormatPr defaultRowHeight="14.4" x14ac:dyDescent="0.25"/>
  <cols>
    <col min="5" max="5" width="9.77734375" bestFit="1" customWidth="1"/>
    <col min="10" max="10" width="9.77734375" bestFit="1" customWidth="1"/>
    <col min="14" max="14" width="10" customWidth="1"/>
    <col min="15" max="15" width="12" customWidth="1"/>
    <col min="19" max="19" width="10.109375" customWidth="1"/>
    <col min="31" max="31" width="10.44140625" bestFit="1" customWidth="1"/>
    <col min="32" max="32" width="10.88671875" bestFit="1" customWidth="1"/>
    <col min="33" max="33" width="11.6640625" bestFit="1" customWidth="1"/>
  </cols>
  <sheetData>
    <row r="2" spans="1:33" x14ac:dyDescent="0.25">
      <c r="G2" s="38">
        <v>43907</v>
      </c>
      <c r="H2" s="37"/>
      <c r="I2" s="37"/>
      <c r="J2" s="23">
        <v>43908</v>
      </c>
      <c r="K2" s="38">
        <v>43909</v>
      </c>
      <c r="L2" s="37"/>
      <c r="M2" s="37"/>
      <c r="N2" s="23">
        <v>43910</v>
      </c>
      <c r="O2" s="23"/>
      <c r="P2" s="38">
        <v>43911</v>
      </c>
      <c r="Q2" s="37"/>
      <c r="R2" s="37"/>
      <c r="S2" s="23">
        <v>43912</v>
      </c>
      <c r="T2" s="38">
        <v>43913</v>
      </c>
      <c r="U2" s="37"/>
      <c r="V2" s="37"/>
      <c r="W2" s="23">
        <v>43914</v>
      </c>
      <c r="X2" s="38">
        <v>43915</v>
      </c>
      <c r="Y2" s="37"/>
      <c r="Z2" s="37"/>
      <c r="AA2" s="23">
        <v>43916</v>
      </c>
      <c r="AB2" s="38">
        <v>43917</v>
      </c>
      <c r="AC2" s="37"/>
      <c r="AD2" s="37"/>
    </row>
    <row r="3" spans="1:33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s="37" t="s">
        <v>30</v>
      </c>
      <c r="H3" s="37"/>
      <c r="I3" s="37"/>
      <c r="J3" s="24" t="s">
        <v>31</v>
      </c>
      <c r="K3" s="37" t="s">
        <v>32</v>
      </c>
      <c r="L3" s="37"/>
      <c r="M3" s="37"/>
      <c r="N3" s="24" t="s">
        <v>33</v>
      </c>
      <c r="O3" s="31" t="s">
        <v>108</v>
      </c>
      <c r="P3" s="37" t="s">
        <v>34</v>
      </c>
      <c r="Q3" s="37"/>
      <c r="R3" s="37"/>
      <c r="S3" s="24" t="s">
        <v>35</v>
      </c>
      <c r="T3" s="37" t="s">
        <v>36</v>
      </c>
      <c r="U3" s="37"/>
      <c r="V3" s="37"/>
      <c r="W3" s="24" t="s">
        <v>37</v>
      </c>
      <c r="X3" s="37" t="s">
        <v>38</v>
      </c>
      <c r="Y3" s="37"/>
      <c r="Z3" s="37"/>
      <c r="AA3" s="24" t="s">
        <v>39</v>
      </c>
      <c r="AB3" s="37" t="s">
        <v>40</v>
      </c>
      <c r="AC3" s="37"/>
      <c r="AD3" s="37"/>
    </row>
    <row r="4" spans="1:33" x14ac:dyDescent="0.25">
      <c r="A4" t="s">
        <v>6</v>
      </c>
      <c r="B4" s="2" t="s">
        <v>9</v>
      </c>
      <c r="C4" s="4" t="s">
        <v>10</v>
      </c>
      <c r="D4" s="4" t="s">
        <v>11</v>
      </c>
      <c r="E4" s="4" t="s">
        <v>4</v>
      </c>
      <c r="F4" s="5" t="s">
        <v>12</v>
      </c>
      <c r="G4" s="22" t="s">
        <v>41</v>
      </c>
      <c r="H4" s="25" t="s">
        <v>42</v>
      </c>
      <c r="I4" s="25" t="s">
        <v>43</v>
      </c>
      <c r="J4" s="22" t="s">
        <v>41</v>
      </c>
      <c r="K4" s="22" t="s">
        <v>41</v>
      </c>
      <c r="L4" s="25" t="s">
        <v>42</v>
      </c>
      <c r="M4" s="25" t="s">
        <v>43</v>
      </c>
      <c r="N4" s="22" t="s">
        <v>41</v>
      </c>
      <c r="O4" s="22"/>
      <c r="P4" s="22" t="s">
        <v>41</v>
      </c>
      <c r="Q4" s="25" t="s">
        <v>42</v>
      </c>
      <c r="R4" s="25" t="s">
        <v>43</v>
      </c>
      <c r="S4" s="22" t="s">
        <v>41</v>
      </c>
      <c r="T4" s="22" t="s">
        <v>41</v>
      </c>
      <c r="U4" s="25" t="s">
        <v>42</v>
      </c>
      <c r="V4" s="25" t="s">
        <v>43</v>
      </c>
      <c r="W4" s="22" t="s">
        <v>41</v>
      </c>
      <c r="X4" s="22" t="s">
        <v>41</v>
      </c>
      <c r="Y4" s="25" t="s">
        <v>42</v>
      </c>
      <c r="Z4" s="25" t="s">
        <v>43</v>
      </c>
      <c r="AA4" s="22" t="s">
        <v>41</v>
      </c>
      <c r="AB4" s="22" t="s">
        <v>41</v>
      </c>
      <c r="AC4" s="25" t="s">
        <v>42</v>
      </c>
      <c r="AD4" s="25" t="s">
        <v>43</v>
      </c>
      <c r="AE4" t="s">
        <v>111</v>
      </c>
      <c r="AF4" t="s">
        <v>112</v>
      </c>
      <c r="AG4" t="s">
        <v>113</v>
      </c>
    </row>
    <row r="5" spans="1:33" x14ac:dyDescent="0.25">
      <c r="A5" t="s">
        <v>44</v>
      </c>
      <c r="B5" s="7">
        <v>1189</v>
      </c>
      <c r="C5" s="7" t="s">
        <v>19</v>
      </c>
      <c r="D5" s="7" t="s">
        <v>25</v>
      </c>
      <c r="E5" s="8">
        <v>37271</v>
      </c>
      <c r="F5" s="7">
        <v>17</v>
      </c>
      <c r="G5" s="7">
        <v>22.8</v>
      </c>
      <c r="H5" s="7">
        <v>0</v>
      </c>
      <c r="I5" s="7">
        <v>0</v>
      </c>
      <c r="J5" s="7">
        <v>22.6</v>
      </c>
      <c r="K5" s="7">
        <v>23.2</v>
      </c>
      <c r="L5" s="7">
        <v>1</v>
      </c>
      <c r="M5" s="7">
        <v>1</v>
      </c>
      <c r="N5" s="7">
        <v>23.4</v>
      </c>
      <c r="O5" s="1"/>
      <c r="P5" s="7">
        <v>23.3</v>
      </c>
      <c r="Q5" s="7">
        <v>2</v>
      </c>
      <c r="R5" s="7">
        <v>2</v>
      </c>
      <c r="S5" s="7">
        <v>22.6</v>
      </c>
      <c r="T5" s="7">
        <v>20.3</v>
      </c>
      <c r="U5" s="7">
        <v>4</v>
      </c>
      <c r="V5" s="7">
        <v>4</v>
      </c>
      <c r="W5" s="7">
        <v>19</v>
      </c>
      <c r="X5" s="7">
        <v>16.7</v>
      </c>
      <c r="Y5" s="7">
        <v>4</v>
      </c>
      <c r="Z5" s="7">
        <v>4</v>
      </c>
      <c r="AA5" t="s">
        <v>110</v>
      </c>
    </row>
    <row r="6" spans="1:33" hidden="1" x14ac:dyDescent="0.25">
      <c r="A6" t="s">
        <v>44</v>
      </c>
      <c r="B6" s="7">
        <v>1195</v>
      </c>
      <c r="C6" s="7" t="s">
        <v>19</v>
      </c>
      <c r="D6" s="7" t="s">
        <v>25</v>
      </c>
      <c r="E6" s="8">
        <v>37271</v>
      </c>
      <c r="F6" s="7">
        <v>17</v>
      </c>
      <c r="I6" s="7">
        <v>0</v>
      </c>
      <c r="O6" s="1"/>
    </row>
    <row r="7" spans="1:33" x14ac:dyDescent="0.25">
      <c r="A7" t="s">
        <v>44</v>
      </c>
      <c r="B7" s="7">
        <v>1198</v>
      </c>
      <c r="C7" s="7" t="s">
        <v>19</v>
      </c>
      <c r="D7" s="7" t="s">
        <v>25</v>
      </c>
      <c r="E7" s="8">
        <v>43851</v>
      </c>
      <c r="F7" s="7">
        <v>120</v>
      </c>
      <c r="G7" s="7">
        <v>26.1</v>
      </c>
      <c r="H7" s="7">
        <v>0</v>
      </c>
      <c r="I7" s="7">
        <v>1</v>
      </c>
      <c r="J7" s="7">
        <v>26.3</v>
      </c>
      <c r="K7" s="7">
        <v>26.6</v>
      </c>
      <c r="L7" s="7">
        <v>1</v>
      </c>
      <c r="M7" s="7">
        <v>2</v>
      </c>
      <c r="N7" s="7">
        <v>26.7</v>
      </c>
      <c r="O7" s="1"/>
      <c r="P7" s="7">
        <v>25.9</v>
      </c>
      <c r="Q7" s="7">
        <v>1</v>
      </c>
      <c r="R7" s="7">
        <v>3</v>
      </c>
      <c r="S7" s="7">
        <v>24.5</v>
      </c>
      <c r="T7" s="7">
        <v>22</v>
      </c>
      <c r="U7" s="7">
        <v>4</v>
      </c>
      <c r="V7" s="7">
        <v>4</v>
      </c>
      <c r="W7" s="7">
        <v>20.2</v>
      </c>
      <c r="X7" s="7">
        <v>18.8</v>
      </c>
      <c r="Y7" s="7">
        <v>4</v>
      </c>
      <c r="Z7" s="7">
        <v>4</v>
      </c>
      <c r="AA7" s="7">
        <v>18.100000000000001</v>
      </c>
      <c r="AE7" s="7">
        <v>5.2</v>
      </c>
      <c r="AF7" s="7">
        <v>0.45</v>
      </c>
      <c r="AG7" s="7">
        <v>0.12</v>
      </c>
    </row>
    <row r="8" spans="1:33" x14ac:dyDescent="0.25">
      <c r="A8" t="s">
        <v>44</v>
      </c>
      <c r="B8" s="7">
        <v>1229</v>
      </c>
      <c r="C8" s="7" t="s">
        <v>19</v>
      </c>
      <c r="D8" s="7" t="s">
        <v>25</v>
      </c>
      <c r="E8" s="8">
        <v>43858</v>
      </c>
      <c r="F8" s="7">
        <v>110</v>
      </c>
      <c r="G8" s="7">
        <v>22.9</v>
      </c>
      <c r="H8" s="7">
        <v>0</v>
      </c>
      <c r="I8" s="7">
        <v>0</v>
      </c>
      <c r="J8" s="7">
        <v>23.5</v>
      </c>
      <c r="K8" s="7">
        <v>23.2</v>
      </c>
      <c r="L8" s="7">
        <v>0</v>
      </c>
      <c r="M8" s="7">
        <v>1</v>
      </c>
      <c r="N8" s="7">
        <v>24.3</v>
      </c>
      <c r="O8" s="1"/>
      <c r="P8" s="7">
        <v>23.3</v>
      </c>
      <c r="Q8" s="7">
        <v>2</v>
      </c>
      <c r="R8" s="7">
        <v>3</v>
      </c>
      <c r="S8" s="7">
        <v>22.9</v>
      </c>
      <c r="T8" s="7">
        <v>20.9</v>
      </c>
      <c r="U8" s="7">
        <v>3</v>
      </c>
      <c r="V8" s="7">
        <v>4</v>
      </c>
      <c r="W8" s="7">
        <v>20</v>
      </c>
      <c r="X8" s="7">
        <v>19.100000000000001</v>
      </c>
      <c r="Y8" s="7">
        <v>4</v>
      </c>
      <c r="Z8" s="7">
        <v>3</v>
      </c>
      <c r="AA8" s="7">
        <v>18.8</v>
      </c>
      <c r="AB8" s="7">
        <v>18.899999999999999</v>
      </c>
      <c r="AE8" s="7">
        <v>5</v>
      </c>
      <c r="AF8" s="7">
        <v>0.374</v>
      </c>
      <c r="AG8" s="7">
        <v>0.10299999999999999</v>
      </c>
    </row>
    <row r="9" spans="1:33" x14ac:dyDescent="0.25">
      <c r="A9" s="30" t="s">
        <v>45</v>
      </c>
      <c r="B9" s="30"/>
      <c r="C9" s="30" t="s">
        <v>106</v>
      </c>
      <c r="D9" s="1"/>
      <c r="E9" s="9"/>
      <c r="F9" s="1"/>
      <c r="G9" s="1"/>
      <c r="H9" s="1"/>
      <c r="I9" s="1"/>
      <c r="J9" s="30">
        <v>55</v>
      </c>
      <c r="K9" s="30">
        <v>43</v>
      </c>
      <c r="L9" s="30"/>
      <c r="M9" s="30"/>
      <c r="N9" s="30">
        <v>30</v>
      </c>
      <c r="O9" s="30">
        <v>100</v>
      </c>
      <c r="P9" s="30"/>
      <c r="Q9" s="30">
        <v>1</v>
      </c>
      <c r="R9" s="30"/>
      <c r="S9" s="30"/>
      <c r="T9" s="30"/>
      <c r="U9" s="30"/>
      <c r="V9" s="30"/>
      <c r="W9" s="30">
        <v>72</v>
      </c>
      <c r="X9" s="30"/>
      <c r="Y9" s="30"/>
      <c r="Z9" s="30"/>
      <c r="AA9" s="30"/>
      <c r="AB9" s="30"/>
      <c r="AC9" s="30"/>
      <c r="AD9" s="30"/>
    </row>
    <row r="10" spans="1:33" x14ac:dyDescent="0.25">
      <c r="A10" t="s">
        <v>46</v>
      </c>
      <c r="B10" s="10">
        <v>1230</v>
      </c>
      <c r="C10" s="10" t="s">
        <v>19</v>
      </c>
      <c r="D10" s="10" t="s">
        <v>25</v>
      </c>
      <c r="E10" s="11">
        <v>43858</v>
      </c>
      <c r="F10" s="10">
        <v>110</v>
      </c>
      <c r="G10" s="7">
        <v>22.5</v>
      </c>
      <c r="H10" s="7">
        <v>0</v>
      </c>
      <c r="I10" s="7">
        <v>0</v>
      </c>
      <c r="J10" s="7">
        <v>23.4</v>
      </c>
      <c r="K10" s="7">
        <v>23.1</v>
      </c>
      <c r="L10" s="7">
        <v>1</v>
      </c>
      <c r="M10" s="7">
        <v>1</v>
      </c>
      <c r="N10" s="7">
        <v>23.8</v>
      </c>
      <c r="P10" s="7">
        <v>23</v>
      </c>
      <c r="Q10" s="7">
        <v>1</v>
      </c>
      <c r="R10" s="7">
        <v>2</v>
      </c>
      <c r="S10" s="7">
        <v>22.7</v>
      </c>
      <c r="T10" s="7">
        <v>20.8</v>
      </c>
      <c r="U10" s="7">
        <v>3</v>
      </c>
      <c r="V10" s="7">
        <v>4</v>
      </c>
      <c r="W10" s="7">
        <v>21.1</v>
      </c>
      <c r="X10" s="7">
        <v>18.5</v>
      </c>
      <c r="Y10" s="7">
        <v>4</v>
      </c>
      <c r="Z10" s="7">
        <v>4</v>
      </c>
      <c r="AA10" s="7">
        <v>18.3</v>
      </c>
      <c r="AB10" s="7">
        <v>18.5</v>
      </c>
      <c r="AE10" s="7">
        <v>4.8</v>
      </c>
      <c r="AF10" s="7">
        <v>0.376</v>
      </c>
      <c r="AG10" s="7">
        <v>0.13600000000000001</v>
      </c>
    </row>
    <row r="11" spans="1:33" x14ac:dyDescent="0.25">
      <c r="A11" t="s">
        <v>46</v>
      </c>
      <c r="B11" s="7">
        <v>1208</v>
      </c>
      <c r="C11" s="7" t="s">
        <v>19</v>
      </c>
      <c r="D11" s="7" t="s">
        <v>25</v>
      </c>
      <c r="E11" s="8">
        <v>43862</v>
      </c>
      <c r="F11" s="7">
        <v>119</v>
      </c>
      <c r="G11" s="7">
        <v>22.6</v>
      </c>
      <c r="H11" s="7">
        <v>0</v>
      </c>
      <c r="I11" s="7">
        <v>0</v>
      </c>
      <c r="J11" s="7">
        <v>22.6</v>
      </c>
      <c r="K11" s="7">
        <v>22.7</v>
      </c>
      <c r="L11" s="7">
        <v>0</v>
      </c>
      <c r="M11" s="7">
        <v>0</v>
      </c>
      <c r="N11" s="7">
        <v>23.5</v>
      </c>
      <c r="P11" s="7">
        <v>23.5</v>
      </c>
      <c r="Q11" s="7">
        <v>1</v>
      </c>
      <c r="R11" s="7">
        <v>1</v>
      </c>
      <c r="S11" s="7">
        <v>23</v>
      </c>
      <c r="T11" s="7">
        <v>20.9</v>
      </c>
      <c r="U11" s="7">
        <v>3</v>
      </c>
      <c r="V11" s="7">
        <v>4</v>
      </c>
      <c r="W11" s="7">
        <v>20.8</v>
      </c>
      <c r="X11" s="7">
        <v>20.2</v>
      </c>
      <c r="Y11" s="7">
        <v>4</v>
      </c>
      <c r="Z11" s="7">
        <v>2</v>
      </c>
      <c r="AA11" s="7">
        <v>19.100000000000001</v>
      </c>
      <c r="AB11" s="7">
        <v>19.100000000000001</v>
      </c>
      <c r="AE11" s="7">
        <v>4.7</v>
      </c>
      <c r="AF11" s="7">
        <v>0.27100000000000002</v>
      </c>
      <c r="AG11" s="7">
        <v>0.11</v>
      </c>
    </row>
    <row r="12" spans="1:33" x14ac:dyDescent="0.25">
      <c r="A12" t="s">
        <v>46</v>
      </c>
      <c r="B12" s="7">
        <v>1212</v>
      </c>
      <c r="C12" s="7" t="s">
        <v>19</v>
      </c>
      <c r="D12" s="7" t="s">
        <v>25</v>
      </c>
      <c r="E12" s="8">
        <v>43862</v>
      </c>
      <c r="F12" s="7">
        <v>119</v>
      </c>
      <c r="G12" s="7">
        <v>21.7</v>
      </c>
      <c r="H12" s="7">
        <v>0</v>
      </c>
      <c r="I12" s="7">
        <v>0</v>
      </c>
      <c r="J12" s="7">
        <v>21.4</v>
      </c>
      <c r="K12" s="7">
        <v>22.6</v>
      </c>
      <c r="L12" s="7">
        <v>0</v>
      </c>
      <c r="M12" s="7">
        <v>1</v>
      </c>
      <c r="N12" s="7">
        <v>22.3</v>
      </c>
      <c r="P12" s="7">
        <v>22</v>
      </c>
      <c r="R12" s="7">
        <v>3</v>
      </c>
      <c r="S12" s="7">
        <v>21.1</v>
      </c>
      <c r="T12" s="7">
        <v>19.600000000000001</v>
      </c>
      <c r="U12" s="7">
        <v>3</v>
      </c>
      <c r="V12" s="7">
        <v>3</v>
      </c>
      <c r="W12" s="7">
        <v>18.600000000000001</v>
      </c>
      <c r="X12" s="7">
        <v>17.5</v>
      </c>
      <c r="Y12" s="7">
        <v>3</v>
      </c>
      <c r="Z12" s="7">
        <v>3</v>
      </c>
      <c r="AA12" s="7">
        <v>16.8</v>
      </c>
      <c r="AB12" s="7">
        <v>16.2</v>
      </c>
      <c r="AE12" s="7">
        <v>4</v>
      </c>
      <c r="AF12" s="7">
        <v>0.17</v>
      </c>
      <c r="AG12" s="7">
        <v>5.3999999999999999E-2</v>
      </c>
    </row>
    <row r="13" spans="1:33" x14ac:dyDescent="0.25">
      <c r="A13" s="30" t="s">
        <v>45</v>
      </c>
      <c r="B13" s="30"/>
      <c r="C13" s="30" t="s">
        <v>107</v>
      </c>
      <c r="D13" s="1"/>
      <c r="E13" s="9"/>
      <c r="F13" s="1"/>
      <c r="G13" s="1"/>
      <c r="H13" s="1"/>
      <c r="I13" s="1"/>
      <c r="J13" s="30">
        <v>64</v>
      </c>
      <c r="K13" s="30">
        <v>46</v>
      </c>
      <c r="L13" s="30"/>
      <c r="M13" s="30"/>
      <c r="N13" s="30">
        <v>25</v>
      </c>
      <c r="O13" s="30">
        <v>100</v>
      </c>
      <c r="P13" s="30"/>
      <c r="Q13" s="30">
        <v>1</v>
      </c>
      <c r="R13" s="30"/>
      <c r="S13" s="30"/>
      <c r="T13" s="30"/>
      <c r="U13" s="30"/>
      <c r="V13" s="30"/>
      <c r="W13" s="30">
        <v>53</v>
      </c>
      <c r="X13" s="30"/>
      <c r="Y13" s="30"/>
      <c r="Z13" s="30"/>
      <c r="AA13" s="30"/>
      <c r="AB13" s="30"/>
      <c r="AC13" s="30"/>
      <c r="AD13" s="30"/>
    </row>
    <row r="14" spans="1:33" x14ac:dyDescent="0.25">
      <c r="A14" t="s">
        <v>47</v>
      </c>
      <c r="B14" s="19">
        <v>1209</v>
      </c>
      <c r="C14" s="19" t="s">
        <v>27</v>
      </c>
      <c r="D14" s="19" t="s">
        <v>25</v>
      </c>
      <c r="E14" s="20">
        <v>43862</v>
      </c>
      <c r="F14" s="19">
        <v>119</v>
      </c>
      <c r="G14" s="7">
        <v>20.5</v>
      </c>
      <c r="H14" s="7">
        <v>0</v>
      </c>
      <c r="I14" s="7">
        <v>0</v>
      </c>
      <c r="J14" s="7">
        <v>21</v>
      </c>
      <c r="K14" s="7">
        <v>20.5</v>
      </c>
      <c r="L14" s="7">
        <v>0</v>
      </c>
      <c r="M14" s="7">
        <v>0</v>
      </c>
      <c r="N14" s="7">
        <v>21.1</v>
      </c>
      <c r="P14" s="7">
        <v>21.3</v>
      </c>
      <c r="Q14" s="7">
        <v>2</v>
      </c>
      <c r="R14" s="7">
        <v>3</v>
      </c>
      <c r="S14" s="7">
        <v>20.5</v>
      </c>
      <c r="T14" s="7">
        <v>18.7</v>
      </c>
      <c r="U14" s="7">
        <v>2</v>
      </c>
      <c r="V14" s="7">
        <v>3</v>
      </c>
      <c r="W14" s="7">
        <v>18</v>
      </c>
      <c r="X14" s="7">
        <v>16.5</v>
      </c>
      <c r="Y14" s="7">
        <v>4</v>
      </c>
      <c r="Z14" s="7">
        <v>4</v>
      </c>
      <c r="AA14" s="7">
        <v>15.6</v>
      </c>
      <c r="AB14" s="7">
        <v>15</v>
      </c>
      <c r="AE14" s="7">
        <v>5</v>
      </c>
      <c r="AF14" s="7">
        <v>0.17799999999999999</v>
      </c>
      <c r="AG14" s="7">
        <v>0.55000000000000004</v>
      </c>
    </row>
    <row r="15" spans="1:33" x14ac:dyDescent="0.25">
      <c r="A15" t="s">
        <v>47</v>
      </c>
      <c r="B15" s="19">
        <v>1210</v>
      </c>
      <c r="C15" s="19" t="s">
        <v>27</v>
      </c>
      <c r="D15" s="19" t="s">
        <v>25</v>
      </c>
      <c r="E15" s="20">
        <v>43862</v>
      </c>
      <c r="F15" s="19">
        <v>119</v>
      </c>
      <c r="G15" s="7">
        <v>23.2</v>
      </c>
      <c r="H15" s="7">
        <v>0</v>
      </c>
      <c r="I15" s="7">
        <v>0</v>
      </c>
      <c r="J15" s="7">
        <v>22.7</v>
      </c>
      <c r="K15" s="7">
        <v>23.1</v>
      </c>
      <c r="L15" s="7">
        <v>0</v>
      </c>
      <c r="M15" s="7">
        <v>0</v>
      </c>
      <c r="N15" s="7">
        <v>23.4</v>
      </c>
      <c r="P15" s="7">
        <v>23.3</v>
      </c>
      <c r="Q15" s="7">
        <v>1</v>
      </c>
      <c r="R15" s="7">
        <v>1</v>
      </c>
      <c r="S15" s="7">
        <v>22.9</v>
      </c>
      <c r="T15" s="7">
        <v>21.3</v>
      </c>
      <c r="U15" s="7">
        <v>2</v>
      </c>
      <c r="V15" s="7">
        <v>2</v>
      </c>
      <c r="W15" s="7">
        <v>22.1</v>
      </c>
      <c r="X15" s="7">
        <v>21.5</v>
      </c>
      <c r="Y15" s="7">
        <v>4</v>
      </c>
      <c r="Z15" s="7">
        <v>1</v>
      </c>
      <c r="AA15" s="7">
        <v>20.5</v>
      </c>
      <c r="AB15" s="7">
        <v>20.2</v>
      </c>
      <c r="AE15" s="7">
        <v>5.5</v>
      </c>
      <c r="AF15" s="7">
        <v>0.42099999999999999</v>
      </c>
      <c r="AG15" s="7">
        <v>0.129</v>
      </c>
    </row>
    <row r="16" spans="1:33" x14ac:dyDescent="0.25">
      <c r="A16" t="s">
        <v>47</v>
      </c>
      <c r="B16" s="19">
        <v>1190</v>
      </c>
      <c r="C16" s="19" t="s">
        <v>27</v>
      </c>
      <c r="D16" s="19" t="s">
        <v>25</v>
      </c>
      <c r="E16" s="20">
        <v>37271</v>
      </c>
      <c r="F16" s="19">
        <v>17</v>
      </c>
      <c r="G16" s="7">
        <v>25.3</v>
      </c>
      <c r="H16" s="7">
        <v>0</v>
      </c>
      <c r="I16" s="7">
        <v>0</v>
      </c>
      <c r="J16" s="7">
        <v>25.6</v>
      </c>
      <c r="K16" s="7">
        <v>25</v>
      </c>
      <c r="L16" s="7">
        <v>1</v>
      </c>
      <c r="M16" s="7">
        <v>2</v>
      </c>
      <c r="N16" s="7">
        <v>26</v>
      </c>
      <c r="P16" s="7">
        <v>25.5</v>
      </c>
      <c r="Q16" s="7">
        <v>3</v>
      </c>
      <c r="R16" s="7">
        <v>3</v>
      </c>
      <c r="S16" s="7">
        <v>24.8</v>
      </c>
      <c r="T16" s="7">
        <v>22.8</v>
      </c>
      <c r="U16" s="7">
        <v>3</v>
      </c>
      <c r="V16" s="7">
        <v>3</v>
      </c>
      <c r="W16" s="7">
        <v>22.8</v>
      </c>
      <c r="X16" s="7">
        <v>21.4</v>
      </c>
      <c r="Y16" s="7">
        <v>4</v>
      </c>
      <c r="Z16" s="7">
        <v>2</v>
      </c>
      <c r="AA16" s="7">
        <v>20.7</v>
      </c>
      <c r="AB16" s="7">
        <v>20.8</v>
      </c>
      <c r="AE16" s="7">
        <v>6.1</v>
      </c>
      <c r="AF16" s="7">
        <v>0.3</v>
      </c>
      <c r="AG16" s="7">
        <v>0.16400000000000001</v>
      </c>
    </row>
    <row r="17" spans="1:33" x14ac:dyDescent="0.25">
      <c r="A17" t="s">
        <v>47</v>
      </c>
      <c r="B17" s="19">
        <v>1197</v>
      </c>
      <c r="C17" s="19" t="s">
        <v>27</v>
      </c>
      <c r="D17" s="19" t="s">
        <v>25</v>
      </c>
      <c r="E17" s="20">
        <v>37271</v>
      </c>
      <c r="F17" s="19">
        <v>17</v>
      </c>
      <c r="G17" s="7">
        <v>23.2</v>
      </c>
      <c r="H17" s="7">
        <v>0</v>
      </c>
      <c r="I17" s="7">
        <v>0</v>
      </c>
      <c r="J17" s="7">
        <v>23.9</v>
      </c>
      <c r="K17" s="7">
        <v>24</v>
      </c>
      <c r="L17" s="7">
        <v>1</v>
      </c>
      <c r="M17" s="7">
        <v>3</v>
      </c>
      <c r="N17" s="7">
        <v>24.3</v>
      </c>
      <c r="P17" s="7">
        <v>23.7</v>
      </c>
      <c r="R17" s="7">
        <v>4</v>
      </c>
      <c r="S17" s="7">
        <v>22.8</v>
      </c>
      <c r="T17" s="7">
        <v>19.899999999999999</v>
      </c>
      <c r="U17" s="7">
        <v>4</v>
      </c>
      <c r="V17" s="7">
        <v>4</v>
      </c>
      <c r="W17" s="7">
        <v>18.100000000000001</v>
      </c>
      <c r="X17" s="7">
        <v>16.899999999999999</v>
      </c>
      <c r="Y17" t="s">
        <v>109</v>
      </c>
    </row>
    <row r="18" spans="1:33" x14ac:dyDescent="0.25">
      <c r="A18" s="30" t="s">
        <v>45</v>
      </c>
      <c r="B18" s="30"/>
      <c r="C18" s="30" t="s">
        <v>107</v>
      </c>
      <c r="D18" s="1"/>
      <c r="E18" s="9"/>
      <c r="F18" s="1"/>
      <c r="G18" s="1"/>
      <c r="H18" s="1"/>
      <c r="I18" s="1"/>
      <c r="J18" s="30">
        <v>66</v>
      </c>
      <c r="K18" s="30">
        <v>50</v>
      </c>
      <c r="L18" s="30"/>
      <c r="M18" s="30"/>
      <c r="N18" s="30">
        <v>30</v>
      </c>
      <c r="O18" s="30"/>
      <c r="P18" s="30"/>
      <c r="Q18" s="30">
        <v>2</v>
      </c>
      <c r="R18" s="30"/>
      <c r="S18" s="30"/>
      <c r="T18" s="30"/>
      <c r="U18" s="30"/>
      <c r="V18" s="30">
        <v>4</v>
      </c>
      <c r="W18" s="30">
        <v>60</v>
      </c>
      <c r="X18" s="30"/>
      <c r="Y18" s="30"/>
      <c r="Z18" s="30"/>
      <c r="AA18" s="30"/>
      <c r="AB18" s="30"/>
      <c r="AC18" s="30"/>
      <c r="AD18" s="30"/>
    </row>
    <row r="19" spans="1:33" x14ac:dyDescent="0.25">
      <c r="A19" t="s">
        <v>48</v>
      </c>
      <c r="B19" s="19">
        <v>1199</v>
      </c>
      <c r="C19" s="19" t="s">
        <v>27</v>
      </c>
      <c r="D19" s="19" t="s">
        <v>25</v>
      </c>
      <c r="E19" s="20">
        <v>43851</v>
      </c>
      <c r="F19" s="19">
        <v>120</v>
      </c>
      <c r="G19" s="7">
        <v>26.5</v>
      </c>
      <c r="H19" s="7">
        <v>0</v>
      </c>
      <c r="I19" s="7">
        <v>0</v>
      </c>
      <c r="J19" s="7">
        <v>26.4</v>
      </c>
      <c r="K19" s="7">
        <v>26.5</v>
      </c>
      <c r="L19" s="7">
        <v>0</v>
      </c>
      <c r="M19" s="7">
        <v>2</v>
      </c>
      <c r="N19" s="7">
        <v>26.9</v>
      </c>
      <c r="P19" s="7">
        <v>26.6</v>
      </c>
      <c r="Q19" s="7">
        <v>2</v>
      </c>
      <c r="R19" s="7">
        <v>3</v>
      </c>
      <c r="S19" s="7">
        <v>26.2</v>
      </c>
      <c r="T19" s="7">
        <v>24.9</v>
      </c>
      <c r="U19" s="7">
        <v>4</v>
      </c>
      <c r="V19" s="7">
        <v>4</v>
      </c>
      <c r="W19" s="7">
        <v>24.5</v>
      </c>
      <c r="X19" s="7">
        <v>24</v>
      </c>
      <c r="Y19" s="7">
        <v>4</v>
      </c>
      <c r="Z19" s="7">
        <v>1</v>
      </c>
      <c r="AA19" s="7">
        <v>22.5</v>
      </c>
      <c r="AB19" s="7">
        <v>22.2</v>
      </c>
      <c r="AE19" s="7">
        <v>5.2</v>
      </c>
      <c r="AF19" s="7">
        <v>0.45</v>
      </c>
      <c r="AG19" s="7">
        <v>0.12</v>
      </c>
    </row>
    <row r="20" spans="1:33" x14ac:dyDescent="0.25">
      <c r="A20" t="s">
        <v>48</v>
      </c>
      <c r="B20" s="19">
        <v>1200</v>
      </c>
      <c r="C20" s="19" t="s">
        <v>27</v>
      </c>
      <c r="D20" s="19" t="s">
        <v>25</v>
      </c>
      <c r="E20" s="20">
        <v>43851</v>
      </c>
      <c r="F20" s="19">
        <v>120</v>
      </c>
      <c r="G20" s="7">
        <v>25.6</v>
      </c>
      <c r="H20" s="7">
        <v>0</v>
      </c>
      <c r="I20" s="7">
        <v>0</v>
      </c>
      <c r="J20" s="7">
        <v>26.2</v>
      </c>
      <c r="K20" s="7">
        <v>26.7</v>
      </c>
      <c r="L20" s="7">
        <v>0</v>
      </c>
      <c r="M20" s="7">
        <v>1</v>
      </c>
      <c r="N20" s="7">
        <v>26.6</v>
      </c>
      <c r="P20" s="7">
        <v>25.9</v>
      </c>
      <c r="Q20" s="7">
        <v>2</v>
      </c>
      <c r="R20" s="7">
        <v>3</v>
      </c>
      <c r="S20" s="7">
        <v>25.4</v>
      </c>
      <c r="T20" s="7">
        <v>23.5</v>
      </c>
      <c r="U20" s="7">
        <v>4</v>
      </c>
      <c r="V20" s="7">
        <v>4</v>
      </c>
      <c r="W20" s="7">
        <v>21.8</v>
      </c>
      <c r="X20" s="7">
        <v>21.2</v>
      </c>
      <c r="Y20" s="7">
        <v>4</v>
      </c>
      <c r="Z20" s="7">
        <v>1</v>
      </c>
      <c r="AA20" s="7">
        <v>20.100000000000001</v>
      </c>
      <c r="AB20" s="7">
        <v>19.600000000000001</v>
      </c>
      <c r="AE20" s="7">
        <v>5.0999999999999996</v>
      </c>
      <c r="AF20" s="7">
        <v>0.27800000000000002</v>
      </c>
      <c r="AG20" s="7">
        <v>7.5999999999999998E-2</v>
      </c>
    </row>
    <row r="21" spans="1:33" x14ac:dyDescent="0.25">
      <c r="A21" t="s">
        <v>48</v>
      </c>
      <c r="B21" s="19">
        <v>1201</v>
      </c>
      <c r="C21" s="19" t="s">
        <v>27</v>
      </c>
      <c r="D21" s="19" t="s">
        <v>25</v>
      </c>
      <c r="E21" s="20">
        <v>43851</v>
      </c>
      <c r="F21" s="19">
        <v>120</v>
      </c>
      <c r="G21" s="7">
        <v>25.9</v>
      </c>
      <c r="H21" s="7">
        <v>0</v>
      </c>
      <c r="I21" s="7">
        <v>0</v>
      </c>
      <c r="J21" s="7">
        <v>26.4</v>
      </c>
      <c r="K21" s="7">
        <v>26.6</v>
      </c>
      <c r="L21" s="7">
        <v>1</v>
      </c>
      <c r="M21" s="7">
        <v>2</v>
      </c>
      <c r="N21" s="7">
        <v>26.5</v>
      </c>
      <c r="P21" s="7">
        <v>25.7</v>
      </c>
      <c r="Q21" s="7">
        <v>2</v>
      </c>
      <c r="R21" s="7">
        <v>3</v>
      </c>
      <c r="S21" s="7">
        <v>25.6</v>
      </c>
      <c r="T21" s="7">
        <v>23.6</v>
      </c>
      <c r="U21" s="7">
        <v>4</v>
      </c>
      <c r="V21" s="7">
        <v>4</v>
      </c>
      <c r="W21" s="7">
        <v>22.5</v>
      </c>
      <c r="X21" s="7">
        <v>20.5</v>
      </c>
      <c r="Y21" s="7">
        <v>3</v>
      </c>
      <c r="Z21" s="7">
        <v>2</v>
      </c>
      <c r="AA21" s="7">
        <v>20.399999999999999</v>
      </c>
      <c r="AB21" s="7">
        <v>19.5</v>
      </c>
      <c r="AE21" s="7">
        <v>4.0999999999999996</v>
      </c>
      <c r="AF21" s="7">
        <v>0.26400000000000001</v>
      </c>
      <c r="AG21" s="7">
        <v>8.6999999999999994E-2</v>
      </c>
    </row>
    <row r="22" spans="1:33" x14ac:dyDescent="0.25">
      <c r="A22" t="s">
        <v>48</v>
      </c>
      <c r="B22" s="19">
        <v>1202</v>
      </c>
      <c r="C22" s="19" t="s">
        <v>27</v>
      </c>
      <c r="D22" s="19" t="s">
        <v>25</v>
      </c>
      <c r="E22" s="20">
        <v>43851</v>
      </c>
      <c r="F22" s="19">
        <v>120</v>
      </c>
      <c r="G22" s="7">
        <v>24.8</v>
      </c>
      <c r="H22" s="7">
        <v>0</v>
      </c>
      <c r="I22" s="7">
        <v>0</v>
      </c>
      <c r="J22" s="7">
        <v>25.4</v>
      </c>
      <c r="K22" s="7">
        <v>26</v>
      </c>
      <c r="L22" s="7">
        <v>1</v>
      </c>
      <c r="M22" s="7">
        <v>1</v>
      </c>
      <c r="N22" s="7">
        <v>25.8</v>
      </c>
      <c r="P22" s="7">
        <v>25.8</v>
      </c>
      <c r="R22" s="7">
        <v>3</v>
      </c>
      <c r="S22" s="7">
        <v>25.3</v>
      </c>
      <c r="T22" s="7">
        <v>23.3</v>
      </c>
      <c r="U22" s="7">
        <v>4</v>
      </c>
      <c r="V22" s="7">
        <v>4</v>
      </c>
      <c r="W22" s="7">
        <v>22.4</v>
      </c>
      <c r="X22" s="7">
        <v>21.3</v>
      </c>
      <c r="Y22" s="7">
        <v>4</v>
      </c>
      <c r="Z22" s="7">
        <v>1</v>
      </c>
      <c r="AA22" s="7">
        <v>20.8</v>
      </c>
      <c r="AB22" s="7">
        <v>20</v>
      </c>
      <c r="AE22" s="7">
        <v>5.4</v>
      </c>
      <c r="AF22" s="7">
        <v>0.32900000000000001</v>
      </c>
      <c r="AG22" s="7">
        <v>9.5000000000000001E-2</v>
      </c>
    </row>
    <row r="23" spans="1:33" x14ac:dyDescent="0.25">
      <c r="A23" s="30" t="s">
        <v>45</v>
      </c>
      <c r="B23" s="30"/>
      <c r="C23" s="30" t="s">
        <v>107</v>
      </c>
      <c r="D23" s="1"/>
      <c r="E23" s="9"/>
      <c r="F23" s="1"/>
      <c r="G23" s="1"/>
      <c r="H23" s="1"/>
      <c r="I23" s="1"/>
      <c r="J23" s="30">
        <v>65</v>
      </c>
      <c r="K23" s="30">
        <v>44</v>
      </c>
      <c r="L23" s="30"/>
      <c r="M23" s="30"/>
      <c r="N23" s="30">
        <v>20</v>
      </c>
      <c r="O23" s="30">
        <v>100</v>
      </c>
      <c r="P23" s="30"/>
      <c r="Q23" s="30"/>
      <c r="R23" s="30"/>
      <c r="S23" s="30"/>
      <c r="T23" s="30"/>
      <c r="U23" s="30"/>
      <c r="V23" s="30"/>
      <c r="W23" s="30">
        <v>44</v>
      </c>
      <c r="X23" s="30"/>
      <c r="Y23" s="30"/>
      <c r="Z23" s="30"/>
      <c r="AA23" s="30"/>
      <c r="AB23" s="30"/>
      <c r="AC23" s="30"/>
      <c r="AD23" s="30"/>
    </row>
    <row r="24" spans="1:33" x14ac:dyDescent="0.25">
      <c r="A24" t="s">
        <v>49</v>
      </c>
      <c r="B24" s="13">
        <v>1192</v>
      </c>
      <c r="C24" s="13" t="s">
        <v>23</v>
      </c>
      <c r="D24" s="13" t="s">
        <v>25</v>
      </c>
      <c r="E24" s="14">
        <v>37271</v>
      </c>
      <c r="F24" s="13">
        <v>17</v>
      </c>
      <c r="G24" s="7">
        <v>24.7</v>
      </c>
      <c r="H24" s="7">
        <v>0</v>
      </c>
      <c r="I24" s="7">
        <v>0</v>
      </c>
      <c r="J24" s="7">
        <v>24.1</v>
      </c>
      <c r="K24" s="7">
        <v>24.9</v>
      </c>
      <c r="L24" s="7">
        <v>1</v>
      </c>
      <c r="M24" s="7">
        <v>3</v>
      </c>
      <c r="N24" s="7">
        <v>24.6</v>
      </c>
      <c r="P24" s="7">
        <v>24.6</v>
      </c>
      <c r="Q24" s="7">
        <v>2</v>
      </c>
      <c r="R24" s="7">
        <v>4</v>
      </c>
      <c r="S24" s="7">
        <v>23.8</v>
      </c>
      <c r="T24" s="7">
        <v>21.9</v>
      </c>
      <c r="U24" s="7">
        <v>3</v>
      </c>
      <c r="V24" s="7">
        <v>4</v>
      </c>
      <c r="W24" s="7">
        <v>20.3</v>
      </c>
      <c r="X24" s="7">
        <v>18.5</v>
      </c>
      <c r="Y24" s="7">
        <v>4</v>
      </c>
      <c r="Z24" s="7">
        <v>4</v>
      </c>
      <c r="AA24" s="7">
        <v>17.399999999999999</v>
      </c>
      <c r="AB24" t="s">
        <v>109</v>
      </c>
    </row>
    <row r="25" spans="1:33" x14ac:dyDescent="0.25">
      <c r="A25" t="s">
        <v>49</v>
      </c>
      <c r="B25" s="13">
        <v>1194</v>
      </c>
      <c r="C25" s="13" t="s">
        <v>23</v>
      </c>
      <c r="D25" s="13" t="s">
        <v>25</v>
      </c>
      <c r="E25" s="14">
        <v>37271</v>
      </c>
      <c r="F25" s="13">
        <v>17</v>
      </c>
      <c r="G25" s="7">
        <v>23</v>
      </c>
      <c r="H25" s="7">
        <v>0</v>
      </c>
      <c r="I25" s="7">
        <v>0</v>
      </c>
      <c r="J25" s="7">
        <v>23.3</v>
      </c>
      <c r="K25" s="7">
        <v>24.4</v>
      </c>
      <c r="L25" s="7">
        <v>1</v>
      </c>
      <c r="M25" s="7">
        <v>2</v>
      </c>
      <c r="N25" s="7">
        <v>23.3</v>
      </c>
      <c r="P25" s="7">
        <v>23</v>
      </c>
      <c r="Q25" s="7">
        <v>2</v>
      </c>
      <c r="R25" s="7">
        <v>3</v>
      </c>
      <c r="S25" s="7">
        <v>22.3</v>
      </c>
      <c r="T25" s="7">
        <v>22.4</v>
      </c>
      <c r="U25" s="7">
        <v>4</v>
      </c>
      <c r="V25" s="7">
        <v>4</v>
      </c>
      <c r="W25" s="7">
        <v>19.399999999999999</v>
      </c>
      <c r="X25" s="7">
        <v>18.8</v>
      </c>
      <c r="Y25" s="7">
        <v>4</v>
      </c>
      <c r="Z25" s="7">
        <v>4</v>
      </c>
      <c r="AA25" s="7">
        <v>18.2</v>
      </c>
      <c r="AB25" s="7">
        <v>17.8</v>
      </c>
      <c r="AE25" s="7">
        <v>5.6</v>
      </c>
      <c r="AF25" s="7">
        <v>0.43</v>
      </c>
      <c r="AG25" s="7">
        <v>8.4000000000000005E-2</v>
      </c>
    </row>
    <row r="26" spans="1:33" x14ac:dyDescent="0.25">
      <c r="A26" t="s">
        <v>49</v>
      </c>
      <c r="B26" s="13">
        <v>1196</v>
      </c>
      <c r="C26" s="13" t="s">
        <v>23</v>
      </c>
      <c r="D26" s="13" t="s">
        <v>25</v>
      </c>
      <c r="E26" s="14">
        <v>37271</v>
      </c>
      <c r="F26" s="13">
        <v>17</v>
      </c>
      <c r="G26" s="7">
        <v>22.5</v>
      </c>
      <c r="H26" s="7">
        <v>0</v>
      </c>
      <c r="I26" s="7">
        <v>1</v>
      </c>
      <c r="J26" s="7">
        <v>22.4</v>
      </c>
      <c r="K26" s="7">
        <v>22.3</v>
      </c>
      <c r="L26" s="7">
        <v>1</v>
      </c>
      <c r="M26" s="7">
        <v>1</v>
      </c>
      <c r="N26" s="7">
        <v>22</v>
      </c>
      <c r="P26" s="7">
        <v>22.3</v>
      </c>
      <c r="Q26" s="7">
        <v>3</v>
      </c>
      <c r="R26" s="7">
        <v>4</v>
      </c>
      <c r="S26" s="7">
        <v>21.4</v>
      </c>
      <c r="T26" s="7">
        <v>19.3</v>
      </c>
      <c r="U26" s="7">
        <v>4</v>
      </c>
      <c r="V26" s="7">
        <v>4</v>
      </c>
      <c r="W26" s="7">
        <v>19.100000000000001</v>
      </c>
      <c r="X26" s="7">
        <v>18.899999999999999</v>
      </c>
      <c r="Y26" s="7">
        <v>4</v>
      </c>
      <c r="Z26" s="7">
        <v>3</v>
      </c>
      <c r="AA26" s="7">
        <v>18.5</v>
      </c>
      <c r="AB26" s="7">
        <v>19.2</v>
      </c>
      <c r="AE26" s="7">
        <v>5</v>
      </c>
      <c r="AF26" s="7">
        <v>0.34899999999999998</v>
      </c>
      <c r="AG26" s="7">
        <v>0.12</v>
      </c>
    </row>
    <row r="27" spans="1:33" x14ac:dyDescent="0.25">
      <c r="A27" t="s">
        <v>49</v>
      </c>
      <c r="B27" s="13">
        <v>1231</v>
      </c>
      <c r="C27" s="13" t="s">
        <v>23</v>
      </c>
      <c r="D27" s="13" t="s">
        <v>25</v>
      </c>
      <c r="E27" s="14">
        <v>43858</v>
      </c>
      <c r="F27" s="13">
        <v>110</v>
      </c>
      <c r="G27" s="7">
        <v>25.4</v>
      </c>
      <c r="H27" s="7">
        <v>0</v>
      </c>
      <c r="I27" s="7">
        <v>1</v>
      </c>
      <c r="J27" s="7">
        <v>25</v>
      </c>
      <c r="K27" s="7">
        <v>24.8</v>
      </c>
      <c r="L27" s="7">
        <v>0</v>
      </c>
      <c r="M27" s="7">
        <v>2</v>
      </c>
      <c r="N27" s="7">
        <v>25.1</v>
      </c>
      <c r="P27" s="7">
        <v>24.9</v>
      </c>
      <c r="Q27" s="7">
        <v>3</v>
      </c>
      <c r="R27" s="7">
        <v>3</v>
      </c>
      <c r="S27" s="7">
        <v>24.7</v>
      </c>
      <c r="T27" s="7">
        <v>22.7</v>
      </c>
      <c r="U27" s="7">
        <v>4</v>
      </c>
      <c r="V27" s="7">
        <v>4</v>
      </c>
      <c r="W27" s="7">
        <v>22.1</v>
      </c>
      <c r="X27" s="7">
        <v>20.7</v>
      </c>
      <c r="Y27" s="7">
        <v>4</v>
      </c>
      <c r="Z27" s="7">
        <v>4</v>
      </c>
      <c r="AA27" s="7">
        <v>19.600000000000001</v>
      </c>
      <c r="AB27" s="7">
        <v>18.2</v>
      </c>
      <c r="AE27" s="7">
        <v>4.5999999999999996</v>
      </c>
      <c r="AF27" s="7">
        <v>0.26500000000000001</v>
      </c>
      <c r="AG27" s="7">
        <v>0.11799999999999999</v>
      </c>
    </row>
    <row r="28" spans="1:33" x14ac:dyDescent="0.25">
      <c r="A28" t="s">
        <v>49</v>
      </c>
      <c r="B28" s="13">
        <v>1232</v>
      </c>
      <c r="C28" s="13" t="s">
        <v>23</v>
      </c>
      <c r="D28" s="13" t="s">
        <v>25</v>
      </c>
      <c r="E28" s="14">
        <v>43858</v>
      </c>
      <c r="F28" s="13">
        <v>110</v>
      </c>
      <c r="G28" s="7">
        <v>24.3</v>
      </c>
      <c r="H28" s="7">
        <v>0</v>
      </c>
      <c r="I28" s="7">
        <v>1</v>
      </c>
      <c r="J28" s="7">
        <v>24.8</v>
      </c>
      <c r="K28" s="7">
        <v>26</v>
      </c>
      <c r="L28" s="7">
        <v>1</v>
      </c>
      <c r="M28" s="7">
        <v>2</v>
      </c>
      <c r="N28" s="7">
        <v>25.2</v>
      </c>
      <c r="P28" s="7">
        <v>25.4</v>
      </c>
      <c r="Q28" s="7">
        <v>2</v>
      </c>
      <c r="R28" s="7">
        <v>1</v>
      </c>
      <c r="S28" s="7">
        <v>25.5</v>
      </c>
      <c r="T28" s="7">
        <v>23.1</v>
      </c>
      <c r="U28" s="7">
        <v>4</v>
      </c>
      <c r="V28" s="7">
        <v>4</v>
      </c>
      <c r="W28" s="7">
        <v>22.8</v>
      </c>
      <c r="X28" s="7">
        <v>20.7</v>
      </c>
      <c r="Y28" s="7">
        <v>4</v>
      </c>
      <c r="Z28" s="7">
        <v>4</v>
      </c>
      <c r="AA28" s="7">
        <v>19.899999999999999</v>
      </c>
      <c r="AB28" s="7">
        <v>18.7</v>
      </c>
      <c r="AE28" s="7">
        <v>4.3</v>
      </c>
      <c r="AF28" s="7">
        <v>0.219</v>
      </c>
      <c r="AG28" s="7">
        <v>0.155</v>
      </c>
    </row>
    <row r="29" spans="1:33" x14ac:dyDescent="0.25">
      <c r="A29" s="30" t="s">
        <v>45</v>
      </c>
      <c r="B29" s="30"/>
      <c r="C29" s="30" t="s">
        <v>107</v>
      </c>
      <c r="D29" s="1"/>
      <c r="E29" s="1"/>
      <c r="F29" s="1"/>
      <c r="G29" s="1"/>
      <c r="H29" s="1"/>
      <c r="I29" s="1"/>
      <c r="J29" s="30">
        <v>66</v>
      </c>
      <c r="K29" s="30">
        <v>39</v>
      </c>
      <c r="L29" s="30"/>
      <c r="M29" s="30"/>
      <c r="N29" s="30"/>
      <c r="O29" s="30">
        <v>100</v>
      </c>
      <c r="P29" s="30"/>
      <c r="Q29" s="30"/>
      <c r="R29" s="30"/>
      <c r="S29" s="30"/>
      <c r="T29" s="30"/>
      <c r="U29" s="30"/>
      <c r="V29" s="30"/>
      <c r="W29" s="30">
        <v>50</v>
      </c>
      <c r="X29" s="30"/>
      <c r="Y29" s="30"/>
      <c r="Z29" s="30"/>
      <c r="AA29" s="30"/>
      <c r="AB29" s="30"/>
      <c r="AC29" s="30"/>
      <c r="AD29" s="30"/>
    </row>
  </sheetData>
  <mergeCells count="12">
    <mergeCell ref="AB3:AD3"/>
    <mergeCell ref="T2:V2"/>
    <mergeCell ref="X2:Z2"/>
    <mergeCell ref="G2:I2"/>
    <mergeCell ref="K2:M2"/>
    <mergeCell ref="P2:R2"/>
    <mergeCell ref="AB2:AD2"/>
    <mergeCell ref="T3:V3"/>
    <mergeCell ref="X3:Z3"/>
    <mergeCell ref="G3:I3"/>
    <mergeCell ref="K3:M3"/>
    <mergeCell ref="P3:R3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C9D28-D56B-4A52-B135-D20E0206160D}">
  <dimension ref="A2:AW69"/>
  <sheetViews>
    <sheetView topLeftCell="A28" zoomScale="98" zoomScaleNormal="98" workbookViewId="0">
      <pane xSplit="2" topLeftCell="AQ1" activePane="topRight" state="frozen"/>
      <selection pane="topRight" activeCell="AW30" sqref="AW30"/>
    </sheetView>
  </sheetViews>
  <sheetFormatPr defaultRowHeight="14.4" x14ac:dyDescent="0.25"/>
  <cols>
    <col min="2" max="2" width="13.88671875" bestFit="1" customWidth="1"/>
    <col min="3" max="3" width="12.77734375" bestFit="1" customWidth="1"/>
    <col min="5" max="5" width="9.77734375" bestFit="1" customWidth="1"/>
    <col min="10" max="10" width="9.77734375" bestFit="1" customWidth="1"/>
    <col min="14" max="14" width="10" customWidth="1"/>
    <col min="15" max="15" width="12" customWidth="1"/>
    <col min="16" max="18" width="9" bestFit="1" customWidth="1"/>
    <col min="19" max="19" width="10.109375" customWidth="1"/>
    <col min="20" max="23" width="9" bestFit="1" customWidth="1"/>
    <col min="24" max="25" width="9.6640625" bestFit="1" customWidth="1"/>
    <col min="31" max="31" width="10.44140625" bestFit="1" customWidth="1"/>
    <col min="32" max="32" width="10.88671875" bestFit="1" customWidth="1"/>
    <col min="33" max="33" width="11.6640625" bestFit="1" customWidth="1"/>
    <col min="34" max="34" width="17.5546875" bestFit="1" customWidth="1"/>
    <col min="35" max="35" width="16.44140625" bestFit="1" customWidth="1"/>
    <col min="36" max="36" width="17.5546875" bestFit="1" customWidth="1"/>
  </cols>
  <sheetData>
    <row r="2" spans="1:33" x14ac:dyDescent="0.25">
      <c r="G2" s="38">
        <v>43907</v>
      </c>
      <c r="H2" s="37"/>
      <c r="I2" s="37"/>
      <c r="J2" s="23">
        <v>43908</v>
      </c>
      <c r="K2" s="38">
        <v>43909</v>
      </c>
      <c r="L2" s="37"/>
      <c r="M2" s="37"/>
      <c r="N2" s="23">
        <v>43910</v>
      </c>
      <c r="O2" s="23"/>
      <c r="P2" s="38">
        <v>43911</v>
      </c>
      <c r="Q2" s="37"/>
      <c r="R2" s="37"/>
      <c r="S2" s="23">
        <v>43912</v>
      </c>
      <c r="T2" s="38">
        <v>43913</v>
      </c>
      <c r="U2" s="37"/>
      <c r="V2" s="37"/>
      <c r="W2" s="23">
        <v>43914</v>
      </c>
      <c r="X2" s="38">
        <v>43915</v>
      </c>
      <c r="Y2" s="37"/>
      <c r="Z2" s="37"/>
      <c r="AA2" s="23">
        <v>43916</v>
      </c>
      <c r="AB2" s="38">
        <v>43917</v>
      </c>
      <c r="AC2" s="37"/>
      <c r="AD2" s="37"/>
    </row>
    <row r="3" spans="1:33" x14ac:dyDescent="0.25">
      <c r="B3" t="s">
        <v>0</v>
      </c>
      <c r="C3" t="s">
        <v>2</v>
      </c>
      <c r="D3" t="s">
        <v>3</v>
      </c>
      <c r="E3" t="s">
        <v>4</v>
      </c>
      <c r="F3" t="s">
        <v>5</v>
      </c>
      <c r="G3" s="37" t="s">
        <v>30</v>
      </c>
      <c r="H3" s="37"/>
      <c r="I3" s="37"/>
      <c r="J3" s="32" t="s">
        <v>31</v>
      </c>
      <c r="K3" s="37" t="s">
        <v>32</v>
      </c>
      <c r="L3" s="37"/>
      <c r="M3" s="37"/>
      <c r="N3" s="32" t="s">
        <v>33</v>
      </c>
      <c r="O3" s="32" t="s">
        <v>108</v>
      </c>
      <c r="P3" s="37" t="s">
        <v>34</v>
      </c>
      <c r="Q3" s="37"/>
      <c r="R3" s="37"/>
      <c r="S3" s="32" t="s">
        <v>35</v>
      </c>
      <c r="T3" s="37" t="s">
        <v>36</v>
      </c>
      <c r="U3" s="37"/>
      <c r="V3" s="37"/>
      <c r="W3" s="32" t="s">
        <v>37</v>
      </c>
      <c r="X3" s="37" t="s">
        <v>38</v>
      </c>
      <c r="Y3" s="37"/>
      <c r="Z3" s="37"/>
      <c r="AA3" s="32" t="s">
        <v>39</v>
      </c>
      <c r="AB3" s="37" t="s">
        <v>40</v>
      </c>
      <c r="AC3" s="37"/>
      <c r="AD3" s="37"/>
    </row>
    <row r="4" spans="1:33" x14ac:dyDescent="0.25">
      <c r="A4" t="s">
        <v>6</v>
      </c>
      <c r="B4" s="2" t="s">
        <v>9</v>
      </c>
      <c r="C4" s="4" t="s">
        <v>10</v>
      </c>
      <c r="D4" s="4" t="s">
        <v>11</v>
      </c>
      <c r="E4" s="4" t="s">
        <v>4</v>
      </c>
      <c r="F4" s="5" t="s">
        <v>12</v>
      </c>
      <c r="G4" s="22" t="s">
        <v>41</v>
      </c>
      <c r="H4" s="25" t="s">
        <v>42</v>
      </c>
      <c r="I4" s="25" t="s">
        <v>43</v>
      </c>
      <c r="J4" s="22" t="s">
        <v>41</v>
      </c>
      <c r="K4" s="22" t="s">
        <v>41</v>
      </c>
      <c r="L4" s="25" t="s">
        <v>42</v>
      </c>
      <c r="M4" s="25" t="s">
        <v>43</v>
      </c>
      <c r="N4" s="22" t="s">
        <v>41</v>
      </c>
      <c r="O4" s="22"/>
      <c r="P4" s="22" t="s">
        <v>41</v>
      </c>
      <c r="Q4" s="25" t="s">
        <v>42</v>
      </c>
      <c r="R4" s="25" t="s">
        <v>43</v>
      </c>
      <c r="S4" s="22" t="s">
        <v>41</v>
      </c>
      <c r="T4" s="22" t="s">
        <v>41</v>
      </c>
      <c r="U4" s="25" t="s">
        <v>42</v>
      </c>
      <c r="V4" s="25" t="s">
        <v>43</v>
      </c>
      <c r="W4" s="22" t="s">
        <v>41</v>
      </c>
      <c r="X4" s="22" t="s">
        <v>41</v>
      </c>
      <c r="Y4" s="25" t="s">
        <v>42</v>
      </c>
      <c r="Z4" s="25" t="s">
        <v>43</v>
      </c>
      <c r="AA4" s="22" t="s">
        <v>41</v>
      </c>
      <c r="AB4" s="22" t="s">
        <v>41</v>
      </c>
      <c r="AC4" s="25" t="s">
        <v>42</v>
      </c>
      <c r="AD4" s="25" t="s">
        <v>43</v>
      </c>
      <c r="AE4" t="s">
        <v>111</v>
      </c>
      <c r="AF4" t="s">
        <v>112</v>
      </c>
      <c r="AG4" t="s">
        <v>113</v>
      </c>
    </row>
    <row r="5" spans="1:33" x14ac:dyDescent="0.25">
      <c r="A5" t="s">
        <v>44</v>
      </c>
      <c r="B5" s="7">
        <v>1189</v>
      </c>
      <c r="C5" s="7" t="s">
        <v>19</v>
      </c>
      <c r="D5" s="7" t="s">
        <v>25</v>
      </c>
      <c r="E5" s="8">
        <v>37271</v>
      </c>
      <c r="F5" s="7">
        <v>17</v>
      </c>
      <c r="G5" s="7">
        <v>22.8</v>
      </c>
      <c r="H5" s="7">
        <v>0</v>
      </c>
      <c r="I5" s="7">
        <v>0</v>
      </c>
      <c r="J5" s="7">
        <v>22.6</v>
      </c>
      <c r="K5" s="7">
        <v>23.2</v>
      </c>
      <c r="L5" s="7">
        <v>1</v>
      </c>
      <c r="M5" s="7">
        <v>1</v>
      </c>
      <c r="N5" s="7">
        <v>23.4</v>
      </c>
      <c r="O5" s="1"/>
      <c r="P5" s="7">
        <v>23.3</v>
      </c>
      <c r="Q5" s="7">
        <v>2</v>
      </c>
      <c r="R5" s="7">
        <v>2</v>
      </c>
      <c r="S5" s="7">
        <v>22.6</v>
      </c>
      <c r="T5" s="7">
        <v>20.3</v>
      </c>
      <c r="U5" s="7">
        <v>4</v>
      </c>
      <c r="V5" s="7">
        <v>4</v>
      </c>
      <c r="W5" s="7">
        <v>19</v>
      </c>
      <c r="X5" s="7">
        <v>16.7</v>
      </c>
      <c r="Y5" s="7">
        <v>4</v>
      </c>
      <c r="Z5" s="7">
        <v>4</v>
      </c>
      <c r="AA5" t="s">
        <v>110</v>
      </c>
    </row>
    <row r="6" spans="1:33" x14ac:dyDescent="0.25">
      <c r="A6" t="s">
        <v>44</v>
      </c>
      <c r="B6" s="7">
        <v>1198</v>
      </c>
      <c r="C6" s="7" t="s">
        <v>19</v>
      </c>
      <c r="D6" s="7" t="s">
        <v>25</v>
      </c>
      <c r="E6" s="8">
        <v>43851</v>
      </c>
      <c r="F6" s="7">
        <v>120</v>
      </c>
      <c r="G6" s="7">
        <v>26.1</v>
      </c>
      <c r="H6" s="7">
        <v>0</v>
      </c>
      <c r="I6" s="7">
        <v>1</v>
      </c>
      <c r="J6" s="7">
        <v>26.3</v>
      </c>
      <c r="K6" s="7">
        <v>26.6</v>
      </c>
      <c r="L6" s="7">
        <v>1</v>
      </c>
      <c r="M6" s="7">
        <v>2</v>
      </c>
      <c r="N6" s="7">
        <v>26.7</v>
      </c>
      <c r="O6" s="1"/>
      <c r="P6" s="7">
        <v>25.9</v>
      </c>
      <c r="Q6" s="7">
        <v>1</v>
      </c>
      <c r="R6" s="7">
        <v>3</v>
      </c>
      <c r="S6" s="7">
        <v>24.5</v>
      </c>
      <c r="T6" s="7">
        <v>22</v>
      </c>
      <c r="U6" s="7">
        <v>4</v>
      </c>
      <c r="V6" s="7">
        <v>4</v>
      </c>
      <c r="W6" s="7">
        <v>20.2</v>
      </c>
      <c r="X6" s="7">
        <v>18.8</v>
      </c>
      <c r="Y6" s="7">
        <v>4</v>
      </c>
      <c r="Z6" s="7">
        <v>4</v>
      </c>
      <c r="AA6" s="7">
        <v>18.100000000000001</v>
      </c>
      <c r="AE6" s="7">
        <v>5.2</v>
      </c>
      <c r="AF6" s="7">
        <v>0.45</v>
      </c>
      <c r="AG6" s="7">
        <v>0.12</v>
      </c>
    </row>
    <row r="7" spans="1:33" x14ac:dyDescent="0.25">
      <c r="A7" t="s">
        <v>44</v>
      </c>
      <c r="B7" s="7">
        <v>1229</v>
      </c>
      <c r="C7" s="7" t="s">
        <v>19</v>
      </c>
      <c r="D7" s="7" t="s">
        <v>25</v>
      </c>
      <c r="E7" s="8">
        <v>43858</v>
      </c>
      <c r="F7" s="7">
        <v>110</v>
      </c>
      <c r="G7" s="7">
        <v>22.9</v>
      </c>
      <c r="H7" s="7">
        <v>0</v>
      </c>
      <c r="I7" s="7">
        <v>0</v>
      </c>
      <c r="J7" s="7">
        <v>23.5</v>
      </c>
      <c r="K7" s="7">
        <v>23.2</v>
      </c>
      <c r="L7" s="7">
        <v>0</v>
      </c>
      <c r="M7" s="7">
        <v>1</v>
      </c>
      <c r="N7" s="7">
        <v>24.3</v>
      </c>
      <c r="O7" s="1"/>
      <c r="P7" s="7">
        <v>23.3</v>
      </c>
      <c r="Q7" s="7">
        <v>2</v>
      </c>
      <c r="R7" s="7">
        <v>3</v>
      </c>
      <c r="S7" s="7">
        <v>22.9</v>
      </c>
      <c r="T7" s="7">
        <v>20.9</v>
      </c>
      <c r="U7" s="7">
        <v>3</v>
      </c>
      <c r="V7" s="7">
        <v>4</v>
      </c>
      <c r="W7" s="7">
        <v>20</v>
      </c>
      <c r="X7" s="7">
        <v>19.100000000000001</v>
      </c>
      <c r="Y7" s="7">
        <v>4</v>
      </c>
      <c r="Z7" s="7">
        <v>3</v>
      </c>
      <c r="AA7" s="7">
        <v>18.8</v>
      </c>
      <c r="AB7" s="7">
        <v>18.899999999999999</v>
      </c>
      <c r="AE7" s="7">
        <v>5</v>
      </c>
      <c r="AF7" s="7">
        <v>0.374</v>
      </c>
      <c r="AG7" s="7">
        <v>0.10299999999999999</v>
      </c>
    </row>
    <row r="8" spans="1:33" x14ac:dyDescent="0.25">
      <c r="A8" t="s">
        <v>46</v>
      </c>
      <c r="B8" s="10">
        <v>1230</v>
      </c>
      <c r="C8" s="10" t="s">
        <v>19</v>
      </c>
      <c r="D8" s="10" t="s">
        <v>25</v>
      </c>
      <c r="E8" s="11">
        <v>43858</v>
      </c>
      <c r="F8" s="10">
        <v>110</v>
      </c>
      <c r="G8" s="7">
        <v>22.5</v>
      </c>
      <c r="H8" s="7">
        <v>0</v>
      </c>
      <c r="I8" s="7">
        <v>0</v>
      </c>
      <c r="J8" s="7">
        <v>23.4</v>
      </c>
      <c r="K8" s="7">
        <v>23.1</v>
      </c>
      <c r="L8" s="7">
        <v>1</v>
      </c>
      <c r="M8" s="7">
        <v>1</v>
      </c>
      <c r="N8" s="7">
        <v>23.8</v>
      </c>
      <c r="P8" s="7">
        <v>23</v>
      </c>
      <c r="Q8" s="7">
        <v>1</v>
      </c>
      <c r="R8" s="7">
        <v>2</v>
      </c>
      <c r="S8" s="7">
        <v>22.7</v>
      </c>
      <c r="T8" s="7">
        <v>20.8</v>
      </c>
      <c r="U8" s="7">
        <v>3</v>
      </c>
      <c r="V8" s="7">
        <v>4</v>
      </c>
      <c r="W8" s="7">
        <v>21.1</v>
      </c>
      <c r="X8" s="7">
        <v>18.5</v>
      </c>
      <c r="Y8" s="7">
        <v>4</v>
      </c>
      <c r="Z8" s="7">
        <v>4</v>
      </c>
      <c r="AA8" s="7">
        <v>18.3</v>
      </c>
      <c r="AB8" s="7">
        <v>18.5</v>
      </c>
      <c r="AE8" s="7">
        <v>4.8</v>
      </c>
      <c r="AF8" s="7">
        <v>0.376</v>
      </c>
      <c r="AG8" s="7">
        <v>0.13600000000000001</v>
      </c>
    </row>
    <row r="9" spans="1:33" x14ac:dyDescent="0.25">
      <c r="A9" t="s">
        <v>46</v>
      </c>
      <c r="B9" s="7">
        <v>1208</v>
      </c>
      <c r="C9" s="7" t="s">
        <v>19</v>
      </c>
      <c r="D9" s="7" t="s">
        <v>25</v>
      </c>
      <c r="E9" s="8">
        <v>43862</v>
      </c>
      <c r="F9" s="7">
        <v>119</v>
      </c>
      <c r="G9" s="7">
        <v>22.6</v>
      </c>
      <c r="H9" s="7">
        <v>0</v>
      </c>
      <c r="I9" s="7">
        <v>0</v>
      </c>
      <c r="J9" s="7">
        <v>22.6</v>
      </c>
      <c r="K9" s="7">
        <v>22.7</v>
      </c>
      <c r="L9" s="7">
        <v>0</v>
      </c>
      <c r="M9" s="7">
        <v>0</v>
      </c>
      <c r="N9" s="7">
        <v>23.5</v>
      </c>
      <c r="P9" s="7">
        <v>23.5</v>
      </c>
      <c r="Q9" s="7">
        <v>1</v>
      </c>
      <c r="R9" s="7">
        <v>1</v>
      </c>
      <c r="S9" s="7">
        <v>23</v>
      </c>
      <c r="T9" s="7">
        <v>20.9</v>
      </c>
      <c r="U9" s="7">
        <v>3</v>
      </c>
      <c r="V9" s="7">
        <v>4</v>
      </c>
      <c r="W9" s="7">
        <v>20.8</v>
      </c>
      <c r="X9" s="7">
        <v>20.2</v>
      </c>
      <c r="Y9" s="7">
        <v>4</v>
      </c>
      <c r="Z9" s="7">
        <v>2</v>
      </c>
      <c r="AA9" s="7">
        <v>19.100000000000001</v>
      </c>
      <c r="AB9" s="7">
        <v>19.100000000000001</v>
      </c>
      <c r="AE9" s="7">
        <v>4.7</v>
      </c>
      <c r="AF9" s="7">
        <v>0.27100000000000002</v>
      </c>
      <c r="AG9" s="7">
        <v>0.11</v>
      </c>
    </row>
    <row r="10" spans="1:33" x14ac:dyDescent="0.25">
      <c r="A10" t="s">
        <v>46</v>
      </c>
      <c r="B10" s="7">
        <v>1212</v>
      </c>
      <c r="C10" s="7" t="s">
        <v>19</v>
      </c>
      <c r="D10" s="7" t="s">
        <v>25</v>
      </c>
      <c r="E10" s="8">
        <v>43862</v>
      </c>
      <c r="F10" s="7">
        <v>119</v>
      </c>
      <c r="G10" s="7">
        <v>21.7</v>
      </c>
      <c r="H10" s="7">
        <v>0</v>
      </c>
      <c r="I10" s="7">
        <v>0</v>
      </c>
      <c r="J10" s="7">
        <v>21.4</v>
      </c>
      <c r="K10" s="7">
        <v>22.6</v>
      </c>
      <c r="L10" s="7">
        <v>0</v>
      </c>
      <c r="M10" s="7">
        <v>1</v>
      </c>
      <c r="N10" s="7">
        <v>22.3</v>
      </c>
      <c r="P10" s="7">
        <v>22</v>
      </c>
      <c r="R10" s="7">
        <v>3</v>
      </c>
      <c r="S10" s="7">
        <v>21.1</v>
      </c>
      <c r="T10" s="7">
        <v>19.600000000000001</v>
      </c>
      <c r="U10" s="7">
        <v>3</v>
      </c>
      <c r="V10" s="7">
        <v>3</v>
      </c>
      <c r="W10" s="7">
        <v>18.600000000000001</v>
      </c>
      <c r="X10" s="7">
        <v>17.5</v>
      </c>
      <c r="Y10" s="7">
        <v>3</v>
      </c>
      <c r="Z10" s="7">
        <v>3</v>
      </c>
      <c r="AA10" s="7">
        <v>16.8</v>
      </c>
      <c r="AB10" s="7">
        <v>16.2</v>
      </c>
      <c r="AE10" s="7">
        <v>4</v>
      </c>
      <c r="AF10" s="7">
        <v>0.17</v>
      </c>
      <c r="AG10" s="7">
        <v>5.3999999999999999E-2</v>
      </c>
    </row>
    <row r="11" spans="1:33" x14ac:dyDescent="0.25">
      <c r="A11" t="s">
        <v>47</v>
      </c>
      <c r="B11" s="19">
        <v>1209</v>
      </c>
      <c r="C11" s="19" t="s">
        <v>27</v>
      </c>
      <c r="D11" s="19" t="s">
        <v>25</v>
      </c>
      <c r="E11" s="20">
        <v>43862</v>
      </c>
      <c r="F11" s="19">
        <v>119</v>
      </c>
      <c r="G11" s="7">
        <v>20.5</v>
      </c>
      <c r="H11" s="7">
        <v>0</v>
      </c>
      <c r="I11" s="7">
        <v>0</v>
      </c>
      <c r="J11" s="7">
        <v>21</v>
      </c>
      <c r="K11" s="7">
        <v>20.5</v>
      </c>
      <c r="L11" s="7">
        <v>0</v>
      </c>
      <c r="M11" s="7">
        <v>0</v>
      </c>
      <c r="N11" s="7">
        <v>21.1</v>
      </c>
      <c r="P11" s="7">
        <v>21.3</v>
      </c>
      <c r="Q11" s="7">
        <v>2</v>
      </c>
      <c r="R11" s="7">
        <v>3</v>
      </c>
      <c r="S11" s="7">
        <v>20.5</v>
      </c>
      <c r="T11" s="7">
        <v>18.7</v>
      </c>
      <c r="U11" s="7">
        <v>2</v>
      </c>
      <c r="V11" s="7">
        <v>3</v>
      </c>
      <c r="W11" s="7">
        <v>18</v>
      </c>
      <c r="X11" s="7">
        <v>16.5</v>
      </c>
      <c r="Y11" s="7">
        <v>4</v>
      </c>
      <c r="Z11" s="7">
        <v>4</v>
      </c>
      <c r="AA11" s="7">
        <v>15.6</v>
      </c>
      <c r="AB11" s="7">
        <v>15</v>
      </c>
      <c r="AE11" s="7">
        <v>5</v>
      </c>
      <c r="AF11" s="7">
        <v>0.17799999999999999</v>
      </c>
      <c r="AG11" s="7">
        <v>0.55000000000000004</v>
      </c>
    </row>
    <row r="12" spans="1:33" x14ac:dyDescent="0.25">
      <c r="A12" t="s">
        <v>47</v>
      </c>
      <c r="B12" s="19">
        <v>1210</v>
      </c>
      <c r="C12" s="19" t="s">
        <v>27</v>
      </c>
      <c r="D12" s="19" t="s">
        <v>25</v>
      </c>
      <c r="E12" s="20">
        <v>43862</v>
      </c>
      <c r="F12" s="19">
        <v>119</v>
      </c>
      <c r="G12" s="7">
        <v>23.2</v>
      </c>
      <c r="H12" s="7">
        <v>0</v>
      </c>
      <c r="I12" s="7">
        <v>0</v>
      </c>
      <c r="J12" s="7">
        <v>22.7</v>
      </c>
      <c r="K12" s="7">
        <v>23.1</v>
      </c>
      <c r="L12" s="7">
        <v>0</v>
      </c>
      <c r="M12" s="7">
        <v>0</v>
      </c>
      <c r="N12" s="7">
        <v>23.4</v>
      </c>
      <c r="P12" s="7">
        <v>23.3</v>
      </c>
      <c r="Q12" s="7">
        <v>1</v>
      </c>
      <c r="R12" s="7">
        <v>1</v>
      </c>
      <c r="S12" s="7">
        <v>22.9</v>
      </c>
      <c r="T12" s="7">
        <v>21.3</v>
      </c>
      <c r="U12" s="7">
        <v>2</v>
      </c>
      <c r="V12" s="7">
        <v>2</v>
      </c>
      <c r="W12" s="7">
        <v>22.1</v>
      </c>
      <c r="X12" s="7">
        <v>21.5</v>
      </c>
      <c r="Y12" s="7">
        <v>4</v>
      </c>
      <c r="Z12" s="7">
        <v>1</v>
      </c>
      <c r="AA12" s="7">
        <v>20.5</v>
      </c>
      <c r="AB12" s="7">
        <v>20.2</v>
      </c>
      <c r="AE12" s="7">
        <v>5.5</v>
      </c>
      <c r="AF12" s="7">
        <v>0.42099999999999999</v>
      </c>
      <c r="AG12" s="7">
        <v>0.129</v>
      </c>
    </row>
    <row r="13" spans="1:33" x14ac:dyDescent="0.25">
      <c r="A13" t="s">
        <v>47</v>
      </c>
      <c r="B13" s="19">
        <v>1190</v>
      </c>
      <c r="C13" s="19" t="s">
        <v>27</v>
      </c>
      <c r="D13" s="19" t="s">
        <v>25</v>
      </c>
      <c r="E13" s="20">
        <v>37271</v>
      </c>
      <c r="F13" s="19">
        <v>17</v>
      </c>
      <c r="G13" s="7">
        <v>25.3</v>
      </c>
      <c r="H13" s="7">
        <v>0</v>
      </c>
      <c r="I13" s="7">
        <v>0</v>
      </c>
      <c r="J13" s="7">
        <v>25.6</v>
      </c>
      <c r="K13" s="7">
        <v>25</v>
      </c>
      <c r="L13" s="7">
        <v>1</v>
      </c>
      <c r="M13" s="7">
        <v>2</v>
      </c>
      <c r="N13" s="7">
        <v>26</v>
      </c>
      <c r="P13" s="7">
        <v>25.5</v>
      </c>
      <c r="Q13" s="7">
        <v>3</v>
      </c>
      <c r="R13" s="7">
        <v>3</v>
      </c>
      <c r="S13" s="7">
        <v>24.8</v>
      </c>
      <c r="T13" s="7">
        <v>22.8</v>
      </c>
      <c r="U13" s="7">
        <v>3</v>
      </c>
      <c r="V13" s="7">
        <v>3</v>
      </c>
      <c r="W13" s="7">
        <v>22.8</v>
      </c>
      <c r="X13" s="7">
        <v>21.4</v>
      </c>
      <c r="Y13" s="7">
        <v>4</v>
      </c>
      <c r="Z13" s="7">
        <v>2</v>
      </c>
      <c r="AA13" s="7">
        <v>20.7</v>
      </c>
      <c r="AB13" s="7">
        <v>20.8</v>
      </c>
      <c r="AE13" s="7">
        <v>6.1</v>
      </c>
      <c r="AF13" s="7">
        <v>0.3</v>
      </c>
      <c r="AG13" s="7">
        <v>0.16400000000000001</v>
      </c>
    </row>
    <row r="14" spans="1:33" x14ac:dyDescent="0.25">
      <c r="A14" t="s">
        <v>47</v>
      </c>
      <c r="B14" s="19">
        <v>1197</v>
      </c>
      <c r="C14" s="19" t="s">
        <v>27</v>
      </c>
      <c r="D14" s="19" t="s">
        <v>25</v>
      </c>
      <c r="E14" s="20">
        <v>37271</v>
      </c>
      <c r="F14" s="19">
        <v>17</v>
      </c>
      <c r="G14" s="7">
        <v>23.2</v>
      </c>
      <c r="H14" s="7">
        <v>0</v>
      </c>
      <c r="I14" s="7">
        <v>0</v>
      </c>
      <c r="J14" s="7">
        <v>23.9</v>
      </c>
      <c r="K14" s="7">
        <v>24</v>
      </c>
      <c r="L14" s="7">
        <v>1</v>
      </c>
      <c r="M14" s="7">
        <v>3</v>
      </c>
      <c r="N14" s="7">
        <v>24.3</v>
      </c>
      <c r="P14" s="7">
        <v>23.7</v>
      </c>
      <c r="R14" s="7">
        <v>4</v>
      </c>
      <c r="S14" s="7">
        <v>22.8</v>
      </c>
      <c r="T14" s="7">
        <v>19.899999999999999</v>
      </c>
      <c r="U14" s="7">
        <v>4</v>
      </c>
      <c r="V14" s="7">
        <v>4</v>
      </c>
      <c r="W14" s="7">
        <v>18.100000000000001</v>
      </c>
      <c r="X14" s="7">
        <v>16.899999999999999</v>
      </c>
      <c r="Y14" t="s">
        <v>109</v>
      </c>
    </row>
    <row r="15" spans="1:33" x14ac:dyDescent="0.25">
      <c r="A15" t="s">
        <v>48</v>
      </c>
      <c r="B15" s="19">
        <v>1199</v>
      </c>
      <c r="C15" s="19" t="s">
        <v>27</v>
      </c>
      <c r="D15" s="19" t="s">
        <v>25</v>
      </c>
      <c r="E15" s="20">
        <v>43851</v>
      </c>
      <c r="F15" s="19">
        <v>120</v>
      </c>
      <c r="G15" s="7">
        <v>26.5</v>
      </c>
      <c r="H15" s="7">
        <v>0</v>
      </c>
      <c r="I15" s="7">
        <v>0</v>
      </c>
      <c r="J15" s="7">
        <v>26.4</v>
      </c>
      <c r="K15" s="7">
        <v>26.5</v>
      </c>
      <c r="L15" s="7">
        <v>0</v>
      </c>
      <c r="M15" s="7">
        <v>2</v>
      </c>
      <c r="N15" s="7">
        <v>26.9</v>
      </c>
      <c r="P15" s="7">
        <v>26.6</v>
      </c>
      <c r="Q15" s="7">
        <v>2</v>
      </c>
      <c r="R15" s="7">
        <v>3</v>
      </c>
      <c r="S15" s="7">
        <v>26.2</v>
      </c>
      <c r="T15" s="7">
        <v>24.9</v>
      </c>
      <c r="U15" s="7">
        <v>4</v>
      </c>
      <c r="V15" s="7">
        <v>4</v>
      </c>
      <c r="W15" s="7">
        <v>24.5</v>
      </c>
      <c r="X15" s="7">
        <v>24</v>
      </c>
      <c r="Y15" s="7">
        <v>4</v>
      </c>
      <c r="Z15" s="7">
        <v>1</v>
      </c>
      <c r="AA15" s="7">
        <v>22.5</v>
      </c>
      <c r="AB15" s="7">
        <v>22.2</v>
      </c>
      <c r="AE15" s="7">
        <v>5.2</v>
      </c>
      <c r="AF15" s="7">
        <v>0.45</v>
      </c>
      <c r="AG15" s="7">
        <v>0.12</v>
      </c>
    </row>
    <row r="16" spans="1:33" x14ac:dyDescent="0.25">
      <c r="A16" t="s">
        <v>48</v>
      </c>
      <c r="B16" s="19">
        <v>1200</v>
      </c>
      <c r="C16" s="19" t="s">
        <v>27</v>
      </c>
      <c r="D16" s="19" t="s">
        <v>25</v>
      </c>
      <c r="E16" s="20">
        <v>43851</v>
      </c>
      <c r="F16" s="19">
        <v>120</v>
      </c>
      <c r="G16" s="7">
        <v>25.6</v>
      </c>
      <c r="H16" s="7">
        <v>0</v>
      </c>
      <c r="I16" s="7">
        <v>0</v>
      </c>
      <c r="J16" s="7">
        <v>26.2</v>
      </c>
      <c r="K16" s="7">
        <v>26.7</v>
      </c>
      <c r="L16" s="7">
        <v>0</v>
      </c>
      <c r="M16" s="7">
        <v>1</v>
      </c>
      <c r="N16" s="7">
        <v>26.6</v>
      </c>
      <c r="P16" s="7">
        <v>25.9</v>
      </c>
      <c r="Q16" s="7">
        <v>2</v>
      </c>
      <c r="R16" s="7">
        <v>3</v>
      </c>
      <c r="S16" s="7">
        <v>25.4</v>
      </c>
      <c r="T16" s="7">
        <v>23.5</v>
      </c>
      <c r="U16" s="7">
        <v>4</v>
      </c>
      <c r="V16" s="7">
        <v>4</v>
      </c>
      <c r="W16" s="7">
        <v>21.8</v>
      </c>
      <c r="X16" s="7">
        <v>21.2</v>
      </c>
      <c r="Y16" s="7">
        <v>4</v>
      </c>
      <c r="Z16" s="7">
        <v>1</v>
      </c>
      <c r="AA16" s="7">
        <v>20.100000000000001</v>
      </c>
      <c r="AB16" s="7">
        <v>19.600000000000001</v>
      </c>
      <c r="AE16" s="7">
        <v>5.0999999999999996</v>
      </c>
      <c r="AF16" s="7">
        <v>0.27800000000000002</v>
      </c>
      <c r="AG16" s="7">
        <v>7.5999999999999998E-2</v>
      </c>
    </row>
    <row r="17" spans="1:49" x14ac:dyDescent="0.25">
      <c r="A17" t="s">
        <v>48</v>
      </c>
      <c r="B17" s="19">
        <v>1201</v>
      </c>
      <c r="C17" s="19" t="s">
        <v>27</v>
      </c>
      <c r="D17" s="19" t="s">
        <v>25</v>
      </c>
      <c r="E17" s="20">
        <v>43851</v>
      </c>
      <c r="F17" s="19">
        <v>120</v>
      </c>
      <c r="G17" s="7">
        <v>25.9</v>
      </c>
      <c r="H17" s="7">
        <v>0</v>
      </c>
      <c r="I17" s="7">
        <v>0</v>
      </c>
      <c r="J17" s="7">
        <v>26.4</v>
      </c>
      <c r="K17" s="7">
        <v>26.6</v>
      </c>
      <c r="L17" s="7">
        <v>1</v>
      </c>
      <c r="M17" s="7">
        <v>2</v>
      </c>
      <c r="N17" s="7">
        <v>26.5</v>
      </c>
      <c r="P17" s="7">
        <v>25.7</v>
      </c>
      <c r="Q17" s="7">
        <v>2</v>
      </c>
      <c r="R17" s="7">
        <v>3</v>
      </c>
      <c r="S17" s="7">
        <v>25.6</v>
      </c>
      <c r="T17" s="7">
        <v>23.6</v>
      </c>
      <c r="U17" s="7">
        <v>4</v>
      </c>
      <c r="V17" s="7">
        <v>4</v>
      </c>
      <c r="W17" s="7">
        <v>22.5</v>
      </c>
      <c r="X17" s="7">
        <v>20.5</v>
      </c>
      <c r="Y17" s="7">
        <v>3</v>
      </c>
      <c r="Z17" s="7">
        <v>2</v>
      </c>
      <c r="AA17" s="7">
        <v>20.399999999999999</v>
      </c>
      <c r="AB17" s="7">
        <v>19.5</v>
      </c>
      <c r="AE17" s="7">
        <v>4.0999999999999996</v>
      </c>
      <c r="AF17" s="7">
        <v>0.26400000000000001</v>
      </c>
      <c r="AG17" s="7">
        <v>8.6999999999999994E-2</v>
      </c>
    </row>
    <row r="18" spans="1:49" x14ac:dyDescent="0.25">
      <c r="A18" t="s">
        <v>48</v>
      </c>
      <c r="B18" s="19">
        <v>1202</v>
      </c>
      <c r="C18" s="19" t="s">
        <v>27</v>
      </c>
      <c r="D18" s="19" t="s">
        <v>25</v>
      </c>
      <c r="E18" s="20">
        <v>43851</v>
      </c>
      <c r="F18" s="19">
        <v>120</v>
      </c>
      <c r="G18" s="7">
        <v>24.8</v>
      </c>
      <c r="H18" s="7">
        <v>0</v>
      </c>
      <c r="I18" s="7">
        <v>0</v>
      </c>
      <c r="J18" s="7">
        <v>25.4</v>
      </c>
      <c r="K18" s="7">
        <v>26</v>
      </c>
      <c r="L18" s="7">
        <v>1</v>
      </c>
      <c r="M18" s="7">
        <v>1</v>
      </c>
      <c r="N18" s="7">
        <v>25.8</v>
      </c>
      <c r="P18" s="7">
        <v>25.8</v>
      </c>
      <c r="R18" s="7">
        <v>3</v>
      </c>
      <c r="S18" s="7">
        <v>25.3</v>
      </c>
      <c r="T18" s="7">
        <v>23.3</v>
      </c>
      <c r="U18" s="7">
        <v>4</v>
      </c>
      <c r="V18" s="7">
        <v>4</v>
      </c>
      <c r="W18" s="7">
        <v>22.4</v>
      </c>
      <c r="X18" s="7">
        <v>21.3</v>
      </c>
      <c r="Y18" s="7">
        <v>4</v>
      </c>
      <c r="Z18" s="7">
        <v>1</v>
      </c>
      <c r="AA18" s="7">
        <v>20.8</v>
      </c>
      <c r="AB18" s="7">
        <v>20</v>
      </c>
      <c r="AE18" s="7">
        <v>5.4</v>
      </c>
      <c r="AF18" s="7">
        <v>0.32900000000000001</v>
      </c>
      <c r="AG18" s="7">
        <v>9.5000000000000001E-2</v>
      </c>
    </row>
    <row r="19" spans="1:49" x14ac:dyDescent="0.25">
      <c r="A19" t="s">
        <v>49</v>
      </c>
      <c r="B19" s="13">
        <v>1192</v>
      </c>
      <c r="C19" s="13" t="s">
        <v>23</v>
      </c>
      <c r="D19" s="13" t="s">
        <v>25</v>
      </c>
      <c r="E19" s="14">
        <v>37271</v>
      </c>
      <c r="F19" s="13">
        <v>17</v>
      </c>
      <c r="G19" s="7">
        <v>24.7</v>
      </c>
      <c r="H19" s="7">
        <v>0</v>
      </c>
      <c r="I19" s="7">
        <v>0</v>
      </c>
      <c r="J19" s="7">
        <v>24.1</v>
      </c>
      <c r="K19" s="7">
        <v>24.9</v>
      </c>
      <c r="L19" s="7">
        <v>1</v>
      </c>
      <c r="M19" s="7">
        <v>3</v>
      </c>
      <c r="N19" s="7">
        <v>24.6</v>
      </c>
      <c r="P19" s="7">
        <v>24.6</v>
      </c>
      <c r="Q19" s="7">
        <v>2</v>
      </c>
      <c r="R19" s="7">
        <v>4</v>
      </c>
      <c r="S19" s="7">
        <v>23.8</v>
      </c>
      <c r="T19" s="7">
        <v>21.9</v>
      </c>
      <c r="U19" s="7">
        <v>3</v>
      </c>
      <c r="V19" s="7">
        <v>4</v>
      </c>
      <c r="W19" s="7">
        <v>20.3</v>
      </c>
      <c r="X19" s="7">
        <v>18.5</v>
      </c>
      <c r="Y19" s="7">
        <v>4</v>
      </c>
      <c r="Z19" s="7">
        <v>4</v>
      </c>
      <c r="AA19" s="7">
        <v>17.399999999999999</v>
      </c>
      <c r="AB19" t="s">
        <v>109</v>
      </c>
    </row>
    <row r="20" spans="1:49" x14ac:dyDescent="0.25">
      <c r="A20" t="s">
        <v>49</v>
      </c>
      <c r="B20" s="13">
        <v>1194</v>
      </c>
      <c r="C20" s="13" t="s">
        <v>23</v>
      </c>
      <c r="D20" s="13" t="s">
        <v>25</v>
      </c>
      <c r="E20" s="14">
        <v>37271</v>
      </c>
      <c r="F20" s="13">
        <v>17</v>
      </c>
      <c r="G20" s="7">
        <v>23</v>
      </c>
      <c r="H20" s="7">
        <v>0</v>
      </c>
      <c r="I20" s="7">
        <v>0</v>
      </c>
      <c r="J20" s="7">
        <v>23.3</v>
      </c>
      <c r="K20" s="7">
        <v>24.4</v>
      </c>
      <c r="L20" s="7">
        <v>1</v>
      </c>
      <c r="M20" s="7">
        <v>2</v>
      </c>
      <c r="N20" s="7">
        <v>23.3</v>
      </c>
      <c r="P20" s="7">
        <v>23</v>
      </c>
      <c r="Q20" s="7">
        <v>2</v>
      </c>
      <c r="R20" s="7">
        <v>3</v>
      </c>
      <c r="S20" s="7">
        <v>22.3</v>
      </c>
      <c r="T20" s="7">
        <v>22.4</v>
      </c>
      <c r="U20" s="7">
        <v>4</v>
      </c>
      <c r="V20" s="7">
        <v>4</v>
      </c>
      <c r="W20" s="7">
        <v>19.399999999999999</v>
      </c>
      <c r="X20" s="7">
        <v>18.8</v>
      </c>
      <c r="Y20" s="7">
        <v>4</v>
      </c>
      <c r="Z20" s="7">
        <v>4</v>
      </c>
      <c r="AA20" s="7">
        <v>18.2</v>
      </c>
      <c r="AB20" s="7">
        <v>17.8</v>
      </c>
      <c r="AE20" s="7">
        <v>5.6</v>
      </c>
      <c r="AF20" s="7">
        <v>0.43</v>
      </c>
      <c r="AG20" s="7">
        <v>8.4000000000000005E-2</v>
      </c>
    </row>
    <row r="21" spans="1:49" x14ac:dyDescent="0.25">
      <c r="A21" t="s">
        <v>49</v>
      </c>
      <c r="B21" s="13">
        <v>1196</v>
      </c>
      <c r="C21" s="13" t="s">
        <v>23</v>
      </c>
      <c r="D21" s="13" t="s">
        <v>25</v>
      </c>
      <c r="E21" s="14">
        <v>37271</v>
      </c>
      <c r="F21" s="13">
        <v>17</v>
      </c>
      <c r="G21" s="7">
        <v>22.5</v>
      </c>
      <c r="H21" s="7">
        <v>0</v>
      </c>
      <c r="I21" s="7">
        <v>1</v>
      </c>
      <c r="J21" s="7">
        <v>22.4</v>
      </c>
      <c r="K21" s="7">
        <v>22.3</v>
      </c>
      <c r="L21" s="7">
        <v>1</v>
      </c>
      <c r="M21" s="7">
        <v>1</v>
      </c>
      <c r="N21" s="7">
        <v>22</v>
      </c>
      <c r="P21" s="7">
        <v>22.3</v>
      </c>
      <c r="Q21" s="7">
        <v>3</v>
      </c>
      <c r="R21" s="7">
        <v>4</v>
      </c>
      <c r="S21" s="7">
        <v>21.4</v>
      </c>
      <c r="T21" s="7">
        <v>19.3</v>
      </c>
      <c r="U21" s="7">
        <v>4</v>
      </c>
      <c r="V21" s="7">
        <v>4</v>
      </c>
      <c r="W21" s="7">
        <v>19.100000000000001</v>
      </c>
      <c r="X21" s="7">
        <v>18.899999999999999</v>
      </c>
      <c r="Y21" s="7">
        <v>4</v>
      </c>
      <c r="Z21" s="7">
        <v>3</v>
      </c>
      <c r="AA21" s="7">
        <v>18.5</v>
      </c>
      <c r="AB21" s="7">
        <v>19.2</v>
      </c>
      <c r="AE21" s="7">
        <v>5</v>
      </c>
      <c r="AF21" s="7">
        <v>0.34899999999999998</v>
      </c>
      <c r="AG21" s="7">
        <v>0.12</v>
      </c>
    </row>
    <row r="22" spans="1:49" x14ac:dyDescent="0.25">
      <c r="A22" t="s">
        <v>49</v>
      </c>
      <c r="B22" s="13">
        <v>1231</v>
      </c>
      <c r="C22" s="13" t="s">
        <v>23</v>
      </c>
      <c r="D22" s="13" t="s">
        <v>25</v>
      </c>
      <c r="E22" s="14">
        <v>43858</v>
      </c>
      <c r="F22" s="13">
        <v>110</v>
      </c>
      <c r="G22" s="7">
        <v>25.4</v>
      </c>
      <c r="H22" s="7">
        <v>0</v>
      </c>
      <c r="I22" s="7">
        <v>1</v>
      </c>
      <c r="J22" s="7">
        <v>25</v>
      </c>
      <c r="K22" s="7">
        <v>24.8</v>
      </c>
      <c r="L22" s="7">
        <v>0</v>
      </c>
      <c r="M22" s="7">
        <v>2</v>
      </c>
      <c r="N22" s="7">
        <v>25.1</v>
      </c>
      <c r="P22" s="7">
        <v>24.9</v>
      </c>
      <c r="Q22" s="7">
        <v>3</v>
      </c>
      <c r="R22" s="7">
        <v>3</v>
      </c>
      <c r="S22" s="7">
        <v>24.7</v>
      </c>
      <c r="T22" s="7">
        <v>22.7</v>
      </c>
      <c r="U22" s="7">
        <v>4</v>
      </c>
      <c r="V22" s="7">
        <v>4</v>
      </c>
      <c r="W22" s="7">
        <v>22.1</v>
      </c>
      <c r="X22" s="7">
        <v>20.7</v>
      </c>
      <c r="Y22" s="7">
        <v>4</v>
      </c>
      <c r="Z22" s="7">
        <v>4</v>
      </c>
      <c r="AA22" s="7">
        <v>19.600000000000001</v>
      </c>
      <c r="AB22" s="7">
        <v>18.2</v>
      </c>
      <c r="AE22" s="7">
        <v>4.5999999999999996</v>
      </c>
      <c r="AF22" s="7">
        <v>0.26500000000000001</v>
      </c>
      <c r="AG22" s="7">
        <v>0.11799999999999999</v>
      </c>
    </row>
    <row r="23" spans="1:49" x14ac:dyDescent="0.25">
      <c r="A23" t="s">
        <v>49</v>
      </c>
      <c r="B23" s="13">
        <v>1232</v>
      </c>
      <c r="C23" s="13" t="s">
        <v>23</v>
      </c>
      <c r="D23" s="13" t="s">
        <v>25</v>
      </c>
      <c r="E23" s="14">
        <v>43858</v>
      </c>
      <c r="F23" s="13">
        <v>110</v>
      </c>
      <c r="G23" s="7">
        <v>24.3</v>
      </c>
      <c r="H23" s="7">
        <v>0</v>
      </c>
      <c r="I23" s="7">
        <v>1</v>
      </c>
      <c r="J23" s="7">
        <v>24.8</v>
      </c>
      <c r="K23" s="7">
        <v>26</v>
      </c>
      <c r="L23" s="7">
        <v>1</v>
      </c>
      <c r="M23" s="7">
        <v>2</v>
      </c>
      <c r="N23" s="7">
        <v>25.2</v>
      </c>
      <c r="P23" s="7">
        <v>25.4</v>
      </c>
      <c r="Q23" s="7">
        <v>2</v>
      </c>
      <c r="R23" s="7">
        <v>1</v>
      </c>
      <c r="S23" s="7">
        <v>25.5</v>
      </c>
      <c r="T23" s="7">
        <v>23.1</v>
      </c>
      <c r="U23" s="7">
        <v>4</v>
      </c>
      <c r="V23" s="7">
        <v>4</v>
      </c>
      <c r="W23" s="7">
        <v>22.8</v>
      </c>
      <c r="X23" s="7">
        <v>20.7</v>
      </c>
      <c r="Y23" s="7">
        <v>4</v>
      </c>
      <c r="Z23" s="7">
        <v>4</v>
      </c>
      <c r="AA23" s="7">
        <v>19.899999999999999</v>
      </c>
      <c r="AB23" s="7">
        <v>18.7</v>
      </c>
      <c r="AE23" s="7">
        <v>4.3</v>
      </c>
      <c r="AF23" s="7">
        <v>0.219</v>
      </c>
      <c r="AG23" s="7">
        <v>0.155</v>
      </c>
    </row>
    <row r="24" spans="1:49" x14ac:dyDescent="0.25">
      <c r="D24" s="13"/>
    </row>
    <row r="26" spans="1:49" x14ac:dyDescent="0.25">
      <c r="B26" t="s">
        <v>0</v>
      </c>
      <c r="C26" t="s">
        <v>114</v>
      </c>
      <c r="P26" t="s">
        <v>118</v>
      </c>
      <c r="AA26" t="s">
        <v>118</v>
      </c>
    </row>
    <row r="27" spans="1:49" x14ac:dyDescent="0.25">
      <c r="B27" s="2" t="s">
        <v>9</v>
      </c>
      <c r="C27" s="4" t="s">
        <v>10</v>
      </c>
      <c r="D27" s="33" t="s">
        <v>30</v>
      </c>
      <c r="E27" s="33" t="s">
        <v>31</v>
      </c>
      <c r="F27" s="33" t="s">
        <v>32</v>
      </c>
      <c r="G27" s="33" t="s">
        <v>33</v>
      </c>
      <c r="H27" s="33" t="s">
        <v>34</v>
      </c>
      <c r="I27" s="33" t="s">
        <v>35</v>
      </c>
      <c r="J27" s="33" t="s">
        <v>36</v>
      </c>
      <c r="K27" s="33" t="s">
        <v>37</v>
      </c>
      <c r="L27" t="s">
        <v>38</v>
      </c>
      <c r="M27" t="s">
        <v>39</v>
      </c>
      <c r="N27" t="s">
        <v>40</v>
      </c>
      <c r="P27" s="33" t="s">
        <v>31</v>
      </c>
      <c r="Q27" s="33" t="s">
        <v>32</v>
      </c>
      <c r="R27" s="33" t="s">
        <v>33</v>
      </c>
      <c r="S27" s="33" t="s">
        <v>34</v>
      </c>
      <c r="T27" s="33" t="s">
        <v>35</v>
      </c>
      <c r="U27" s="33" t="s">
        <v>36</v>
      </c>
      <c r="V27" s="33" t="s">
        <v>37</v>
      </c>
      <c r="W27" t="s">
        <v>38</v>
      </c>
      <c r="X27" t="s">
        <v>39</v>
      </c>
      <c r="Y27" t="s">
        <v>40</v>
      </c>
      <c r="AA27" s="33" t="s">
        <v>31</v>
      </c>
      <c r="AB27" s="33" t="s">
        <v>32</v>
      </c>
      <c r="AC27" s="33" t="s">
        <v>33</v>
      </c>
      <c r="AD27" s="33" t="s">
        <v>34</v>
      </c>
      <c r="AE27" s="33" t="s">
        <v>35</v>
      </c>
      <c r="AF27" s="33" t="s">
        <v>36</v>
      </c>
      <c r="AG27" s="33" t="s">
        <v>37</v>
      </c>
      <c r="AH27" t="s">
        <v>38</v>
      </c>
      <c r="AI27" t="s">
        <v>39</v>
      </c>
      <c r="AJ27" t="s">
        <v>40</v>
      </c>
      <c r="AW27" t="s">
        <v>119</v>
      </c>
    </row>
    <row r="28" spans="1:49" x14ac:dyDescent="0.25">
      <c r="B28" s="7">
        <v>1189</v>
      </c>
      <c r="C28" s="7" t="s">
        <v>19</v>
      </c>
      <c r="D28">
        <f>G5</f>
        <v>22.8</v>
      </c>
      <c r="E28">
        <f>J5</f>
        <v>22.6</v>
      </c>
      <c r="F28">
        <f>K5</f>
        <v>23.2</v>
      </c>
      <c r="G28">
        <f>N5</f>
        <v>23.4</v>
      </c>
      <c r="H28">
        <f>P5</f>
        <v>23.3</v>
      </c>
      <c r="I28">
        <f>S5</f>
        <v>22.6</v>
      </c>
      <c r="J28">
        <f>T5</f>
        <v>20.3</v>
      </c>
      <c r="K28">
        <f>W5</f>
        <v>19</v>
      </c>
      <c r="L28">
        <f>X5</f>
        <v>16.7</v>
      </c>
      <c r="P28" s="35">
        <f t="shared" ref="P28:Y28" si="0">(E28-$D28)/$D28</f>
        <v>-8.7719298245613718E-3</v>
      </c>
      <c r="Q28" s="35">
        <f t="shared" si="0"/>
        <v>1.7543859649122744E-2</v>
      </c>
      <c r="R28" s="35">
        <f t="shared" si="0"/>
        <v>2.6315789473684115E-2</v>
      </c>
      <c r="S28" s="35">
        <f t="shared" si="0"/>
        <v>2.1929824561403508E-2</v>
      </c>
      <c r="T28" s="35">
        <f t="shared" si="0"/>
        <v>-8.7719298245613718E-3</v>
      </c>
      <c r="U28" s="35">
        <f t="shared" si="0"/>
        <v>-0.10964912280701754</v>
      </c>
      <c r="V28" s="35">
        <f t="shared" si="0"/>
        <v>-0.16666666666666669</v>
      </c>
      <c r="W28" s="35">
        <f t="shared" si="0"/>
        <v>-0.26754385964912286</v>
      </c>
      <c r="X28" s="35">
        <f t="shared" si="0"/>
        <v>-1</v>
      </c>
      <c r="Y28" s="35">
        <f t="shared" si="0"/>
        <v>-1</v>
      </c>
      <c r="AA28" s="34">
        <f>IF(P28&gt;-1%,0,IF(P28&gt;-5%,1,IF(P28&gt;-10%,2,IF(P28&gt;-15%,3,IF(P28&gt;-100%,4,"Error")))))</f>
        <v>0</v>
      </c>
      <c r="AB28" s="34">
        <f t="shared" ref="AB28:AJ43" si="1">IF(Q28&gt;-1%,0,IF(Q28&gt;-5%,1,IF(Q28&gt;-10%,2,IF(Q28&gt;-15%,3,IF(Q28&gt;-100%,4,"Error")))))</f>
        <v>0</v>
      </c>
      <c r="AC28" s="34">
        <f t="shared" si="1"/>
        <v>0</v>
      </c>
      <c r="AD28" s="34">
        <f t="shared" si="1"/>
        <v>0</v>
      </c>
      <c r="AE28" s="34">
        <f t="shared" si="1"/>
        <v>0</v>
      </c>
      <c r="AF28" s="34">
        <f t="shared" si="1"/>
        <v>3</v>
      </c>
      <c r="AG28" s="34">
        <f t="shared" si="1"/>
        <v>4</v>
      </c>
      <c r="AH28" s="34">
        <f t="shared" si="1"/>
        <v>4</v>
      </c>
      <c r="AI28" s="34"/>
      <c r="AJ28" s="34"/>
      <c r="AL28">
        <v>-8.7719298245613718E-3</v>
      </c>
      <c r="AM28">
        <v>1.7543859649122744E-2</v>
      </c>
      <c r="AN28">
        <v>2.6315789473684115E-2</v>
      </c>
      <c r="AO28">
        <v>2.1929824561403508E-2</v>
      </c>
      <c r="AP28">
        <v>-8.7719298245613718E-3</v>
      </c>
      <c r="AQ28">
        <v>-0.10964912280701754</v>
      </c>
      <c r="AR28">
        <v>-0.16666666666666669</v>
      </c>
      <c r="AS28">
        <v>-0.26754385964912286</v>
      </c>
    </row>
    <row r="29" spans="1:49" x14ac:dyDescent="0.25">
      <c r="B29" s="7">
        <v>1198</v>
      </c>
      <c r="C29" s="7" t="s">
        <v>19</v>
      </c>
      <c r="D29">
        <f t="shared" ref="D29:D46" si="2">G6</f>
        <v>26.1</v>
      </c>
      <c r="E29">
        <f t="shared" ref="E29:F29" si="3">J6</f>
        <v>26.3</v>
      </c>
      <c r="F29">
        <f t="shared" si="3"/>
        <v>26.6</v>
      </c>
      <c r="G29">
        <f t="shared" ref="G29:G46" si="4">N6</f>
        <v>26.7</v>
      </c>
      <c r="H29">
        <f t="shared" ref="H29:H46" si="5">P6</f>
        <v>25.9</v>
      </c>
      <c r="I29">
        <f t="shared" ref="I29:J29" si="6">S6</f>
        <v>24.5</v>
      </c>
      <c r="J29">
        <f t="shared" si="6"/>
        <v>22</v>
      </c>
      <c r="K29">
        <f t="shared" ref="K29:L29" si="7">W6</f>
        <v>20.2</v>
      </c>
      <c r="L29">
        <f t="shared" si="7"/>
        <v>18.8</v>
      </c>
      <c r="M29">
        <f t="shared" ref="M29" si="8">AA6</f>
        <v>18.100000000000001</v>
      </c>
      <c r="P29" s="35">
        <f t="shared" ref="P29:P46" si="9">(E29-$D29)/$D29</f>
        <v>7.6628352490421183E-3</v>
      </c>
      <c r="Q29" s="35">
        <f t="shared" ref="Q29:Q46" si="10">(F29-$D29)/$D29</f>
        <v>1.9157088122605363E-2</v>
      </c>
      <c r="R29" s="35">
        <f t="shared" ref="R29:R46" si="11">(G29-$D29)/$D29</f>
        <v>2.2988505747126353E-2</v>
      </c>
      <c r="S29" s="35">
        <f t="shared" ref="S29:S46" si="12">(H29-$D29)/$D29</f>
        <v>-7.6628352490422545E-3</v>
      </c>
      <c r="T29" s="35">
        <f t="shared" ref="T29:T46" si="13">(I29-$D29)/$D29</f>
        <v>-6.1302681992337217E-2</v>
      </c>
      <c r="U29" s="35">
        <f t="shared" ref="U29:U46" si="14">(J29-$D29)/$D29</f>
        <v>-0.15708812260536403</v>
      </c>
      <c r="V29" s="36">
        <f t="shared" ref="V29:V46" si="15">(K29-$D29)/$D29</f>
        <v>-0.22605363984674337</v>
      </c>
      <c r="W29" s="35">
        <f t="shared" ref="W29:W46" si="16">(L29-$D29)/$D29</f>
        <v>-0.27969348659003834</v>
      </c>
      <c r="X29" s="35">
        <f t="shared" ref="X29:X46" si="17">(M29-$D29)/$D29</f>
        <v>-0.3065134099616858</v>
      </c>
      <c r="Y29" s="35">
        <f t="shared" ref="Y29:Y46" si="18">(N29-$D29)/$D29</f>
        <v>-1</v>
      </c>
      <c r="AA29" s="34">
        <f t="shared" ref="AA29:AA46" si="19">IF(P29&gt;-1%,0,IF(P29&gt;-5%,1,IF(P29&gt;-10%,2,IF(P29&gt;-15%,3,IF(P29&gt;-100%,4,"Error")))))</f>
        <v>0</v>
      </c>
      <c r="AB29" s="34">
        <f t="shared" si="1"/>
        <v>0</v>
      </c>
      <c r="AC29" s="34">
        <f t="shared" si="1"/>
        <v>0</v>
      </c>
      <c r="AD29" s="34">
        <f t="shared" si="1"/>
        <v>0</v>
      </c>
      <c r="AE29" s="34">
        <f t="shared" si="1"/>
        <v>2</v>
      </c>
      <c r="AF29" s="34">
        <f t="shared" si="1"/>
        <v>4</v>
      </c>
      <c r="AG29" s="34">
        <f t="shared" si="1"/>
        <v>4</v>
      </c>
      <c r="AH29" s="34">
        <f t="shared" si="1"/>
        <v>4</v>
      </c>
      <c r="AI29" s="34">
        <f t="shared" si="1"/>
        <v>4</v>
      </c>
      <c r="AJ29" s="34"/>
      <c r="AL29">
        <v>7.6628352490421183E-3</v>
      </c>
      <c r="AM29">
        <v>1.9157088122605363E-2</v>
      </c>
      <c r="AN29">
        <v>2.2988505747126353E-2</v>
      </c>
      <c r="AO29">
        <v>-7.6628352490422545E-3</v>
      </c>
      <c r="AP29">
        <v>-6.1302681992337217E-2</v>
      </c>
      <c r="AQ29">
        <v>-0.15708812260536403</v>
      </c>
      <c r="AR29">
        <v>-0.22605363984674337</v>
      </c>
      <c r="AS29">
        <v>-0.27969348659003834</v>
      </c>
      <c r="AT29">
        <v>-0.3065134099616858</v>
      </c>
    </row>
    <row r="30" spans="1:49" x14ac:dyDescent="0.25">
      <c r="B30" s="7">
        <v>1229</v>
      </c>
      <c r="C30" s="7" t="s">
        <v>19</v>
      </c>
      <c r="D30">
        <f t="shared" si="2"/>
        <v>22.9</v>
      </c>
      <c r="E30">
        <f t="shared" ref="E30:F30" si="20">J7</f>
        <v>23.5</v>
      </c>
      <c r="F30">
        <f t="shared" si="20"/>
        <v>23.2</v>
      </c>
      <c r="G30">
        <f t="shared" si="4"/>
        <v>24.3</v>
      </c>
      <c r="H30">
        <f t="shared" si="5"/>
        <v>23.3</v>
      </c>
      <c r="I30">
        <f t="shared" ref="I30:J30" si="21">S7</f>
        <v>22.9</v>
      </c>
      <c r="J30">
        <f t="shared" si="21"/>
        <v>20.9</v>
      </c>
      <c r="K30">
        <f t="shared" ref="K30:L30" si="22">W7</f>
        <v>20</v>
      </c>
      <c r="L30">
        <f t="shared" si="22"/>
        <v>19.100000000000001</v>
      </c>
      <c r="M30">
        <f t="shared" ref="M30:N30" si="23">AA7</f>
        <v>18.8</v>
      </c>
      <c r="N30">
        <f t="shared" si="23"/>
        <v>18.899999999999999</v>
      </c>
      <c r="P30" s="35">
        <f t="shared" si="9"/>
        <v>2.6200873362445479E-2</v>
      </c>
      <c r="Q30" s="35">
        <f t="shared" si="10"/>
        <v>1.310043668122274E-2</v>
      </c>
      <c r="R30" s="35">
        <f t="shared" si="11"/>
        <v>6.1135371179039395E-2</v>
      </c>
      <c r="S30" s="35">
        <f t="shared" si="12"/>
        <v>1.7467248908297036E-2</v>
      </c>
      <c r="T30" s="35">
        <f t="shared" si="13"/>
        <v>0</v>
      </c>
      <c r="U30" s="35">
        <f t="shared" si="14"/>
        <v>-8.7336244541484725E-2</v>
      </c>
      <c r="V30" s="35">
        <f t="shared" si="15"/>
        <v>-0.12663755458515277</v>
      </c>
      <c r="W30" s="35">
        <f t="shared" si="16"/>
        <v>-0.16593886462882085</v>
      </c>
      <c r="X30" s="35">
        <f t="shared" si="17"/>
        <v>-0.17903930131004359</v>
      </c>
      <c r="Y30" s="35">
        <f t="shared" si="18"/>
        <v>-0.17467248908296945</v>
      </c>
      <c r="AA30" s="34">
        <f t="shared" si="19"/>
        <v>0</v>
      </c>
      <c r="AB30" s="34">
        <f t="shared" si="1"/>
        <v>0</v>
      </c>
      <c r="AC30" s="34">
        <f t="shared" si="1"/>
        <v>0</v>
      </c>
      <c r="AD30" s="34">
        <f t="shared" si="1"/>
        <v>0</v>
      </c>
      <c r="AE30" s="34">
        <f t="shared" si="1"/>
        <v>0</v>
      </c>
      <c r="AF30" s="34">
        <f t="shared" si="1"/>
        <v>2</v>
      </c>
      <c r="AG30" s="34">
        <f t="shared" si="1"/>
        <v>3</v>
      </c>
      <c r="AH30" s="34">
        <f t="shared" si="1"/>
        <v>4</v>
      </c>
      <c r="AI30" s="34">
        <f t="shared" si="1"/>
        <v>4</v>
      </c>
      <c r="AJ30" s="34">
        <f t="shared" si="1"/>
        <v>4</v>
      </c>
      <c r="AL30">
        <v>2.6200873362445479E-2</v>
      </c>
      <c r="AM30">
        <v>1.310043668122274E-2</v>
      </c>
      <c r="AN30">
        <v>6.1135371179039395E-2</v>
      </c>
      <c r="AO30">
        <v>1.7467248908297036E-2</v>
      </c>
      <c r="AP30">
        <v>0</v>
      </c>
      <c r="AQ30">
        <v>-8.7336244541484725E-2</v>
      </c>
      <c r="AR30">
        <v>-0.12663755458515277</v>
      </c>
      <c r="AS30">
        <v>-0.16593886462882085</v>
      </c>
      <c r="AT30">
        <v>-0.17903930131004359</v>
      </c>
      <c r="AU30">
        <v>-0.17467248908296945</v>
      </c>
    </row>
    <row r="31" spans="1:49" x14ac:dyDescent="0.25">
      <c r="B31" s="10">
        <v>1230</v>
      </c>
      <c r="C31" s="10" t="s">
        <v>19</v>
      </c>
      <c r="D31">
        <f t="shared" si="2"/>
        <v>22.5</v>
      </c>
      <c r="E31">
        <f t="shared" ref="E31:F31" si="24">J8</f>
        <v>23.4</v>
      </c>
      <c r="F31">
        <f t="shared" si="24"/>
        <v>23.1</v>
      </c>
      <c r="G31">
        <f t="shared" si="4"/>
        <v>23.8</v>
      </c>
      <c r="H31">
        <f t="shared" si="5"/>
        <v>23</v>
      </c>
      <c r="I31">
        <f t="shared" ref="I31:J31" si="25">S8</f>
        <v>22.7</v>
      </c>
      <c r="J31">
        <f t="shared" si="25"/>
        <v>20.8</v>
      </c>
      <c r="K31">
        <f t="shared" ref="K31:L31" si="26">W8</f>
        <v>21.1</v>
      </c>
      <c r="L31">
        <f t="shared" si="26"/>
        <v>18.5</v>
      </c>
      <c r="M31">
        <f t="shared" ref="M31:N31" si="27">AA8</f>
        <v>18.3</v>
      </c>
      <c r="N31">
        <f t="shared" si="27"/>
        <v>18.5</v>
      </c>
      <c r="P31" s="35">
        <f t="shared" si="9"/>
        <v>3.9999999999999938E-2</v>
      </c>
      <c r="Q31" s="35">
        <f t="shared" si="10"/>
        <v>2.6666666666666731E-2</v>
      </c>
      <c r="R31" s="35">
        <f t="shared" si="11"/>
        <v>5.777777777777781E-2</v>
      </c>
      <c r="S31" s="35">
        <f t="shared" si="12"/>
        <v>2.2222222222222223E-2</v>
      </c>
      <c r="T31" s="35">
        <f t="shared" si="13"/>
        <v>8.8888888888888577E-3</v>
      </c>
      <c r="U31" s="35">
        <f t="shared" si="14"/>
        <v>-7.5555555555555529E-2</v>
      </c>
      <c r="V31" s="35">
        <f t="shared" si="15"/>
        <v>-6.2222222222222158E-2</v>
      </c>
      <c r="W31" s="35">
        <f t="shared" si="16"/>
        <v>-0.17777777777777778</v>
      </c>
      <c r="X31" s="35">
        <f t="shared" si="17"/>
        <v>-0.18666666666666665</v>
      </c>
      <c r="Y31" s="35">
        <f t="shared" si="18"/>
        <v>-0.17777777777777778</v>
      </c>
      <c r="AA31" s="34">
        <f t="shared" si="19"/>
        <v>0</v>
      </c>
      <c r="AB31" s="34">
        <f t="shared" si="1"/>
        <v>0</v>
      </c>
      <c r="AC31" s="34">
        <f t="shared" si="1"/>
        <v>0</v>
      </c>
      <c r="AD31" s="34">
        <f t="shared" si="1"/>
        <v>0</v>
      </c>
      <c r="AE31" s="34">
        <f t="shared" si="1"/>
        <v>0</v>
      </c>
      <c r="AF31" s="34">
        <f t="shared" si="1"/>
        <v>2</v>
      </c>
      <c r="AG31" s="34">
        <f t="shared" si="1"/>
        <v>2</v>
      </c>
      <c r="AH31" s="34">
        <f t="shared" si="1"/>
        <v>4</v>
      </c>
      <c r="AI31" s="34">
        <f t="shared" si="1"/>
        <v>4</v>
      </c>
      <c r="AJ31" s="34">
        <f t="shared" si="1"/>
        <v>4</v>
      </c>
      <c r="AL31">
        <v>3.9999999999999938E-2</v>
      </c>
      <c r="AM31">
        <v>2.6666666666666731E-2</v>
      </c>
      <c r="AN31">
        <v>5.777777777777781E-2</v>
      </c>
      <c r="AO31">
        <v>2.2222222222222223E-2</v>
      </c>
      <c r="AP31">
        <v>8.8888888888888577E-3</v>
      </c>
      <c r="AQ31">
        <v>-7.5555555555555529E-2</v>
      </c>
      <c r="AR31">
        <v>-6.2222222222222158E-2</v>
      </c>
      <c r="AS31">
        <v>-0.17777777777777778</v>
      </c>
      <c r="AT31">
        <v>-0.18666666666666665</v>
      </c>
      <c r="AU31">
        <v>-0.17777777777777778</v>
      </c>
    </row>
    <row r="32" spans="1:49" x14ac:dyDescent="0.25">
      <c r="B32" s="7">
        <v>1208</v>
      </c>
      <c r="C32" s="7" t="s">
        <v>19</v>
      </c>
      <c r="D32">
        <f t="shared" si="2"/>
        <v>22.6</v>
      </c>
      <c r="E32">
        <f t="shared" ref="E32:F32" si="28">J9</f>
        <v>22.6</v>
      </c>
      <c r="F32">
        <f t="shared" si="28"/>
        <v>22.7</v>
      </c>
      <c r="G32">
        <f t="shared" si="4"/>
        <v>23.5</v>
      </c>
      <c r="H32">
        <f t="shared" si="5"/>
        <v>23.5</v>
      </c>
      <c r="I32">
        <f t="shared" ref="I32:J32" si="29">S9</f>
        <v>23</v>
      </c>
      <c r="J32">
        <f t="shared" si="29"/>
        <v>20.9</v>
      </c>
      <c r="K32">
        <f t="shared" ref="K32:L32" si="30">W9</f>
        <v>20.8</v>
      </c>
      <c r="L32">
        <f t="shared" si="30"/>
        <v>20.2</v>
      </c>
      <c r="M32">
        <f t="shared" ref="M32:N32" si="31">AA9</f>
        <v>19.100000000000001</v>
      </c>
      <c r="N32">
        <f t="shared" si="31"/>
        <v>19.100000000000001</v>
      </c>
      <c r="P32" s="35">
        <f t="shared" si="9"/>
        <v>0</v>
      </c>
      <c r="Q32" s="35">
        <f t="shared" si="10"/>
        <v>4.4247787610618523E-3</v>
      </c>
      <c r="R32" s="35">
        <f t="shared" si="11"/>
        <v>3.9823008849557459E-2</v>
      </c>
      <c r="S32" s="35">
        <f t="shared" si="12"/>
        <v>3.9823008849557459E-2</v>
      </c>
      <c r="T32" s="35">
        <f t="shared" si="13"/>
        <v>1.7699115044247725E-2</v>
      </c>
      <c r="U32" s="35">
        <f t="shared" si="14"/>
        <v>-7.5221238938053214E-2</v>
      </c>
      <c r="V32" s="35">
        <f t="shared" si="15"/>
        <v>-7.9646017699115071E-2</v>
      </c>
      <c r="W32" s="35">
        <f t="shared" si="16"/>
        <v>-0.10619469026548681</v>
      </c>
      <c r="X32" s="35">
        <f t="shared" si="17"/>
        <v>-0.15486725663716813</v>
      </c>
      <c r="Y32" s="35">
        <f t="shared" si="18"/>
        <v>-0.15486725663716813</v>
      </c>
      <c r="AA32" s="34">
        <f t="shared" si="19"/>
        <v>0</v>
      </c>
      <c r="AB32" s="34">
        <f t="shared" si="1"/>
        <v>0</v>
      </c>
      <c r="AC32" s="34">
        <f t="shared" si="1"/>
        <v>0</v>
      </c>
      <c r="AD32" s="34">
        <f t="shared" si="1"/>
        <v>0</v>
      </c>
      <c r="AE32" s="34">
        <f t="shared" si="1"/>
        <v>0</v>
      </c>
      <c r="AF32" s="34">
        <f t="shared" si="1"/>
        <v>2</v>
      </c>
      <c r="AG32" s="34">
        <f t="shared" si="1"/>
        <v>2</v>
      </c>
      <c r="AH32" s="34">
        <f t="shared" si="1"/>
        <v>3</v>
      </c>
      <c r="AI32" s="34">
        <f t="shared" si="1"/>
        <v>4</v>
      </c>
      <c r="AJ32" s="34">
        <f t="shared" si="1"/>
        <v>4</v>
      </c>
      <c r="AL32">
        <v>0</v>
      </c>
      <c r="AM32">
        <v>4.4247787610618523E-3</v>
      </c>
      <c r="AN32">
        <v>3.9823008849557459E-2</v>
      </c>
      <c r="AO32">
        <v>3.9823008849557459E-2</v>
      </c>
      <c r="AP32">
        <v>1.7699115044247725E-2</v>
      </c>
      <c r="AQ32">
        <v>-7.5221238938053214E-2</v>
      </c>
      <c r="AR32">
        <v>-7.9646017699115071E-2</v>
      </c>
      <c r="AS32">
        <v>-0.10619469026548681</v>
      </c>
      <c r="AT32">
        <v>-0.15486725663716813</v>
      </c>
      <c r="AU32">
        <v>-0.15486725663716813</v>
      </c>
    </row>
    <row r="33" spans="2:47" x14ac:dyDescent="0.25">
      <c r="B33" s="7">
        <v>1212</v>
      </c>
      <c r="C33" s="7" t="s">
        <v>19</v>
      </c>
      <c r="D33">
        <f t="shared" si="2"/>
        <v>21.7</v>
      </c>
      <c r="E33">
        <f t="shared" ref="E33:F33" si="32">J10</f>
        <v>21.4</v>
      </c>
      <c r="F33">
        <f t="shared" si="32"/>
        <v>22.6</v>
      </c>
      <c r="G33">
        <f t="shared" si="4"/>
        <v>22.3</v>
      </c>
      <c r="H33">
        <f t="shared" si="5"/>
        <v>22</v>
      </c>
      <c r="I33">
        <f t="shared" ref="I33:J33" si="33">S10</f>
        <v>21.1</v>
      </c>
      <c r="J33">
        <f t="shared" si="33"/>
        <v>19.600000000000001</v>
      </c>
      <c r="K33">
        <f t="shared" ref="K33:L33" si="34">W10</f>
        <v>18.600000000000001</v>
      </c>
      <c r="L33">
        <f t="shared" si="34"/>
        <v>17.5</v>
      </c>
      <c r="M33">
        <f t="shared" ref="M33:N33" si="35">AA10</f>
        <v>16.8</v>
      </c>
      <c r="N33">
        <f t="shared" si="35"/>
        <v>16.2</v>
      </c>
      <c r="P33" s="35">
        <f t="shared" si="9"/>
        <v>-1.3824884792626762E-2</v>
      </c>
      <c r="Q33" s="35">
        <f t="shared" si="10"/>
        <v>4.1474654377880282E-2</v>
      </c>
      <c r="R33" s="35">
        <f t="shared" si="11"/>
        <v>2.7649769585253524E-2</v>
      </c>
      <c r="S33" s="35">
        <f t="shared" si="12"/>
        <v>1.3824884792626762E-2</v>
      </c>
      <c r="T33" s="35">
        <f t="shared" si="13"/>
        <v>-2.7649769585253357E-2</v>
      </c>
      <c r="U33" s="35">
        <f t="shared" si="14"/>
        <v>-9.6774193548386997E-2</v>
      </c>
      <c r="V33" s="35">
        <f t="shared" si="15"/>
        <v>-0.14285714285714277</v>
      </c>
      <c r="W33" s="35">
        <f t="shared" si="16"/>
        <v>-0.19354838709677416</v>
      </c>
      <c r="X33" s="35">
        <f t="shared" si="17"/>
        <v>-0.22580645161290316</v>
      </c>
      <c r="Y33" s="35">
        <f t="shared" si="18"/>
        <v>-0.25345622119815669</v>
      </c>
      <c r="AA33" s="34">
        <f t="shared" si="19"/>
        <v>1</v>
      </c>
      <c r="AB33" s="34">
        <f t="shared" si="1"/>
        <v>0</v>
      </c>
      <c r="AC33" s="34">
        <f t="shared" si="1"/>
        <v>0</v>
      </c>
      <c r="AD33" s="34">
        <f t="shared" si="1"/>
        <v>0</v>
      </c>
      <c r="AE33" s="34">
        <f t="shared" si="1"/>
        <v>1</v>
      </c>
      <c r="AF33" s="34">
        <f t="shared" si="1"/>
        <v>2</v>
      </c>
      <c r="AG33" s="34">
        <f t="shared" si="1"/>
        <v>3</v>
      </c>
      <c r="AH33" s="34">
        <f t="shared" si="1"/>
        <v>4</v>
      </c>
      <c r="AI33" s="34">
        <f t="shared" si="1"/>
        <v>4</v>
      </c>
      <c r="AJ33" s="34">
        <f t="shared" si="1"/>
        <v>4</v>
      </c>
      <c r="AL33">
        <v>-1.3824884792626762E-2</v>
      </c>
      <c r="AM33">
        <v>4.1474654377880282E-2</v>
      </c>
      <c r="AN33">
        <v>2.7649769585253524E-2</v>
      </c>
      <c r="AO33">
        <v>1.3824884792626762E-2</v>
      </c>
      <c r="AP33">
        <v>-2.7649769585253357E-2</v>
      </c>
      <c r="AQ33">
        <v>-9.6774193548386997E-2</v>
      </c>
      <c r="AR33">
        <v>-0.14285714285714277</v>
      </c>
      <c r="AS33">
        <v>-0.19354838709677416</v>
      </c>
      <c r="AT33">
        <v>-0.22580645161290316</v>
      </c>
      <c r="AU33">
        <v>-0.25345622119815669</v>
      </c>
    </row>
    <row r="34" spans="2:47" x14ac:dyDescent="0.25">
      <c r="B34" s="19">
        <v>1209</v>
      </c>
      <c r="C34" s="19" t="s">
        <v>27</v>
      </c>
      <c r="D34">
        <f t="shared" si="2"/>
        <v>20.5</v>
      </c>
      <c r="E34">
        <f t="shared" ref="E34:F34" si="36">J11</f>
        <v>21</v>
      </c>
      <c r="F34">
        <f t="shared" si="36"/>
        <v>20.5</v>
      </c>
      <c r="G34">
        <f t="shared" si="4"/>
        <v>21.1</v>
      </c>
      <c r="H34">
        <f t="shared" si="5"/>
        <v>21.3</v>
      </c>
      <c r="I34">
        <f t="shared" ref="I34:J34" si="37">S11</f>
        <v>20.5</v>
      </c>
      <c r="J34">
        <f t="shared" si="37"/>
        <v>18.7</v>
      </c>
      <c r="K34">
        <f t="shared" ref="K34:L34" si="38">W11</f>
        <v>18</v>
      </c>
      <c r="L34">
        <f t="shared" si="38"/>
        <v>16.5</v>
      </c>
      <c r="M34">
        <f t="shared" ref="M34:N34" si="39">AA11</f>
        <v>15.6</v>
      </c>
      <c r="N34">
        <f t="shared" si="39"/>
        <v>15</v>
      </c>
      <c r="P34" s="35">
        <f t="shared" si="9"/>
        <v>2.4390243902439025E-2</v>
      </c>
      <c r="Q34" s="35">
        <f t="shared" si="10"/>
        <v>0</v>
      </c>
      <c r="R34" s="35">
        <f t="shared" si="11"/>
        <v>2.9268292682926897E-2</v>
      </c>
      <c r="S34" s="35">
        <f t="shared" si="12"/>
        <v>3.9024390243902474E-2</v>
      </c>
      <c r="T34" s="35">
        <f t="shared" si="13"/>
        <v>0</v>
      </c>
      <c r="U34" s="35">
        <f t="shared" si="14"/>
        <v>-8.7804878048780524E-2</v>
      </c>
      <c r="V34" s="35">
        <f t="shared" si="15"/>
        <v>-0.12195121951219512</v>
      </c>
      <c r="W34" s="35">
        <f t="shared" si="16"/>
        <v>-0.1951219512195122</v>
      </c>
      <c r="X34" s="35">
        <f t="shared" si="17"/>
        <v>-0.23902439024390246</v>
      </c>
      <c r="Y34" s="35">
        <f t="shared" si="18"/>
        <v>-0.26829268292682928</v>
      </c>
      <c r="AA34" s="34">
        <f t="shared" si="19"/>
        <v>0</v>
      </c>
      <c r="AB34" s="34">
        <f t="shared" si="1"/>
        <v>0</v>
      </c>
      <c r="AC34" s="34">
        <f t="shared" si="1"/>
        <v>0</v>
      </c>
      <c r="AD34" s="34">
        <f t="shared" si="1"/>
        <v>0</v>
      </c>
      <c r="AE34" s="34">
        <f t="shared" si="1"/>
        <v>0</v>
      </c>
      <c r="AF34" s="34">
        <f t="shared" si="1"/>
        <v>2</v>
      </c>
      <c r="AG34" s="34">
        <f t="shared" si="1"/>
        <v>3</v>
      </c>
      <c r="AH34" s="34">
        <f t="shared" si="1"/>
        <v>4</v>
      </c>
      <c r="AI34" s="34">
        <f t="shared" si="1"/>
        <v>4</v>
      </c>
      <c r="AJ34" s="34">
        <f t="shared" si="1"/>
        <v>4</v>
      </c>
      <c r="AL34">
        <v>2.4390243902439025E-2</v>
      </c>
      <c r="AM34">
        <v>0</v>
      </c>
      <c r="AN34">
        <v>2.9268292682926897E-2</v>
      </c>
      <c r="AO34">
        <v>3.9024390243902474E-2</v>
      </c>
      <c r="AP34">
        <v>0</v>
      </c>
      <c r="AQ34">
        <v>-8.7804878048780524E-2</v>
      </c>
      <c r="AR34">
        <v>-0.12195121951219512</v>
      </c>
      <c r="AS34">
        <v>-0.1951219512195122</v>
      </c>
      <c r="AT34">
        <v>-0.23902439024390246</v>
      </c>
      <c r="AU34">
        <v>-0.26829268292682928</v>
      </c>
    </row>
    <row r="35" spans="2:47" x14ac:dyDescent="0.25">
      <c r="B35" s="19">
        <v>1210</v>
      </c>
      <c r="C35" s="19" t="s">
        <v>27</v>
      </c>
      <c r="D35">
        <f t="shared" si="2"/>
        <v>23.2</v>
      </c>
      <c r="E35">
        <f t="shared" ref="E35:F35" si="40">J12</f>
        <v>22.7</v>
      </c>
      <c r="F35">
        <f t="shared" si="40"/>
        <v>23.1</v>
      </c>
      <c r="G35">
        <f t="shared" si="4"/>
        <v>23.4</v>
      </c>
      <c r="H35">
        <f t="shared" si="5"/>
        <v>23.3</v>
      </c>
      <c r="I35">
        <f t="shared" ref="I35:J35" si="41">S12</f>
        <v>22.9</v>
      </c>
      <c r="J35">
        <f t="shared" si="41"/>
        <v>21.3</v>
      </c>
      <c r="K35">
        <f t="shared" ref="K35:L35" si="42">W12</f>
        <v>22.1</v>
      </c>
      <c r="L35">
        <f t="shared" si="42"/>
        <v>21.5</v>
      </c>
      <c r="M35">
        <f t="shared" ref="M35:N35" si="43">AA12</f>
        <v>20.5</v>
      </c>
      <c r="N35">
        <f t="shared" si="43"/>
        <v>20.2</v>
      </c>
      <c r="P35" s="35">
        <f t="shared" si="9"/>
        <v>-2.1551724137931036E-2</v>
      </c>
      <c r="Q35" s="35">
        <f t="shared" si="10"/>
        <v>-4.3103448275861149E-3</v>
      </c>
      <c r="R35" s="35">
        <f t="shared" si="11"/>
        <v>8.6206896551723842E-3</v>
      </c>
      <c r="S35" s="35">
        <f t="shared" si="12"/>
        <v>4.3103448275862684E-3</v>
      </c>
      <c r="T35" s="35">
        <f t="shared" si="13"/>
        <v>-1.2931034482758652E-2</v>
      </c>
      <c r="U35" s="35">
        <f t="shared" si="14"/>
        <v>-8.1896551724137873E-2</v>
      </c>
      <c r="V35" s="35">
        <f t="shared" si="15"/>
        <v>-4.7413793103448183E-2</v>
      </c>
      <c r="W35" s="35">
        <f t="shared" si="16"/>
        <v>-7.3275862068965483E-2</v>
      </c>
      <c r="X35" s="35">
        <f t="shared" si="17"/>
        <v>-0.11637931034482756</v>
      </c>
      <c r="Y35" s="35">
        <f t="shared" si="18"/>
        <v>-0.12931034482758622</v>
      </c>
      <c r="AA35" s="34">
        <f t="shared" si="19"/>
        <v>1</v>
      </c>
      <c r="AB35" s="34">
        <f t="shared" si="1"/>
        <v>0</v>
      </c>
      <c r="AC35" s="34">
        <f t="shared" si="1"/>
        <v>0</v>
      </c>
      <c r="AD35" s="34">
        <f t="shared" si="1"/>
        <v>0</v>
      </c>
      <c r="AE35" s="34">
        <f t="shared" si="1"/>
        <v>1</v>
      </c>
      <c r="AF35" s="34">
        <f t="shared" si="1"/>
        <v>2</v>
      </c>
      <c r="AG35" s="34">
        <f t="shared" si="1"/>
        <v>1</v>
      </c>
      <c r="AH35" s="34">
        <f t="shared" si="1"/>
        <v>2</v>
      </c>
      <c r="AI35" s="34">
        <f t="shared" si="1"/>
        <v>3</v>
      </c>
      <c r="AJ35" s="34">
        <f t="shared" si="1"/>
        <v>3</v>
      </c>
      <c r="AL35">
        <v>-2.1551724137931036E-2</v>
      </c>
      <c r="AM35">
        <v>-4.3103448275861149E-3</v>
      </c>
      <c r="AN35">
        <v>8.6206896551723842E-3</v>
      </c>
      <c r="AO35">
        <v>4.3103448275862684E-3</v>
      </c>
      <c r="AP35">
        <v>-1.2931034482758652E-2</v>
      </c>
      <c r="AQ35">
        <v>-8.1896551724137873E-2</v>
      </c>
      <c r="AR35">
        <v>-4.7413793103448183E-2</v>
      </c>
      <c r="AS35">
        <v>-7.3275862068965483E-2</v>
      </c>
      <c r="AT35">
        <v>-0.11637931034482756</v>
      </c>
      <c r="AU35">
        <v>-0.12931034482758622</v>
      </c>
    </row>
    <row r="36" spans="2:47" x14ac:dyDescent="0.25">
      <c r="B36" s="19">
        <v>1190</v>
      </c>
      <c r="C36" s="19" t="s">
        <v>27</v>
      </c>
      <c r="D36">
        <f t="shared" si="2"/>
        <v>25.3</v>
      </c>
      <c r="E36">
        <f t="shared" ref="E36:F36" si="44">J13</f>
        <v>25.6</v>
      </c>
      <c r="F36">
        <f t="shared" si="44"/>
        <v>25</v>
      </c>
      <c r="G36">
        <f t="shared" si="4"/>
        <v>26</v>
      </c>
      <c r="H36">
        <f t="shared" si="5"/>
        <v>25.5</v>
      </c>
      <c r="I36">
        <f t="shared" ref="I36:J36" si="45">S13</f>
        <v>24.8</v>
      </c>
      <c r="J36">
        <f t="shared" si="45"/>
        <v>22.8</v>
      </c>
      <c r="K36">
        <f t="shared" ref="K36:L36" si="46">W13</f>
        <v>22.8</v>
      </c>
      <c r="L36">
        <f t="shared" si="46"/>
        <v>21.4</v>
      </c>
      <c r="M36">
        <f t="shared" ref="M36:N36" si="47">AA13</f>
        <v>20.7</v>
      </c>
      <c r="N36">
        <f t="shared" si="47"/>
        <v>20.8</v>
      </c>
      <c r="P36" s="35">
        <f t="shared" si="9"/>
        <v>1.185770750988145E-2</v>
      </c>
      <c r="Q36" s="35">
        <f t="shared" si="10"/>
        <v>-1.185770750988145E-2</v>
      </c>
      <c r="R36" s="35">
        <f t="shared" si="11"/>
        <v>2.7667984189723292E-2</v>
      </c>
      <c r="S36" s="35">
        <f t="shared" si="12"/>
        <v>7.9051383399209203E-3</v>
      </c>
      <c r="T36" s="35">
        <f t="shared" si="13"/>
        <v>-1.9762845849802372E-2</v>
      </c>
      <c r="U36" s="35">
        <f t="shared" si="14"/>
        <v>-9.8814229249011856E-2</v>
      </c>
      <c r="V36" s="35">
        <f t="shared" si="15"/>
        <v>-9.8814229249011856E-2</v>
      </c>
      <c r="W36" s="35">
        <f t="shared" si="16"/>
        <v>-0.15415019762845858</v>
      </c>
      <c r="X36" s="35">
        <f t="shared" si="17"/>
        <v>-0.18181818181818188</v>
      </c>
      <c r="Y36" s="35">
        <f t="shared" si="18"/>
        <v>-0.17786561264822134</v>
      </c>
      <c r="AA36" s="34">
        <f t="shared" si="19"/>
        <v>0</v>
      </c>
      <c r="AB36" s="34">
        <f t="shared" si="1"/>
        <v>1</v>
      </c>
      <c r="AC36" s="34">
        <f t="shared" si="1"/>
        <v>0</v>
      </c>
      <c r="AD36" s="34">
        <f t="shared" si="1"/>
        <v>0</v>
      </c>
      <c r="AE36" s="34">
        <f t="shared" si="1"/>
        <v>1</v>
      </c>
      <c r="AF36" s="34">
        <f t="shared" si="1"/>
        <v>2</v>
      </c>
      <c r="AG36" s="34">
        <f t="shared" si="1"/>
        <v>2</v>
      </c>
      <c r="AH36" s="34">
        <f t="shared" si="1"/>
        <v>4</v>
      </c>
      <c r="AI36" s="34">
        <f t="shared" si="1"/>
        <v>4</v>
      </c>
      <c r="AJ36" s="34">
        <f t="shared" si="1"/>
        <v>4</v>
      </c>
      <c r="AL36">
        <v>1.185770750988145E-2</v>
      </c>
      <c r="AM36">
        <v>-1.185770750988145E-2</v>
      </c>
      <c r="AN36">
        <v>2.7667984189723292E-2</v>
      </c>
      <c r="AO36">
        <v>7.9051383399209203E-3</v>
      </c>
      <c r="AP36">
        <v>-1.9762845849802372E-2</v>
      </c>
      <c r="AQ36">
        <v>-9.8814229249011856E-2</v>
      </c>
      <c r="AR36">
        <v>-9.8814229249011856E-2</v>
      </c>
      <c r="AS36">
        <v>-0.15415019762845858</v>
      </c>
      <c r="AT36">
        <v>-0.18181818181818188</v>
      </c>
      <c r="AU36">
        <v>-0.17786561264822134</v>
      </c>
    </row>
    <row r="37" spans="2:47" x14ac:dyDescent="0.25">
      <c r="B37" s="19">
        <v>1197</v>
      </c>
      <c r="C37" s="19" t="s">
        <v>27</v>
      </c>
      <c r="D37">
        <f t="shared" si="2"/>
        <v>23.2</v>
      </c>
      <c r="E37">
        <f t="shared" ref="E37:F37" si="48">J14</f>
        <v>23.9</v>
      </c>
      <c r="F37">
        <f t="shared" si="48"/>
        <v>24</v>
      </c>
      <c r="G37">
        <f t="shared" si="4"/>
        <v>24.3</v>
      </c>
      <c r="H37">
        <f t="shared" si="5"/>
        <v>23.7</v>
      </c>
      <c r="I37">
        <f t="shared" ref="I37:J37" si="49">S14</f>
        <v>22.8</v>
      </c>
      <c r="J37">
        <f t="shared" si="49"/>
        <v>19.899999999999999</v>
      </c>
      <c r="K37">
        <f t="shared" ref="K37:L37" si="50">W14</f>
        <v>18.100000000000001</v>
      </c>
      <c r="L37">
        <f t="shared" si="50"/>
        <v>16.899999999999999</v>
      </c>
      <c r="P37" s="35">
        <f t="shared" si="9"/>
        <v>3.0172413793103418E-2</v>
      </c>
      <c r="Q37" s="35">
        <f t="shared" si="10"/>
        <v>3.4482758620689689E-2</v>
      </c>
      <c r="R37" s="35">
        <f t="shared" si="11"/>
        <v>4.7413793103448336E-2</v>
      </c>
      <c r="S37" s="35">
        <f t="shared" si="12"/>
        <v>2.1551724137931036E-2</v>
      </c>
      <c r="T37" s="35">
        <f t="shared" si="13"/>
        <v>-1.7241379310344768E-2</v>
      </c>
      <c r="U37" s="35">
        <f t="shared" si="14"/>
        <v>-0.14224137931034486</v>
      </c>
      <c r="V37" s="36">
        <f t="shared" si="15"/>
        <v>-0.21982758620689646</v>
      </c>
      <c r="W37" s="35">
        <f t="shared" si="16"/>
        <v>-0.27155172413793105</v>
      </c>
      <c r="X37" s="35">
        <f t="shared" si="17"/>
        <v>-1</v>
      </c>
      <c r="Y37" s="35">
        <f t="shared" si="18"/>
        <v>-1</v>
      </c>
      <c r="AA37" s="34">
        <f t="shared" si="19"/>
        <v>0</v>
      </c>
      <c r="AB37" s="34">
        <f t="shared" si="1"/>
        <v>0</v>
      </c>
      <c r="AC37" s="34">
        <f t="shared" si="1"/>
        <v>0</v>
      </c>
      <c r="AD37" s="34">
        <f t="shared" si="1"/>
        <v>0</v>
      </c>
      <c r="AE37" s="34">
        <f t="shared" si="1"/>
        <v>1</v>
      </c>
      <c r="AF37" s="34">
        <f t="shared" si="1"/>
        <v>3</v>
      </c>
      <c r="AG37" s="34">
        <f t="shared" si="1"/>
        <v>4</v>
      </c>
      <c r="AH37" s="34">
        <f t="shared" si="1"/>
        <v>4</v>
      </c>
      <c r="AI37" s="34"/>
      <c r="AJ37" s="34"/>
      <c r="AL37">
        <v>3.0172413793103418E-2</v>
      </c>
      <c r="AM37">
        <v>3.4482758620689689E-2</v>
      </c>
      <c r="AN37">
        <v>4.7413793103448336E-2</v>
      </c>
      <c r="AO37">
        <v>2.1551724137931036E-2</v>
      </c>
      <c r="AP37">
        <v>-1.7241379310344768E-2</v>
      </c>
      <c r="AQ37">
        <v>-0.14224137931034486</v>
      </c>
      <c r="AR37">
        <v>-0.21982758620689646</v>
      </c>
      <c r="AS37">
        <v>-0.27155172413793105</v>
      </c>
    </row>
    <row r="38" spans="2:47" x14ac:dyDescent="0.25">
      <c r="B38" s="19">
        <v>1199</v>
      </c>
      <c r="C38" s="19" t="s">
        <v>27</v>
      </c>
      <c r="D38">
        <f t="shared" si="2"/>
        <v>26.5</v>
      </c>
      <c r="E38">
        <f t="shared" ref="E38:F38" si="51">J15</f>
        <v>26.4</v>
      </c>
      <c r="F38">
        <f t="shared" si="51"/>
        <v>26.5</v>
      </c>
      <c r="G38">
        <f t="shared" si="4"/>
        <v>26.9</v>
      </c>
      <c r="H38">
        <f t="shared" si="5"/>
        <v>26.6</v>
      </c>
      <c r="I38">
        <f t="shared" ref="I38:J38" si="52">S15</f>
        <v>26.2</v>
      </c>
      <c r="J38">
        <f t="shared" si="52"/>
        <v>24.9</v>
      </c>
      <c r="K38">
        <f t="shared" ref="K38:L38" si="53">W15</f>
        <v>24.5</v>
      </c>
      <c r="L38">
        <f t="shared" si="53"/>
        <v>24</v>
      </c>
      <c r="M38">
        <f t="shared" ref="M38:N38" si="54">AA15</f>
        <v>22.5</v>
      </c>
      <c r="N38">
        <f t="shared" si="54"/>
        <v>22.2</v>
      </c>
      <c r="P38" s="35">
        <f t="shared" si="9"/>
        <v>-3.7735849056604312E-3</v>
      </c>
      <c r="Q38" s="35">
        <f t="shared" si="10"/>
        <v>0</v>
      </c>
      <c r="R38" s="35">
        <f t="shared" si="11"/>
        <v>1.5094339622641456E-2</v>
      </c>
      <c r="S38" s="35">
        <f t="shared" si="12"/>
        <v>3.7735849056604312E-3</v>
      </c>
      <c r="T38" s="35">
        <f t="shared" si="13"/>
        <v>-1.1320754716981159E-2</v>
      </c>
      <c r="U38" s="35">
        <f t="shared" si="14"/>
        <v>-6.0377358490566094E-2</v>
      </c>
      <c r="V38" s="35">
        <f t="shared" si="15"/>
        <v>-7.5471698113207544E-2</v>
      </c>
      <c r="W38" s="35">
        <f t="shared" si="16"/>
        <v>-9.4339622641509441E-2</v>
      </c>
      <c r="X38" s="35">
        <f t="shared" si="17"/>
        <v>-0.15094339622641509</v>
      </c>
      <c r="Y38" s="35">
        <f t="shared" si="18"/>
        <v>-0.16226415094339625</v>
      </c>
      <c r="AA38" s="34">
        <f t="shared" si="19"/>
        <v>0</v>
      </c>
      <c r="AB38" s="34">
        <f t="shared" si="1"/>
        <v>0</v>
      </c>
      <c r="AC38" s="34">
        <f t="shared" si="1"/>
        <v>0</v>
      </c>
      <c r="AD38" s="34">
        <f t="shared" si="1"/>
        <v>0</v>
      </c>
      <c r="AE38" s="34">
        <f t="shared" si="1"/>
        <v>1</v>
      </c>
      <c r="AF38" s="34">
        <f t="shared" si="1"/>
        <v>2</v>
      </c>
      <c r="AG38" s="34">
        <f t="shared" si="1"/>
        <v>2</v>
      </c>
      <c r="AH38" s="34">
        <f t="shared" si="1"/>
        <v>2</v>
      </c>
      <c r="AI38" s="34">
        <f t="shared" si="1"/>
        <v>4</v>
      </c>
      <c r="AJ38" s="34">
        <f t="shared" si="1"/>
        <v>4</v>
      </c>
      <c r="AL38">
        <v>-3.7735849056604312E-3</v>
      </c>
      <c r="AM38">
        <v>0</v>
      </c>
      <c r="AN38">
        <v>1.5094339622641456E-2</v>
      </c>
      <c r="AO38">
        <v>3.7735849056604312E-3</v>
      </c>
      <c r="AP38">
        <v>-1.1320754716981159E-2</v>
      </c>
      <c r="AQ38">
        <v>-6.0377358490566094E-2</v>
      </c>
      <c r="AR38">
        <v>-7.5471698113207544E-2</v>
      </c>
      <c r="AS38">
        <v>-9.4339622641509441E-2</v>
      </c>
      <c r="AT38">
        <v>-0.15094339622641509</v>
      </c>
      <c r="AU38">
        <v>-0.16226415094339625</v>
      </c>
    </row>
    <row r="39" spans="2:47" x14ac:dyDescent="0.25">
      <c r="B39" s="19">
        <v>1200</v>
      </c>
      <c r="C39" s="19" t="s">
        <v>27</v>
      </c>
      <c r="D39">
        <f t="shared" si="2"/>
        <v>25.6</v>
      </c>
      <c r="E39">
        <f t="shared" ref="E39:F39" si="55">J16</f>
        <v>26.2</v>
      </c>
      <c r="F39">
        <f t="shared" si="55"/>
        <v>26.7</v>
      </c>
      <c r="G39">
        <f t="shared" si="4"/>
        <v>26.6</v>
      </c>
      <c r="H39">
        <f t="shared" si="5"/>
        <v>25.9</v>
      </c>
      <c r="I39">
        <f t="shared" ref="I39:J39" si="56">S16</f>
        <v>25.4</v>
      </c>
      <c r="J39">
        <f t="shared" si="56"/>
        <v>23.5</v>
      </c>
      <c r="K39">
        <f t="shared" ref="K39:L39" si="57">W16</f>
        <v>21.8</v>
      </c>
      <c r="L39">
        <f t="shared" si="57"/>
        <v>21.2</v>
      </c>
      <c r="M39">
        <f t="shared" ref="M39:N39" si="58">AA16</f>
        <v>20.100000000000001</v>
      </c>
      <c r="N39">
        <f t="shared" si="58"/>
        <v>19.600000000000001</v>
      </c>
      <c r="P39" s="35">
        <f t="shared" si="9"/>
        <v>2.3437499999999917E-2</v>
      </c>
      <c r="Q39" s="35">
        <f t="shared" si="10"/>
        <v>4.2968749999999917E-2</v>
      </c>
      <c r="R39" s="35">
        <f t="shared" si="11"/>
        <v>3.90625E-2</v>
      </c>
      <c r="S39" s="35">
        <f t="shared" si="12"/>
        <v>1.1718749999999889E-2</v>
      </c>
      <c r="T39" s="35">
        <f t="shared" si="13"/>
        <v>-7.812500000000111E-3</v>
      </c>
      <c r="U39" s="35">
        <f t="shared" si="14"/>
        <v>-8.2031250000000056E-2</v>
      </c>
      <c r="V39" s="35">
        <f t="shared" si="15"/>
        <v>-0.14843750000000003</v>
      </c>
      <c r="W39" s="35">
        <f t="shared" si="16"/>
        <v>-0.17187500000000008</v>
      </c>
      <c r="X39" s="35">
        <f t="shared" si="17"/>
        <v>-0.21484375</v>
      </c>
      <c r="Y39" s="35">
        <f t="shared" si="18"/>
        <v>-0.234375</v>
      </c>
      <c r="AA39" s="34">
        <f t="shared" si="19"/>
        <v>0</v>
      </c>
      <c r="AB39" s="34">
        <f t="shared" si="1"/>
        <v>0</v>
      </c>
      <c r="AC39" s="34">
        <f t="shared" si="1"/>
        <v>0</v>
      </c>
      <c r="AD39" s="34">
        <f t="shared" si="1"/>
        <v>0</v>
      </c>
      <c r="AE39" s="34">
        <f t="shared" si="1"/>
        <v>0</v>
      </c>
      <c r="AF39" s="34">
        <f t="shared" si="1"/>
        <v>2</v>
      </c>
      <c r="AG39" s="34">
        <f t="shared" si="1"/>
        <v>3</v>
      </c>
      <c r="AH39" s="34">
        <f t="shared" si="1"/>
        <v>4</v>
      </c>
      <c r="AI39" s="34">
        <f t="shared" si="1"/>
        <v>4</v>
      </c>
      <c r="AJ39" s="34">
        <f t="shared" si="1"/>
        <v>4</v>
      </c>
      <c r="AL39">
        <v>2.3437499999999917E-2</v>
      </c>
      <c r="AM39">
        <v>4.2968749999999917E-2</v>
      </c>
      <c r="AN39">
        <v>3.90625E-2</v>
      </c>
      <c r="AO39">
        <v>1.1718749999999889E-2</v>
      </c>
      <c r="AP39">
        <v>-7.812500000000111E-3</v>
      </c>
      <c r="AQ39">
        <v>-8.2031250000000056E-2</v>
      </c>
      <c r="AR39">
        <v>-0.14843750000000003</v>
      </c>
      <c r="AS39">
        <v>-0.17187500000000008</v>
      </c>
      <c r="AT39">
        <v>-0.21484375</v>
      </c>
      <c r="AU39">
        <v>-0.234375</v>
      </c>
    </row>
    <row r="40" spans="2:47" x14ac:dyDescent="0.25">
      <c r="B40" s="19">
        <v>1201</v>
      </c>
      <c r="C40" s="19" t="s">
        <v>27</v>
      </c>
      <c r="D40">
        <f t="shared" si="2"/>
        <v>25.9</v>
      </c>
      <c r="E40">
        <f t="shared" ref="E40:F40" si="59">J17</f>
        <v>26.4</v>
      </c>
      <c r="F40">
        <f t="shared" si="59"/>
        <v>26.6</v>
      </c>
      <c r="G40">
        <f t="shared" si="4"/>
        <v>26.5</v>
      </c>
      <c r="H40">
        <f t="shared" si="5"/>
        <v>25.7</v>
      </c>
      <c r="I40">
        <f t="shared" ref="I40:J40" si="60">S17</f>
        <v>25.6</v>
      </c>
      <c r="J40">
        <f t="shared" si="60"/>
        <v>23.6</v>
      </c>
      <c r="K40">
        <f t="shared" ref="K40:L40" si="61">W17</f>
        <v>22.5</v>
      </c>
      <c r="L40">
        <f t="shared" si="61"/>
        <v>20.5</v>
      </c>
      <c r="M40">
        <f t="shared" ref="M40:N40" si="62">AA17</f>
        <v>20.399999999999999</v>
      </c>
      <c r="N40">
        <f t="shared" si="62"/>
        <v>19.5</v>
      </c>
      <c r="P40" s="35">
        <f t="shared" si="9"/>
        <v>1.9305019305019305E-2</v>
      </c>
      <c r="Q40" s="35">
        <f t="shared" si="10"/>
        <v>2.702702702702714E-2</v>
      </c>
      <c r="R40" s="35">
        <f t="shared" si="11"/>
        <v>2.3166023166023224E-2</v>
      </c>
      <c r="S40" s="35">
        <f t="shared" si="12"/>
        <v>-7.7220077220076953E-3</v>
      </c>
      <c r="T40" s="35">
        <f t="shared" si="13"/>
        <v>-1.1583011583011473E-2</v>
      </c>
      <c r="U40" s="35">
        <f t="shared" si="14"/>
        <v>-8.8803088803088695E-2</v>
      </c>
      <c r="V40" s="35">
        <f t="shared" si="15"/>
        <v>-0.13127413127413123</v>
      </c>
      <c r="W40" s="35">
        <f t="shared" si="16"/>
        <v>-0.20849420849420844</v>
      </c>
      <c r="X40" s="35">
        <f t="shared" si="17"/>
        <v>-0.21235521235521237</v>
      </c>
      <c r="Y40" s="35">
        <f t="shared" si="18"/>
        <v>-0.24710424710424705</v>
      </c>
      <c r="AA40" s="34">
        <f t="shared" si="19"/>
        <v>0</v>
      </c>
      <c r="AB40" s="34">
        <f t="shared" si="1"/>
        <v>0</v>
      </c>
      <c r="AC40" s="34">
        <f t="shared" si="1"/>
        <v>0</v>
      </c>
      <c r="AD40" s="34">
        <f t="shared" si="1"/>
        <v>0</v>
      </c>
      <c r="AE40" s="34">
        <f t="shared" si="1"/>
        <v>1</v>
      </c>
      <c r="AF40" s="34">
        <f t="shared" si="1"/>
        <v>2</v>
      </c>
      <c r="AG40" s="34">
        <f t="shared" si="1"/>
        <v>3</v>
      </c>
      <c r="AH40" s="34">
        <f t="shared" si="1"/>
        <v>4</v>
      </c>
      <c r="AI40" s="34">
        <f t="shared" si="1"/>
        <v>4</v>
      </c>
      <c r="AJ40" s="34">
        <f t="shared" si="1"/>
        <v>4</v>
      </c>
      <c r="AL40">
        <v>1.9305019305019305E-2</v>
      </c>
      <c r="AM40">
        <v>2.702702702702714E-2</v>
      </c>
      <c r="AN40">
        <v>2.3166023166023224E-2</v>
      </c>
      <c r="AO40">
        <v>-7.7220077220076953E-3</v>
      </c>
      <c r="AP40">
        <v>-1.1583011583011473E-2</v>
      </c>
      <c r="AQ40">
        <v>-8.8803088803088695E-2</v>
      </c>
      <c r="AR40">
        <v>-0.13127413127413123</v>
      </c>
      <c r="AS40">
        <v>-0.20849420849420844</v>
      </c>
      <c r="AT40">
        <v>-0.21235521235521237</v>
      </c>
      <c r="AU40">
        <v>-0.24710424710424705</v>
      </c>
    </row>
    <row r="41" spans="2:47" x14ac:dyDescent="0.25">
      <c r="B41" s="19">
        <v>1202</v>
      </c>
      <c r="C41" s="19" t="s">
        <v>27</v>
      </c>
      <c r="D41">
        <f t="shared" si="2"/>
        <v>24.8</v>
      </c>
      <c r="E41">
        <f t="shared" ref="E41:F41" si="63">J18</f>
        <v>25.4</v>
      </c>
      <c r="F41">
        <f t="shared" si="63"/>
        <v>26</v>
      </c>
      <c r="G41">
        <f t="shared" si="4"/>
        <v>25.8</v>
      </c>
      <c r="H41">
        <f t="shared" si="5"/>
        <v>25.8</v>
      </c>
      <c r="I41">
        <f t="shared" ref="I41:J41" si="64">S18</f>
        <v>25.3</v>
      </c>
      <c r="J41">
        <f t="shared" si="64"/>
        <v>23.3</v>
      </c>
      <c r="K41">
        <f t="shared" ref="K41:L41" si="65">W18</f>
        <v>22.4</v>
      </c>
      <c r="L41">
        <f t="shared" si="65"/>
        <v>21.3</v>
      </c>
      <c r="M41">
        <f t="shared" ref="M41:N41" si="66">AA18</f>
        <v>20.8</v>
      </c>
      <c r="N41">
        <f t="shared" si="66"/>
        <v>20</v>
      </c>
      <c r="P41" s="35">
        <f t="shared" si="9"/>
        <v>2.4193548387096687E-2</v>
      </c>
      <c r="Q41" s="35">
        <f t="shared" si="10"/>
        <v>4.8387096774193519E-2</v>
      </c>
      <c r="R41" s="35">
        <f t="shared" si="11"/>
        <v>4.0322580645161289E-2</v>
      </c>
      <c r="S41" s="35">
        <f t="shared" si="12"/>
        <v>4.0322580645161289E-2</v>
      </c>
      <c r="T41" s="35">
        <f t="shared" si="13"/>
        <v>2.0161290322580645E-2</v>
      </c>
      <c r="U41" s="35">
        <f t="shared" si="14"/>
        <v>-6.048387096774193E-2</v>
      </c>
      <c r="V41" s="35">
        <f t="shared" si="15"/>
        <v>-9.6774193548387177E-2</v>
      </c>
      <c r="W41" s="35">
        <f t="shared" si="16"/>
        <v>-0.1411290322580645</v>
      </c>
      <c r="X41" s="35">
        <f t="shared" si="17"/>
        <v>-0.16129032258064516</v>
      </c>
      <c r="Y41" s="35">
        <f t="shared" si="18"/>
        <v>-0.19354838709677422</v>
      </c>
      <c r="AA41" s="34">
        <f t="shared" si="19"/>
        <v>0</v>
      </c>
      <c r="AB41" s="34">
        <f t="shared" si="1"/>
        <v>0</v>
      </c>
      <c r="AC41" s="34">
        <f t="shared" si="1"/>
        <v>0</v>
      </c>
      <c r="AD41" s="34">
        <f t="shared" si="1"/>
        <v>0</v>
      </c>
      <c r="AE41" s="34">
        <f t="shared" si="1"/>
        <v>0</v>
      </c>
      <c r="AF41" s="34">
        <f t="shared" si="1"/>
        <v>2</v>
      </c>
      <c r="AG41" s="34">
        <f t="shared" si="1"/>
        <v>2</v>
      </c>
      <c r="AH41" s="34">
        <f t="shared" si="1"/>
        <v>3</v>
      </c>
      <c r="AI41" s="34">
        <f t="shared" si="1"/>
        <v>4</v>
      </c>
      <c r="AJ41" s="34">
        <f t="shared" si="1"/>
        <v>4</v>
      </c>
      <c r="AL41">
        <v>2.4193548387096687E-2</v>
      </c>
      <c r="AM41">
        <v>4.8387096774193519E-2</v>
      </c>
      <c r="AN41">
        <v>4.0322580645161289E-2</v>
      </c>
      <c r="AO41">
        <v>4.0322580645161289E-2</v>
      </c>
      <c r="AP41">
        <v>2.0161290322580645E-2</v>
      </c>
      <c r="AQ41">
        <v>-6.048387096774193E-2</v>
      </c>
      <c r="AR41">
        <v>-9.6774193548387177E-2</v>
      </c>
      <c r="AS41">
        <v>-0.1411290322580645</v>
      </c>
      <c r="AT41">
        <v>-0.16129032258064516</v>
      </c>
      <c r="AU41">
        <v>-0.19354838709677422</v>
      </c>
    </row>
    <row r="42" spans="2:47" x14ac:dyDescent="0.25">
      <c r="B42" s="13">
        <v>1192</v>
      </c>
      <c r="C42" s="13" t="s">
        <v>23</v>
      </c>
      <c r="D42">
        <f t="shared" si="2"/>
        <v>24.7</v>
      </c>
      <c r="E42">
        <f t="shared" ref="E42:F42" si="67">J19</f>
        <v>24.1</v>
      </c>
      <c r="F42">
        <f t="shared" si="67"/>
        <v>24.9</v>
      </c>
      <c r="G42">
        <f t="shared" si="4"/>
        <v>24.6</v>
      </c>
      <c r="H42">
        <f t="shared" si="5"/>
        <v>24.6</v>
      </c>
      <c r="I42">
        <f t="shared" ref="I42:J42" si="68">S19</f>
        <v>23.8</v>
      </c>
      <c r="J42">
        <f t="shared" si="68"/>
        <v>21.9</v>
      </c>
      <c r="K42">
        <f t="shared" ref="K42:L42" si="69">W19</f>
        <v>20.3</v>
      </c>
      <c r="L42">
        <f t="shared" si="69"/>
        <v>18.5</v>
      </c>
      <c r="M42">
        <f t="shared" ref="M42" si="70">AA19</f>
        <v>17.399999999999999</v>
      </c>
      <c r="P42" s="35">
        <f t="shared" si="9"/>
        <v>-2.4291497975708416E-2</v>
      </c>
      <c r="Q42" s="35">
        <f t="shared" si="10"/>
        <v>8.0971659919028063E-3</v>
      </c>
      <c r="R42" s="35">
        <f t="shared" si="11"/>
        <v>-4.0485829959513312E-3</v>
      </c>
      <c r="S42" s="35">
        <f t="shared" si="12"/>
        <v>-4.0485829959513312E-3</v>
      </c>
      <c r="T42" s="35">
        <f t="shared" si="13"/>
        <v>-3.6437246963562694E-2</v>
      </c>
      <c r="U42" s="35">
        <f t="shared" si="14"/>
        <v>-0.11336032388663971</v>
      </c>
      <c r="V42" s="35">
        <f t="shared" si="15"/>
        <v>-0.17813765182186231</v>
      </c>
      <c r="W42" s="35">
        <f t="shared" si="16"/>
        <v>-0.25101214574898784</v>
      </c>
      <c r="X42" s="35">
        <f t="shared" si="17"/>
        <v>-0.29554655870445345</v>
      </c>
      <c r="Y42" s="35">
        <f t="shared" si="18"/>
        <v>-1</v>
      </c>
      <c r="AA42" s="34">
        <f t="shared" si="19"/>
        <v>1</v>
      </c>
      <c r="AB42" s="34">
        <f t="shared" si="1"/>
        <v>0</v>
      </c>
      <c r="AC42" s="34">
        <f t="shared" si="1"/>
        <v>0</v>
      </c>
      <c r="AD42" s="34">
        <f t="shared" si="1"/>
        <v>0</v>
      </c>
      <c r="AE42" s="34">
        <f t="shared" si="1"/>
        <v>1</v>
      </c>
      <c r="AF42" s="34">
        <f t="shared" si="1"/>
        <v>3</v>
      </c>
      <c r="AG42" s="34">
        <f t="shared" si="1"/>
        <v>4</v>
      </c>
      <c r="AH42" s="34">
        <f t="shared" si="1"/>
        <v>4</v>
      </c>
      <c r="AI42" s="34">
        <f t="shared" si="1"/>
        <v>4</v>
      </c>
      <c r="AJ42" s="34"/>
      <c r="AL42">
        <v>-2.4291497975708416E-2</v>
      </c>
      <c r="AM42">
        <v>8.0971659919028063E-3</v>
      </c>
      <c r="AN42">
        <v>-4.0485829959513312E-3</v>
      </c>
      <c r="AO42">
        <v>-4.0485829959513312E-3</v>
      </c>
      <c r="AP42">
        <v>-3.6437246963562694E-2</v>
      </c>
      <c r="AQ42">
        <v>-0.11336032388663971</v>
      </c>
      <c r="AR42">
        <v>-0.17813765182186231</v>
      </c>
      <c r="AS42">
        <v>-0.25101214574898784</v>
      </c>
      <c r="AT42">
        <v>-0.29554655870445345</v>
      </c>
    </row>
    <row r="43" spans="2:47" x14ac:dyDescent="0.25">
      <c r="B43" s="13">
        <v>1194</v>
      </c>
      <c r="C43" s="13" t="s">
        <v>23</v>
      </c>
      <c r="D43">
        <f t="shared" si="2"/>
        <v>23</v>
      </c>
      <c r="E43">
        <f t="shared" ref="E43:F43" si="71">J20</f>
        <v>23.3</v>
      </c>
      <c r="F43">
        <f t="shared" si="71"/>
        <v>24.4</v>
      </c>
      <c r="G43">
        <f t="shared" si="4"/>
        <v>23.3</v>
      </c>
      <c r="H43">
        <f t="shared" si="5"/>
        <v>23</v>
      </c>
      <c r="I43">
        <f t="shared" ref="I43:J43" si="72">S20</f>
        <v>22.3</v>
      </c>
      <c r="J43">
        <f t="shared" si="72"/>
        <v>22.4</v>
      </c>
      <c r="K43">
        <f t="shared" ref="K43:L43" si="73">W20</f>
        <v>19.399999999999999</v>
      </c>
      <c r="L43">
        <f t="shared" si="73"/>
        <v>18.8</v>
      </c>
      <c r="M43">
        <f t="shared" ref="M43:N43" si="74">AA20</f>
        <v>18.2</v>
      </c>
      <c r="N43">
        <f t="shared" si="74"/>
        <v>17.8</v>
      </c>
      <c r="P43" s="35">
        <f t="shared" si="9"/>
        <v>1.3043478260869596E-2</v>
      </c>
      <c r="Q43" s="35">
        <f t="shared" si="10"/>
        <v>6.0869565217391244E-2</v>
      </c>
      <c r="R43" s="35">
        <f t="shared" si="11"/>
        <v>1.3043478260869596E-2</v>
      </c>
      <c r="S43" s="35">
        <f t="shared" si="12"/>
        <v>0</v>
      </c>
      <c r="T43" s="35">
        <f t="shared" si="13"/>
        <v>-3.0434782608695622E-2</v>
      </c>
      <c r="U43" s="35">
        <f t="shared" si="14"/>
        <v>-2.6086956521739191E-2</v>
      </c>
      <c r="V43" s="35">
        <f t="shared" si="15"/>
        <v>-0.15652173913043485</v>
      </c>
      <c r="W43" s="35">
        <f t="shared" si="16"/>
        <v>-0.18260869565217389</v>
      </c>
      <c r="X43" s="35">
        <f t="shared" si="17"/>
        <v>-0.20869565217391309</v>
      </c>
      <c r="Y43" s="35">
        <f t="shared" si="18"/>
        <v>-0.2260869565217391</v>
      </c>
      <c r="AA43" s="34">
        <f t="shared" si="19"/>
        <v>0</v>
      </c>
      <c r="AB43" s="34">
        <f t="shared" si="1"/>
        <v>0</v>
      </c>
      <c r="AC43" s="34">
        <f t="shared" si="1"/>
        <v>0</v>
      </c>
      <c r="AD43" s="34">
        <f t="shared" si="1"/>
        <v>0</v>
      </c>
      <c r="AE43" s="34">
        <f t="shared" si="1"/>
        <v>1</v>
      </c>
      <c r="AF43" s="34">
        <f t="shared" si="1"/>
        <v>1</v>
      </c>
      <c r="AG43" s="34">
        <f t="shared" si="1"/>
        <v>4</v>
      </c>
      <c r="AH43" s="34">
        <f t="shared" si="1"/>
        <v>4</v>
      </c>
      <c r="AI43" s="34">
        <f t="shared" si="1"/>
        <v>4</v>
      </c>
      <c r="AJ43" s="34">
        <f t="shared" si="1"/>
        <v>4</v>
      </c>
      <c r="AL43">
        <v>1.3043478260869596E-2</v>
      </c>
      <c r="AM43">
        <v>6.0869565217391244E-2</v>
      </c>
      <c r="AN43">
        <v>1.3043478260869596E-2</v>
      </c>
      <c r="AO43">
        <v>0</v>
      </c>
      <c r="AP43">
        <v>-3.0434782608695622E-2</v>
      </c>
      <c r="AQ43">
        <v>-2.6086956521739191E-2</v>
      </c>
      <c r="AR43">
        <v>-0.15652173913043485</v>
      </c>
      <c r="AS43">
        <v>-0.18260869565217389</v>
      </c>
      <c r="AT43">
        <v>-0.20869565217391309</v>
      </c>
      <c r="AU43">
        <v>-0.2260869565217391</v>
      </c>
    </row>
    <row r="44" spans="2:47" x14ac:dyDescent="0.25">
      <c r="B44" s="13">
        <v>1196</v>
      </c>
      <c r="C44" s="13" t="s">
        <v>23</v>
      </c>
      <c r="D44">
        <f t="shared" si="2"/>
        <v>22.5</v>
      </c>
      <c r="E44">
        <f t="shared" ref="E44:F44" si="75">J21</f>
        <v>22.4</v>
      </c>
      <c r="F44">
        <f t="shared" si="75"/>
        <v>22.3</v>
      </c>
      <c r="G44">
        <f t="shared" si="4"/>
        <v>22</v>
      </c>
      <c r="H44">
        <f t="shared" si="5"/>
        <v>22.3</v>
      </c>
      <c r="I44">
        <f t="shared" ref="I44:J44" si="76">S21</f>
        <v>21.4</v>
      </c>
      <c r="J44">
        <f t="shared" si="76"/>
        <v>19.3</v>
      </c>
      <c r="K44">
        <f t="shared" ref="K44:L44" si="77">W21</f>
        <v>19.100000000000001</v>
      </c>
      <c r="L44">
        <f t="shared" si="77"/>
        <v>18.899999999999999</v>
      </c>
      <c r="M44">
        <f t="shared" ref="M44:N44" si="78">AA21</f>
        <v>18.5</v>
      </c>
      <c r="N44">
        <f t="shared" si="78"/>
        <v>19.2</v>
      </c>
      <c r="P44" s="35">
        <f t="shared" si="9"/>
        <v>-4.4444444444445078E-3</v>
      </c>
      <c r="Q44" s="35">
        <f t="shared" si="10"/>
        <v>-8.8888888888888577E-3</v>
      </c>
      <c r="R44" s="35">
        <f t="shared" si="11"/>
        <v>-2.2222222222222223E-2</v>
      </c>
      <c r="S44" s="35">
        <f t="shared" si="12"/>
        <v>-8.8888888888888577E-3</v>
      </c>
      <c r="T44" s="35">
        <f t="shared" si="13"/>
        <v>-4.8888888888888954E-2</v>
      </c>
      <c r="U44" s="35">
        <f t="shared" si="14"/>
        <v>-0.14222222222222219</v>
      </c>
      <c r="V44" s="35">
        <f t="shared" si="15"/>
        <v>-0.15111111111111106</v>
      </c>
      <c r="W44" s="35">
        <f t="shared" si="16"/>
        <v>-0.16000000000000006</v>
      </c>
      <c r="X44" s="35">
        <f t="shared" si="17"/>
        <v>-0.17777777777777778</v>
      </c>
      <c r="Y44" s="35">
        <f t="shared" si="18"/>
        <v>-0.1466666666666667</v>
      </c>
      <c r="AA44" s="34">
        <f t="shared" si="19"/>
        <v>0</v>
      </c>
      <c r="AB44" s="34">
        <f t="shared" ref="AB44:AB46" si="79">IF(Q44&gt;-1%,0,IF(Q44&gt;-5%,1,IF(Q44&gt;-10%,2,IF(Q44&gt;-15%,3,IF(Q44&gt;-100%,4,"Error")))))</f>
        <v>0</v>
      </c>
      <c r="AC44" s="34">
        <f t="shared" ref="AC44:AC46" si="80">IF(R44&gt;-1%,0,IF(R44&gt;-5%,1,IF(R44&gt;-10%,2,IF(R44&gt;-15%,3,IF(R44&gt;-100%,4,"Error")))))</f>
        <v>1</v>
      </c>
      <c r="AD44" s="34">
        <f t="shared" ref="AD44:AD46" si="81">IF(S44&gt;-1%,0,IF(S44&gt;-5%,1,IF(S44&gt;-10%,2,IF(S44&gt;-15%,3,IF(S44&gt;-100%,4,"Error")))))</f>
        <v>0</v>
      </c>
      <c r="AE44" s="34">
        <f t="shared" ref="AE44:AE46" si="82">IF(T44&gt;-1%,0,IF(T44&gt;-5%,1,IF(T44&gt;-10%,2,IF(T44&gt;-15%,3,IF(T44&gt;-100%,4,"Error")))))</f>
        <v>1</v>
      </c>
      <c r="AF44" s="34">
        <f t="shared" ref="AF44:AF46" si="83">IF(U44&gt;-1%,0,IF(U44&gt;-5%,1,IF(U44&gt;-10%,2,IF(U44&gt;-15%,3,IF(U44&gt;-100%,4,"Error")))))</f>
        <v>3</v>
      </c>
      <c r="AG44" s="34">
        <f t="shared" ref="AG44:AG46" si="84">IF(V44&gt;-1%,0,IF(V44&gt;-5%,1,IF(V44&gt;-10%,2,IF(V44&gt;-15%,3,IF(V44&gt;-100%,4,"Error")))))</f>
        <v>4</v>
      </c>
      <c r="AH44" s="34">
        <f t="shared" ref="AH44:AH46" si="85">IF(W44&gt;-1%,0,IF(W44&gt;-5%,1,IF(W44&gt;-10%,2,IF(W44&gt;-15%,3,IF(W44&gt;-100%,4,"Error")))))</f>
        <v>4</v>
      </c>
      <c r="AI44" s="34">
        <f t="shared" ref="AI44:AI46" si="86">IF(X44&gt;-1%,0,IF(X44&gt;-5%,1,IF(X44&gt;-10%,2,IF(X44&gt;-15%,3,IF(X44&gt;-100%,4,"Error")))))</f>
        <v>4</v>
      </c>
      <c r="AJ44" s="34">
        <f t="shared" ref="AJ44:AJ46" si="87">IF(Y44&gt;-1%,0,IF(Y44&gt;-5%,1,IF(Y44&gt;-10%,2,IF(Y44&gt;-15%,3,IF(Y44&gt;-100%,4,"Error")))))</f>
        <v>3</v>
      </c>
      <c r="AL44">
        <v>-4.4444444444445078E-3</v>
      </c>
      <c r="AM44">
        <v>-8.8888888888888577E-3</v>
      </c>
      <c r="AN44">
        <v>-2.2222222222222223E-2</v>
      </c>
      <c r="AO44">
        <v>-8.8888888888888577E-3</v>
      </c>
      <c r="AP44">
        <v>-4.8888888888888954E-2</v>
      </c>
      <c r="AQ44">
        <v>-0.14222222222222219</v>
      </c>
      <c r="AR44">
        <v>-0.15111111111111106</v>
      </c>
      <c r="AS44">
        <v>-0.16000000000000006</v>
      </c>
      <c r="AT44">
        <v>-0.17777777777777778</v>
      </c>
      <c r="AU44">
        <v>-0.1466666666666667</v>
      </c>
    </row>
    <row r="45" spans="2:47" x14ac:dyDescent="0.25">
      <c r="B45" s="13">
        <v>1231</v>
      </c>
      <c r="C45" s="13" t="s">
        <v>23</v>
      </c>
      <c r="D45">
        <f t="shared" si="2"/>
        <v>25.4</v>
      </c>
      <c r="E45">
        <f t="shared" ref="E45:F45" si="88">J22</f>
        <v>25</v>
      </c>
      <c r="F45">
        <f t="shared" si="88"/>
        <v>24.8</v>
      </c>
      <c r="G45">
        <f t="shared" si="4"/>
        <v>25.1</v>
      </c>
      <c r="H45">
        <f t="shared" si="5"/>
        <v>24.9</v>
      </c>
      <c r="I45">
        <f t="shared" ref="I45:J45" si="89">S22</f>
        <v>24.7</v>
      </c>
      <c r="J45">
        <f t="shared" si="89"/>
        <v>22.7</v>
      </c>
      <c r="K45">
        <f t="shared" ref="K45:L45" si="90">W22</f>
        <v>22.1</v>
      </c>
      <c r="L45">
        <f t="shared" si="90"/>
        <v>20.7</v>
      </c>
      <c r="M45">
        <f t="shared" ref="M45:N45" si="91">AA22</f>
        <v>19.600000000000001</v>
      </c>
      <c r="N45">
        <f t="shared" si="91"/>
        <v>18.2</v>
      </c>
      <c r="P45" s="35">
        <f t="shared" si="9"/>
        <v>-1.5748031496062936E-2</v>
      </c>
      <c r="Q45" s="35">
        <f t="shared" si="10"/>
        <v>-2.3622047244094405E-2</v>
      </c>
      <c r="R45" s="35">
        <f t="shared" si="11"/>
        <v>-1.1811023622047133E-2</v>
      </c>
      <c r="S45" s="35">
        <f t="shared" si="12"/>
        <v>-1.968503937007874E-2</v>
      </c>
      <c r="T45" s="35">
        <f t="shared" si="13"/>
        <v>-2.7559055118110208E-2</v>
      </c>
      <c r="U45" s="35">
        <f t="shared" si="14"/>
        <v>-0.10629921259842517</v>
      </c>
      <c r="V45" s="35">
        <f t="shared" si="15"/>
        <v>-0.12992125984251959</v>
      </c>
      <c r="W45" s="35">
        <f t="shared" si="16"/>
        <v>-0.18503937007874013</v>
      </c>
      <c r="X45" s="35">
        <f t="shared" si="17"/>
        <v>-0.22834645669291329</v>
      </c>
      <c r="Y45" s="35">
        <f t="shared" si="18"/>
        <v>-0.28346456692913385</v>
      </c>
      <c r="AA45" s="34">
        <f t="shared" si="19"/>
        <v>1</v>
      </c>
      <c r="AB45" s="34">
        <f t="shared" si="79"/>
        <v>1</v>
      </c>
      <c r="AC45" s="34">
        <f t="shared" si="80"/>
        <v>1</v>
      </c>
      <c r="AD45" s="34">
        <f t="shared" si="81"/>
        <v>1</v>
      </c>
      <c r="AE45" s="34">
        <f t="shared" si="82"/>
        <v>1</v>
      </c>
      <c r="AF45" s="34">
        <f t="shared" si="83"/>
        <v>3</v>
      </c>
      <c r="AG45" s="34">
        <f t="shared" si="84"/>
        <v>3</v>
      </c>
      <c r="AH45" s="34">
        <f t="shared" si="85"/>
        <v>4</v>
      </c>
      <c r="AI45" s="34">
        <f t="shared" si="86"/>
        <v>4</v>
      </c>
      <c r="AJ45" s="34">
        <f t="shared" si="87"/>
        <v>4</v>
      </c>
      <c r="AL45">
        <v>-1.5748031496062936E-2</v>
      </c>
      <c r="AM45">
        <v>-2.3622047244094405E-2</v>
      </c>
      <c r="AN45">
        <v>-1.1811023622047133E-2</v>
      </c>
      <c r="AO45">
        <v>-1.968503937007874E-2</v>
      </c>
      <c r="AP45">
        <v>-2.7559055118110208E-2</v>
      </c>
      <c r="AQ45">
        <v>-0.10629921259842517</v>
      </c>
      <c r="AR45">
        <v>-0.12992125984251959</v>
      </c>
      <c r="AS45">
        <v>-0.18503937007874013</v>
      </c>
      <c r="AT45">
        <v>-0.22834645669291329</v>
      </c>
      <c r="AU45">
        <v>-0.28346456692913385</v>
      </c>
    </row>
    <row r="46" spans="2:47" x14ac:dyDescent="0.25">
      <c r="B46" s="13">
        <v>1232</v>
      </c>
      <c r="C46" s="13" t="s">
        <v>23</v>
      </c>
      <c r="D46">
        <f t="shared" si="2"/>
        <v>24.3</v>
      </c>
      <c r="E46">
        <f t="shared" ref="E46:F46" si="92">J23</f>
        <v>24.8</v>
      </c>
      <c r="F46">
        <f t="shared" si="92"/>
        <v>26</v>
      </c>
      <c r="G46">
        <f t="shared" si="4"/>
        <v>25.2</v>
      </c>
      <c r="H46">
        <f t="shared" si="5"/>
        <v>25.4</v>
      </c>
      <c r="I46">
        <f t="shared" ref="I46:J46" si="93">S23</f>
        <v>25.5</v>
      </c>
      <c r="J46">
        <f t="shared" si="93"/>
        <v>23.1</v>
      </c>
      <c r="K46">
        <f t="shared" ref="K46:L46" si="94">W23</f>
        <v>22.8</v>
      </c>
      <c r="L46">
        <f t="shared" si="94"/>
        <v>20.7</v>
      </c>
      <c r="M46">
        <f t="shared" ref="M46:N46" si="95">AA23</f>
        <v>19.899999999999999</v>
      </c>
      <c r="N46">
        <f t="shared" si="95"/>
        <v>18.7</v>
      </c>
      <c r="P46" s="35">
        <f t="shared" si="9"/>
        <v>2.0576131687242798E-2</v>
      </c>
      <c r="Q46" s="35">
        <f t="shared" si="10"/>
        <v>6.9958847736625487E-2</v>
      </c>
      <c r="R46" s="35">
        <f t="shared" si="11"/>
        <v>3.7037037037036979E-2</v>
      </c>
      <c r="S46" s="35">
        <f t="shared" si="12"/>
        <v>4.5267489711934068E-2</v>
      </c>
      <c r="T46" s="35">
        <f t="shared" si="13"/>
        <v>4.9382716049382686E-2</v>
      </c>
      <c r="U46" s="35">
        <f t="shared" si="14"/>
        <v>-4.9382716049382686E-2</v>
      </c>
      <c r="V46" s="35">
        <f t="shared" si="15"/>
        <v>-6.1728395061728392E-2</v>
      </c>
      <c r="W46" s="35">
        <f t="shared" si="16"/>
        <v>-0.1481481481481482</v>
      </c>
      <c r="X46" s="35">
        <f t="shared" si="17"/>
        <v>-0.18106995884773672</v>
      </c>
      <c r="Y46" s="35">
        <f t="shared" si="18"/>
        <v>-0.2304526748971194</v>
      </c>
      <c r="AA46" s="34">
        <f t="shared" si="19"/>
        <v>0</v>
      </c>
      <c r="AB46" s="34">
        <f t="shared" si="79"/>
        <v>0</v>
      </c>
      <c r="AC46" s="34">
        <f t="shared" si="80"/>
        <v>0</v>
      </c>
      <c r="AD46" s="34">
        <f t="shared" si="81"/>
        <v>0</v>
      </c>
      <c r="AE46" s="34">
        <f t="shared" si="82"/>
        <v>0</v>
      </c>
      <c r="AF46" s="34">
        <f t="shared" si="83"/>
        <v>1</v>
      </c>
      <c r="AG46" s="34">
        <f t="shared" si="84"/>
        <v>2</v>
      </c>
      <c r="AH46" s="34">
        <f t="shared" si="85"/>
        <v>3</v>
      </c>
      <c r="AI46" s="34">
        <f t="shared" si="86"/>
        <v>4</v>
      </c>
      <c r="AJ46" s="34">
        <f t="shared" si="87"/>
        <v>4</v>
      </c>
      <c r="AL46">
        <v>2.0576131687242798E-2</v>
      </c>
      <c r="AM46">
        <v>6.9958847736625487E-2</v>
      </c>
      <c r="AN46">
        <v>3.7037037037036979E-2</v>
      </c>
      <c r="AO46">
        <v>4.5267489711934068E-2</v>
      </c>
      <c r="AP46">
        <v>4.9382716049382686E-2</v>
      </c>
      <c r="AQ46">
        <v>-4.9382716049382686E-2</v>
      </c>
      <c r="AR46">
        <v>-6.1728395061728392E-2</v>
      </c>
      <c r="AS46">
        <v>-0.1481481481481482</v>
      </c>
      <c r="AT46">
        <v>-0.18106995884773672</v>
      </c>
      <c r="AU46">
        <v>-0.2304526748971194</v>
      </c>
    </row>
    <row r="47" spans="2:47" x14ac:dyDescent="0.25">
      <c r="AA47" s="34"/>
    </row>
    <row r="49" spans="2:30" x14ac:dyDescent="0.25">
      <c r="C49" s="25" t="s">
        <v>42</v>
      </c>
      <c r="K49" s="25" t="s">
        <v>117</v>
      </c>
    </row>
    <row r="50" spans="2:30" x14ac:dyDescent="0.25">
      <c r="B50" s="2" t="s">
        <v>9</v>
      </c>
      <c r="C50" s="4" t="s">
        <v>10</v>
      </c>
      <c r="D50" t="s">
        <v>115</v>
      </c>
      <c r="E50" t="s">
        <v>116</v>
      </c>
      <c r="F50" t="s">
        <v>34</v>
      </c>
      <c r="G50" t="s">
        <v>36</v>
      </c>
      <c r="H50" t="s">
        <v>38</v>
      </c>
      <c r="J50" s="2" t="s">
        <v>9</v>
      </c>
      <c r="K50" s="4" t="s">
        <v>10</v>
      </c>
      <c r="L50" t="s">
        <v>115</v>
      </c>
      <c r="M50" t="s">
        <v>116</v>
      </c>
      <c r="N50" t="s">
        <v>34</v>
      </c>
      <c r="O50" t="s">
        <v>36</v>
      </c>
      <c r="P50" t="s">
        <v>38</v>
      </c>
    </row>
    <row r="51" spans="2:30" x14ac:dyDescent="0.25">
      <c r="B51" s="7">
        <v>1189</v>
      </c>
      <c r="C51" s="7" t="s">
        <v>19</v>
      </c>
      <c r="D51">
        <f t="shared" ref="D51:D59" si="96">H5</f>
        <v>0</v>
      </c>
      <c r="E51">
        <f t="shared" ref="E51:E59" si="97">L5</f>
        <v>1</v>
      </c>
      <c r="F51">
        <f t="shared" ref="F51:F59" si="98">Q5</f>
        <v>2</v>
      </c>
      <c r="G51">
        <f t="shared" ref="G51:G59" si="99">U5</f>
        <v>4</v>
      </c>
      <c r="H51">
        <f t="shared" ref="H51:H59" si="100">Y5</f>
        <v>4</v>
      </c>
      <c r="J51" s="7">
        <v>1189</v>
      </c>
      <c r="K51" s="7" t="s">
        <v>19</v>
      </c>
      <c r="L51">
        <f t="shared" ref="L51:L59" si="101">I5</f>
        <v>0</v>
      </c>
      <c r="M51">
        <f t="shared" ref="M51:M59" si="102">M5</f>
        <v>1</v>
      </c>
      <c r="N51">
        <f t="shared" ref="N51:N59" si="103">R5</f>
        <v>2</v>
      </c>
      <c r="O51">
        <f t="shared" ref="O51:O59" si="104">V5</f>
        <v>4</v>
      </c>
      <c r="P51">
        <f t="shared" ref="P51:P59" si="105">Z5</f>
        <v>4</v>
      </c>
      <c r="R51" s="34">
        <f>IF(G51&gt;-1%,0,IF(G51&gt;-5%,1,IF(G51&gt;-10%,2,IF(G51&gt;-15%,3,IF(G51&gt;-100%,4,"Error")))))</f>
        <v>0</v>
      </c>
      <c r="S51">
        <v>0</v>
      </c>
      <c r="T51">
        <v>0</v>
      </c>
      <c r="U51">
        <v>3</v>
      </c>
      <c r="V51">
        <v>4</v>
      </c>
      <c r="W51">
        <v>1</v>
      </c>
      <c r="X51">
        <f>D51+L51+R51</f>
        <v>0</v>
      </c>
      <c r="Y51">
        <f t="shared" ref="Y51:AB66" si="106">E51+M51+S51</f>
        <v>2</v>
      </c>
      <c r="Z51">
        <f t="shared" si="106"/>
        <v>4</v>
      </c>
      <c r="AA51">
        <f t="shared" si="106"/>
        <v>11</v>
      </c>
      <c r="AB51">
        <f t="shared" si="106"/>
        <v>12</v>
      </c>
      <c r="AD51" t="s">
        <v>115</v>
      </c>
    </row>
    <row r="52" spans="2:30" x14ac:dyDescent="0.25">
      <c r="B52" s="7">
        <v>1198</v>
      </c>
      <c r="C52" s="7" t="s">
        <v>19</v>
      </c>
      <c r="D52">
        <f t="shared" si="96"/>
        <v>0</v>
      </c>
      <c r="E52">
        <f t="shared" si="97"/>
        <v>1</v>
      </c>
      <c r="F52">
        <f t="shared" si="98"/>
        <v>1</v>
      </c>
      <c r="G52">
        <f t="shared" si="99"/>
        <v>4</v>
      </c>
      <c r="H52">
        <f t="shared" si="100"/>
        <v>4</v>
      </c>
      <c r="J52" s="7">
        <v>1198</v>
      </c>
      <c r="K52" s="7" t="s">
        <v>19</v>
      </c>
      <c r="L52">
        <f t="shared" si="101"/>
        <v>1</v>
      </c>
      <c r="M52">
        <f t="shared" si="102"/>
        <v>2</v>
      </c>
      <c r="N52">
        <f t="shared" si="103"/>
        <v>3</v>
      </c>
      <c r="O52">
        <f t="shared" si="104"/>
        <v>4</v>
      </c>
      <c r="P52">
        <f t="shared" si="105"/>
        <v>4</v>
      </c>
      <c r="R52" s="34">
        <f t="shared" ref="R52:R69" si="107">IF(G52&gt;-1%,0,IF(G52&gt;-5%,1,IF(G52&gt;-10%,2,IF(G52&gt;-15%,3,IF(G52&gt;-100%,4,"Error")))))</f>
        <v>0</v>
      </c>
      <c r="S52">
        <v>0</v>
      </c>
      <c r="T52">
        <v>0</v>
      </c>
      <c r="U52">
        <v>4</v>
      </c>
      <c r="V52">
        <v>4</v>
      </c>
      <c r="W52">
        <v>1</v>
      </c>
      <c r="X52">
        <f t="shared" ref="X52:X68" si="108">D52+L52+R52</f>
        <v>1</v>
      </c>
      <c r="Y52">
        <f t="shared" si="106"/>
        <v>3</v>
      </c>
      <c r="Z52">
        <f t="shared" si="106"/>
        <v>4</v>
      </c>
      <c r="AA52">
        <f t="shared" si="106"/>
        <v>12</v>
      </c>
      <c r="AB52">
        <f t="shared" si="106"/>
        <v>12</v>
      </c>
      <c r="AD52" t="s">
        <v>116</v>
      </c>
    </row>
    <row r="53" spans="2:30" x14ac:dyDescent="0.25">
      <c r="B53" s="7">
        <v>1229</v>
      </c>
      <c r="C53" s="7" t="s">
        <v>19</v>
      </c>
      <c r="D53">
        <f t="shared" si="96"/>
        <v>0</v>
      </c>
      <c r="E53">
        <f t="shared" si="97"/>
        <v>0</v>
      </c>
      <c r="F53">
        <f t="shared" si="98"/>
        <v>2</v>
      </c>
      <c r="G53">
        <f t="shared" si="99"/>
        <v>3</v>
      </c>
      <c r="H53">
        <f t="shared" si="100"/>
        <v>4</v>
      </c>
      <c r="J53" s="7">
        <v>1229</v>
      </c>
      <c r="K53" s="7" t="s">
        <v>19</v>
      </c>
      <c r="L53">
        <f t="shared" si="101"/>
        <v>0</v>
      </c>
      <c r="M53">
        <f t="shared" si="102"/>
        <v>1</v>
      </c>
      <c r="N53">
        <f t="shared" si="103"/>
        <v>3</v>
      </c>
      <c r="O53">
        <f t="shared" si="104"/>
        <v>4</v>
      </c>
      <c r="P53">
        <f t="shared" si="105"/>
        <v>3</v>
      </c>
      <c r="R53" s="34">
        <f t="shared" si="107"/>
        <v>0</v>
      </c>
      <c r="S53">
        <v>0</v>
      </c>
      <c r="T53">
        <v>0</v>
      </c>
      <c r="U53">
        <v>2</v>
      </c>
      <c r="V53">
        <v>4</v>
      </c>
      <c r="W53">
        <v>1</v>
      </c>
      <c r="X53">
        <f t="shared" si="108"/>
        <v>0</v>
      </c>
      <c r="Y53">
        <f t="shared" si="106"/>
        <v>1</v>
      </c>
      <c r="Z53">
        <f t="shared" si="106"/>
        <v>5</v>
      </c>
      <c r="AA53">
        <f t="shared" si="106"/>
        <v>9</v>
      </c>
      <c r="AB53">
        <f t="shared" si="106"/>
        <v>11</v>
      </c>
      <c r="AD53" t="s">
        <v>34</v>
      </c>
    </row>
    <row r="54" spans="2:30" x14ac:dyDescent="0.25">
      <c r="B54" s="10">
        <v>1230</v>
      </c>
      <c r="C54" s="10" t="s">
        <v>19</v>
      </c>
      <c r="D54">
        <f t="shared" si="96"/>
        <v>0</v>
      </c>
      <c r="E54">
        <f t="shared" si="97"/>
        <v>1</v>
      </c>
      <c r="F54">
        <f t="shared" si="98"/>
        <v>1</v>
      </c>
      <c r="G54">
        <f t="shared" si="99"/>
        <v>3</v>
      </c>
      <c r="H54">
        <f t="shared" si="100"/>
        <v>4</v>
      </c>
      <c r="J54" s="10">
        <v>1230</v>
      </c>
      <c r="K54" s="10" t="s">
        <v>19</v>
      </c>
      <c r="L54">
        <f t="shared" si="101"/>
        <v>0</v>
      </c>
      <c r="M54">
        <f t="shared" si="102"/>
        <v>1</v>
      </c>
      <c r="N54">
        <f t="shared" si="103"/>
        <v>2</v>
      </c>
      <c r="O54">
        <f t="shared" si="104"/>
        <v>4</v>
      </c>
      <c r="P54">
        <f t="shared" si="105"/>
        <v>4</v>
      </c>
      <c r="R54" s="34">
        <f t="shared" si="107"/>
        <v>0</v>
      </c>
      <c r="S54">
        <v>0</v>
      </c>
      <c r="T54">
        <v>0</v>
      </c>
      <c r="U54">
        <v>2</v>
      </c>
      <c r="V54">
        <v>4</v>
      </c>
      <c r="W54">
        <v>1</v>
      </c>
      <c r="X54">
        <f t="shared" si="108"/>
        <v>0</v>
      </c>
      <c r="Y54">
        <f t="shared" si="106"/>
        <v>2</v>
      </c>
      <c r="Z54">
        <f t="shared" si="106"/>
        <v>3</v>
      </c>
      <c r="AA54">
        <f t="shared" si="106"/>
        <v>9</v>
      </c>
      <c r="AB54">
        <f t="shared" si="106"/>
        <v>12</v>
      </c>
      <c r="AD54" t="s">
        <v>36</v>
      </c>
    </row>
    <row r="55" spans="2:30" x14ac:dyDescent="0.25">
      <c r="B55" s="7">
        <v>1208</v>
      </c>
      <c r="C55" s="7" t="s">
        <v>19</v>
      </c>
      <c r="D55">
        <f t="shared" si="96"/>
        <v>0</v>
      </c>
      <c r="E55">
        <f t="shared" si="97"/>
        <v>0</v>
      </c>
      <c r="F55">
        <f t="shared" si="98"/>
        <v>1</v>
      </c>
      <c r="G55">
        <f t="shared" si="99"/>
        <v>3</v>
      </c>
      <c r="H55">
        <f t="shared" si="100"/>
        <v>4</v>
      </c>
      <c r="J55" s="7">
        <v>1208</v>
      </c>
      <c r="K55" s="7" t="s">
        <v>19</v>
      </c>
      <c r="L55">
        <f t="shared" si="101"/>
        <v>0</v>
      </c>
      <c r="M55">
        <f t="shared" si="102"/>
        <v>0</v>
      </c>
      <c r="N55">
        <f t="shared" si="103"/>
        <v>1</v>
      </c>
      <c r="O55">
        <f t="shared" si="104"/>
        <v>4</v>
      </c>
      <c r="P55">
        <f t="shared" si="105"/>
        <v>2</v>
      </c>
      <c r="R55" s="34">
        <f t="shared" si="107"/>
        <v>0</v>
      </c>
      <c r="S55">
        <v>0</v>
      </c>
      <c r="T55">
        <v>0</v>
      </c>
      <c r="U55">
        <v>2</v>
      </c>
      <c r="V55">
        <v>3</v>
      </c>
      <c r="W55">
        <v>1</v>
      </c>
      <c r="X55">
        <f t="shared" si="108"/>
        <v>0</v>
      </c>
      <c r="Y55">
        <f t="shared" si="106"/>
        <v>0</v>
      </c>
      <c r="Z55">
        <f t="shared" si="106"/>
        <v>2</v>
      </c>
      <c r="AA55">
        <f t="shared" si="106"/>
        <v>9</v>
      </c>
      <c r="AB55">
        <f t="shared" si="106"/>
        <v>9</v>
      </c>
      <c r="AD55" t="s">
        <v>38</v>
      </c>
    </row>
    <row r="56" spans="2:30" x14ac:dyDescent="0.25">
      <c r="B56" s="7">
        <v>1212</v>
      </c>
      <c r="C56" s="7" t="s">
        <v>19</v>
      </c>
      <c r="D56">
        <f t="shared" si="96"/>
        <v>0</v>
      </c>
      <c r="E56">
        <f t="shared" si="97"/>
        <v>0</v>
      </c>
      <c r="F56">
        <f t="shared" si="98"/>
        <v>0</v>
      </c>
      <c r="G56">
        <f t="shared" si="99"/>
        <v>3</v>
      </c>
      <c r="H56">
        <f t="shared" si="100"/>
        <v>3</v>
      </c>
      <c r="J56" s="7">
        <v>1212</v>
      </c>
      <c r="K56" s="7" t="s">
        <v>19</v>
      </c>
      <c r="L56">
        <f t="shared" si="101"/>
        <v>0</v>
      </c>
      <c r="M56">
        <f t="shared" si="102"/>
        <v>1</v>
      </c>
      <c r="N56">
        <f t="shared" si="103"/>
        <v>3</v>
      </c>
      <c r="O56">
        <f t="shared" si="104"/>
        <v>3</v>
      </c>
      <c r="P56">
        <f t="shared" si="105"/>
        <v>3</v>
      </c>
      <c r="R56" s="34">
        <f t="shared" si="107"/>
        <v>0</v>
      </c>
      <c r="S56">
        <v>0</v>
      </c>
      <c r="T56">
        <v>0</v>
      </c>
      <c r="U56">
        <v>2</v>
      </c>
      <c r="V56">
        <v>4</v>
      </c>
      <c r="W56">
        <v>1</v>
      </c>
      <c r="X56">
        <f t="shared" si="108"/>
        <v>0</v>
      </c>
      <c r="Y56">
        <f t="shared" si="106"/>
        <v>1</v>
      </c>
      <c r="Z56">
        <f t="shared" si="106"/>
        <v>3</v>
      </c>
      <c r="AA56">
        <f t="shared" si="106"/>
        <v>8</v>
      </c>
      <c r="AB56">
        <f t="shared" si="106"/>
        <v>10</v>
      </c>
    </row>
    <row r="57" spans="2:30" x14ac:dyDescent="0.25">
      <c r="B57" s="19">
        <v>1209</v>
      </c>
      <c r="C57" s="19" t="s">
        <v>27</v>
      </c>
      <c r="D57">
        <f t="shared" si="96"/>
        <v>0</v>
      </c>
      <c r="E57">
        <f t="shared" si="97"/>
        <v>0</v>
      </c>
      <c r="F57">
        <f t="shared" si="98"/>
        <v>2</v>
      </c>
      <c r="G57">
        <f t="shared" si="99"/>
        <v>2</v>
      </c>
      <c r="H57">
        <f t="shared" si="100"/>
        <v>4</v>
      </c>
      <c r="J57" s="19">
        <v>1209</v>
      </c>
      <c r="K57" s="19" t="s">
        <v>27</v>
      </c>
      <c r="L57">
        <f t="shared" si="101"/>
        <v>0</v>
      </c>
      <c r="M57">
        <f t="shared" si="102"/>
        <v>0</v>
      </c>
      <c r="N57">
        <f t="shared" si="103"/>
        <v>3</v>
      </c>
      <c r="O57">
        <f t="shared" si="104"/>
        <v>3</v>
      </c>
      <c r="P57">
        <f t="shared" si="105"/>
        <v>4</v>
      </c>
      <c r="R57" s="34">
        <f t="shared" si="107"/>
        <v>0</v>
      </c>
      <c r="S57">
        <v>0</v>
      </c>
      <c r="T57">
        <v>0</v>
      </c>
      <c r="U57">
        <v>2</v>
      </c>
      <c r="V57">
        <v>4</v>
      </c>
      <c r="W57">
        <v>2</v>
      </c>
      <c r="X57">
        <f t="shared" si="108"/>
        <v>0</v>
      </c>
      <c r="Y57">
        <f t="shared" si="106"/>
        <v>0</v>
      </c>
      <c r="Z57">
        <f t="shared" si="106"/>
        <v>5</v>
      </c>
      <c r="AA57">
        <f t="shared" si="106"/>
        <v>7</v>
      </c>
      <c r="AB57">
        <f t="shared" si="106"/>
        <v>12</v>
      </c>
    </row>
    <row r="58" spans="2:30" x14ac:dyDescent="0.25">
      <c r="B58" s="19">
        <v>1210</v>
      </c>
      <c r="C58" s="19" t="s">
        <v>27</v>
      </c>
      <c r="D58">
        <f t="shared" si="96"/>
        <v>0</v>
      </c>
      <c r="E58">
        <f t="shared" si="97"/>
        <v>0</v>
      </c>
      <c r="F58">
        <f t="shared" si="98"/>
        <v>1</v>
      </c>
      <c r="G58">
        <f t="shared" si="99"/>
        <v>2</v>
      </c>
      <c r="H58">
        <f t="shared" si="100"/>
        <v>4</v>
      </c>
      <c r="J58" s="19">
        <v>1210</v>
      </c>
      <c r="K58" s="19" t="s">
        <v>27</v>
      </c>
      <c r="L58">
        <f t="shared" si="101"/>
        <v>0</v>
      </c>
      <c r="M58">
        <f t="shared" si="102"/>
        <v>0</v>
      </c>
      <c r="N58">
        <f t="shared" si="103"/>
        <v>1</v>
      </c>
      <c r="O58">
        <f t="shared" si="104"/>
        <v>2</v>
      </c>
      <c r="P58">
        <f t="shared" si="105"/>
        <v>1</v>
      </c>
      <c r="R58" s="34">
        <f t="shared" si="107"/>
        <v>0</v>
      </c>
      <c r="S58">
        <v>0</v>
      </c>
      <c r="T58">
        <v>0</v>
      </c>
      <c r="U58">
        <v>2</v>
      </c>
      <c r="V58">
        <v>2</v>
      </c>
      <c r="W58">
        <v>2</v>
      </c>
      <c r="X58">
        <f t="shared" si="108"/>
        <v>0</v>
      </c>
      <c r="Y58">
        <f t="shared" si="106"/>
        <v>0</v>
      </c>
      <c r="Z58">
        <f t="shared" si="106"/>
        <v>2</v>
      </c>
      <c r="AA58">
        <f t="shared" si="106"/>
        <v>6</v>
      </c>
      <c r="AB58">
        <f t="shared" si="106"/>
        <v>7</v>
      </c>
    </row>
    <row r="59" spans="2:30" x14ac:dyDescent="0.25">
      <c r="B59" s="19">
        <v>1190</v>
      </c>
      <c r="C59" s="19" t="s">
        <v>27</v>
      </c>
      <c r="D59">
        <f t="shared" si="96"/>
        <v>0</v>
      </c>
      <c r="E59">
        <f t="shared" si="97"/>
        <v>1</v>
      </c>
      <c r="F59">
        <f t="shared" si="98"/>
        <v>3</v>
      </c>
      <c r="G59">
        <f t="shared" si="99"/>
        <v>3</v>
      </c>
      <c r="H59">
        <f t="shared" si="100"/>
        <v>4</v>
      </c>
      <c r="J59" s="19">
        <v>1190</v>
      </c>
      <c r="K59" s="19" t="s">
        <v>27</v>
      </c>
      <c r="L59">
        <f t="shared" si="101"/>
        <v>0</v>
      </c>
      <c r="M59">
        <f t="shared" si="102"/>
        <v>2</v>
      </c>
      <c r="N59">
        <f t="shared" si="103"/>
        <v>3</v>
      </c>
      <c r="O59">
        <f t="shared" si="104"/>
        <v>3</v>
      </c>
      <c r="P59">
        <f t="shared" si="105"/>
        <v>2</v>
      </c>
      <c r="R59" s="34">
        <f t="shared" si="107"/>
        <v>0</v>
      </c>
      <c r="S59">
        <v>1</v>
      </c>
      <c r="T59">
        <v>0</v>
      </c>
      <c r="U59">
        <v>2</v>
      </c>
      <c r="V59">
        <v>4</v>
      </c>
      <c r="W59">
        <v>2</v>
      </c>
      <c r="X59">
        <f t="shared" si="108"/>
        <v>0</v>
      </c>
      <c r="Y59">
        <f t="shared" si="106"/>
        <v>4</v>
      </c>
      <c r="Z59">
        <f t="shared" si="106"/>
        <v>6</v>
      </c>
      <c r="AA59">
        <f t="shared" si="106"/>
        <v>8</v>
      </c>
      <c r="AB59">
        <f t="shared" si="106"/>
        <v>10</v>
      </c>
    </row>
    <row r="60" spans="2:30" x14ac:dyDescent="0.25">
      <c r="B60" s="19">
        <v>1199</v>
      </c>
      <c r="C60" s="19" t="s">
        <v>27</v>
      </c>
      <c r="D60">
        <f t="shared" ref="D60:D68" si="109">H15</f>
        <v>0</v>
      </c>
      <c r="E60">
        <f t="shared" ref="E60:E68" si="110">L15</f>
        <v>0</v>
      </c>
      <c r="F60">
        <f t="shared" ref="F60:F68" si="111">Q15</f>
        <v>2</v>
      </c>
      <c r="G60">
        <f t="shared" ref="G60:G68" si="112">U15</f>
        <v>4</v>
      </c>
      <c r="H60">
        <f t="shared" ref="H60:H68" si="113">Y15</f>
        <v>4</v>
      </c>
      <c r="J60" s="19">
        <v>1199</v>
      </c>
      <c r="K60" s="19" t="s">
        <v>27</v>
      </c>
      <c r="L60">
        <f t="shared" ref="L60:L68" si="114">I15</f>
        <v>0</v>
      </c>
      <c r="M60">
        <f t="shared" ref="M60:M68" si="115">M15</f>
        <v>2</v>
      </c>
      <c r="N60">
        <f t="shared" ref="N60:N68" si="116">R15</f>
        <v>3</v>
      </c>
      <c r="O60">
        <f t="shared" ref="O60:O68" si="117">V15</f>
        <v>4</v>
      </c>
      <c r="P60">
        <f t="shared" ref="P60:P68" si="118">Z15</f>
        <v>1</v>
      </c>
      <c r="R60" s="34">
        <f t="shared" si="107"/>
        <v>0</v>
      </c>
      <c r="S60">
        <v>0</v>
      </c>
      <c r="T60">
        <v>0</v>
      </c>
      <c r="U60">
        <v>2</v>
      </c>
      <c r="V60">
        <v>2</v>
      </c>
      <c r="W60">
        <v>2</v>
      </c>
      <c r="X60">
        <f t="shared" si="108"/>
        <v>0</v>
      </c>
      <c r="Y60">
        <f t="shared" si="106"/>
        <v>2</v>
      </c>
      <c r="Z60">
        <f t="shared" si="106"/>
        <v>5</v>
      </c>
      <c r="AA60">
        <f t="shared" si="106"/>
        <v>10</v>
      </c>
      <c r="AB60">
        <f t="shared" si="106"/>
        <v>7</v>
      </c>
    </row>
    <row r="61" spans="2:30" x14ac:dyDescent="0.25">
      <c r="B61" s="19">
        <v>1200</v>
      </c>
      <c r="C61" s="19" t="s">
        <v>27</v>
      </c>
      <c r="D61">
        <f t="shared" si="109"/>
        <v>0</v>
      </c>
      <c r="E61">
        <f t="shared" si="110"/>
        <v>0</v>
      </c>
      <c r="F61">
        <f t="shared" si="111"/>
        <v>2</v>
      </c>
      <c r="G61">
        <f t="shared" si="112"/>
        <v>4</v>
      </c>
      <c r="H61">
        <f t="shared" si="113"/>
        <v>4</v>
      </c>
      <c r="J61" s="19">
        <v>1200</v>
      </c>
      <c r="K61" s="19" t="s">
        <v>27</v>
      </c>
      <c r="L61">
        <f t="shared" si="114"/>
        <v>0</v>
      </c>
      <c r="M61">
        <f t="shared" si="115"/>
        <v>1</v>
      </c>
      <c r="N61">
        <f t="shared" si="116"/>
        <v>3</v>
      </c>
      <c r="O61">
        <f t="shared" si="117"/>
        <v>4</v>
      </c>
      <c r="P61">
        <f t="shared" si="118"/>
        <v>1</v>
      </c>
      <c r="R61" s="34">
        <f t="shared" si="107"/>
        <v>0</v>
      </c>
      <c r="S61">
        <v>0</v>
      </c>
      <c r="T61">
        <v>0</v>
      </c>
      <c r="U61">
        <v>2</v>
      </c>
      <c r="V61">
        <v>4</v>
      </c>
      <c r="W61">
        <v>2</v>
      </c>
      <c r="X61">
        <f t="shared" si="108"/>
        <v>0</v>
      </c>
      <c r="Y61">
        <f t="shared" si="106"/>
        <v>1</v>
      </c>
      <c r="Z61">
        <f t="shared" si="106"/>
        <v>5</v>
      </c>
      <c r="AA61">
        <f t="shared" si="106"/>
        <v>10</v>
      </c>
      <c r="AB61">
        <f t="shared" si="106"/>
        <v>9</v>
      </c>
    </row>
    <row r="62" spans="2:30" x14ac:dyDescent="0.25">
      <c r="B62" s="19">
        <v>1201</v>
      </c>
      <c r="C62" s="19" t="s">
        <v>27</v>
      </c>
      <c r="D62">
        <f t="shared" si="109"/>
        <v>0</v>
      </c>
      <c r="E62">
        <f t="shared" si="110"/>
        <v>1</v>
      </c>
      <c r="F62">
        <f t="shared" si="111"/>
        <v>2</v>
      </c>
      <c r="G62">
        <f t="shared" si="112"/>
        <v>4</v>
      </c>
      <c r="H62">
        <f t="shared" si="113"/>
        <v>3</v>
      </c>
      <c r="J62" s="19">
        <v>1201</v>
      </c>
      <c r="K62" s="19" t="s">
        <v>27</v>
      </c>
      <c r="L62">
        <f t="shared" si="114"/>
        <v>0</v>
      </c>
      <c r="M62">
        <f t="shared" si="115"/>
        <v>2</v>
      </c>
      <c r="N62">
        <f t="shared" si="116"/>
        <v>3</v>
      </c>
      <c r="O62">
        <f t="shared" si="117"/>
        <v>4</v>
      </c>
      <c r="P62">
        <f t="shared" si="118"/>
        <v>2</v>
      </c>
      <c r="R62" s="34">
        <f t="shared" si="107"/>
        <v>0</v>
      </c>
      <c r="S62">
        <v>0</v>
      </c>
      <c r="T62">
        <v>0</v>
      </c>
      <c r="U62">
        <v>2</v>
      </c>
      <c r="V62">
        <v>4</v>
      </c>
      <c r="W62">
        <v>2</v>
      </c>
      <c r="X62">
        <f t="shared" si="108"/>
        <v>0</v>
      </c>
      <c r="Y62">
        <f t="shared" si="106"/>
        <v>3</v>
      </c>
      <c r="Z62">
        <f t="shared" si="106"/>
        <v>5</v>
      </c>
      <c r="AA62">
        <f t="shared" si="106"/>
        <v>10</v>
      </c>
      <c r="AB62">
        <f t="shared" si="106"/>
        <v>9</v>
      </c>
    </row>
    <row r="63" spans="2:30" x14ac:dyDescent="0.25">
      <c r="B63" s="19">
        <v>1202</v>
      </c>
      <c r="C63" s="19" t="s">
        <v>27</v>
      </c>
      <c r="D63">
        <f t="shared" si="109"/>
        <v>0</v>
      </c>
      <c r="E63">
        <f t="shared" si="110"/>
        <v>1</v>
      </c>
      <c r="F63">
        <f t="shared" si="111"/>
        <v>0</v>
      </c>
      <c r="G63">
        <f t="shared" si="112"/>
        <v>4</v>
      </c>
      <c r="H63">
        <f t="shared" si="113"/>
        <v>4</v>
      </c>
      <c r="J63" s="19">
        <v>1202</v>
      </c>
      <c r="K63" s="19" t="s">
        <v>27</v>
      </c>
      <c r="L63">
        <f t="shared" si="114"/>
        <v>0</v>
      </c>
      <c r="M63">
        <f t="shared" si="115"/>
        <v>1</v>
      </c>
      <c r="N63">
        <f t="shared" si="116"/>
        <v>3</v>
      </c>
      <c r="O63">
        <f t="shared" si="117"/>
        <v>4</v>
      </c>
      <c r="P63">
        <f t="shared" si="118"/>
        <v>1</v>
      </c>
      <c r="R63" s="34">
        <f t="shared" si="107"/>
        <v>0</v>
      </c>
      <c r="S63">
        <v>0</v>
      </c>
      <c r="T63">
        <v>0</v>
      </c>
      <c r="U63">
        <v>2</v>
      </c>
      <c r="V63">
        <v>3</v>
      </c>
      <c r="W63">
        <v>2</v>
      </c>
      <c r="X63">
        <f t="shared" si="108"/>
        <v>0</v>
      </c>
      <c r="Y63">
        <f t="shared" si="106"/>
        <v>2</v>
      </c>
      <c r="Z63">
        <f t="shared" si="106"/>
        <v>3</v>
      </c>
      <c r="AA63">
        <f t="shared" si="106"/>
        <v>10</v>
      </c>
      <c r="AB63">
        <f t="shared" si="106"/>
        <v>8</v>
      </c>
    </row>
    <row r="64" spans="2:30" x14ac:dyDescent="0.25">
      <c r="B64" s="13">
        <v>1192</v>
      </c>
      <c r="C64" s="13" t="s">
        <v>23</v>
      </c>
      <c r="D64">
        <f t="shared" si="109"/>
        <v>0</v>
      </c>
      <c r="E64">
        <f t="shared" si="110"/>
        <v>1</v>
      </c>
      <c r="F64">
        <f t="shared" si="111"/>
        <v>2</v>
      </c>
      <c r="G64">
        <f t="shared" si="112"/>
        <v>3</v>
      </c>
      <c r="H64">
        <f t="shared" si="113"/>
        <v>4</v>
      </c>
      <c r="J64" s="13">
        <v>1192</v>
      </c>
      <c r="K64" s="13" t="s">
        <v>23</v>
      </c>
      <c r="L64">
        <f t="shared" si="114"/>
        <v>0</v>
      </c>
      <c r="M64">
        <f t="shared" si="115"/>
        <v>3</v>
      </c>
      <c r="N64">
        <f t="shared" si="116"/>
        <v>4</v>
      </c>
      <c r="O64">
        <f t="shared" si="117"/>
        <v>4</v>
      </c>
      <c r="P64">
        <f t="shared" si="118"/>
        <v>4</v>
      </c>
      <c r="R64" s="34">
        <f t="shared" si="107"/>
        <v>0</v>
      </c>
      <c r="S64">
        <v>0</v>
      </c>
      <c r="T64">
        <v>0</v>
      </c>
      <c r="U64">
        <v>3</v>
      </c>
      <c r="V64">
        <v>4</v>
      </c>
      <c r="W64">
        <v>3</v>
      </c>
      <c r="X64">
        <f t="shared" si="108"/>
        <v>0</v>
      </c>
      <c r="Y64">
        <f t="shared" si="106"/>
        <v>4</v>
      </c>
      <c r="Z64">
        <f t="shared" si="106"/>
        <v>6</v>
      </c>
      <c r="AA64">
        <f t="shared" si="106"/>
        <v>10</v>
      </c>
      <c r="AB64">
        <f t="shared" si="106"/>
        <v>12</v>
      </c>
    </row>
    <row r="65" spans="2:28" x14ac:dyDescent="0.25">
      <c r="B65" s="13">
        <v>1194</v>
      </c>
      <c r="C65" s="13" t="s">
        <v>23</v>
      </c>
      <c r="D65">
        <f t="shared" si="109"/>
        <v>0</v>
      </c>
      <c r="E65">
        <f t="shared" si="110"/>
        <v>1</v>
      </c>
      <c r="F65">
        <f t="shared" si="111"/>
        <v>2</v>
      </c>
      <c r="G65">
        <f t="shared" si="112"/>
        <v>4</v>
      </c>
      <c r="H65">
        <f t="shared" si="113"/>
        <v>4</v>
      </c>
      <c r="J65" s="13">
        <v>1194</v>
      </c>
      <c r="K65" s="13" t="s">
        <v>23</v>
      </c>
      <c r="L65">
        <f t="shared" si="114"/>
        <v>0</v>
      </c>
      <c r="M65">
        <f t="shared" si="115"/>
        <v>2</v>
      </c>
      <c r="N65">
        <f t="shared" si="116"/>
        <v>3</v>
      </c>
      <c r="O65">
        <f t="shared" si="117"/>
        <v>4</v>
      </c>
      <c r="P65">
        <f t="shared" si="118"/>
        <v>4</v>
      </c>
      <c r="R65" s="34">
        <f t="shared" si="107"/>
        <v>0</v>
      </c>
      <c r="S65">
        <v>0</v>
      </c>
      <c r="T65">
        <v>0</v>
      </c>
      <c r="U65">
        <v>1</v>
      </c>
      <c r="V65">
        <v>4</v>
      </c>
      <c r="W65">
        <v>3</v>
      </c>
      <c r="X65">
        <f t="shared" si="108"/>
        <v>0</v>
      </c>
      <c r="Y65">
        <f t="shared" si="106"/>
        <v>3</v>
      </c>
      <c r="Z65">
        <f t="shared" si="106"/>
        <v>5</v>
      </c>
      <c r="AA65">
        <f t="shared" si="106"/>
        <v>9</v>
      </c>
      <c r="AB65">
        <f t="shared" si="106"/>
        <v>12</v>
      </c>
    </row>
    <row r="66" spans="2:28" x14ac:dyDescent="0.25">
      <c r="B66" s="13">
        <v>1196</v>
      </c>
      <c r="C66" s="13" t="s">
        <v>23</v>
      </c>
      <c r="D66">
        <f t="shared" si="109"/>
        <v>0</v>
      </c>
      <c r="E66">
        <f t="shared" si="110"/>
        <v>1</v>
      </c>
      <c r="F66">
        <f t="shared" si="111"/>
        <v>3</v>
      </c>
      <c r="G66">
        <f t="shared" si="112"/>
        <v>4</v>
      </c>
      <c r="H66">
        <f t="shared" si="113"/>
        <v>4</v>
      </c>
      <c r="J66" s="13">
        <v>1196</v>
      </c>
      <c r="K66" s="13" t="s">
        <v>23</v>
      </c>
      <c r="L66">
        <f t="shared" si="114"/>
        <v>1</v>
      </c>
      <c r="M66">
        <f t="shared" si="115"/>
        <v>1</v>
      </c>
      <c r="N66">
        <f t="shared" si="116"/>
        <v>4</v>
      </c>
      <c r="O66">
        <f t="shared" si="117"/>
        <v>4</v>
      </c>
      <c r="P66">
        <f t="shared" si="118"/>
        <v>3</v>
      </c>
      <c r="R66" s="34">
        <f t="shared" si="107"/>
        <v>0</v>
      </c>
      <c r="S66">
        <v>0</v>
      </c>
      <c r="T66">
        <v>0</v>
      </c>
      <c r="U66">
        <v>3</v>
      </c>
      <c r="V66">
        <v>4</v>
      </c>
      <c r="W66">
        <v>3</v>
      </c>
      <c r="X66">
        <f t="shared" si="108"/>
        <v>1</v>
      </c>
      <c r="Y66">
        <f t="shared" si="106"/>
        <v>2</v>
      </c>
      <c r="Z66">
        <f t="shared" si="106"/>
        <v>7</v>
      </c>
      <c r="AA66">
        <f t="shared" si="106"/>
        <v>11</v>
      </c>
      <c r="AB66">
        <f t="shared" si="106"/>
        <v>11</v>
      </c>
    </row>
    <row r="67" spans="2:28" x14ac:dyDescent="0.25">
      <c r="B67" s="13">
        <v>1231</v>
      </c>
      <c r="C67" s="13" t="s">
        <v>23</v>
      </c>
      <c r="D67">
        <f t="shared" si="109"/>
        <v>0</v>
      </c>
      <c r="E67">
        <f t="shared" si="110"/>
        <v>0</v>
      </c>
      <c r="F67">
        <f t="shared" si="111"/>
        <v>3</v>
      </c>
      <c r="G67">
        <f t="shared" si="112"/>
        <v>4</v>
      </c>
      <c r="H67">
        <f t="shared" si="113"/>
        <v>4</v>
      </c>
      <c r="J67" s="13">
        <v>1231</v>
      </c>
      <c r="K67" s="13" t="s">
        <v>23</v>
      </c>
      <c r="L67">
        <f t="shared" si="114"/>
        <v>1</v>
      </c>
      <c r="M67">
        <f t="shared" si="115"/>
        <v>2</v>
      </c>
      <c r="N67">
        <f t="shared" si="116"/>
        <v>3</v>
      </c>
      <c r="O67">
        <f t="shared" si="117"/>
        <v>4</v>
      </c>
      <c r="P67">
        <f t="shared" si="118"/>
        <v>4</v>
      </c>
      <c r="R67" s="34">
        <f t="shared" si="107"/>
        <v>0</v>
      </c>
      <c r="S67">
        <v>1</v>
      </c>
      <c r="T67">
        <v>1</v>
      </c>
      <c r="U67">
        <v>3</v>
      </c>
      <c r="V67">
        <v>4</v>
      </c>
      <c r="W67">
        <v>3</v>
      </c>
      <c r="X67">
        <f t="shared" si="108"/>
        <v>1</v>
      </c>
      <c r="Y67">
        <f t="shared" ref="Y67:Y68" si="119">E67+M67+S67</f>
        <v>3</v>
      </c>
      <c r="Z67">
        <f t="shared" ref="Z67:Z68" si="120">F67+N67+T67</f>
        <v>7</v>
      </c>
      <c r="AA67">
        <f t="shared" ref="AA67:AA68" si="121">G67+O67+U67</f>
        <v>11</v>
      </c>
      <c r="AB67">
        <f t="shared" ref="AB67:AB68" si="122">H67+P67+V67</f>
        <v>12</v>
      </c>
    </row>
    <row r="68" spans="2:28" x14ac:dyDescent="0.25">
      <c r="B68" s="13">
        <v>1232</v>
      </c>
      <c r="C68" s="13" t="s">
        <v>23</v>
      </c>
      <c r="D68">
        <f t="shared" si="109"/>
        <v>0</v>
      </c>
      <c r="E68">
        <f t="shared" si="110"/>
        <v>1</v>
      </c>
      <c r="F68">
        <f t="shared" si="111"/>
        <v>2</v>
      </c>
      <c r="G68">
        <f t="shared" si="112"/>
        <v>4</v>
      </c>
      <c r="H68">
        <f t="shared" si="113"/>
        <v>4</v>
      </c>
      <c r="J68" s="13">
        <v>1232</v>
      </c>
      <c r="K68" s="13" t="s">
        <v>23</v>
      </c>
      <c r="L68">
        <f t="shared" si="114"/>
        <v>1</v>
      </c>
      <c r="M68">
        <f t="shared" si="115"/>
        <v>2</v>
      </c>
      <c r="N68">
        <f t="shared" si="116"/>
        <v>1</v>
      </c>
      <c r="O68">
        <f t="shared" si="117"/>
        <v>4</v>
      </c>
      <c r="P68">
        <f t="shared" si="118"/>
        <v>4</v>
      </c>
      <c r="R68" s="34">
        <f t="shared" si="107"/>
        <v>0</v>
      </c>
      <c r="S68">
        <v>0</v>
      </c>
      <c r="T68">
        <v>0</v>
      </c>
      <c r="U68">
        <v>1</v>
      </c>
      <c r="V68">
        <v>3</v>
      </c>
      <c r="W68">
        <v>3</v>
      </c>
      <c r="X68">
        <f t="shared" si="108"/>
        <v>1</v>
      </c>
      <c r="Y68">
        <f t="shared" si="119"/>
        <v>3</v>
      </c>
      <c r="Z68">
        <f t="shared" si="120"/>
        <v>3</v>
      </c>
      <c r="AA68">
        <f t="shared" si="121"/>
        <v>9</v>
      </c>
      <c r="AB68">
        <f t="shared" si="122"/>
        <v>11</v>
      </c>
    </row>
    <row r="69" spans="2:28" x14ac:dyDescent="0.25">
      <c r="R69" s="34">
        <f t="shared" si="107"/>
        <v>0</v>
      </c>
    </row>
  </sheetData>
  <mergeCells count="12">
    <mergeCell ref="AB3:AD3"/>
    <mergeCell ref="G2:I2"/>
    <mergeCell ref="K2:M2"/>
    <mergeCell ref="P2:R2"/>
    <mergeCell ref="T2:V2"/>
    <mergeCell ref="X2:Z2"/>
    <mergeCell ref="AB2:AD2"/>
    <mergeCell ref="G3:I3"/>
    <mergeCell ref="K3:M3"/>
    <mergeCell ref="P3:R3"/>
    <mergeCell ref="T3:V3"/>
    <mergeCell ref="X3:Z3"/>
  </mergeCells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workbookViewId="0">
      <selection activeCell="A2" sqref="A2"/>
    </sheetView>
  </sheetViews>
  <sheetFormatPr defaultRowHeight="14.4" x14ac:dyDescent="0.25"/>
  <cols>
    <col min="3" max="3" width="12.44140625" customWidth="1"/>
    <col min="8" max="8" width="12.109375" customWidth="1"/>
  </cols>
  <sheetData>
    <row r="1" spans="1:9" x14ac:dyDescent="0.25">
      <c r="A1" s="26" t="s">
        <v>50</v>
      </c>
      <c r="B1" s="26" t="s">
        <v>11</v>
      </c>
      <c r="C1" s="26" t="s">
        <v>4</v>
      </c>
      <c r="D1" s="26" t="s">
        <v>51</v>
      </c>
      <c r="E1" s="26" t="s">
        <v>52</v>
      </c>
      <c r="F1" s="26" t="s">
        <v>10</v>
      </c>
      <c r="G1" s="26" t="s">
        <v>53</v>
      </c>
      <c r="H1" s="27" t="s">
        <v>54</v>
      </c>
      <c r="I1" s="26" t="s">
        <v>55</v>
      </c>
    </row>
    <row r="2" spans="1:9" x14ac:dyDescent="0.25">
      <c r="B2" t="s">
        <v>25</v>
      </c>
      <c r="F2" s="27" t="s">
        <v>23</v>
      </c>
      <c r="H2" t="s">
        <v>56</v>
      </c>
      <c r="I2" t="s">
        <v>57</v>
      </c>
    </row>
    <row r="3" spans="1:9" x14ac:dyDescent="0.25">
      <c r="F3" s="27"/>
      <c r="H3" t="s">
        <v>58</v>
      </c>
      <c r="I3" t="s">
        <v>59</v>
      </c>
    </row>
    <row r="4" spans="1:9" x14ac:dyDescent="0.25">
      <c r="F4" s="27"/>
      <c r="H4" t="s">
        <v>60</v>
      </c>
      <c r="I4" t="s">
        <v>61</v>
      </c>
    </row>
    <row r="5" spans="1:9" x14ac:dyDescent="0.25">
      <c r="A5" s="3"/>
      <c r="B5" s="3"/>
      <c r="C5" s="3"/>
      <c r="D5" s="3"/>
      <c r="E5" s="3"/>
      <c r="F5" s="28"/>
      <c r="G5" s="3"/>
      <c r="H5" s="3" t="s">
        <v>62</v>
      </c>
      <c r="I5" s="3" t="s">
        <v>63</v>
      </c>
    </row>
    <row r="6" spans="1:9" x14ac:dyDescent="0.25">
      <c r="B6" t="s">
        <v>25</v>
      </c>
      <c r="F6" s="27" t="s">
        <v>23</v>
      </c>
      <c r="H6" t="s">
        <v>56</v>
      </c>
      <c r="I6" t="s">
        <v>64</v>
      </c>
    </row>
    <row r="7" spans="1:9" x14ac:dyDescent="0.25">
      <c r="F7" s="27"/>
      <c r="H7" t="s">
        <v>58</v>
      </c>
      <c r="I7" t="s">
        <v>65</v>
      </c>
    </row>
    <row r="8" spans="1:9" x14ac:dyDescent="0.25">
      <c r="F8" s="27"/>
      <c r="H8" t="s">
        <v>60</v>
      </c>
      <c r="I8" t="s">
        <v>66</v>
      </c>
    </row>
    <row r="9" spans="1:9" x14ac:dyDescent="0.25">
      <c r="A9" s="3"/>
      <c r="B9" s="3"/>
      <c r="C9" s="3"/>
      <c r="D9" s="3"/>
      <c r="E9" s="3"/>
      <c r="F9" s="28"/>
      <c r="G9" s="3"/>
      <c r="H9" s="3" t="s">
        <v>62</v>
      </c>
      <c r="I9" s="3" t="s">
        <v>63</v>
      </c>
    </row>
    <row r="10" spans="1:9" x14ac:dyDescent="0.25">
      <c r="B10" t="s">
        <v>25</v>
      </c>
      <c r="F10" s="27" t="s">
        <v>23</v>
      </c>
      <c r="H10" t="s">
        <v>56</v>
      </c>
      <c r="I10" t="s">
        <v>67</v>
      </c>
    </row>
    <row r="11" spans="1:9" x14ac:dyDescent="0.25">
      <c r="F11" s="27"/>
      <c r="H11" t="s">
        <v>58</v>
      </c>
      <c r="I11" t="s">
        <v>68</v>
      </c>
    </row>
    <row r="12" spans="1:9" x14ac:dyDescent="0.25">
      <c r="F12" s="27"/>
      <c r="H12" t="s">
        <v>60</v>
      </c>
      <c r="I12" t="s">
        <v>69</v>
      </c>
    </row>
    <row r="13" spans="1:9" x14ac:dyDescent="0.25">
      <c r="A13" s="3"/>
      <c r="B13" s="3"/>
      <c r="C13" s="3"/>
      <c r="D13" s="3"/>
      <c r="E13" s="3"/>
      <c r="F13" s="28"/>
      <c r="G13" s="3"/>
      <c r="H13" s="3" t="s">
        <v>62</v>
      </c>
      <c r="I13" s="3" t="s">
        <v>63</v>
      </c>
    </row>
    <row r="14" spans="1:9" x14ac:dyDescent="0.25">
      <c r="B14" t="s">
        <v>25</v>
      </c>
      <c r="F14" s="27" t="s">
        <v>23</v>
      </c>
      <c r="H14" t="s">
        <v>56</v>
      </c>
      <c r="I14" t="s">
        <v>70</v>
      </c>
    </row>
    <row r="15" spans="1:9" x14ac:dyDescent="0.25">
      <c r="F15" s="27"/>
      <c r="H15" t="s">
        <v>58</v>
      </c>
      <c r="I15" t="s">
        <v>71</v>
      </c>
    </row>
    <row r="16" spans="1:9" x14ac:dyDescent="0.25">
      <c r="F16" s="27"/>
      <c r="H16" t="s">
        <v>60</v>
      </c>
      <c r="I16" t="s">
        <v>72</v>
      </c>
    </row>
    <row r="17" spans="1:9" x14ac:dyDescent="0.25">
      <c r="A17" s="3"/>
      <c r="B17" s="3"/>
      <c r="C17" s="3"/>
      <c r="D17" s="3"/>
      <c r="E17" s="3"/>
      <c r="F17" s="28"/>
      <c r="G17" s="3"/>
      <c r="H17" s="3" t="s">
        <v>62</v>
      </c>
      <c r="I17" s="3" t="s">
        <v>63</v>
      </c>
    </row>
    <row r="18" spans="1:9" x14ac:dyDescent="0.25">
      <c r="B18" t="s">
        <v>25</v>
      </c>
      <c r="F18" s="27" t="s">
        <v>23</v>
      </c>
      <c r="H18" t="s">
        <v>56</v>
      </c>
      <c r="I18" t="s">
        <v>73</v>
      </c>
    </row>
    <row r="19" spans="1:9" x14ac:dyDescent="0.25">
      <c r="F19" s="27"/>
      <c r="H19" t="s">
        <v>58</v>
      </c>
      <c r="I19" t="s">
        <v>74</v>
      </c>
    </row>
    <row r="20" spans="1:9" x14ac:dyDescent="0.25">
      <c r="F20" s="27"/>
      <c r="H20" t="s">
        <v>60</v>
      </c>
      <c r="I20" t="s">
        <v>75</v>
      </c>
    </row>
    <row r="21" spans="1:9" x14ac:dyDescent="0.25">
      <c r="A21" s="3"/>
      <c r="B21" s="3"/>
      <c r="C21" s="3"/>
      <c r="D21" s="3"/>
      <c r="E21" s="3"/>
      <c r="F21" s="28"/>
      <c r="G21" s="3"/>
      <c r="H21" s="3" t="s">
        <v>62</v>
      </c>
      <c r="I21" s="3" t="s">
        <v>63</v>
      </c>
    </row>
    <row r="22" spans="1:9" x14ac:dyDescent="0.25">
      <c r="B22" t="s">
        <v>25</v>
      </c>
      <c r="F22" s="27" t="s">
        <v>19</v>
      </c>
      <c r="H22" t="s">
        <v>56</v>
      </c>
      <c r="I22" t="s">
        <v>76</v>
      </c>
    </row>
    <row r="23" spans="1:9" x14ac:dyDescent="0.25">
      <c r="F23" s="27"/>
      <c r="H23" t="s">
        <v>58</v>
      </c>
      <c r="I23" t="s">
        <v>77</v>
      </c>
    </row>
    <row r="24" spans="1:9" x14ac:dyDescent="0.25">
      <c r="F24" s="27"/>
      <c r="H24" t="s">
        <v>60</v>
      </c>
      <c r="I24" t="s">
        <v>78</v>
      </c>
    </row>
    <row r="25" spans="1:9" x14ac:dyDescent="0.25">
      <c r="A25" s="3"/>
      <c r="B25" s="3"/>
      <c r="C25" s="3"/>
      <c r="D25" s="3"/>
      <c r="E25" s="3"/>
      <c r="F25" s="28"/>
      <c r="G25" s="3"/>
      <c r="H25" s="3" t="s">
        <v>62</v>
      </c>
      <c r="I25" s="3" t="s">
        <v>63</v>
      </c>
    </row>
    <row r="26" spans="1:9" x14ac:dyDescent="0.25">
      <c r="B26" t="s">
        <v>25</v>
      </c>
      <c r="F26" s="27" t="s">
        <v>19</v>
      </c>
      <c r="H26" t="s">
        <v>56</v>
      </c>
      <c r="I26" t="s">
        <v>79</v>
      </c>
    </row>
    <row r="27" spans="1:9" x14ac:dyDescent="0.25">
      <c r="F27" s="27"/>
      <c r="H27" t="s">
        <v>58</v>
      </c>
      <c r="I27" t="s">
        <v>80</v>
      </c>
    </row>
    <row r="28" spans="1:9" x14ac:dyDescent="0.25">
      <c r="F28" s="27"/>
      <c r="H28" t="s">
        <v>60</v>
      </c>
      <c r="I28" t="s">
        <v>81</v>
      </c>
    </row>
    <row r="29" spans="1:9" x14ac:dyDescent="0.25">
      <c r="A29" s="3"/>
      <c r="B29" s="3"/>
      <c r="C29" s="3"/>
      <c r="D29" s="3"/>
      <c r="E29" s="3"/>
      <c r="F29" s="28"/>
      <c r="G29" s="3"/>
      <c r="H29" s="3" t="s">
        <v>62</v>
      </c>
      <c r="I29" s="3" t="s">
        <v>63</v>
      </c>
    </row>
    <row r="30" spans="1:9" x14ac:dyDescent="0.25">
      <c r="B30" t="s">
        <v>25</v>
      </c>
      <c r="F30" s="27" t="s">
        <v>19</v>
      </c>
      <c r="H30" t="s">
        <v>56</v>
      </c>
      <c r="I30" t="s">
        <v>82</v>
      </c>
    </row>
    <row r="31" spans="1:9" x14ac:dyDescent="0.25">
      <c r="F31" s="27"/>
      <c r="H31" t="s">
        <v>58</v>
      </c>
      <c r="I31" t="s">
        <v>83</v>
      </c>
    </row>
    <row r="32" spans="1:9" x14ac:dyDescent="0.25">
      <c r="F32" s="27"/>
      <c r="H32" t="s">
        <v>60</v>
      </c>
      <c r="I32" t="s">
        <v>84</v>
      </c>
    </row>
    <row r="33" spans="1:9" x14ac:dyDescent="0.25">
      <c r="A33" s="3"/>
      <c r="B33" s="3"/>
      <c r="C33" s="3"/>
      <c r="D33" s="3"/>
      <c r="E33" s="3"/>
      <c r="F33" s="28"/>
      <c r="G33" s="3"/>
      <c r="H33" s="3" t="s">
        <v>62</v>
      </c>
      <c r="I33" s="3" t="s">
        <v>63</v>
      </c>
    </row>
    <row r="34" spans="1:9" x14ac:dyDescent="0.25">
      <c r="B34" t="s">
        <v>25</v>
      </c>
      <c r="F34" s="27" t="s">
        <v>19</v>
      </c>
      <c r="H34" t="s">
        <v>56</v>
      </c>
      <c r="I34" t="s">
        <v>85</v>
      </c>
    </row>
    <row r="35" spans="1:9" x14ac:dyDescent="0.25">
      <c r="F35" s="27"/>
      <c r="H35" t="s">
        <v>58</v>
      </c>
      <c r="I35" t="s">
        <v>86</v>
      </c>
    </row>
    <row r="36" spans="1:9" x14ac:dyDescent="0.25">
      <c r="F36" s="27"/>
      <c r="H36" t="s">
        <v>60</v>
      </c>
      <c r="I36" t="s">
        <v>87</v>
      </c>
    </row>
    <row r="37" spans="1:9" x14ac:dyDescent="0.25">
      <c r="A37" s="3"/>
      <c r="B37" s="3"/>
      <c r="C37" s="3"/>
      <c r="D37" s="3"/>
      <c r="E37" s="3"/>
      <c r="F37" s="28"/>
      <c r="G37" s="3"/>
      <c r="H37" s="3" t="s">
        <v>62</v>
      </c>
      <c r="I37" s="3" t="s">
        <v>63</v>
      </c>
    </row>
    <row r="38" spans="1:9" x14ac:dyDescent="0.25">
      <c r="B38" t="s">
        <v>25</v>
      </c>
      <c r="F38" s="27" t="s">
        <v>19</v>
      </c>
      <c r="H38" t="s">
        <v>56</v>
      </c>
      <c r="I38" t="s">
        <v>88</v>
      </c>
    </row>
    <row r="39" spans="1:9" x14ac:dyDescent="0.25">
      <c r="F39" s="27"/>
      <c r="H39" t="s">
        <v>58</v>
      </c>
      <c r="I39" t="s">
        <v>89</v>
      </c>
    </row>
    <row r="40" spans="1:9" x14ac:dyDescent="0.25">
      <c r="F40" s="27"/>
      <c r="H40" t="s">
        <v>60</v>
      </c>
      <c r="I40" t="s">
        <v>90</v>
      </c>
    </row>
    <row r="41" spans="1:9" x14ac:dyDescent="0.25">
      <c r="A41" s="3"/>
      <c r="B41" s="3"/>
      <c r="C41" s="3"/>
      <c r="D41" s="3"/>
      <c r="E41" s="3"/>
      <c r="F41" s="28"/>
      <c r="G41" s="3"/>
      <c r="H41" s="3" t="s">
        <v>62</v>
      </c>
      <c r="I41" s="3" t="s">
        <v>63</v>
      </c>
    </row>
    <row r="42" spans="1:9" x14ac:dyDescent="0.25">
      <c r="A42" s="21"/>
      <c r="B42" s="21"/>
      <c r="C42" s="21"/>
      <c r="D42" s="21"/>
      <c r="E42" s="21"/>
      <c r="F42" s="29"/>
      <c r="G42" s="21"/>
      <c r="H42" s="21"/>
      <c r="I42" s="21"/>
    </row>
    <row r="43" spans="1:9" x14ac:dyDescent="0.25">
      <c r="A43" s="21"/>
      <c r="B43" s="21"/>
      <c r="C43" s="21"/>
      <c r="D43" s="21"/>
      <c r="E43" s="21"/>
      <c r="F43" s="29"/>
      <c r="G43" s="21"/>
      <c r="H43" s="21"/>
      <c r="I43" s="21"/>
    </row>
    <row r="44" spans="1:9" x14ac:dyDescent="0.25">
      <c r="A44" s="21"/>
      <c r="B44" s="21"/>
      <c r="C44" s="21"/>
      <c r="D44" s="21"/>
      <c r="E44" s="21"/>
      <c r="F44" s="29"/>
      <c r="G44" s="21"/>
      <c r="H44" s="21"/>
      <c r="I44" s="21"/>
    </row>
    <row r="45" spans="1:9" x14ac:dyDescent="0.25">
      <c r="A45" s="21"/>
      <c r="B45" s="21"/>
      <c r="C45" s="21"/>
      <c r="D45" s="21"/>
      <c r="E45" s="21"/>
      <c r="F45" s="29"/>
      <c r="G45" s="21"/>
      <c r="H45" s="21"/>
      <c r="I45" s="21"/>
    </row>
    <row r="46" spans="1:9" x14ac:dyDescent="0.25">
      <c r="A46" s="21"/>
      <c r="B46" s="21"/>
      <c r="C46" s="21"/>
      <c r="D46" s="21"/>
      <c r="E46" s="21"/>
      <c r="F46" s="29"/>
      <c r="G46" s="21"/>
      <c r="H46" s="21"/>
      <c r="I46" s="21"/>
    </row>
    <row r="47" spans="1:9" x14ac:dyDescent="0.25">
      <c r="A47" s="21"/>
      <c r="B47" s="21"/>
      <c r="C47" s="21"/>
      <c r="D47" s="21"/>
      <c r="E47" s="21"/>
      <c r="F47" s="29"/>
      <c r="G47" s="21"/>
      <c r="H47" s="21"/>
      <c r="I47" s="21"/>
    </row>
    <row r="48" spans="1:9" x14ac:dyDescent="0.25">
      <c r="A48" s="26" t="s">
        <v>50</v>
      </c>
      <c r="B48" s="26" t="s">
        <v>11</v>
      </c>
      <c r="C48" s="26" t="s">
        <v>4</v>
      </c>
      <c r="D48" s="26" t="s">
        <v>51</v>
      </c>
      <c r="E48" s="26" t="s">
        <v>52</v>
      </c>
      <c r="F48" s="26" t="s">
        <v>10</v>
      </c>
      <c r="G48" s="26" t="s">
        <v>53</v>
      </c>
      <c r="H48" s="27" t="s">
        <v>54</v>
      </c>
      <c r="I48" s="26" t="s">
        <v>55</v>
      </c>
    </row>
    <row r="49" spans="1:9" x14ac:dyDescent="0.25">
      <c r="B49" t="s">
        <v>25</v>
      </c>
      <c r="F49" s="27" t="s">
        <v>27</v>
      </c>
      <c r="H49" t="s">
        <v>56</v>
      </c>
      <c r="I49" t="s">
        <v>91</v>
      </c>
    </row>
    <row r="50" spans="1:9" x14ac:dyDescent="0.25">
      <c r="F50" s="27"/>
      <c r="H50" t="s">
        <v>58</v>
      </c>
      <c r="I50" t="s">
        <v>92</v>
      </c>
    </row>
    <row r="51" spans="1:9" x14ac:dyDescent="0.25">
      <c r="F51" s="27"/>
      <c r="H51" t="s">
        <v>60</v>
      </c>
      <c r="I51" t="s">
        <v>93</v>
      </c>
    </row>
    <row r="52" spans="1:9" x14ac:dyDescent="0.25">
      <c r="A52" s="3"/>
      <c r="B52" s="3"/>
      <c r="C52" s="3"/>
      <c r="D52" s="3"/>
      <c r="E52" s="3"/>
      <c r="F52" s="28"/>
      <c r="G52" s="3"/>
      <c r="H52" s="3" t="s">
        <v>62</v>
      </c>
      <c r="I52" s="3" t="s">
        <v>63</v>
      </c>
    </row>
    <row r="53" spans="1:9" x14ac:dyDescent="0.25">
      <c r="B53" t="s">
        <v>25</v>
      </c>
      <c r="F53" s="27" t="s">
        <v>27</v>
      </c>
      <c r="H53" t="s">
        <v>56</v>
      </c>
      <c r="I53" t="s">
        <v>94</v>
      </c>
    </row>
    <row r="54" spans="1:9" x14ac:dyDescent="0.25">
      <c r="F54" s="27"/>
      <c r="H54" t="s">
        <v>58</v>
      </c>
      <c r="I54" t="s">
        <v>95</v>
      </c>
    </row>
    <row r="55" spans="1:9" x14ac:dyDescent="0.25">
      <c r="F55" s="27"/>
      <c r="H55" t="s">
        <v>60</v>
      </c>
      <c r="I55" t="s">
        <v>96</v>
      </c>
    </row>
    <row r="56" spans="1:9" x14ac:dyDescent="0.25">
      <c r="A56" s="3"/>
      <c r="B56" s="3"/>
      <c r="C56" s="3"/>
      <c r="D56" s="3"/>
      <c r="E56" s="3"/>
      <c r="F56" s="28"/>
      <c r="G56" s="3"/>
      <c r="H56" s="3" t="s">
        <v>62</v>
      </c>
      <c r="I56" s="3" t="s">
        <v>63</v>
      </c>
    </row>
    <row r="57" spans="1:9" x14ac:dyDescent="0.25">
      <c r="B57" t="s">
        <v>25</v>
      </c>
      <c r="F57" s="27" t="s">
        <v>27</v>
      </c>
      <c r="H57" t="s">
        <v>56</v>
      </c>
      <c r="I57" t="s">
        <v>97</v>
      </c>
    </row>
    <row r="58" spans="1:9" x14ac:dyDescent="0.25">
      <c r="F58" s="27"/>
      <c r="H58" t="s">
        <v>58</v>
      </c>
      <c r="I58" t="s">
        <v>98</v>
      </c>
    </row>
    <row r="59" spans="1:9" x14ac:dyDescent="0.25">
      <c r="F59" s="27"/>
      <c r="H59" t="s">
        <v>60</v>
      </c>
      <c r="I59" t="s">
        <v>99</v>
      </c>
    </row>
    <row r="60" spans="1:9" x14ac:dyDescent="0.25">
      <c r="A60" s="3"/>
      <c r="B60" s="3"/>
      <c r="C60" s="3"/>
      <c r="D60" s="3"/>
      <c r="E60" s="3"/>
      <c r="F60" s="28"/>
      <c r="G60" s="3"/>
      <c r="H60" s="3" t="s">
        <v>62</v>
      </c>
      <c r="I60" s="3" t="s">
        <v>63</v>
      </c>
    </row>
    <row r="61" spans="1:9" x14ac:dyDescent="0.25">
      <c r="B61" t="s">
        <v>25</v>
      </c>
      <c r="F61" s="27" t="s">
        <v>27</v>
      </c>
      <c r="H61" t="s">
        <v>56</v>
      </c>
      <c r="I61" t="s">
        <v>100</v>
      </c>
    </row>
    <row r="62" spans="1:9" x14ac:dyDescent="0.25">
      <c r="F62" s="27"/>
      <c r="H62" t="s">
        <v>58</v>
      </c>
      <c r="I62" t="s">
        <v>101</v>
      </c>
    </row>
    <row r="63" spans="1:9" x14ac:dyDescent="0.25">
      <c r="F63" s="27"/>
      <c r="H63" t="s">
        <v>60</v>
      </c>
      <c r="I63" t="s">
        <v>102</v>
      </c>
    </row>
    <row r="64" spans="1:9" x14ac:dyDescent="0.25">
      <c r="A64" s="3"/>
      <c r="B64" s="3"/>
      <c r="C64" s="3"/>
      <c r="D64" s="3"/>
      <c r="E64" s="3"/>
      <c r="F64" s="28"/>
      <c r="G64" s="3"/>
      <c r="H64" s="3" t="s">
        <v>62</v>
      </c>
      <c r="I64" s="3" t="s">
        <v>63</v>
      </c>
    </row>
    <row r="65" spans="1:9" x14ac:dyDescent="0.25">
      <c r="B65" t="s">
        <v>25</v>
      </c>
      <c r="F65" s="27" t="s">
        <v>27</v>
      </c>
      <c r="H65" t="s">
        <v>56</v>
      </c>
      <c r="I65" t="s">
        <v>103</v>
      </c>
    </row>
    <row r="66" spans="1:9" x14ac:dyDescent="0.25">
      <c r="F66" s="27"/>
      <c r="H66" t="s">
        <v>58</v>
      </c>
      <c r="I66" t="s">
        <v>104</v>
      </c>
    </row>
    <row r="67" spans="1:9" x14ac:dyDescent="0.25">
      <c r="F67" s="27"/>
      <c r="H67" t="s">
        <v>60</v>
      </c>
      <c r="I67" t="s">
        <v>105</v>
      </c>
    </row>
    <row r="68" spans="1:9" x14ac:dyDescent="0.25">
      <c r="A68" s="3"/>
      <c r="B68" s="3"/>
      <c r="C68" s="3"/>
      <c r="D68" s="3"/>
      <c r="E68" s="3"/>
      <c r="F68" s="28"/>
      <c r="G68" s="3"/>
      <c r="H68" s="3" t="s">
        <v>62</v>
      </c>
      <c r="I68" s="3" t="s">
        <v>63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animals</vt:lpstr>
      <vt:lpstr>dss</vt:lpstr>
      <vt:lpstr>Analysis</vt:lpstr>
      <vt:lpstr>collection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Arias, Nerea</dc:creator>
  <cp:lastModifiedBy>Zhou Yi</cp:lastModifiedBy>
  <dcterms:created xsi:type="dcterms:W3CDTF">2020-03-18T00:05:38Z</dcterms:created>
  <dcterms:modified xsi:type="dcterms:W3CDTF">2021-03-18T06:33:58Z</dcterms:modified>
</cp:coreProperties>
</file>