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a5bdc37e6f8b5e98/文档/JJB/TNBS/"/>
    </mc:Choice>
  </mc:AlternateContent>
  <xr:revisionPtr revIDLastSave="466" documentId="114_{4A9D170C-E13F-4D89-B51A-6FF589D9D806}" xr6:coauthVersionLast="45" xr6:coauthVersionMax="46" xr10:uidLastSave="{8002475D-122E-48EC-A2E5-ED692D8441E9}"/>
  <bookViews>
    <workbookView xWindow="-98" yWindow="-98" windowWidth="20715" windowHeight="13276" firstSheet="2" activeTab="2" xr2:uid="{00000000-000D-0000-FFFF-FFFF00000000}"/>
  </bookViews>
  <sheets>
    <sheet name="TNBS-batch1" sheetId="1" r:id="rId1"/>
    <sheet name="collection-Batch1" sheetId="4" r:id="rId2"/>
    <sheet name="TNBS-batch2" sheetId="3" r:id="rId3"/>
    <sheet name="collection-Batch2" sheetId="6" r:id="rId4"/>
    <sheet name="TNBS-batch3" sheetId="8" r:id="rId5"/>
    <sheet name="collection-Batch3" sheetId="10" r:id="rId6"/>
    <sheet name="LabeMod" sheetId="9" r:id="rId7"/>
    <sheet name="labs" sheetId="11" r:id="rId8"/>
    <sheet name="bodyweight loss" sheetId="2" r:id="rId9"/>
    <sheet name="TNBS-batch4" sheetId="12" r:id="rId10"/>
    <sheet name="TNBS-batch5" sheetId="13" r:id="rId11"/>
    <sheet name="Sheet1" sheetId="7" r:id="rId12"/>
    <sheet name="Sheet2" sheetId="14" r:id="rId13"/>
  </sheets>
  <definedNames>
    <definedName name="_xlnm._FilterDatabase" localSheetId="8" hidden="1">'bodyweight loss'!$A$33:$Q$56</definedName>
    <definedName name="_xlnm._FilterDatabase" localSheetId="6" hidden="1">LabeMod!$A$129:$A$310</definedName>
    <definedName name="_xlnm._FilterDatabase" localSheetId="11" hidden="1">Sheet1!$B$73:$B$305</definedName>
    <definedName name="_xlnm._FilterDatabase" localSheetId="0" hidden="1">'TNBS-batch1'!$A$2:$S$30</definedName>
    <definedName name="_xlnm._FilterDatabase" localSheetId="2" hidden="1">'TNBS-batch2'!$A$2:$AA$31</definedName>
    <definedName name="_xlnm._FilterDatabase" localSheetId="4" hidden="1">'TNBS-batch3'!$A$2:$Q$31</definedName>
    <definedName name="_xlnm._FilterDatabase" localSheetId="9" hidden="1">'TNBS-batch4'!$A$2:$P$12</definedName>
    <definedName name="_xlnm._FilterDatabase" localSheetId="10" hidden="1">'TNBS-batch5'!$A$2:$P$12</definedName>
    <definedName name="_xlnm.Print_Area" localSheetId="5">'collection-Batch3'!$A$1:$J$91</definedName>
    <definedName name="_xlnm.Print_Titles" localSheetId="3">'collection-Batch2'!$A:$L,'collection-Batch2'!$1:$1</definedName>
    <definedName name="_xlnm.Print_Titles" localSheetId="5">'collection-Batch3'!$A:$J,'collection-Batch3'!$1:$1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1" i="2" l="1"/>
  <c r="M81" i="2"/>
  <c r="N81" i="2"/>
  <c r="O81" i="2"/>
  <c r="P81" i="2"/>
  <c r="Q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D62" i="9" l="1"/>
  <c r="E62" i="9"/>
  <c r="F62" i="9"/>
  <c r="G62" i="9"/>
  <c r="H62" i="9"/>
  <c r="D63" i="9"/>
  <c r="E63" i="9"/>
  <c r="F63" i="9"/>
  <c r="G63" i="9"/>
  <c r="H63" i="9"/>
  <c r="D64" i="9"/>
  <c r="E64" i="9"/>
  <c r="F64" i="9"/>
  <c r="G64" i="9"/>
  <c r="H64" i="9"/>
  <c r="D65" i="9"/>
  <c r="E65" i="9"/>
  <c r="F65" i="9"/>
  <c r="G65" i="9"/>
  <c r="H65" i="9"/>
  <c r="D66" i="9"/>
  <c r="E66" i="9"/>
  <c r="F66" i="9"/>
  <c r="G66" i="9"/>
  <c r="H66" i="9"/>
  <c r="D67" i="9"/>
  <c r="E67" i="9"/>
  <c r="F67" i="9"/>
  <c r="G67" i="9"/>
  <c r="H67" i="9"/>
  <c r="D68" i="9"/>
  <c r="E68" i="9"/>
  <c r="F68" i="9"/>
  <c r="G68" i="9"/>
  <c r="H68" i="9"/>
  <c r="D53" i="9"/>
  <c r="E53" i="9"/>
  <c r="F53" i="9"/>
  <c r="G53" i="9"/>
  <c r="H53" i="9"/>
  <c r="D54" i="9"/>
  <c r="E54" i="9"/>
  <c r="F54" i="9"/>
  <c r="G54" i="9"/>
  <c r="H54" i="9"/>
  <c r="D55" i="9"/>
  <c r="E55" i="9"/>
  <c r="F55" i="9"/>
  <c r="G55" i="9"/>
  <c r="H55" i="9"/>
  <c r="D56" i="9"/>
  <c r="E56" i="9"/>
  <c r="F56" i="9"/>
  <c r="G56" i="9"/>
  <c r="H56" i="9"/>
  <c r="D57" i="9"/>
  <c r="E57" i="9"/>
  <c r="F57" i="9"/>
  <c r="G57" i="9"/>
  <c r="H57" i="9"/>
  <c r="D58" i="9"/>
  <c r="E58" i="9"/>
  <c r="F58" i="9"/>
  <c r="G58" i="9"/>
  <c r="H58" i="9"/>
  <c r="D59" i="9"/>
  <c r="E59" i="9"/>
  <c r="F59" i="9"/>
  <c r="G59" i="9"/>
  <c r="H59" i="9"/>
  <c r="D60" i="9"/>
  <c r="E60" i="9"/>
  <c r="F60" i="9"/>
  <c r="G60" i="9"/>
  <c r="H60" i="9"/>
  <c r="D61" i="9"/>
  <c r="E61" i="9"/>
  <c r="F61" i="9"/>
  <c r="G61" i="9"/>
  <c r="H61" i="9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2" i="7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F43" i="7"/>
  <c r="G43" i="7"/>
  <c r="H43" i="7"/>
  <c r="I43" i="7"/>
  <c r="J43" i="7"/>
  <c r="K43" i="7"/>
  <c r="L43" i="7"/>
  <c r="M43" i="7"/>
  <c r="N43" i="7"/>
  <c r="O43" i="7"/>
  <c r="P43" i="7"/>
  <c r="Q43" i="7"/>
  <c r="E43" i="7"/>
  <c r="P38" i="7" l="1"/>
  <c r="O38" i="7"/>
  <c r="N38" i="7"/>
  <c r="M38" i="7"/>
  <c r="L38" i="7"/>
  <c r="K38" i="7"/>
  <c r="P37" i="7"/>
  <c r="O37" i="7"/>
  <c r="N37" i="7"/>
  <c r="M37" i="7"/>
  <c r="L37" i="7"/>
  <c r="K37" i="7"/>
  <c r="G5" i="13" l="1"/>
  <c r="G6" i="13"/>
  <c r="G4" i="13"/>
  <c r="E5" i="13"/>
  <c r="F5" i="13" s="1"/>
  <c r="E6" i="13"/>
  <c r="F6" i="13" s="1"/>
  <c r="E4" i="13"/>
  <c r="F4" i="13" s="1"/>
  <c r="G12" i="13"/>
  <c r="E12" i="13"/>
  <c r="F12" i="13" s="1"/>
  <c r="G11" i="13"/>
  <c r="E11" i="13"/>
  <c r="F11" i="13" s="1"/>
  <c r="G10" i="13"/>
  <c r="E10" i="13"/>
  <c r="F10" i="13" s="1"/>
  <c r="G9" i="13"/>
  <c r="E9" i="13"/>
  <c r="F9" i="13" s="1"/>
  <c r="E10" i="12" l="1"/>
  <c r="F10" i="12" s="1"/>
  <c r="G10" i="12"/>
  <c r="E11" i="12"/>
  <c r="F11" i="12" s="1"/>
  <c r="G11" i="12"/>
  <c r="E12" i="12"/>
  <c r="F12" i="12" s="1"/>
  <c r="G12" i="12"/>
  <c r="G9" i="12"/>
  <c r="E9" i="12"/>
  <c r="F9" i="12" s="1"/>
  <c r="G5" i="12"/>
  <c r="G6" i="12"/>
  <c r="G7" i="12"/>
  <c r="G4" i="12"/>
  <c r="E7" i="12"/>
  <c r="F7" i="12" s="1"/>
  <c r="E4" i="12"/>
  <c r="F4" i="12" s="1"/>
  <c r="E5" i="12"/>
  <c r="F5" i="12" s="1"/>
  <c r="E6" i="12"/>
  <c r="F6" i="12" s="1"/>
  <c r="K3" i="7" l="1"/>
  <c r="L3" i="7"/>
  <c r="M3" i="7"/>
  <c r="N3" i="7"/>
  <c r="O3" i="7"/>
  <c r="P3" i="7"/>
  <c r="K4" i="7"/>
  <c r="L4" i="7"/>
  <c r="M4" i="7"/>
  <c r="N4" i="7"/>
  <c r="O4" i="7"/>
  <c r="P4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K15" i="7"/>
  <c r="L15" i="7"/>
  <c r="M15" i="7"/>
  <c r="N15" i="7"/>
  <c r="O15" i="7"/>
  <c r="P15" i="7"/>
  <c r="K23" i="7"/>
  <c r="L23" i="7"/>
  <c r="M23" i="7"/>
  <c r="N23" i="7"/>
  <c r="O23" i="7"/>
  <c r="P23" i="7"/>
  <c r="K24" i="7"/>
  <c r="L24" i="7"/>
  <c r="M24" i="7"/>
  <c r="N24" i="7"/>
  <c r="O24" i="7"/>
  <c r="P24" i="7"/>
  <c r="K25" i="7"/>
  <c r="L25" i="7"/>
  <c r="M25" i="7"/>
  <c r="N25" i="7"/>
  <c r="O25" i="7"/>
  <c r="P25" i="7"/>
  <c r="K26" i="7"/>
  <c r="L26" i="7"/>
  <c r="M26" i="7"/>
  <c r="N26" i="7"/>
  <c r="O26" i="7"/>
  <c r="P26" i="7"/>
  <c r="K5" i="7"/>
  <c r="L5" i="7"/>
  <c r="M5" i="7"/>
  <c r="N5" i="7"/>
  <c r="O5" i="7"/>
  <c r="P5" i="7"/>
  <c r="K6" i="7"/>
  <c r="L6" i="7"/>
  <c r="M6" i="7"/>
  <c r="N6" i="7"/>
  <c r="O6" i="7"/>
  <c r="P6" i="7"/>
  <c r="K7" i="7"/>
  <c r="L7" i="7"/>
  <c r="M7" i="7"/>
  <c r="N7" i="7"/>
  <c r="O7" i="7"/>
  <c r="P7" i="7"/>
  <c r="K8" i="7"/>
  <c r="L8" i="7"/>
  <c r="M8" i="7"/>
  <c r="N8" i="7"/>
  <c r="O8" i="7"/>
  <c r="P8" i="7"/>
  <c r="K16" i="7"/>
  <c r="L16" i="7"/>
  <c r="M16" i="7"/>
  <c r="N16" i="7"/>
  <c r="O16" i="7"/>
  <c r="P16" i="7"/>
  <c r="K17" i="7"/>
  <c r="L17" i="7"/>
  <c r="M17" i="7"/>
  <c r="N17" i="7"/>
  <c r="O17" i="7"/>
  <c r="P17" i="7"/>
  <c r="K18" i="7"/>
  <c r="L18" i="7"/>
  <c r="M18" i="7"/>
  <c r="N18" i="7"/>
  <c r="O18" i="7"/>
  <c r="P18" i="7"/>
  <c r="K19" i="7"/>
  <c r="L19" i="7"/>
  <c r="M19" i="7"/>
  <c r="N19" i="7"/>
  <c r="O19" i="7"/>
  <c r="P19" i="7"/>
  <c r="K27" i="7"/>
  <c r="L27" i="7"/>
  <c r="M27" i="7"/>
  <c r="N27" i="7"/>
  <c r="O27" i="7"/>
  <c r="P27" i="7"/>
  <c r="K28" i="7"/>
  <c r="L28" i="7"/>
  <c r="M28" i="7"/>
  <c r="N28" i="7"/>
  <c r="O28" i="7"/>
  <c r="P28" i="7"/>
  <c r="K29" i="7"/>
  <c r="L29" i="7"/>
  <c r="M29" i="7"/>
  <c r="N29" i="7"/>
  <c r="O29" i="7"/>
  <c r="P29" i="7"/>
  <c r="K30" i="7"/>
  <c r="L30" i="7"/>
  <c r="M30" i="7"/>
  <c r="N30" i="7"/>
  <c r="O30" i="7"/>
  <c r="P30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20" i="7"/>
  <c r="L20" i="7"/>
  <c r="M20" i="7"/>
  <c r="N20" i="7"/>
  <c r="O20" i="7"/>
  <c r="P20" i="7"/>
  <c r="K21" i="7"/>
  <c r="L21" i="7"/>
  <c r="M21" i="7"/>
  <c r="N21" i="7"/>
  <c r="O21" i="7"/>
  <c r="P21" i="7"/>
  <c r="K22" i="7"/>
  <c r="L22" i="7"/>
  <c r="M22" i="7"/>
  <c r="N22" i="7"/>
  <c r="O22" i="7"/>
  <c r="P22" i="7"/>
  <c r="K31" i="7"/>
  <c r="L31" i="7"/>
  <c r="M31" i="7"/>
  <c r="N31" i="7"/>
  <c r="O31" i="7"/>
  <c r="P31" i="7"/>
  <c r="K32" i="7"/>
  <c r="L32" i="7"/>
  <c r="M32" i="7"/>
  <c r="N32" i="7"/>
  <c r="O32" i="7"/>
  <c r="P32" i="7"/>
  <c r="K33" i="7"/>
  <c r="L33" i="7"/>
  <c r="M33" i="7"/>
  <c r="N33" i="7"/>
  <c r="O33" i="7"/>
  <c r="P33" i="7"/>
  <c r="K34" i="7"/>
  <c r="L34" i="7"/>
  <c r="M34" i="7"/>
  <c r="N34" i="7"/>
  <c r="O34" i="7"/>
  <c r="P34" i="7"/>
  <c r="K35" i="7"/>
  <c r="L35" i="7"/>
  <c r="M35" i="7"/>
  <c r="N35" i="7"/>
  <c r="O35" i="7"/>
  <c r="P35" i="7"/>
  <c r="K36" i="7"/>
  <c r="L36" i="7"/>
  <c r="M36" i="7"/>
  <c r="N36" i="7"/>
  <c r="O36" i="7"/>
  <c r="P36" i="7"/>
  <c r="L2" i="7"/>
  <c r="M2" i="7"/>
  <c r="N2" i="7"/>
  <c r="O2" i="7"/>
  <c r="P2" i="7"/>
  <c r="K2" i="7"/>
  <c r="D38" i="9" l="1"/>
  <c r="E38" i="9"/>
  <c r="G74" i="11"/>
  <c r="K74" i="11" s="1"/>
  <c r="H74" i="11"/>
  <c r="I74" i="11"/>
  <c r="J74" i="11"/>
  <c r="G75" i="11"/>
  <c r="H75" i="11"/>
  <c r="I75" i="11"/>
  <c r="J75" i="11"/>
  <c r="K75" i="11"/>
  <c r="G76" i="11"/>
  <c r="K76" i="11" s="1"/>
  <c r="H76" i="11"/>
  <c r="I76" i="11"/>
  <c r="J76" i="11"/>
  <c r="G77" i="11"/>
  <c r="K77" i="11" s="1"/>
  <c r="H77" i="11"/>
  <c r="I77" i="11"/>
  <c r="J77" i="11"/>
  <c r="G78" i="11"/>
  <c r="K78" i="11" s="1"/>
  <c r="H78" i="11"/>
  <c r="I78" i="11"/>
  <c r="J78" i="11"/>
  <c r="G79" i="11"/>
  <c r="K79" i="11" s="1"/>
  <c r="H79" i="11"/>
  <c r="I79" i="11"/>
  <c r="J79" i="11"/>
  <c r="G80" i="11"/>
  <c r="K80" i="11" s="1"/>
  <c r="H80" i="11"/>
  <c r="I80" i="11"/>
  <c r="J80" i="11"/>
  <c r="G81" i="11"/>
  <c r="K81" i="11" s="1"/>
  <c r="H81" i="11"/>
  <c r="I81" i="11"/>
  <c r="J81" i="11"/>
  <c r="G82" i="11"/>
  <c r="K82" i="11" s="1"/>
  <c r="H82" i="11"/>
  <c r="I82" i="11"/>
  <c r="J82" i="11"/>
  <c r="G83" i="11"/>
  <c r="K83" i="11" s="1"/>
  <c r="H83" i="11"/>
  <c r="I83" i="11"/>
  <c r="J83" i="11"/>
  <c r="G84" i="11"/>
  <c r="K84" i="11" s="1"/>
  <c r="H84" i="11"/>
  <c r="I84" i="11"/>
  <c r="J84" i="11"/>
  <c r="G85" i="11"/>
  <c r="K85" i="11" s="1"/>
  <c r="H85" i="11"/>
  <c r="I85" i="11"/>
  <c r="J85" i="11"/>
  <c r="G86" i="11"/>
  <c r="K86" i="11" s="1"/>
  <c r="H86" i="11"/>
  <c r="I86" i="11"/>
  <c r="J86" i="11"/>
  <c r="G87" i="11"/>
  <c r="K87" i="11" s="1"/>
  <c r="H87" i="11"/>
  <c r="I87" i="11"/>
  <c r="J87" i="11"/>
  <c r="G88" i="11"/>
  <c r="K88" i="11" s="1"/>
  <c r="H88" i="11"/>
  <c r="I88" i="11"/>
  <c r="J88" i="11"/>
  <c r="G89" i="11"/>
  <c r="K89" i="11" s="1"/>
  <c r="H89" i="11"/>
  <c r="I89" i="11"/>
  <c r="J89" i="11"/>
  <c r="G90" i="11"/>
  <c r="K90" i="11" s="1"/>
  <c r="H90" i="11"/>
  <c r="I90" i="11"/>
  <c r="J90" i="11"/>
  <c r="G91" i="11"/>
  <c r="K91" i="11" s="1"/>
  <c r="H91" i="11"/>
  <c r="I91" i="11"/>
  <c r="J91" i="11"/>
  <c r="G92" i="11"/>
  <c r="K92" i="11" s="1"/>
  <c r="H92" i="11"/>
  <c r="I92" i="11"/>
  <c r="J92" i="11"/>
  <c r="H73" i="11"/>
  <c r="I73" i="11"/>
  <c r="J73" i="11"/>
  <c r="G73" i="11"/>
  <c r="K73" i="11" s="1"/>
  <c r="G93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D3" i="9" l="1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D13" i="9"/>
  <c r="E13" i="9"/>
  <c r="F13" i="9"/>
  <c r="G13" i="9"/>
  <c r="H13" i="9"/>
  <c r="D14" i="9"/>
  <c r="E14" i="9"/>
  <c r="F14" i="9"/>
  <c r="G14" i="9"/>
  <c r="H14" i="9"/>
  <c r="D15" i="9"/>
  <c r="E15" i="9"/>
  <c r="F15" i="9"/>
  <c r="G15" i="9"/>
  <c r="H15" i="9"/>
  <c r="D16" i="9"/>
  <c r="E16" i="9"/>
  <c r="F16" i="9"/>
  <c r="G16" i="9"/>
  <c r="H16" i="9"/>
  <c r="D17" i="9"/>
  <c r="E17" i="9"/>
  <c r="F17" i="9"/>
  <c r="G17" i="9"/>
  <c r="H17" i="9"/>
  <c r="D18" i="9"/>
  <c r="E18" i="9"/>
  <c r="F18" i="9"/>
  <c r="G18" i="9"/>
  <c r="H18" i="9"/>
  <c r="D19" i="9"/>
  <c r="E19" i="9"/>
  <c r="F19" i="9"/>
  <c r="G19" i="9"/>
  <c r="H19" i="9"/>
  <c r="D20" i="9"/>
  <c r="E20" i="9"/>
  <c r="F20" i="9"/>
  <c r="G20" i="9"/>
  <c r="H20" i="9"/>
  <c r="D21" i="9"/>
  <c r="E21" i="9"/>
  <c r="F21" i="9"/>
  <c r="G21" i="9"/>
  <c r="H21" i="9"/>
  <c r="D22" i="9"/>
  <c r="E22" i="9"/>
  <c r="F22" i="9"/>
  <c r="G22" i="9"/>
  <c r="H22" i="9"/>
  <c r="D23" i="9"/>
  <c r="E23" i="9"/>
  <c r="F23" i="9"/>
  <c r="G23" i="9"/>
  <c r="H23" i="9"/>
  <c r="D24" i="9"/>
  <c r="E24" i="9"/>
  <c r="F24" i="9"/>
  <c r="G24" i="9"/>
  <c r="H24" i="9"/>
  <c r="D25" i="9"/>
  <c r="E25" i="9"/>
  <c r="F25" i="9"/>
  <c r="G25" i="9"/>
  <c r="H25" i="9"/>
  <c r="D26" i="9"/>
  <c r="E26" i="9"/>
  <c r="F26" i="9"/>
  <c r="G26" i="9"/>
  <c r="H26" i="9"/>
  <c r="D27" i="9"/>
  <c r="E27" i="9"/>
  <c r="F27" i="9"/>
  <c r="G27" i="9"/>
  <c r="H27" i="9"/>
  <c r="D28" i="9"/>
  <c r="E28" i="9"/>
  <c r="F28" i="9"/>
  <c r="G28" i="9"/>
  <c r="H28" i="9"/>
  <c r="D29" i="9"/>
  <c r="E29" i="9"/>
  <c r="F29" i="9"/>
  <c r="G29" i="9"/>
  <c r="H29" i="9"/>
  <c r="D30" i="9"/>
  <c r="E30" i="9"/>
  <c r="F30" i="9"/>
  <c r="G30" i="9"/>
  <c r="H30" i="9"/>
  <c r="D31" i="9"/>
  <c r="E31" i="9"/>
  <c r="F31" i="9"/>
  <c r="G31" i="9"/>
  <c r="H31" i="9"/>
  <c r="D32" i="9"/>
  <c r="E32" i="9"/>
  <c r="F32" i="9"/>
  <c r="G32" i="9"/>
  <c r="H32" i="9"/>
  <c r="D33" i="9"/>
  <c r="E33" i="9"/>
  <c r="F33" i="9"/>
  <c r="G33" i="9"/>
  <c r="H33" i="9"/>
  <c r="D34" i="9"/>
  <c r="E34" i="9"/>
  <c r="F34" i="9"/>
  <c r="G34" i="9"/>
  <c r="H34" i="9"/>
  <c r="D35" i="9"/>
  <c r="E35" i="9"/>
  <c r="F35" i="9"/>
  <c r="G35" i="9"/>
  <c r="H35" i="9"/>
  <c r="D36" i="9"/>
  <c r="E36" i="9"/>
  <c r="F36" i="9"/>
  <c r="G36" i="9"/>
  <c r="H36" i="9"/>
  <c r="D37" i="9"/>
  <c r="E37" i="9"/>
  <c r="F37" i="9"/>
  <c r="G37" i="9"/>
  <c r="H37" i="9"/>
  <c r="E2" i="9"/>
  <c r="F2" i="9"/>
  <c r="G2" i="9"/>
  <c r="H2" i="9"/>
  <c r="D2" i="9"/>
  <c r="I91" i="10" l="1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I56" i="10"/>
  <c r="D56" i="10"/>
  <c r="I55" i="10"/>
  <c r="D55" i="10"/>
  <c r="I54" i="10"/>
  <c r="D54" i="10"/>
  <c r="I53" i="10"/>
  <c r="D53" i="10"/>
  <c r="I52" i="10"/>
  <c r="D52" i="10"/>
  <c r="I51" i="10"/>
  <c r="D51" i="10"/>
  <c r="I50" i="10"/>
  <c r="D50" i="10"/>
  <c r="I49" i="10"/>
  <c r="D49" i="10"/>
  <c r="I48" i="10"/>
  <c r="D48" i="10"/>
  <c r="I47" i="10"/>
  <c r="D47" i="10"/>
  <c r="I46" i="10"/>
  <c r="D46" i="10"/>
  <c r="I45" i="10"/>
  <c r="D45" i="10"/>
  <c r="I44" i="10"/>
  <c r="D44" i="10"/>
  <c r="I43" i="10"/>
  <c r="D43" i="10"/>
  <c r="I42" i="10"/>
  <c r="D42" i="10"/>
  <c r="I41" i="10"/>
  <c r="D41" i="10"/>
  <c r="I40" i="10"/>
  <c r="D40" i="10"/>
  <c r="I39" i="10"/>
  <c r="D39" i="10"/>
  <c r="I38" i="10"/>
  <c r="D38" i="10"/>
  <c r="I37" i="10"/>
  <c r="D37" i="10"/>
  <c r="I36" i="10"/>
  <c r="D36" i="10"/>
  <c r="I35" i="10"/>
  <c r="D35" i="10"/>
  <c r="I34" i="10"/>
  <c r="D34" i="10"/>
  <c r="I33" i="10"/>
  <c r="D33" i="10"/>
  <c r="I32" i="10"/>
  <c r="D32" i="10"/>
  <c r="I31" i="10"/>
  <c r="D31" i="10"/>
  <c r="I30" i="10"/>
  <c r="D30" i="10"/>
  <c r="I29" i="10"/>
  <c r="D29" i="10"/>
  <c r="I28" i="10"/>
  <c r="D28" i="10"/>
  <c r="I27" i="10"/>
  <c r="D27" i="10"/>
  <c r="I26" i="10"/>
  <c r="D26" i="10"/>
  <c r="I25" i="10"/>
  <c r="D25" i="10"/>
  <c r="I24" i="10"/>
  <c r="D24" i="10"/>
  <c r="I23" i="10"/>
  <c r="D23" i="10"/>
  <c r="I22" i="10"/>
  <c r="D22" i="10"/>
  <c r="I21" i="10"/>
  <c r="D21" i="10"/>
  <c r="I20" i="10"/>
  <c r="D20" i="10"/>
  <c r="I19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I3" i="10"/>
  <c r="D3" i="10"/>
  <c r="I2" i="10"/>
  <c r="D2" i="10"/>
  <c r="S35" i="2" l="1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34" i="2"/>
  <c r="G29" i="8" l="1"/>
  <c r="H29" i="8" s="1"/>
  <c r="E29" i="8"/>
  <c r="F29" i="8" s="1"/>
  <c r="G28" i="8"/>
  <c r="H28" i="8" s="1"/>
  <c r="E28" i="8"/>
  <c r="F28" i="8" s="1"/>
  <c r="E13" i="8"/>
  <c r="F13" i="8" s="1"/>
  <c r="G26" i="8"/>
  <c r="H26" i="8" s="1"/>
  <c r="E26" i="8"/>
  <c r="F26" i="8" s="1"/>
  <c r="G25" i="8"/>
  <c r="H25" i="8" s="1"/>
  <c r="E25" i="8"/>
  <c r="F25" i="8" s="1"/>
  <c r="G24" i="8"/>
  <c r="H24" i="8" s="1"/>
  <c r="E24" i="8"/>
  <c r="F24" i="8" s="1"/>
  <c r="G23" i="8"/>
  <c r="H23" i="8" s="1"/>
  <c r="E23" i="8"/>
  <c r="F23" i="8" s="1"/>
  <c r="G21" i="8"/>
  <c r="H21" i="8" s="1"/>
  <c r="E21" i="8"/>
  <c r="F21" i="8" s="1"/>
  <c r="G20" i="8"/>
  <c r="H20" i="8" s="1"/>
  <c r="E20" i="8"/>
  <c r="F20" i="8" s="1"/>
  <c r="G18" i="8"/>
  <c r="H18" i="8" s="1"/>
  <c r="E18" i="8"/>
  <c r="F18" i="8" s="1"/>
  <c r="G17" i="8"/>
  <c r="H17" i="8" s="1"/>
  <c r="E17" i="8"/>
  <c r="F17" i="8" s="1"/>
  <c r="G16" i="8"/>
  <c r="H16" i="8" s="1"/>
  <c r="E16" i="8"/>
  <c r="F16" i="8" s="1"/>
  <c r="G14" i="8"/>
  <c r="H14" i="8" s="1"/>
  <c r="E14" i="8"/>
  <c r="F14" i="8" s="1"/>
  <c r="G12" i="8"/>
  <c r="H12" i="8" s="1"/>
  <c r="E12" i="8"/>
  <c r="F12" i="8" s="1"/>
  <c r="G11" i="8"/>
  <c r="H11" i="8" s="1"/>
  <c r="E11" i="8"/>
  <c r="F11" i="8" s="1"/>
  <c r="G9" i="8"/>
  <c r="H9" i="8" s="1"/>
  <c r="E9" i="8"/>
  <c r="F9" i="8" s="1"/>
  <c r="G8" i="8"/>
  <c r="H8" i="8" s="1"/>
  <c r="E8" i="8"/>
  <c r="F8" i="8" s="1"/>
  <c r="G7" i="8"/>
  <c r="H7" i="8" s="1"/>
  <c r="E7" i="8"/>
  <c r="F7" i="8" s="1"/>
  <c r="G5" i="8"/>
  <c r="H5" i="8" s="1"/>
  <c r="E5" i="8"/>
  <c r="F5" i="8" s="1"/>
  <c r="G4" i="8"/>
  <c r="H4" i="8" s="1"/>
  <c r="E4" i="8"/>
  <c r="F4" i="8" s="1"/>
  <c r="L52" i="2" l="1"/>
  <c r="M52" i="2"/>
  <c r="N52" i="2"/>
  <c r="O52" i="2"/>
  <c r="P52" i="2"/>
  <c r="Q52" i="2"/>
  <c r="L56" i="2"/>
  <c r="M56" i="2"/>
  <c r="N56" i="2"/>
  <c r="O56" i="2"/>
  <c r="P56" i="2"/>
  <c r="Q56" i="2"/>
  <c r="Q46" i="2"/>
  <c r="P46" i="2"/>
  <c r="O46" i="2"/>
  <c r="N46" i="2"/>
  <c r="M46" i="2"/>
  <c r="L46" i="2"/>
  <c r="Q42" i="2"/>
  <c r="P42" i="2"/>
  <c r="O42" i="2"/>
  <c r="N42" i="2"/>
  <c r="M42" i="2"/>
  <c r="L42" i="2"/>
  <c r="Q53" i="2"/>
  <c r="P53" i="2"/>
  <c r="O53" i="2"/>
  <c r="N53" i="2"/>
  <c r="M53" i="2"/>
  <c r="L53" i="2"/>
  <c r="Q51" i="2"/>
  <c r="P51" i="2"/>
  <c r="O51" i="2"/>
  <c r="N51" i="2"/>
  <c r="M51" i="2"/>
  <c r="L51" i="2"/>
  <c r="Q48" i="2"/>
  <c r="P48" i="2"/>
  <c r="O48" i="2"/>
  <c r="N48" i="2"/>
  <c r="M48" i="2"/>
  <c r="L48" i="2"/>
  <c r="Q44" i="2"/>
  <c r="P44" i="2"/>
  <c r="O44" i="2"/>
  <c r="N44" i="2"/>
  <c r="M44" i="2"/>
  <c r="L44" i="2"/>
  <c r="Q45" i="2"/>
  <c r="P45" i="2"/>
  <c r="O45" i="2"/>
  <c r="N45" i="2"/>
  <c r="M45" i="2"/>
  <c r="L45" i="2"/>
  <c r="Q39" i="2"/>
  <c r="P39" i="2"/>
  <c r="O39" i="2"/>
  <c r="N39" i="2"/>
  <c r="M39" i="2"/>
  <c r="L39" i="2"/>
  <c r="Q38" i="2"/>
  <c r="P38" i="2"/>
  <c r="O38" i="2"/>
  <c r="N38" i="2"/>
  <c r="M38" i="2"/>
  <c r="L38" i="2"/>
  <c r="Q35" i="2"/>
  <c r="P35" i="2"/>
  <c r="O35" i="2"/>
  <c r="N35" i="2"/>
  <c r="M35" i="2"/>
  <c r="L35" i="2"/>
  <c r="Q55" i="2"/>
  <c r="P55" i="2"/>
  <c r="O55" i="2"/>
  <c r="N55" i="2"/>
  <c r="M55" i="2"/>
  <c r="L55" i="2"/>
  <c r="Q47" i="2"/>
  <c r="P47" i="2"/>
  <c r="O47" i="2"/>
  <c r="N47" i="2"/>
  <c r="M47" i="2"/>
  <c r="L47" i="2"/>
  <c r="Q43" i="2"/>
  <c r="P43" i="2"/>
  <c r="O43" i="2"/>
  <c r="N43" i="2"/>
  <c r="M43" i="2"/>
  <c r="L43" i="2"/>
  <c r="Q34" i="2"/>
  <c r="P34" i="2"/>
  <c r="O34" i="2"/>
  <c r="N34" i="2"/>
  <c r="M34" i="2"/>
  <c r="L34" i="2"/>
  <c r="Q50" i="2"/>
  <c r="P50" i="2"/>
  <c r="O50" i="2"/>
  <c r="N50" i="2"/>
  <c r="M50" i="2"/>
  <c r="L50" i="2"/>
  <c r="Q49" i="2"/>
  <c r="P49" i="2"/>
  <c r="O49" i="2"/>
  <c r="N49" i="2"/>
  <c r="M49" i="2"/>
  <c r="L49" i="2"/>
  <c r="Q54" i="2"/>
  <c r="P54" i="2"/>
  <c r="O54" i="2"/>
  <c r="N54" i="2"/>
  <c r="M54" i="2"/>
  <c r="L54" i="2"/>
  <c r="Q41" i="2"/>
  <c r="P41" i="2"/>
  <c r="O41" i="2"/>
  <c r="N41" i="2"/>
  <c r="M41" i="2"/>
  <c r="L41" i="2"/>
  <c r="Q40" i="2"/>
  <c r="P40" i="2"/>
  <c r="O40" i="2"/>
  <c r="N40" i="2"/>
  <c r="M40" i="2"/>
  <c r="L40" i="2"/>
  <c r="Q37" i="2"/>
  <c r="P37" i="2"/>
  <c r="O37" i="2"/>
  <c r="N37" i="2"/>
  <c r="M37" i="2"/>
  <c r="L37" i="2"/>
  <c r="Q36" i="2"/>
  <c r="P36" i="2"/>
  <c r="O36" i="2"/>
  <c r="N36" i="2"/>
  <c r="M36" i="2"/>
  <c r="L36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L2" i="2"/>
  <c r="L3" i="2"/>
  <c r="L4" i="2"/>
  <c r="L5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J2" i="2"/>
  <c r="J3" i="2"/>
  <c r="J4" i="2"/>
  <c r="J5" i="2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3" i="6"/>
  <c r="D7" i="6"/>
  <c r="D8" i="6"/>
  <c r="D10" i="6"/>
  <c r="D11" i="6"/>
  <c r="D15" i="6"/>
  <c r="D18" i="6"/>
  <c r="D19" i="6"/>
  <c r="D23" i="6"/>
  <c r="D25" i="6"/>
  <c r="D26" i="6"/>
  <c r="D27" i="6"/>
  <c r="D31" i="6"/>
  <c r="D33" i="6"/>
  <c r="D34" i="6"/>
  <c r="D35" i="6"/>
  <c r="D39" i="6"/>
  <c r="D41" i="6"/>
  <c r="D42" i="6"/>
  <c r="D43" i="6"/>
  <c r="J2" i="6"/>
  <c r="J5" i="6"/>
  <c r="J6" i="6"/>
  <c r="J10" i="6"/>
  <c r="J12" i="6"/>
  <c r="J13" i="6"/>
  <c r="J14" i="6"/>
  <c r="J18" i="6"/>
  <c r="J20" i="6"/>
  <c r="J21" i="6"/>
  <c r="J22" i="6"/>
  <c r="J26" i="6"/>
  <c r="J28" i="6"/>
  <c r="J29" i="6"/>
  <c r="J30" i="6"/>
  <c r="J34" i="6"/>
  <c r="J36" i="6"/>
  <c r="J37" i="6"/>
  <c r="J38" i="6"/>
  <c r="J42" i="6"/>
  <c r="J44" i="6"/>
  <c r="J45" i="6"/>
  <c r="J46" i="6"/>
  <c r="D49" i="6"/>
  <c r="D50" i="6"/>
  <c r="D52" i="6"/>
  <c r="D53" i="6"/>
  <c r="D54" i="6"/>
  <c r="D58" i="6"/>
  <c r="D60" i="6"/>
  <c r="D61" i="6"/>
  <c r="D62" i="6"/>
  <c r="D65" i="6"/>
  <c r="D66" i="6"/>
  <c r="D68" i="6"/>
  <c r="D69" i="6"/>
  <c r="D70" i="6"/>
  <c r="D73" i="6"/>
  <c r="D74" i="6"/>
  <c r="D76" i="6"/>
  <c r="D77" i="6"/>
  <c r="D78" i="6"/>
  <c r="D81" i="6"/>
  <c r="D82" i="6"/>
  <c r="D85" i="6"/>
  <c r="D86" i="6"/>
  <c r="D90" i="6"/>
  <c r="J47" i="6"/>
  <c r="J48" i="6"/>
  <c r="J49" i="6"/>
  <c r="J53" i="6"/>
  <c r="J56" i="6"/>
  <c r="J57" i="6"/>
  <c r="J61" i="6"/>
  <c r="J63" i="6"/>
  <c r="J64" i="6"/>
  <c r="J65" i="6"/>
  <c r="J69" i="6"/>
  <c r="J71" i="6"/>
  <c r="J72" i="6"/>
  <c r="J73" i="6"/>
  <c r="J77" i="6"/>
  <c r="J79" i="6"/>
  <c r="J80" i="6"/>
  <c r="J81" i="6"/>
  <c r="J85" i="6"/>
  <c r="J87" i="6"/>
  <c r="J88" i="6"/>
  <c r="J89" i="6"/>
  <c r="D93" i="6"/>
  <c r="D95" i="6"/>
  <c r="D96" i="6"/>
  <c r="D97" i="6"/>
  <c r="D2" i="6"/>
  <c r="D100" i="6"/>
  <c r="D99" i="6"/>
  <c r="D98" i="6"/>
  <c r="D94" i="6"/>
  <c r="D92" i="6"/>
  <c r="J91" i="6"/>
  <c r="J90" i="6"/>
  <c r="J86" i="6"/>
  <c r="J84" i="6"/>
  <c r="J83" i="6"/>
  <c r="J82" i="6"/>
  <c r="J78" i="6"/>
  <c r="J76" i="6"/>
  <c r="J75" i="6"/>
  <c r="J74" i="6"/>
  <c r="J70" i="6"/>
  <c r="J68" i="6"/>
  <c r="J67" i="6"/>
  <c r="J66" i="6"/>
  <c r="J62" i="6"/>
  <c r="J60" i="6"/>
  <c r="J59" i="6"/>
  <c r="J58" i="6"/>
  <c r="J55" i="6"/>
  <c r="J54" i="6"/>
  <c r="J52" i="6"/>
  <c r="J51" i="6"/>
  <c r="J50" i="6"/>
  <c r="D91" i="6"/>
  <c r="D89" i="6"/>
  <c r="D88" i="6"/>
  <c r="D87" i="6"/>
  <c r="D84" i="6"/>
  <c r="D83" i="6"/>
  <c r="D80" i="6"/>
  <c r="D79" i="6"/>
  <c r="D75" i="6"/>
  <c r="D72" i="6"/>
  <c r="D71" i="6"/>
  <c r="D67" i="6"/>
  <c r="D64" i="6"/>
  <c r="D63" i="6"/>
  <c r="D59" i="6"/>
  <c r="D57" i="6"/>
  <c r="D56" i="6"/>
  <c r="D55" i="6"/>
  <c r="D51" i="6"/>
  <c r="D48" i="6"/>
  <c r="D47" i="6"/>
  <c r="J43" i="6"/>
  <c r="J41" i="6"/>
  <c r="J40" i="6"/>
  <c r="J39" i="6"/>
  <c r="J35" i="6"/>
  <c r="J33" i="6"/>
  <c r="J32" i="6"/>
  <c r="J31" i="6"/>
  <c r="J27" i="6"/>
  <c r="J25" i="6"/>
  <c r="J24" i="6"/>
  <c r="J23" i="6"/>
  <c r="J19" i="6"/>
  <c r="J17" i="6"/>
  <c r="J16" i="6"/>
  <c r="J15" i="6"/>
  <c r="J11" i="6"/>
  <c r="J9" i="6"/>
  <c r="J8" i="6"/>
  <c r="J7" i="6"/>
  <c r="J4" i="6"/>
  <c r="J3" i="6"/>
  <c r="D46" i="6"/>
  <c r="D45" i="6"/>
  <c r="D44" i="6"/>
  <c r="D40" i="6"/>
  <c r="D38" i="6"/>
  <c r="D37" i="6"/>
  <c r="D36" i="6"/>
  <c r="D32" i="6"/>
  <c r="D30" i="6"/>
  <c r="D29" i="6"/>
  <c r="D28" i="6"/>
  <c r="D24" i="6"/>
  <c r="D22" i="6"/>
  <c r="D21" i="6"/>
  <c r="D20" i="6"/>
  <c r="D17" i="6"/>
  <c r="D16" i="6"/>
  <c r="D14" i="6"/>
  <c r="D13" i="6"/>
  <c r="D12" i="6"/>
  <c r="D9" i="6"/>
  <c r="D6" i="6"/>
  <c r="D5" i="6"/>
  <c r="D4" i="6"/>
  <c r="M14" i="2" l="1"/>
  <c r="P14" i="2"/>
  <c r="Q14" i="2"/>
  <c r="M15" i="2"/>
  <c r="P15" i="2"/>
  <c r="Q15" i="2"/>
  <c r="M16" i="2"/>
  <c r="P16" i="2"/>
  <c r="Q16" i="2"/>
  <c r="M17" i="2"/>
  <c r="P17" i="2"/>
  <c r="Q17" i="2"/>
  <c r="M18" i="2"/>
  <c r="P18" i="2"/>
  <c r="Q18" i="2"/>
  <c r="M19" i="2"/>
  <c r="P19" i="2"/>
  <c r="Q19" i="2"/>
  <c r="M20" i="2"/>
  <c r="P20" i="2"/>
  <c r="Q20" i="2"/>
  <c r="M21" i="2"/>
  <c r="P21" i="2"/>
  <c r="Q21" i="2"/>
  <c r="M22" i="2"/>
  <c r="P22" i="2"/>
  <c r="Q22" i="2"/>
  <c r="M23" i="2"/>
  <c r="P23" i="2"/>
  <c r="Q23" i="2"/>
  <c r="M24" i="2"/>
  <c r="P24" i="2"/>
  <c r="Q24" i="2"/>
  <c r="M25" i="2"/>
  <c r="P25" i="2"/>
  <c r="Q25" i="2"/>
  <c r="M26" i="2"/>
  <c r="P26" i="2"/>
  <c r="Q26" i="2"/>
  <c r="M27" i="2"/>
  <c r="P27" i="2"/>
  <c r="Q27" i="2"/>
  <c r="M28" i="2"/>
  <c r="P28" i="2"/>
  <c r="Q28" i="2"/>
  <c r="M29" i="2"/>
  <c r="P29" i="2"/>
  <c r="Q29" i="2"/>
  <c r="M30" i="2"/>
  <c r="P30" i="2"/>
  <c r="Q30" i="2"/>
  <c r="M11" i="2"/>
  <c r="P11" i="2"/>
  <c r="Q11" i="2"/>
  <c r="M12" i="2"/>
  <c r="P12" i="2"/>
  <c r="Q12" i="2"/>
  <c r="M13" i="2"/>
  <c r="P13" i="2"/>
  <c r="Q13" i="2"/>
  <c r="M10" i="2"/>
  <c r="P10" i="2"/>
  <c r="Q10" i="2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3" i="4"/>
  <c r="E15" i="3" l="1"/>
  <c r="F15" i="3" s="1"/>
  <c r="G15" i="3"/>
  <c r="H15" i="3" s="1"/>
  <c r="G31" i="3"/>
  <c r="H31" i="3" s="1"/>
  <c r="E31" i="3"/>
  <c r="F31" i="3" s="1"/>
  <c r="G30" i="3"/>
  <c r="H30" i="3" s="1"/>
  <c r="E30" i="3"/>
  <c r="F30" i="3" s="1"/>
  <c r="G29" i="3"/>
  <c r="H29" i="3" s="1"/>
  <c r="E29" i="3"/>
  <c r="F29" i="3" s="1"/>
  <c r="G28" i="3"/>
  <c r="H28" i="3" s="1"/>
  <c r="E28" i="3"/>
  <c r="F28" i="3" s="1"/>
  <c r="G26" i="3"/>
  <c r="H26" i="3" s="1"/>
  <c r="E26" i="3"/>
  <c r="F26" i="3" s="1"/>
  <c r="G25" i="3"/>
  <c r="H25" i="3" s="1"/>
  <c r="E25" i="3"/>
  <c r="F25" i="3" s="1"/>
  <c r="G24" i="3"/>
  <c r="H24" i="3" s="1"/>
  <c r="E24" i="3"/>
  <c r="F24" i="3" s="1"/>
  <c r="G23" i="3"/>
  <c r="H23" i="3" s="1"/>
  <c r="E23" i="3"/>
  <c r="F23" i="3" s="1"/>
  <c r="G21" i="3"/>
  <c r="H21" i="3" s="1"/>
  <c r="E21" i="3"/>
  <c r="F21" i="3" s="1"/>
  <c r="G20" i="3"/>
  <c r="H20" i="3" s="1"/>
  <c r="E20" i="3"/>
  <c r="F20" i="3" s="1"/>
  <c r="G19" i="3"/>
  <c r="H19" i="3" s="1"/>
  <c r="E19" i="3"/>
  <c r="F19" i="3" s="1"/>
  <c r="G18" i="3"/>
  <c r="H18" i="3" s="1"/>
  <c r="E18" i="3"/>
  <c r="F18" i="3" s="1"/>
  <c r="G16" i="3"/>
  <c r="H16" i="3" s="1"/>
  <c r="E16" i="3"/>
  <c r="F16" i="3" s="1"/>
  <c r="G14" i="3"/>
  <c r="H14" i="3" s="1"/>
  <c r="E14" i="3"/>
  <c r="F14" i="3" s="1"/>
  <c r="G12" i="3"/>
  <c r="H12" i="3" s="1"/>
  <c r="E12" i="3"/>
  <c r="F12" i="3" s="1"/>
  <c r="G11" i="3"/>
  <c r="H11" i="3" s="1"/>
  <c r="E11" i="3"/>
  <c r="F11" i="3" s="1"/>
  <c r="G10" i="3"/>
  <c r="H10" i="3" s="1"/>
  <c r="E10" i="3"/>
  <c r="F10" i="3" s="1"/>
  <c r="G9" i="3"/>
  <c r="H9" i="3" s="1"/>
  <c r="E9" i="3"/>
  <c r="F9" i="3" s="1"/>
  <c r="G7" i="3"/>
  <c r="H7" i="3" s="1"/>
  <c r="E7" i="3"/>
  <c r="F7" i="3" s="1"/>
  <c r="G6" i="3"/>
  <c r="H6" i="3" s="1"/>
  <c r="E6" i="3"/>
  <c r="F6" i="3" s="1"/>
  <c r="G5" i="3"/>
  <c r="H5" i="3" s="1"/>
  <c r="E5" i="3"/>
  <c r="F5" i="3" s="1"/>
  <c r="G4" i="3"/>
  <c r="H4" i="3" s="1"/>
  <c r="E4" i="3"/>
  <c r="F4" i="3" s="1"/>
  <c r="F3" i="2" l="1"/>
  <c r="G3" i="2"/>
  <c r="H3" i="2"/>
  <c r="I3" i="2"/>
  <c r="C2" i="2"/>
  <c r="K3" i="2"/>
  <c r="D2" i="2" s="1"/>
  <c r="E2" i="2"/>
  <c r="F4" i="2"/>
  <c r="G4" i="2"/>
  <c r="H4" i="2"/>
  <c r="I4" i="2"/>
  <c r="C3" i="2"/>
  <c r="K4" i="2"/>
  <c r="D3" i="2" s="1"/>
  <c r="E3" i="2"/>
  <c r="C5" i="2"/>
  <c r="D5" i="2"/>
  <c r="E5" i="2"/>
  <c r="F5" i="2"/>
  <c r="G5" i="2"/>
  <c r="H5" i="2"/>
  <c r="I5" i="2"/>
  <c r="C4" i="2"/>
  <c r="K5" i="2"/>
  <c r="D4" i="2" s="1"/>
  <c r="E4" i="2"/>
  <c r="F2" i="2"/>
  <c r="G2" i="2"/>
  <c r="H2" i="2"/>
  <c r="I2" i="2"/>
  <c r="K2" i="2"/>
  <c r="G25" i="1" l="1"/>
  <c r="H25" i="1" l="1"/>
  <c r="G5" i="1"/>
  <c r="H5" i="1" s="1"/>
  <c r="G6" i="1"/>
  <c r="H6" i="1" s="1"/>
  <c r="G7" i="1"/>
  <c r="H7" i="1" s="1"/>
  <c r="G9" i="1"/>
  <c r="H9" i="1" s="1"/>
  <c r="G10" i="1"/>
  <c r="H10" i="1" s="1"/>
  <c r="G11" i="1"/>
  <c r="H11" i="1" s="1"/>
  <c r="G12" i="1"/>
  <c r="H12" i="1" s="1"/>
  <c r="G14" i="1"/>
  <c r="H14" i="1" s="1"/>
  <c r="G15" i="1"/>
  <c r="H15" i="1" s="1"/>
  <c r="G17" i="1"/>
  <c r="H17" i="1" s="1"/>
  <c r="G18" i="1"/>
  <c r="H18" i="1" s="1"/>
  <c r="G19" i="1"/>
  <c r="H19" i="1" s="1"/>
  <c r="G20" i="1"/>
  <c r="H20" i="1" s="1"/>
  <c r="G22" i="1"/>
  <c r="H22" i="1" s="1"/>
  <c r="G23" i="1"/>
  <c r="H23" i="1" s="1"/>
  <c r="G24" i="1"/>
  <c r="H24" i="1" s="1"/>
  <c r="G27" i="1"/>
  <c r="H27" i="1" s="1"/>
  <c r="G28" i="1"/>
  <c r="H28" i="1" s="1"/>
  <c r="G29" i="1"/>
  <c r="H29" i="1" s="1"/>
  <c r="G30" i="1"/>
  <c r="H30" i="1" s="1"/>
  <c r="G4" i="1"/>
  <c r="H4" i="1" s="1"/>
  <c r="E5" i="1"/>
  <c r="F5" i="1" s="1"/>
  <c r="E6" i="1"/>
  <c r="F6" i="1" s="1"/>
  <c r="E7" i="1"/>
  <c r="F7" i="1" s="1"/>
  <c r="E9" i="1"/>
  <c r="F9" i="1" s="1"/>
  <c r="E10" i="1"/>
  <c r="F10" i="1" s="1"/>
  <c r="E11" i="1"/>
  <c r="F11" i="1" s="1"/>
  <c r="E12" i="1"/>
  <c r="F12" i="1" s="1"/>
  <c r="E14" i="1"/>
  <c r="F14" i="1" s="1"/>
  <c r="E15" i="1"/>
  <c r="F15" i="1" s="1"/>
  <c r="E17" i="1"/>
  <c r="F17" i="1" s="1"/>
  <c r="E18" i="1"/>
  <c r="F18" i="1" s="1"/>
  <c r="E19" i="1"/>
  <c r="F19" i="1" s="1"/>
  <c r="E20" i="1"/>
  <c r="F20" i="1" s="1"/>
  <c r="E22" i="1"/>
  <c r="F22" i="1" s="1"/>
  <c r="E23" i="1"/>
  <c r="F23" i="1" s="1"/>
  <c r="E24" i="1"/>
  <c r="F24" i="1" s="1"/>
  <c r="E25" i="1"/>
  <c r="F25" i="1" s="1"/>
  <c r="E27" i="1"/>
  <c r="F27" i="1" s="1"/>
  <c r="E28" i="1"/>
  <c r="F28" i="1" s="1"/>
  <c r="E29" i="1"/>
  <c r="F29" i="1" s="1"/>
  <c r="E30" i="1"/>
  <c r="F30" i="1" s="1"/>
  <c r="E4" i="1"/>
  <c r="F4" i="1" s="1"/>
</calcChain>
</file>

<file path=xl/sharedStrings.xml><?xml version="1.0" encoding="utf-8"?>
<sst xmlns="http://schemas.openxmlformats.org/spreadsheetml/2006/main" count="4702" uniqueCount="1023">
  <si>
    <t>Body_weight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</si>
  <si>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</si>
  <si>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</si>
  <si>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</si>
  <si>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</si>
  <si>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</si>
  <si>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</si>
  <si>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</si>
  <si>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</si>
  <si>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</si>
  <si>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colon
length</t>
  </si>
  <si>
    <t>Mouse_ID</t>
  </si>
  <si>
    <t>Genotype</t>
  </si>
  <si>
    <t>Gender</t>
  </si>
  <si>
    <t>DOB</t>
  </si>
  <si>
    <t>Age in Day(realtime)</t>
  </si>
  <si>
    <t>Age in Week (realtime)</t>
  </si>
  <si>
    <t>Age at the starting day</t>
  </si>
  <si>
    <t>Age in week at the starting day</t>
  </si>
  <si>
    <r>
      <rPr>
        <sz val="11"/>
        <color theme="1"/>
        <rFont val="Nyala"/>
      </rPr>
      <t xml:space="preserve"> </t>
    </r>
    <r>
      <rPr>
        <sz val="11"/>
        <color theme="1"/>
        <rFont val="Calibri"/>
        <family val="2"/>
      </rPr>
      <t>①</t>
    </r>
  </si>
  <si>
    <t>Het</t>
  </si>
  <si>
    <t>F</t>
  </si>
  <si>
    <t>②</t>
  </si>
  <si>
    <t>M</t>
  </si>
  <si>
    <t>-</t>
  </si>
  <si>
    <t>③</t>
  </si>
  <si>
    <t>Mut</t>
  </si>
  <si>
    <t>④</t>
  </si>
  <si>
    <t>*</t>
  </si>
  <si>
    <t>⑤</t>
  </si>
  <si>
    <t>WT</t>
  </si>
  <si>
    <t>⑥</t>
  </si>
  <si>
    <t>SampleID</t>
  </si>
  <si>
    <t>tube_number</t>
  </si>
  <si>
    <t>colon
weight</t>
  </si>
  <si>
    <t>STB001</t>
  </si>
  <si>
    <t>col_fp</t>
  </si>
  <si>
    <t>STB002</t>
  </si>
  <si>
    <t>cec_fp</t>
  </si>
  <si>
    <t>STB003</t>
  </si>
  <si>
    <t>ile_fp</t>
  </si>
  <si>
    <t>col_dtt</t>
  </si>
  <si>
    <t>cec_dtt</t>
  </si>
  <si>
    <t>ile_dtt</t>
  </si>
  <si>
    <t>col_lav</t>
  </si>
  <si>
    <t>cec_lav</t>
  </si>
  <si>
    <t>ile_lav</t>
  </si>
  <si>
    <t>STB004</t>
  </si>
  <si>
    <t>STB005</t>
  </si>
  <si>
    <t>STB006</t>
  </si>
  <si>
    <t>STB007</t>
  </si>
  <si>
    <t>STB008</t>
  </si>
  <si>
    <t>STB009</t>
  </si>
  <si>
    <t>STB010</t>
  </si>
  <si>
    <t>STB011</t>
  </si>
  <si>
    <t>STB012</t>
  </si>
  <si>
    <t>STB013</t>
  </si>
  <si>
    <t>STB014</t>
  </si>
  <si>
    <t>STB015</t>
  </si>
  <si>
    <t>STB016</t>
  </si>
  <si>
    <t>STB017</t>
  </si>
  <si>
    <t>STB018</t>
  </si>
  <si>
    <t>STB019</t>
  </si>
  <si>
    <t>STB020</t>
  </si>
  <si>
    <t>STB021</t>
  </si>
  <si>
    <t>STB022</t>
  </si>
  <si>
    <t>STB023</t>
  </si>
  <si>
    <t>STB024</t>
  </si>
  <si>
    <t>STB025</t>
  </si>
  <si>
    <t>STB026</t>
  </si>
  <si>
    <t>STB027</t>
  </si>
  <si>
    <t>STB028</t>
  </si>
  <si>
    <t>STB029</t>
  </si>
  <si>
    <t>STB030</t>
  </si>
  <si>
    <t>STB031</t>
  </si>
  <si>
    <t>STB032</t>
  </si>
  <si>
    <t>STB033</t>
  </si>
  <si>
    <t>STB034</t>
  </si>
  <si>
    <t>STB035</t>
  </si>
  <si>
    <t>STB036</t>
  </si>
  <si>
    <t>STB037</t>
  </si>
  <si>
    <t>STB038</t>
  </si>
  <si>
    <t>STB039</t>
  </si>
  <si>
    <t>STB040</t>
  </si>
  <si>
    <t>STB041</t>
  </si>
  <si>
    <t>STB042</t>
  </si>
  <si>
    <t>STB043</t>
  </si>
  <si>
    <t>STB044</t>
  </si>
  <si>
    <t>STB045</t>
  </si>
  <si>
    <t>STB046</t>
  </si>
  <si>
    <t>STB047</t>
  </si>
  <si>
    <t>STB048</t>
  </si>
  <si>
    <t>STB049</t>
  </si>
  <si>
    <t>STB050</t>
  </si>
  <si>
    <t>STB051</t>
  </si>
  <si>
    <t>STB052</t>
  </si>
  <si>
    <t>STB053</t>
  </si>
  <si>
    <t>STB054</t>
  </si>
  <si>
    <t>STB055</t>
  </si>
  <si>
    <t>STB056</t>
  </si>
  <si>
    <t>STB057</t>
  </si>
  <si>
    <t>STB058</t>
  </si>
  <si>
    <t>STB059</t>
  </si>
  <si>
    <t>STB060</t>
  </si>
  <si>
    <t>STB061</t>
  </si>
  <si>
    <t>STB062</t>
  </si>
  <si>
    <t>STB063</t>
  </si>
  <si>
    <t>Batch2</t>
  </si>
  <si>
    <t>D11</t>
  </si>
  <si>
    <t>⑦</t>
  </si>
  <si>
    <t>⑧</t>
  </si>
  <si>
    <t>⑨</t>
  </si>
  <si>
    <t>⑩</t>
  </si>
  <si>
    <t>⑪</t>
  </si>
  <si>
    <t>⑫</t>
  </si>
  <si>
    <t>STB64</t>
  </si>
  <si>
    <t>STB79</t>
  </si>
  <si>
    <t>STB65</t>
  </si>
  <si>
    <t>STB80</t>
  </si>
  <si>
    <t>STB66</t>
  </si>
  <si>
    <t>STB81</t>
  </si>
  <si>
    <t>STB67</t>
  </si>
  <si>
    <t>STB82</t>
  </si>
  <si>
    <t>STB68</t>
  </si>
  <si>
    <t>STB83</t>
  </si>
  <si>
    <t>STB69</t>
  </si>
  <si>
    <t>STB84</t>
  </si>
  <si>
    <t>STB70</t>
  </si>
  <si>
    <t>STB85</t>
  </si>
  <si>
    <t>STB71</t>
  </si>
  <si>
    <t>STB86</t>
  </si>
  <si>
    <t>STB72</t>
  </si>
  <si>
    <t>STB87</t>
  </si>
  <si>
    <t>STB73</t>
  </si>
  <si>
    <t>STB88</t>
  </si>
  <si>
    <t>STB74</t>
  </si>
  <si>
    <t>STB89</t>
  </si>
  <si>
    <t>STB75</t>
  </si>
  <si>
    <t>STB90</t>
  </si>
  <si>
    <t>STB76</t>
  </si>
  <si>
    <t>STB91</t>
  </si>
  <si>
    <t>STB77</t>
  </si>
  <si>
    <t>STB92</t>
  </si>
  <si>
    <t>STB78</t>
  </si>
  <si>
    <t>STB93</t>
  </si>
  <si>
    <t>STB94</t>
  </si>
  <si>
    <t>STB109</t>
  </si>
  <si>
    <t>STB95</t>
  </si>
  <si>
    <t>STB110</t>
  </si>
  <si>
    <t>STB96</t>
  </si>
  <si>
    <t>STB111</t>
  </si>
  <si>
    <t>STB97</t>
  </si>
  <si>
    <t>STB112</t>
  </si>
  <si>
    <t>STB98</t>
  </si>
  <si>
    <t>STB113</t>
  </si>
  <si>
    <t>STB99</t>
  </si>
  <si>
    <t>STB114</t>
  </si>
  <si>
    <t>STB100</t>
  </si>
  <si>
    <t>STB115</t>
  </si>
  <si>
    <t>STB101</t>
  </si>
  <si>
    <t>STB116</t>
  </si>
  <si>
    <t>STB102</t>
  </si>
  <si>
    <t>STB117</t>
  </si>
  <si>
    <t>STB103</t>
  </si>
  <si>
    <t>STB118</t>
  </si>
  <si>
    <t>STB104</t>
  </si>
  <si>
    <t>STB119</t>
  </si>
  <si>
    <t>STB105</t>
  </si>
  <si>
    <t>STB120</t>
  </si>
  <si>
    <t>STB106</t>
  </si>
  <si>
    <t>STB121</t>
  </si>
  <si>
    <t>STB107</t>
  </si>
  <si>
    <t>STB122</t>
  </si>
  <si>
    <t>STB108</t>
  </si>
  <si>
    <t>STB123</t>
  </si>
  <si>
    <t>STB124</t>
  </si>
  <si>
    <t>STB125</t>
  </si>
  <si>
    <t>STB126</t>
  </si>
  <si>
    <t>STB127</t>
  </si>
  <si>
    <t>STB128</t>
  </si>
  <si>
    <t>STB129</t>
  </si>
  <si>
    <t>STB130</t>
  </si>
  <si>
    <t>STB131</t>
  </si>
  <si>
    <t>STB132</t>
  </si>
  <si>
    <t>Batch3</t>
  </si>
  <si>
    <t>STB133</t>
  </si>
  <si>
    <t>STB148</t>
  </si>
  <si>
    <t>STB134</t>
  </si>
  <si>
    <t>STB149</t>
  </si>
  <si>
    <t>STB135</t>
  </si>
  <si>
    <t>STB150</t>
  </si>
  <si>
    <t>STB136</t>
  </si>
  <si>
    <t>STB151</t>
  </si>
  <si>
    <t>STB137</t>
  </si>
  <si>
    <t>STB152</t>
  </si>
  <si>
    <t>STB138</t>
  </si>
  <si>
    <t>STB153</t>
  </si>
  <si>
    <t>STB139</t>
  </si>
  <si>
    <t>STB154</t>
  </si>
  <si>
    <t>STB140</t>
  </si>
  <si>
    <t>STB155</t>
  </si>
  <si>
    <t>STB141</t>
  </si>
  <si>
    <t>STB156</t>
  </si>
  <si>
    <t>STB142</t>
  </si>
  <si>
    <t>STB157</t>
  </si>
  <si>
    <t>STB143</t>
  </si>
  <si>
    <t>STB158</t>
  </si>
  <si>
    <t>STB144</t>
  </si>
  <si>
    <t>STB159</t>
  </si>
  <si>
    <t>STB145</t>
  </si>
  <si>
    <t>STB160</t>
  </si>
  <si>
    <t>STB146</t>
  </si>
  <si>
    <t>STB161</t>
  </si>
  <si>
    <t>STB147</t>
  </si>
  <si>
    <t>STB162</t>
  </si>
  <si>
    <t>STB163</t>
  </si>
  <si>
    <t>STB178</t>
  </si>
  <si>
    <t>STB164</t>
  </si>
  <si>
    <t>STB179</t>
  </si>
  <si>
    <t>STB165</t>
  </si>
  <si>
    <t>STB180</t>
  </si>
  <si>
    <t>STB166</t>
  </si>
  <si>
    <t>STB181</t>
  </si>
  <si>
    <t>STB167</t>
  </si>
  <si>
    <t>STB182</t>
  </si>
  <si>
    <t>STB168</t>
  </si>
  <si>
    <t>STB183</t>
  </si>
  <si>
    <t>STB169</t>
  </si>
  <si>
    <t>STB184</t>
  </si>
  <si>
    <t>STB170</t>
  </si>
  <si>
    <t>STB185</t>
  </si>
  <si>
    <t>STB171</t>
  </si>
  <si>
    <t>STB186</t>
  </si>
  <si>
    <t>STB172</t>
  </si>
  <si>
    <t>STB187</t>
  </si>
  <si>
    <t>STB173</t>
  </si>
  <si>
    <t>STB188</t>
  </si>
  <si>
    <t>STB174</t>
  </si>
  <si>
    <t>STB189</t>
  </si>
  <si>
    <t>STB175</t>
  </si>
  <si>
    <t>STB190</t>
  </si>
  <si>
    <t>STB176</t>
  </si>
  <si>
    <t>STB191</t>
  </si>
  <si>
    <t>STB177</t>
  </si>
  <si>
    <t>STB192</t>
  </si>
  <si>
    <t>STB193_col_fp</t>
  </si>
  <si>
    <t>STB133_col_fp</t>
  </si>
  <si>
    <t>STB134_cec_fp</t>
  </si>
  <si>
    <t>STB135_ile_fp</t>
  </si>
  <si>
    <t>STB133_col_dtt</t>
  </si>
  <si>
    <t>STB134_cec_dtt</t>
  </si>
  <si>
    <t>STB194_cec_fp</t>
  </si>
  <si>
    <t>STB135_ile_dtt</t>
  </si>
  <si>
    <t>STB133_col_lav</t>
  </si>
  <si>
    <t>STB134_cec_lav</t>
  </si>
  <si>
    <t>STB135_ile_lav</t>
  </si>
  <si>
    <t>STB136_col_fp</t>
  </si>
  <si>
    <t>STB195_ile_fp</t>
  </si>
  <si>
    <t>STB137_cec_fp</t>
  </si>
  <si>
    <t>STB138_ile_fp</t>
  </si>
  <si>
    <t>STB136_col_dtt</t>
  </si>
  <si>
    <t>STB137_cec_dtt</t>
  </si>
  <si>
    <t>STB138_ile_dtt</t>
  </si>
  <si>
    <t>STB196_col_dtt</t>
  </si>
  <si>
    <t>STB136_col_lav</t>
  </si>
  <si>
    <t>STB137_cec_lav</t>
  </si>
  <si>
    <t>STB138_ile_lav</t>
  </si>
  <si>
    <t>STB139_col_fp</t>
  </si>
  <si>
    <t>STB140_cec_fp</t>
  </si>
  <si>
    <t>STB197_cec_dtt</t>
  </si>
  <si>
    <t>STB141_ile_fp</t>
  </si>
  <si>
    <t>STB139_col_dtt</t>
  </si>
  <si>
    <t>STB140_cec_dtt</t>
  </si>
  <si>
    <t>STB141_ile_dtt</t>
  </si>
  <si>
    <t>STB139_col_lav</t>
  </si>
  <si>
    <t>STB198_ile_dtt</t>
  </si>
  <si>
    <t>STB140_cec_lav</t>
  </si>
  <si>
    <t>STB141_ile_lav</t>
  </si>
  <si>
    <t>STB142_col_fp</t>
  </si>
  <si>
    <t>STB143_cec_fp</t>
  </si>
  <si>
    <t>STB144_ile_fp</t>
  </si>
  <si>
    <t>STB199_col_lav</t>
  </si>
  <si>
    <t>STB142_col_dtt</t>
  </si>
  <si>
    <t>STB143_cec_dtt</t>
  </si>
  <si>
    <t>STB144_ile_dtt</t>
  </si>
  <si>
    <t>STB142_col_lav</t>
  </si>
  <si>
    <t>STB143_cec_lav</t>
  </si>
  <si>
    <t>STB200_cec_lav</t>
  </si>
  <si>
    <t>STB144_ile_lav</t>
  </si>
  <si>
    <t>STB145_col_fp</t>
  </si>
  <si>
    <t>STB146_cec_fp</t>
  </si>
  <si>
    <t>STB147_ile_fp</t>
  </si>
  <si>
    <t>STB145_col_dtt</t>
  </si>
  <si>
    <t>STB201_ile_lav</t>
  </si>
  <si>
    <t>STB146_cec_dtt</t>
  </si>
  <si>
    <t>STB147_ile_dtt</t>
  </si>
  <si>
    <t>STB145_col_lav</t>
  </si>
  <si>
    <t>STB146_cec_lav</t>
  </si>
  <si>
    <t>STB147_ile_lav</t>
  </si>
  <si>
    <t>STB202_col_fp</t>
  </si>
  <si>
    <t>STB148_col_fp</t>
  </si>
  <si>
    <t>STB149_cec_fp</t>
  </si>
  <si>
    <t>STB150_ile_fp</t>
  </si>
  <si>
    <t>STB148_col_dtt</t>
  </si>
  <si>
    <t>STB149_cec_dtt</t>
  </si>
  <si>
    <t>STB203_cec_fp</t>
  </si>
  <si>
    <t>STB150_ile_dtt</t>
  </si>
  <si>
    <t>STB148_col_lav</t>
  </si>
  <si>
    <t>STB149_cec_lav</t>
  </si>
  <si>
    <t>STB150_ile_lav</t>
  </si>
  <si>
    <t>STB151_col_fp</t>
  </si>
  <si>
    <t>STB204_ile_fp</t>
  </si>
  <si>
    <t>STB152_cec_fp</t>
  </si>
  <si>
    <t>STB153_ile_fp</t>
  </si>
  <si>
    <t>STB151_col_dtt</t>
  </si>
  <si>
    <t>STB152_cec_dtt</t>
  </si>
  <si>
    <t>STB153_ile_dtt</t>
  </si>
  <si>
    <t>STB205_col_dtt</t>
  </si>
  <si>
    <t>STB151_col_lav</t>
  </si>
  <si>
    <t>STB152_cec_lav</t>
  </si>
  <si>
    <t>STB153_ile_lav</t>
  </si>
  <si>
    <t>STB154_col_fp</t>
  </si>
  <si>
    <t>STB155_cec_fp</t>
  </si>
  <si>
    <t>STB206_cec_dtt</t>
  </si>
  <si>
    <t>STB156_ile_fp</t>
  </si>
  <si>
    <t>STB154_col_dtt</t>
  </si>
  <si>
    <t>STB155_cec_dtt</t>
  </si>
  <si>
    <t>STB156_ile_dtt</t>
  </si>
  <si>
    <t>STB154_col_lav</t>
  </si>
  <si>
    <t>STB207_ile_dtt</t>
  </si>
  <si>
    <t>STB155_cec_lav</t>
  </si>
  <si>
    <t>STB156_ile_lav</t>
  </si>
  <si>
    <t>STB157_col_fp</t>
  </si>
  <si>
    <t>STB158_cec_fp</t>
  </si>
  <si>
    <t>STB159_ile_fp</t>
  </si>
  <si>
    <t>STB208_col_lav</t>
  </si>
  <si>
    <t>STB157_col_dtt</t>
  </si>
  <si>
    <t>STB158_cec_dtt</t>
  </si>
  <si>
    <t>STB159_ile_dtt</t>
  </si>
  <si>
    <t>STB157_col_lav</t>
  </si>
  <si>
    <t>STB158_cec_lav</t>
  </si>
  <si>
    <t>STB209_cec_lav</t>
  </si>
  <si>
    <t>STB159_ile_lav</t>
  </si>
  <si>
    <t>STB160_col_fp</t>
  </si>
  <si>
    <t>STB161_cec_fp</t>
  </si>
  <si>
    <t>STB162_ile_fp</t>
  </si>
  <si>
    <t>STB160_col_dtt</t>
  </si>
  <si>
    <t>STB210_ile_lav</t>
  </si>
  <si>
    <t>STB161_cec_dtt</t>
  </si>
  <si>
    <t>STB162_ile_dtt</t>
  </si>
  <si>
    <t>STB160_col_lav</t>
  </si>
  <si>
    <t>STB161_cec_lav</t>
  </si>
  <si>
    <t>STB162_ile_lav</t>
  </si>
  <si>
    <t>STB211_col_fp</t>
  </si>
  <si>
    <t>STB163_col_fp</t>
  </si>
  <si>
    <t>STB164_cec_fp</t>
  </si>
  <si>
    <t>STB165_ile_fp</t>
  </si>
  <si>
    <t>STB163_col_dtt</t>
  </si>
  <si>
    <t>STB164_cec_dtt</t>
  </si>
  <si>
    <t>STB212_cec_fp</t>
  </si>
  <si>
    <t>STB165_ile_dtt</t>
  </si>
  <si>
    <t>STB163_col_lav</t>
  </si>
  <si>
    <t>STB164_cec_lav</t>
  </si>
  <si>
    <t>STB165_ile_lav</t>
  </si>
  <si>
    <t>STB166_col_fp</t>
  </si>
  <si>
    <t>STB213_ile_fp</t>
  </si>
  <si>
    <t>STB167_cec_fp</t>
  </si>
  <si>
    <t>STB168_ile_fp</t>
  </si>
  <si>
    <t>STB166_col_dtt</t>
  </si>
  <si>
    <t>STB167_cec_dtt</t>
  </si>
  <si>
    <t>STB168_ile_dtt</t>
  </si>
  <si>
    <t>STB214_col_dtt</t>
  </si>
  <si>
    <t>STB166_col_lav</t>
  </si>
  <si>
    <t>STB167_cec_lav</t>
  </si>
  <si>
    <t>STB168_ile_lav</t>
  </si>
  <si>
    <t>STB169_col_fp</t>
  </si>
  <si>
    <t>STB170_cec_fp</t>
  </si>
  <si>
    <t>STB215_cec_dtt</t>
  </si>
  <si>
    <t>STB171_ile_fp</t>
  </si>
  <si>
    <t>STB169_col_dtt</t>
  </si>
  <si>
    <t>STB170_cec_dtt</t>
  </si>
  <si>
    <t>STB171_ile_dtt</t>
  </si>
  <si>
    <t>STB169_col_lav</t>
  </si>
  <si>
    <t>STB216_ile_dtt</t>
  </si>
  <si>
    <t>STB170_cec_lav</t>
  </si>
  <si>
    <t>STB171_ile_lav</t>
  </si>
  <si>
    <t>STB172_col_fp</t>
  </si>
  <si>
    <t>STB173_cec_fp</t>
  </si>
  <si>
    <t>STB174_ile_fp</t>
  </si>
  <si>
    <t>STB217_col_lav</t>
  </si>
  <si>
    <t>STB172_col_dtt</t>
  </si>
  <si>
    <t>STB173_cec_dtt</t>
  </si>
  <si>
    <t>STB174_ile_dtt</t>
  </si>
  <si>
    <t>STB172_col_lav</t>
  </si>
  <si>
    <t>STB173_cec_lav</t>
  </si>
  <si>
    <t>STB218_cec_lav</t>
  </si>
  <si>
    <t>STB174_ile_lav</t>
  </si>
  <si>
    <t>STB175_col_fp</t>
  </si>
  <si>
    <t>STB176_cec_fp</t>
  </si>
  <si>
    <t>STB177_ile_fp</t>
  </si>
  <si>
    <t>STB175_col_dtt</t>
  </si>
  <si>
    <t>STB219_ile_lav</t>
  </si>
  <si>
    <t>STB176_cec_dtt</t>
  </si>
  <si>
    <t>STB177_ile_dtt</t>
  </si>
  <si>
    <t>STB175_col_lav</t>
  </si>
  <si>
    <t>STB176_cec_lav</t>
  </si>
  <si>
    <t>STB177_ile_lav</t>
  </si>
  <si>
    <t>STB220_col_fp</t>
  </si>
  <si>
    <t>STB178_col_fp</t>
  </si>
  <si>
    <t>STB179_cec_fp</t>
  </si>
  <si>
    <t>STB180_ile_fp</t>
  </si>
  <si>
    <t>STB178_col_dtt</t>
  </si>
  <si>
    <t>STB179_cec_dtt</t>
  </si>
  <si>
    <t>STB221_cec_fp</t>
  </si>
  <si>
    <t>STB180_ile_dtt</t>
  </si>
  <si>
    <t>STB178_col_lav</t>
  </si>
  <si>
    <t>STB179_cec_lav</t>
  </si>
  <si>
    <t>STB180_ile_lav</t>
  </si>
  <si>
    <t>STB181_col_fp</t>
  </si>
  <si>
    <t>STB222_ile_fp</t>
  </si>
  <si>
    <t>STB182_cec_fp</t>
  </si>
  <si>
    <t>STB183_ile_fp</t>
  </si>
  <si>
    <t>STB181_col_dtt</t>
  </si>
  <si>
    <t>STB182_cec_dtt</t>
  </si>
  <si>
    <t>STB183_ile_dtt</t>
  </si>
  <si>
    <t>STB223_col_dtt</t>
  </si>
  <si>
    <t>STB181_col_lav</t>
  </si>
  <si>
    <t>STB182_cec_lav</t>
  </si>
  <si>
    <t>STB183_ile_lav</t>
  </si>
  <si>
    <t>STB184_col_fp</t>
  </si>
  <si>
    <t>STB185_cec_fp</t>
  </si>
  <si>
    <t>STB224_cec_dtt</t>
  </si>
  <si>
    <t>STB186_ile_fp</t>
  </si>
  <si>
    <t>STB184_col_dtt</t>
  </si>
  <si>
    <t>STB185_cec_dtt</t>
  </si>
  <si>
    <t>STB186_ile_dtt</t>
  </si>
  <si>
    <t>STB184_col_lav</t>
  </si>
  <si>
    <t>STB225_ile_dtt</t>
  </si>
  <si>
    <t>STB185_cec_lav</t>
  </si>
  <si>
    <t>STB186_ile_lav</t>
  </si>
  <si>
    <t>STB187_col_fp</t>
  </si>
  <si>
    <t>STB188_cec_fp</t>
  </si>
  <si>
    <t>STB189_ile_fp</t>
  </si>
  <si>
    <t>STB226_col_lav</t>
  </si>
  <si>
    <t>STB187_col_dtt</t>
  </si>
  <si>
    <t>STB188_cec_dtt</t>
  </si>
  <si>
    <t>STB189_ile_dtt</t>
  </si>
  <si>
    <t>STB187_col_lav</t>
  </si>
  <si>
    <t>STB188_cec_lav</t>
  </si>
  <si>
    <t>STB227_cec_lav</t>
  </si>
  <si>
    <t>STB189_ile_lav</t>
  </si>
  <si>
    <t>STB190_col_fp</t>
  </si>
  <si>
    <t>STB191_cec_fp</t>
  </si>
  <si>
    <t>STB192_ile_fp</t>
  </si>
  <si>
    <t>STB190_col_dtt</t>
  </si>
  <si>
    <t>STB228_ile_lav</t>
  </si>
  <si>
    <t>STB191_cec_dtt</t>
  </si>
  <si>
    <t>STB192_ile_dtt</t>
  </si>
  <si>
    <t>STB190_col_lav</t>
  </si>
  <si>
    <t>STB191_cec_lav</t>
  </si>
  <si>
    <t>STB192_ile_lav</t>
  </si>
  <si>
    <t>STB229_col_fp</t>
  </si>
  <si>
    <t>STB230_cec_fp</t>
  </si>
  <si>
    <t>STB231_ile_fp</t>
  </si>
  <si>
    <t>STB232_col_dtt</t>
  </si>
  <si>
    <t>STB233_cec_dtt</t>
  </si>
  <si>
    <t>STB234_ile_dtt</t>
  </si>
  <si>
    <t>STB235_col_lav</t>
  </si>
  <si>
    <t>STB236_cec_lav</t>
  </si>
  <si>
    <t>STB237_ile_lav</t>
  </si>
  <si>
    <t>STB238_col_fp</t>
  </si>
  <si>
    <t>STB239_cec_fp</t>
  </si>
  <si>
    <t>STB240_ile_fp</t>
  </si>
  <si>
    <t>STB241_col_dtt</t>
  </si>
  <si>
    <t>STB242_cec_dtt</t>
  </si>
  <si>
    <t>STB243_ile_dtt</t>
  </si>
  <si>
    <t>STB244_col_lav</t>
  </si>
  <si>
    <t>STB245_cec_lav</t>
  </si>
  <si>
    <t>STB246_ile_lav</t>
  </si>
  <si>
    <t>STB247_col_fp</t>
  </si>
  <si>
    <t>STB248_cec_fp</t>
  </si>
  <si>
    <t>STB249_ile_fp</t>
  </si>
  <si>
    <t>STB250_col_dtt</t>
  </si>
  <si>
    <t>STB251_cec_dtt</t>
  </si>
  <si>
    <t>STB252_ile_dtt</t>
  </si>
  <si>
    <t>STB253_col_lav</t>
  </si>
  <si>
    <t>STB254_cec_lav</t>
  </si>
  <si>
    <t>STB255_ile_lav</t>
  </si>
  <si>
    <t>STB256_col_fp</t>
  </si>
  <si>
    <t>STB257_cec_fp</t>
  </si>
  <si>
    <t>STB258_ile_fp</t>
  </si>
  <si>
    <t>STB259_col_dtt</t>
  </si>
  <si>
    <t>STB260_cec_dtt</t>
  </si>
  <si>
    <t>STB261_ile_dtt</t>
  </si>
  <si>
    <t>STB262_col_lav</t>
  </si>
  <si>
    <t>STB263_cec_lav</t>
  </si>
  <si>
    <t>STB264_ile_lav</t>
  </si>
  <si>
    <t>STB265_col_fp</t>
  </si>
  <si>
    <t>STB266_cec_fp</t>
  </si>
  <si>
    <t>STB267_ile_fp</t>
  </si>
  <si>
    <t>STB268_col_dtt</t>
  </si>
  <si>
    <t>STB269_cec_dtt</t>
  </si>
  <si>
    <t>STB270_ile_dtt</t>
  </si>
  <si>
    <t>STB271_col_lav</t>
  </si>
  <si>
    <t>STB272_cec_lav</t>
  </si>
  <si>
    <t>STB273_ile_lav</t>
  </si>
  <si>
    <t>STB274_col_fp</t>
  </si>
  <si>
    <t>STB275_cec_fp</t>
  </si>
  <si>
    <t>STB276_ile_fp</t>
  </si>
  <si>
    <t>STB277_col_dtt</t>
  </si>
  <si>
    <t>STB278_cec_dtt</t>
  </si>
  <si>
    <t>STB279_ile_dtt</t>
  </si>
  <si>
    <t>STB280_col_lav</t>
  </si>
  <si>
    <t>STB281_cec_lav</t>
  </si>
  <si>
    <t>STB282_ile_lav</t>
  </si>
  <si>
    <t>STB283_col_fp</t>
  </si>
  <si>
    <t>STB284_cec_fp</t>
  </si>
  <si>
    <t>STB285_ile_fp</t>
  </si>
  <si>
    <t>STB286_col_dtt</t>
  </si>
  <si>
    <t>STB287_cec_dtt</t>
  </si>
  <si>
    <t>STB288_ile_dtt</t>
  </si>
  <si>
    <t>STB289_col_lav</t>
  </si>
  <si>
    <t>STB290_cec_lav</t>
  </si>
  <si>
    <t>STB291_ile_lav</t>
  </si>
  <si>
    <t>STB292_col_fp</t>
  </si>
  <si>
    <t>STB293_cec_fp</t>
  </si>
  <si>
    <t>STB294_ile_fp</t>
  </si>
  <si>
    <t>STB295_col_dtt</t>
  </si>
  <si>
    <t>STB296_cec_dtt</t>
  </si>
  <si>
    <t>STB297_ile_dtt</t>
  </si>
  <si>
    <t>STB298_col_lav</t>
  </si>
  <si>
    <t>STB299_cec_lav</t>
  </si>
  <si>
    <t>STB300_ile_lav</t>
  </si>
  <si>
    <t>STB301_col_fp</t>
  </si>
  <si>
    <t>STB302_cec_fp</t>
  </si>
  <si>
    <t>STB303_ile_fp</t>
  </si>
  <si>
    <t>STB304_col_dtt</t>
  </si>
  <si>
    <t>STB305_cec_dtt</t>
  </si>
  <si>
    <t>STB306_ile_dtt</t>
  </si>
  <si>
    <t>STB307_col_lav</t>
  </si>
  <si>
    <t>STB308_cec_lav</t>
  </si>
  <si>
    <t>STB309_ile_lav</t>
  </si>
  <si>
    <t>STB310_col_fp</t>
  </si>
  <si>
    <t>STB311_cec_fp</t>
  </si>
  <si>
    <t>STB312_ile_fp</t>
  </si>
  <si>
    <t>STB313_col_dtt</t>
  </si>
  <si>
    <t>STB314_cec_dtt</t>
  </si>
  <si>
    <t>STB315_ile_dtt</t>
  </si>
  <si>
    <t>STB316_col_lav</t>
  </si>
  <si>
    <t>STB317_cec_lav</t>
  </si>
  <si>
    <t>STB318_ile_lav</t>
  </si>
  <si>
    <t>1755_col_RNA</t>
  </si>
  <si>
    <t>1755_cec_RNA</t>
  </si>
  <si>
    <t>1755_ile_RNA</t>
  </si>
  <si>
    <t>1755_spleen_RNA</t>
  </si>
  <si>
    <t>1756_col_RNA</t>
  </si>
  <si>
    <t>1756_cec_RNA</t>
  </si>
  <si>
    <t>1756_ile_RNA</t>
  </si>
  <si>
    <t>1756_spleen_RNA</t>
  </si>
  <si>
    <t>1759_col_RNA</t>
  </si>
  <si>
    <t>1759_cec_RNA</t>
  </si>
  <si>
    <t>1759_ile_RNA</t>
  </si>
  <si>
    <t>1759_spleen_RNA</t>
  </si>
  <si>
    <t>1511_col_RNA</t>
  </si>
  <si>
    <t>1511_cec_RNA</t>
  </si>
  <si>
    <t>1511_ile_RNA</t>
  </si>
  <si>
    <t>1511_spleen_RNA</t>
  </si>
  <si>
    <t>1513_col_RNA</t>
  </si>
  <si>
    <t>1513_cec_RNA</t>
  </si>
  <si>
    <t>1513_ile_RNA</t>
  </si>
  <si>
    <t>1513_spleen_RNA</t>
  </si>
  <si>
    <t>1516_col_RNA</t>
  </si>
  <si>
    <t>1516_cec_RNA</t>
  </si>
  <si>
    <t>1516_ile_RNA</t>
  </si>
  <si>
    <t>1516_spleen_RNA</t>
  </si>
  <si>
    <t>1520_col_RNA</t>
  </si>
  <si>
    <t>1520_cec_RNA</t>
  </si>
  <si>
    <t>1520_ile_RNA</t>
  </si>
  <si>
    <t>1520_spleen_RNA</t>
  </si>
  <si>
    <t>1509_col_RNA</t>
  </si>
  <si>
    <t>1509_cec_RNA</t>
  </si>
  <si>
    <t>1509_ile_RNA</t>
  </si>
  <si>
    <t>1509_spleen_RNA</t>
  </si>
  <si>
    <t>1512_col_RNA</t>
  </si>
  <si>
    <t>1512_cec_RNA</t>
  </si>
  <si>
    <t>1512_ile_RNA</t>
  </si>
  <si>
    <t>1512_spleen_RNA</t>
  </si>
  <si>
    <t>1514_col_RNA</t>
  </si>
  <si>
    <t>1514_cec_RNA</t>
  </si>
  <si>
    <t>1514_ile_RNA</t>
  </si>
  <si>
    <t>1514_spleen_RNA</t>
  </si>
  <si>
    <t>1757_col_RNA</t>
  </si>
  <si>
    <t>1757_cec_RNA</t>
  </si>
  <si>
    <t>1757_ile_RNA</t>
  </si>
  <si>
    <t>1757_spleen_RNA</t>
  </si>
  <si>
    <t>1510_col_RNA</t>
  </si>
  <si>
    <t>1510_cec_RNA</t>
  </si>
  <si>
    <t>1510_ile_RNA</t>
  </si>
  <si>
    <t>1510_spleen_RNA</t>
  </si>
  <si>
    <t>1517_col_RNA</t>
  </si>
  <si>
    <t>1517_cec_RNA</t>
  </si>
  <si>
    <t>1517_ile_RNA</t>
  </si>
  <si>
    <t>1517_spleen_RNA</t>
  </si>
  <si>
    <t>1519_col_RNA</t>
  </si>
  <si>
    <t>1519_cec_RNA</t>
  </si>
  <si>
    <t>1519_ile_RNA</t>
  </si>
  <si>
    <t>1519_spleen_RNA</t>
  </si>
  <si>
    <t>_col_RNA</t>
  </si>
  <si>
    <t>_cec_RNA</t>
  </si>
  <si>
    <t>_ile_RNA</t>
  </si>
  <si>
    <t>_spleen_RNA</t>
  </si>
  <si>
    <t>1778_col_RNA</t>
  </si>
  <si>
    <t>1778_cec_RNA</t>
  </si>
  <si>
    <t>1778_ile_RNA</t>
  </si>
  <si>
    <t>1778_spleen_RNA</t>
  </si>
  <si>
    <t>1782_col_RNA</t>
  </si>
  <si>
    <t>1782_cec_RNA</t>
  </si>
  <si>
    <t>1782_ile_RNA</t>
  </si>
  <si>
    <t>1782_spleen_RNA</t>
  </si>
  <si>
    <t>1793_col_RNA</t>
  </si>
  <si>
    <t>1793_cec_RNA</t>
  </si>
  <si>
    <t>1793_ile_RNA</t>
  </si>
  <si>
    <t>1793_spleen_RNA</t>
  </si>
  <si>
    <t>1800_col_RNA</t>
  </si>
  <si>
    <t>1800_cec_RNA</t>
  </si>
  <si>
    <t>1800_ile_RNA</t>
  </si>
  <si>
    <t>1800_spleen_RNA</t>
  </si>
  <si>
    <t>1503_col_RNA</t>
  </si>
  <si>
    <t>1503_cec_RNA</t>
  </si>
  <si>
    <t>1503_ile_RNA</t>
  </si>
  <si>
    <t>1503_spleen_RNA</t>
  </si>
  <si>
    <t>1779_col_RNA</t>
  </si>
  <si>
    <t>1779_cec_RNA</t>
  </si>
  <si>
    <t>1779_ile_RNA</t>
  </si>
  <si>
    <t>1779_spleen_RNA</t>
  </si>
  <si>
    <t>1781_col_RNA</t>
  </si>
  <si>
    <t>1781_cec_RNA</t>
  </si>
  <si>
    <t>1781_ile_RNA</t>
  </si>
  <si>
    <t>1781_spleen_RNA</t>
  </si>
  <si>
    <t>1791_col_RNA</t>
  </si>
  <si>
    <t>1791_cec_RNA</t>
  </si>
  <si>
    <t>1791_ile_RNA</t>
  </si>
  <si>
    <t>1791_spleen_RNA</t>
  </si>
  <si>
    <t>1796_col_RNA</t>
  </si>
  <si>
    <t>1796_cec_RNA</t>
  </si>
  <si>
    <t>1796_ile_RNA</t>
  </si>
  <si>
    <t>1796_spleen_RNA</t>
  </si>
  <si>
    <t>1784_col_RNA</t>
  </si>
  <si>
    <t>1784_cec_RNA</t>
  </si>
  <si>
    <t>1784_ile_RNA</t>
  </si>
  <si>
    <t>1784_spleen_RNA</t>
  </si>
  <si>
    <t>1785_col_RNA</t>
  </si>
  <si>
    <t>1785_cec_RNA</t>
  </si>
  <si>
    <t>1785_ile_RNA</t>
  </si>
  <si>
    <t>1785_spleen_RNA</t>
  </si>
  <si>
    <t>1502_col_RNA</t>
  </si>
  <si>
    <t>1502_cec_RNA</t>
  </si>
  <si>
    <t>1502_ile_RNA</t>
  </si>
  <si>
    <t>1502_spleen_RNA</t>
  </si>
  <si>
    <t>1780_col_RNA</t>
  </si>
  <si>
    <t>1780_cec_RNA</t>
  </si>
  <si>
    <t>1780_ile_RNA</t>
  </si>
  <si>
    <t>1780_spleen_RNA</t>
  </si>
  <si>
    <t>1795_col_RNA</t>
  </si>
  <si>
    <t>1795_cec_RNA</t>
  </si>
  <si>
    <t>1795_ile_RNA</t>
  </si>
  <si>
    <t>1795_spleen_RNA</t>
  </si>
  <si>
    <t>1783_col_RNA</t>
  </si>
  <si>
    <t>1783_cec_RNA</t>
  </si>
  <si>
    <t>1783_ile_RNA</t>
  </si>
  <si>
    <t>1783_spleen_RNA</t>
  </si>
  <si>
    <t>1786_col_RNA</t>
  </si>
  <si>
    <t>1786_cec_RNA</t>
  </si>
  <si>
    <t>1786_ile_RNA</t>
  </si>
  <si>
    <t>1786_spleen_RNA</t>
  </si>
  <si>
    <t>1787_col_RNA</t>
  </si>
  <si>
    <t>1787_cec_RNA</t>
  </si>
  <si>
    <t>1787_ile_RNA</t>
  </si>
  <si>
    <t>1787_spleen_RNA</t>
  </si>
  <si>
    <t>1792_col_RNA</t>
  </si>
  <si>
    <t>1792_cec_RNA</t>
  </si>
  <si>
    <t>1792_ile_RNA</t>
  </si>
  <si>
    <t>1792_spleen_RNA</t>
  </si>
  <si>
    <t>1799_col_RNA</t>
  </si>
  <si>
    <t>1799_cec_RNA</t>
  </si>
  <si>
    <t>1799_ile_RNA</t>
  </si>
  <si>
    <t>1799_spleen_RNA</t>
  </si>
  <si>
    <t>1501_col_RNA</t>
  </si>
  <si>
    <t>1501_cec_RNA</t>
  </si>
  <si>
    <t>1501_ile_RNA</t>
  </si>
  <si>
    <t>1501_spleen_RNA</t>
  </si>
  <si>
    <t>batch4&amp;5</t>
  </si>
  <si>
    <t>D1</t>
  </si>
  <si>
    <t>colon_length</t>
  </si>
  <si>
    <t>11/16/20</t>
  </si>
  <si>
    <t>Batch4</t>
  </si>
  <si>
    <t>starting week age</t>
  </si>
  <si>
    <t>MUT</t>
  </si>
  <si>
    <t>Batch5</t>
  </si>
  <si>
    <t>1509/1544</t>
  </si>
  <si>
    <t>Wt</t>
  </si>
  <si>
    <t>genotypoe</t>
  </si>
  <si>
    <t>gender</t>
  </si>
  <si>
    <t>STB193</t>
  </si>
  <si>
    <t>_col_fp</t>
  </si>
  <si>
    <t>STB194</t>
  </si>
  <si>
    <t>_cec_fp</t>
  </si>
  <si>
    <t>STB195</t>
  </si>
  <si>
    <t>_ile_fp</t>
  </si>
  <si>
    <t>STB196</t>
  </si>
  <si>
    <t>_col_dtt</t>
  </si>
  <si>
    <t>STB197</t>
  </si>
  <si>
    <t>_cec_dtt</t>
  </si>
  <si>
    <t>STB198</t>
  </si>
  <si>
    <t>_ile_dtt</t>
  </si>
  <si>
    <t>STB199</t>
  </si>
  <si>
    <t>_col_lav</t>
  </si>
  <si>
    <t>STB200</t>
  </si>
  <si>
    <t>_cec_lav</t>
  </si>
  <si>
    <t>STB201</t>
  </si>
  <si>
    <t>_ile_lav</t>
  </si>
  <si>
    <t>STB202</t>
  </si>
  <si>
    <t>STB203</t>
  </si>
  <si>
    <t>STB204</t>
  </si>
  <si>
    <t>STB205</t>
  </si>
  <si>
    <t>STB206</t>
  </si>
  <si>
    <t>STB207</t>
  </si>
  <si>
    <t>STB208</t>
  </si>
  <si>
    <t>STB209</t>
  </si>
  <si>
    <t>STB210</t>
  </si>
  <si>
    <t>STB211</t>
  </si>
  <si>
    <t>STB212</t>
  </si>
  <si>
    <t>STB213</t>
  </si>
  <si>
    <t>STB214</t>
  </si>
  <si>
    <t>STB215</t>
  </si>
  <si>
    <t>STB216</t>
  </si>
  <si>
    <t>STB217</t>
  </si>
  <si>
    <t>STB218</t>
  </si>
  <si>
    <t>STB219</t>
  </si>
  <si>
    <t>STB220</t>
  </si>
  <si>
    <t>STB221</t>
  </si>
  <si>
    <t>STB222</t>
  </si>
  <si>
    <t>STB223</t>
  </si>
  <si>
    <t>STB224</t>
  </si>
  <si>
    <t>STB225</t>
  </si>
  <si>
    <t>STB226</t>
  </si>
  <si>
    <t>STB227</t>
  </si>
  <si>
    <t>STB228</t>
  </si>
  <si>
    <t>STB229</t>
  </si>
  <si>
    <t>STB230</t>
  </si>
  <si>
    <t>STB231</t>
  </si>
  <si>
    <t>STB232</t>
  </si>
  <si>
    <t>STB233</t>
  </si>
  <si>
    <t>STB234</t>
  </si>
  <si>
    <t>STB235</t>
  </si>
  <si>
    <t>STB236</t>
  </si>
  <si>
    <t>STB237</t>
  </si>
  <si>
    <t>STB238</t>
  </si>
  <si>
    <t>STB239</t>
  </si>
  <si>
    <t>STB240</t>
  </si>
  <si>
    <t>STB241</t>
  </si>
  <si>
    <t>STB242</t>
  </si>
  <si>
    <t>STB243</t>
  </si>
  <si>
    <t>STB244</t>
  </si>
  <si>
    <t>STB245</t>
  </si>
  <si>
    <t>STB246</t>
  </si>
  <si>
    <t>STB247</t>
  </si>
  <si>
    <t>STB248</t>
  </si>
  <si>
    <t>1755_col_fp</t>
  </si>
  <si>
    <t>1755_cec_fp</t>
  </si>
  <si>
    <t>1755_ile_fp</t>
  </si>
  <si>
    <t>1755_col_dtt</t>
  </si>
  <si>
    <t>1755_cec_dtt</t>
  </si>
  <si>
    <t>1755_ile_dtt</t>
  </si>
  <si>
    <t>1755_col_lav</t>
  </si>
  <si>
    <t>1755_cec_lav</t>
  </si>
  <si>
    <t>1755_ile_lav</t>
  </si>
  <si>
    <t>STB249</t>
  </si>
  <si>
    <t>1756_col_fp</t>
  </si>
  <si>
    <t>1756_cec_fp</t>
  </si>
  <si>
    <t>1756_ile_fp</t>
  </si>
  <si>
    <t>1756_col_dtt</t>
  </si>
  <si>
    <t>1756_cec_dtt</t>
  </si>
  <si>
    <t>1756_ile_dtt</t>
  </si>
  <si>
    <t>1756_col_lav</t>
  </si>
  <si>
    <t>1756_cec_lav</t>
  </si>
  <si>
    <t>1756_ile_lav</t>
  </si>
  <si>
    <t>STB250</t>
  </si>
  <si>
    <t>1759_col_fp</t>
  </si>
  <si>
    <t>1759_cec_fp</t>
  </si>
  <si>
    <t>1759_ile_fp</t>
  </si>
  <si>
    <t>1759_col_dtt</t>
  </si>
  <si>
    <t>1759_cec_dtt</t>
  </si>
  <si>
    <t>1759_ile_dtt</t>
  </si>
  <si>
    <t>1759_col_lav</t>
  </si>
  <si>
    <t>1759_cec_lav</t>
  </si>
  <si>
    <t>1759_ile_lav</t>
  </si>
  <si>
    <t>STB251</t>
  </si>
  <si>
    <t>1511_col_fp</t>
  </si>
  <si>
    <t>1511_cec_fp</t>
  </si>
  <si>
    <t>1511_ile_fp</t>
  </si>
  <si>
    <t>1511_col_dtt</t>
  </si>
  <si>
    <t>1511_cec_dtt</t>
  </si>
  <si>
    <t>1511_ile_dtt</t>
  </si>
  <si>
    <t>1511_col_lav</t>
  </si>
  <si>
    <t>1511_cec_lav</t>
  </si>
  <si>
    <t>1511_ile_lav</t>
  </si>
  <si>
    <t>STB252</t>
  </si>
  <si>
    <t>1513_col_fp</t>
  </si>
  <si>
    <t>1513_cec_fp</t>
  </si>
  <si>
    <t>1513_ile_fp</t>
  </si>
  <si>
    <t>1513_col_dtt</t>
  </si>
  <si>
    <t>1513_cec_dtt</t>
  </si>
  <si>
    <t>1513_ile_dtt</t>
  </si>
  <si>
    <t>1513_col_lav</t>
  </si>
  <si>
    <t>1513_cec_lav</t>
  </si>
  <si>
    <t>1513_ile_lav</t>
  </si>
  <si>
    <t>STB253</t>
  </si>
  <si>
    <t>1516_col_fp</t>
  </si>
  <si>
    <t>1516_cec_fp</t>
  </si>
  <si>
    <t>1516_ile_fp</t>
  </si>
  <si>
    <t>1516_col_dtt</t>
  </si>
  <si>
    <t>1516_cec_dtt</t>
  </si>
  <si>
    <t>1516_ile_dtt</t>
  </si>
  <si>
    <t>1516_col_lav</t>
  </si>
  <si>
    <t>1516_cec_lav</t>
  </si>
  <si>
    <t>1516_ile_lav</t>
  </si>
  <si>
    <t>STB254</t>
  </si>
  <si>
    <t>1520_col_fp</t>
  </si>
  <si>
    <t>1520_cec_fp</t>
  </si>
  <si>
    <t>1520_ile_fp</t>
  </si>
  <si>
    <t>1520_col_dtt</t>
  </si>
  <si>
    <t>1520_cec_dtt</t>
  </si>
  <si>
    <t>1520_ile_dtt</t>
  </si>
  <si>
    <t>1520_col_lav</t>
  </si>
  <si>
    <t>1520_cec_lav</t>
  </si>
  <si>
    <t>1520_ile_lav</t>
  </si>
  <si>
    <t>STB255</t>
  </si>
  <si>
    <t>1509_col_fp</t>
  </si>
  <si>
    <t>1509_cec_fp</t>
  </si>
  <si>
    <t>1509_ile_fp</t>
  </si>
  <si>
    <t>1509_col_dtt</t>
  </si>
  <si>
    <t>1509_cec_dtt</t>
  </si>
  <si>
    <t>1509_ile_dtt</t>
  </si>
  <si>
    <t>1509_col_lav</t>
  </si>
  <si>
    <t>1509_cec_lav</t>
  </si>
  <si>
    <t>1509_ile_lav</t>
  </si>
  <si>
    <t>STB256</t>
  </si>
  <si>
    <t>1512_col_fp</t>
  </si>
  <si>
    <t>1512_cec_fp</t>
  </si>
  <si>
    <t>1512_ile_fp</t>
  </si>
  <si>
    <t>1512_col_dtt</t>
  </si>
  <si>
    <t>1512_cec_dtt</t>
  </si>
  <si>
    <t>1512_ile_dtt</t>
  </si>
  <si>
    <t>1512_col_lav</t>
  </si>
  <si>
    <t>1512_cec_lav</t>
  </si>
  <si>
    <t>1512_ile_lav</t>
  </si>
  <si>
    <t>STB257</t>
  </si>
  <si>
    <t>1514_col_fp</t>
  </si>
  <si>
    <t>1514_cec_fp</t>
  </si>
  <si>
    <t>1514_ile_fp</t>
  </si>
  <si>
    <t>1514_col_dtt</t>
  </si>
  <si>
    <t>1514_cec_dtt</t>
  </si>
  <si>
    <t>1514_ile_dtt</t>
  </si>
  <si>
    <t>1514_col_lav</t>
  </si>
  <si>
    <t>1514_cec_lav</t>
  </si>
  <si>
    <t>1514_ile_lav</t>
  </si>
  <si>
    <t>STB258</t>
  </si>
  <si>
    <t>1757_col_fp</t>
  </si>
  <si>
    <t>1757_cec_fp</t>
  </si>
  <si>
    <t>1757_ile_fp</t>
  </si>
  <si>
    <t>1757_col_dtt</t>
  </si>
  <si>
    <t>1757_cec_dtt</t>
  </si>
  <si>
    <t>1757_ile_dtt</t>
  </si>
  <si>
    <t>1757_col_lav</t>
  </si>
  <si>
    <t>1757_cec_lav</t>
  </si>
  <si>
    <t>1757_ile_lav</t>
  </si>
  <si>
    <t>STB259</t>
  </si>
  <si>
    <t>1510_col_fp</t>
  </si>
  <si>
    <t>1510_cec_fp</t>
  </si>
  <si>
    <t>1510_ile_fp</t>
  </si>
  <si>
    <t>1510_col_dtt</t>
  </si>
  <si>
    <t>1510_cec_dtt</t>
  </si>
  <si>
    <t>1510_ile_dtt</t>
  </si>
  <si>
    <t>1510_col_lav</t>
  </si>
  <si>
    <t>1510_cec_lav</t>
  </si>
  <si>
    <t>1510_ile_lav</t>
  </si>
  <si>
    <t>STB260</t>
  </si>
  <si>
    <t>1517_col_fp</t>
  </si>
  <si>
    <t>1517_cec_fp</t>
  </si>
  <si>
    <t>1517_ile_fp</t>
  </si>
  <si>
    <t>1517_col_dtt</t>
  </si>
  <si>
    <t>1517_cec_dtt</t>
  </si>
  <si>
    <t>1517_ile_dtt</t>
  </si>
  <si>
    <t>1517_col_lav</t>
  </si>
  <si>
    <t>1517_cec_lav</t>
  </si>
  <si>
    <t>1517_ile_lav</t>
  </si>
  <si>
    <t>STB261</t>
  </si>
  <si>
    <t>1519_col_fp</t>
  </si>
  <si>
    <t>1519_cec_fp</t>
  </si>
  <si>
    <t>1519_ile_fp</t>
  </si>
  <si>
    <t>1519_col_dtt</t>
  </si>
  <si>
    <t>1519_cec_dtt</t>
  </si>
  <si>
    <t>1519_ile_dtt</t>
  </si>
  <si>
    <t>1519_col_lav</t>
  </si>
  <si>
    <t>1519_cec_lav</t>
  </si>
  <si>
    <t>1519_ile_lav</t>
  </si>
  <si>
    <t>STB262</t>
  </si>
  <si>
    <t>STB263</t>
  </si>
  <si>
    <t>STB264</t>
  </si>
  <si>
    <t>STB265</t>
  </si>
  <si>
    <t>STB266</t>
  </si>
  <si>
    <t>STB267</t>
  </si>
  <si>
    <t>STB268</t>
  </si>
  <si>
    <t>STB269</t>
  </si>
  <si>
    <t>STB270</t>
  </si>
  <si>
    <t>STB271</t>
  </si>
  <si>
    <t>STB272</t>
  </si>
  <si>
    <t>STB273</t>
  </si>
  <si>
    <t>STB274</t>
  </si>
  <si>
    <t>STB275</t>
  </si>
  <si>
    <t>STB276</t>
  </si>
  <si>
    <t>STB277</t>
  </si>
  <si>
    <t>STB278</t>
  </si>
  <si>
    <t>STB279</t>
  </si>
  <si>
    <t>STB280</t>
  </si>
  <si>
    <t>STB281</t>
  </si>
  <si>
    <t>STB282</t>
  </si>
  <si>
    <t>STB283</t>
  </si>
  <si>
    <t>STB284</t>
  </si>
  <si>
    <t>STB285</t>
  </si>
  <si>
    <t>STB286</t>
  </si>
  <si>
    <t>STB287</t>
  </si>
  <si>
    <t>STB288</t>
  </si>
  <si>
    <t>STB289</t>
  </si>
  <si>
    <t>STB290</t>
  </si>
  <si>
    <t>STB291</t>
  </si>
  <si>
    <t>STB292</t>
  </si>
  <si>
    <t>STB293</t>
  </si>
  <si>
    <t>STB294</t>
  </si>
  <si>
    <t>STB295</t>
  </si>
  <si>
    <t>STB296</t>
  </si>
  <si>
    <t>STB297</t>
  </si>
  <si>
    <t>STB298</t>
  </si>
  <si>
    <t>STB299</t>
  </si>
  <si>
    <t>STB300</t>
  </si>
  <si>
    <t>STB301</t>
  </si>
  <si>
    <t>STB302</t>
  </si>
  <si>
    <t>STB303</t>
  </si>
  <si>
    <t>STB304</t>
  </si>
  <si>
    <t>STB305</t>
  </si>
  <si>
    <t>STB306</t>
  </si>
  <si>
    <t>STB307</t>
  </si>
  <si>
    <t>STB308</t>
  </si>
  <si>
    <t>STB309</t>
  </si>
  <si>
    <t>STB310</t>
  </si>
  <si>
    <t>STB311</t>
  </si>
  <si>
    <t>STB312</t>
  </si>
  <si>
    <t>STB313</t>
  </si>
  <si>
    <t>STB314</t>
  </si>
  <si>
    <t>STB315</t>
  </si>
  <si>
    <t>STB316</t>
  </si>
  <si>
    <t>STB317</t>
  </si>
  <si>
    <t>STB318</t>
  </si>
  <si>
    <t>STB319</t>
  </si>
  <si>
    <t>STB320</t>
  </si>
  <si>
    <t>STB321</t>
  </si>
  <si>
    <t>STB322</t>
  </si>
  <si>
    <t>STB323</t>
  </si>
  <si>
    <t>STB324</t>
  </si>
  <si>
    <t>STB325</t>
  </si>
  <si>
    <t>STB326</t>
  </si>
  <si>
    <t>STB327</t>
  </si>
  <si>
    <t>STB328</t>
  </si>
  <si>
    <t>STB329</t>
  </si>
  <si>
    <t>STB330</t>
  </si>
  <si>
    <t>STB331</t>
  </si>
  <si>
    <t>STB332</t>
  </si>
  <si>
    <t>STB333</t>
  </si>
  <si>
    <t>STB334</t>
  </si>
  <si>
    <t>STB335</t>
  </si>
  <si>
    <t>STB336</t>
  </si>
  <si>
    <t>STB337</t>
  </si>
  <si>
    <t>STB338</t>
  </si>
  <si>
    <t>STB339</t>
  </si>
  <si>
    <t>STB340</t>
  </si>
  <si>
    <t>STB341</t>
  </si>
  <si>
    <t>STB342</t>
  </si>
  <si>
    <t>STB343</t>
  </si>
  <si>
    <t>STB344</t>
  </si>
  <si>
    <t>STB345</t>
  </si>
  <si>
    <t>STB346</t>
  </si>
  <si>
    <t>STB347</t>
  </si>
  <si>
    <t>STB348</t>
  </si>
  <si>
    <t>STB349</t>
  </si>
  <si>
    <t>STB350</t>
  </si>
  <si>
    <t>STB351</t>
  </si>
  <si>
    <t>STB352</t>
  </si>
  <si>
    <t>STB353</t>
  </si>
  <si>
    <t>STB354</t>
  </si>
  <si>
    <t>STB355</t>
  </si>
  <si>
    <t>STB356</t>
  </si>
  <si>
    <t>STB357</t>
  </si>
  <si>
    <t>STB358</t>
  </si>
  <si>
    <t>STB359</t>
  </si>
  <si>
    <t>STB360</t>
  </si>
  <si>
    <t>STB361</t>
  </si>
  <si>
    <t>STB362</t>
  </si>
  <si>
    <t>STB363</t>
  </si>
  <si>
    <t>STB364</t>
  </si>
  <si>
    <t>STB365</t>
  </si>
  <si>
    <t>STB366</t>
  </si>
  <si>
    <t>STB367</t>
  </si>
  <si>
    <t>STB368</t>
  </si>
  <si>
    <t>STB369</t>
  </si>
  <si>
    <t>STB370</t>
  </si>
  <si>
    <t>STB371</t>
  </si>
  <si>
    <t>STB372</t>
  </si>
  <si>
    <t>mouseID</t>
  </si>
  <si>
    <t>tubeID</t>
  </si>
  <si>
    <t>body weigh</t>
  </si>
  <si>
    <t>colonlength</t>
  </si>
  <si>
    <t>D7injection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</si>
</sst>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Nyala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ont="1" applyFill="1" applyBorder="1"/>
    <xf numFmtId="0" fontId="0" fillId="0" borderId="0" xfId="0" applyFill="1"/>
    <xf numFmtId="0" fontId="2" fillId="0" borderId="1" xfId="0" applyFont="1" applyFill="1" applyBorder="1"/>
    <xf numFmtId="164" fontId="2" fillId="0" borderId="1" xfId="0" applyNumberFormat="1" applyFont="1" applyFill="1" applyBorder="1"/>
    <xf numFmtId="164" fontId="0" fillId="0" borderId="1" xfId="0" applyNumberFormat="1" applyFont="1" applyFill="1" applyBorder="1"/>
    <xf numFmtId="0" fontId="2" fillId="0" borderId="0" xfId="0" applyFont="1" applyFill="1"/>
    <xf numFmtId="0" fontId="2" fillId="0" borderId="2" xfId="0" applyFont="1" applyFill="1" applyBorder="1"/>
    <xf numFmtId="164" fontId="2" fillId="0" borderId="2" xfId="0" applyNumberFormat="1" applyFont="1" applyFill="1" applyBorder="1"/>
    <xf numFmtId="0" fontId="0" fillId="0" borderId="2" xfId="0" applyFill="1" applyBorder="1"/>
    <xf numFmtId="0" fontId="4" fillId="0" borderId="1" xfId="0" applyFont="1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1" xfId="0" applyNumberFormat="1" applyFont="1" applyBorder="1"/>
    <xf numFmtId="164" fontId="2" fillId="0" borderId="2" xfId="0" applyNumberFormat="1" applyFont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0" borderId="7" xfId="0" applyFill="1" applyBorder="1"/>
    <xf numFmtId="0" fontId="0" fillId="0" borderId="9" xfId="0" applyBorder="1"/>
    <xf numFmtId="164" fontId="0" fillId="0" borderId="9" xfId="0" applyNumberFormat="1" applyBorder="1"/>
    <xf numFmtId="0" fontId="0" fillId="0" borderId="9" xfId="0" applyFont="1" applyFill="1" applyBorder="1"/>
    <xf numFmtId="0" fontId="6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14" fontId="7" fillId="0" borderId="0" xfId="0" applyNumberFormat="1" applyFont="1"/>
    <xf numFmtId="0" fontId="8" fillId="0" borderId="0" xfId="0" applyFont="1"/>
    <xf numFmtId="0" fontId="0" fillId="2" borderId="0" xfId="0" applyFill="1"/>
    <xf numFmtId="0" fontId="0" fillId="0" borderId="6" xfId="0" applyFill="1" applyBorder="1"/>
    <xf numFmtId="0" fontId="0" fillId="0" borderId="1" xfId="0" applyFont="1" applyBorder="1"/>
    <xf numFmtId="0" fontId="0" fillId="0" borderId="1" xfId="0" applyNumberFormat="1" applyBorder="1"/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0" fontId="8" fillId="0" borderId="1" xfId="0" applyFont="1" applyBorder="1"/>
    <xf numFmtId="0" fontId="8" fillId="0" borderId="1" xfId="0" applyNumberFormat="1" applyFont="1" applyBorder="1"/>
    <xf numFmtId="164" fontId="8" fillId="0" borderId="1" xfId="0" applyNumberFormat="1" applyFont="1" applyBorder="1"/>
    <xf numFmtId="0" fontId="8" fillId="0" borderId="2" xfId="0" applyFont="1" applyFill="1" applyBorder="1" applyAlignment="1"/>
    <xf numFmtId="0" fontId="8" fillId="0" borderId="3" xfId="0" applyFont="1" applyFill="1" applyBorder="1" applyAlignment="1"/>
    <xf numFmtId="0" fontId="7" fillId="0" borderId="1" xfId="0" applyFont="1" applyBorder="1"/>
    <xf numFmtId="14" fontId="7" fillId="0" borderId="1" xfId="0" applyNumberFormat="1" applyFont="1" applyBorder="1"/>
    <xf numFmtId="0" fontId="0" fillId="0" borderId="3" xfId="0" applyBorder="1"/>
    <xf numFmtId="0" fontId="0" fillId="0" borderId="4" xfId="0" applyFill="1" applyBorder="1"/>
    <xf numFmtId="164" fontId="0" fillId="0" borderId="9" xfId="0" applyNumberFormat="1" applyFill="1" applyBorder="1"/>
    <xf numFmtId="0" fontId="2" fillId="0" borderId="10" xfId="0" applyFont="1" applyFill="1" applyBorder="1"/>
    <xf numFmtId="0" fontId="9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30"/>
  <sheetViews>
    <sheetView workbookViewId="0">
      <pane xSplit="3" topLeftCell="D1" activePane="topRight" state="frozen"/>
      <selection pane="topRight" activeCell="A9" sqref="A9:S1048576"/>
    </sheetView>
  </sheetViews>
  <sheetFormatPr defaultColWidth="0" defaultRowHeight="14.25" zeroHeight="1"/>
  <cols>
    <col min="1" max="1" width="8.73046875" bestFit="1" customWidth="1"/>
    <col min="2" max="2" width="8.265625" bestFit="1" customWidth="1"/>
    <col min="3" max="3" width="6.3984375" bestFit="1" customWidth="1"/>
    <col min="4" max="4" width="8" bestFit="1" customWidth="1"/>
    <col min="5" max="6" width="9" customWidth="1"/>
    <col min="7" max="7" width="2.86328125" customWidth="1"/>
    <col min="8" max="8" width="9" customWidth="1"/>
    <col min="9" max="9" width="10" style="7" bestFit="1" customWidth="1"/>
    <col min="10" max="15" width="8" style="7" bestFit="1" customWidth="1"/>
    <col min="16" max="16" width="8" style="11" bestFit="1" customWidth="1"/>
    <col min="17" max="17" width="8" style="7" bestFit="1" customWidth="1"/>
    <col min="18" max="18" width="8" style="7" customWidth="1"/>
    <col min="19" max="19" width="9" style="4" customWidth="1"/>
    <col min="20" max="26" width="0" hidden="1" customWidth="1"/>
    <col min="27" max="16384" width="9" hidden="1"/>
  </cols>
  <sheetData>
    <row r="1" spans="1:23" ht="28.5">
      <c r="A1" s="2"/>
      <c r="B1" s="2"/>
      <c r="C1" s="2"/>
      <c r="D1" s="2"/>
      <c r="E1" s="2"/>
      <c r="F1" s="2"/>
      <c r="G1" s="2"/>
      <c r="H1" s="2"/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8" t="s">
        <v>6</v>
      </c>
      <c r="P1" s="8" t="s">
        <v>7</v>
      </c>
      <c r="Q1" s="12" t="s">
        <v>8</v>
      </c>
      <c r="R1" s="6" t="s">
        <v>9</v>
      </c>
      <c r="S1" s="17" t="s">
        <v>10</v>
      </c>
    </row>
    <row r="2" spans="1:2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5">
        <v>44134</v>
      </c>
      <c r="J2" s="5">
        <v>44136</v>
      </c>
      <c r="K2" s="5">
        <v>44137</v>
      </c>
      <c r="L2" s="5">
        <v>44138</v>
      </c>
      <c r="M2" s="5">
        <v>44139</v>
      </c>
      <c r="N2" s="5">
        <v>44140</v>
      </c>
      <c r="O2" s="9">
        <v>44141</v>
      </c>
      <c r="P2" s="9">
        <v>44142</v>
      </c>
      <c r="Q2" s="13">
        <v>44143</v>
      </c>
      <c r="R2" s="10">
        <v>44144</v>
      </c>
      <c r="S2" s="1"/>
      <c r="T2" s="1"/>
      <c r="U2" s="1"/>
      <c r="V2" s="1"/>
      <c r="W2" s="1"/>
    </row>
    <row r="3" spans="1:23" hidden="1">
      <c r="A3" s="15" t="s">
        <v>19</v>
      </c>
      <c r="B3" s="2"/>
      <c r="C3" s="2"/>
      <c r="D3" s="2"/>
      <c r="E3" s="2"/>
      <c r="F3" s="2"/>
      <c r="G3" s="2"/>
      <c r="H3" s="2"/>
      <c r="I3" s="5"/>
      <c r="J3" s="5"/>
      <c r="K3" s="5"/>
      <c r="L3" s="5"/>
      <c r="M3" s="5"/>
      <c r="N3" s="5"/>
      <c r="O3" s="9"/>
      <c r="P3" s="9"/>
      <c r="Q3" s="13"/>
      <c r="R3" s="10"/>
      <c r="S3" s="1"/>
      <c r="T3" s="1"/>
      <c r="U3" s="1"/>
      <c r="V3" s="1"/>
      <c r="W3" s="1"/>
    </row>
    <row r="4" spans="1:23" ht="17.100000000000001" hidden="1" customHeight="1">
      <c r="A4" s="2">
        <v>1457</v>
      </c>
      <c r="B4" s="2" t="s">
        <v>20</v>
      </c>
      <c r="C4" s="2" t="s">
        <v>21</v>
      </c>
      <c r="D4" s="3">
        <v>44079</v>
      </c>
      <c r="E4" s="2">
        <f t="shared" ref="E4:E30" ca="1" si="0">_xlfn.DAYS(NOW(),D4)</f>
        <v>121</v>
      </c>
      <c r="F4" s="2">
        <f t="shared" ref="F4:F30" ca="1" si="1">E4/7</f>
        <v>17.285714285714285</v>
      </c>
      <c r="G4" s="2">
        <f>_xlfn.DAYS($I$2,D4)</f>
        <v>55</v>
      </c>
      <c r="H4" s="2">
        <f>G4/7</f>
        <v>7.8571428571428568</v>
      </c>
      <c r="I4" s="4">
        <v>18.899999999999999</v>
      </c>
      <c r="J4" s="4">
        <v>18.399999999999999</v>
      </c>
      <c r="K4" s="4"/>
      <c r="L4" s="4">
        <v>19.100000000000001</v>
      </c>
      <c r="M4" s="4"/>
      <c r="N4" s="4"/>
      <c r="O4" s="4">
        <v>19.2</v>
      </c>
      <c r="P4" s="4">
        <v>16.3</v>
      </c>
      <c r="Q4" s="14">
        <v>15.1</v>
      </c>
      <c r="R4" s="6">
        <v>14.6</v>
      </c>
      <c r="S4" s="23">
        <v>5.2</v>
      </c>
    </row>
    <row r="5" spans="1:23" ht="17.100000000000001" hidden="1" customHeight="1">
      <c r="A5" s="2">
        <v>1708</v>
      </c>
      <c r="B5" s="2" t="s">
        <v>20</v>
      </c>
      <c r="C5" s="2" t="s">
        <v>21</v>
      </c>
      <c r="D5" s="3">
        <v>44084</v>
      </c>
      <c r="E5" s="2">
        <f t="shared" ca="1" si="0"/>
        <v>116</v>
      </c>
      <c r="F5" s="2">
        <f t="shared" ca="1" si="1"/>
        <v>16.571428571428573</v>
      </c>
      <c r="G5" s="2">
        <f t="shared" ref="G5:G30" si="2">_xlfn.DAYS($I$2,D5)</f>
        <v>50</v>
      </c>
      <c r="H5" s="2">
        <f t="shared" ref="H5:H30" si="3">G5/7</f>
        <v>7.1428571428571432</v>
      </c>
      <c r="I5" s="4">
        <v>17.5</v>
      </c>
      <c r="J5" s="4">
        <v>17.3</v>
      </c>
      <c r="K5" s="4"/>
      <c r="L5" s="4">
        <v>17.3</v>
      </c>
      <c r="M5" s="4"/>
      <c r="N5" s="4"/>
      <c r="O5" s="4">
        <v>18</v>
      </c>
      <c r="P5" s="4">
        <v>15.8</v>
      </c>
      <c r="Q5" s="14">
        <v>16.2</v>
      </c>
      <c r="R5" s="6">
        <v>17</v>
      </c>
      <c r="S5" s="23">
        <v>7.3</v>
      </c>
    </row>
    <row r="6" spans="1:23" ht="17.100000000000001" hidden="1" customHeight="1">
      <c r="A6" s="2">
        <v>1471</v>
      </c>
      <c r="B6" s="2" t="s">
        <v>20</v>
      </c>
      <c r="C6" s="2" t="s">
        <v>21</v>
      </c>
      <c r="D6" s="3">
        <v>44083</v>
      </c>
      <c r="E6" s="2">
        <f t="shared" ca="1" si="0"/>
        <v>117</v>
      </c>
      <c r="F6" s="2">
        <f t="shared" ca="1" si="1"/>
        <v>16.714285714285715</v>
      </c>
      <c r="G6" s="2">
        <f t="shared" si="2"/>
        <v>51</v>
      </c>
      <c r="H6" s="2">
        <f t="shared" si="3"/>
        <v>7.2857142857142856</v>
      </c>
      <c r="I6" s="4">
        <v>20.5</v>
      </c>
      <c r="J6" s="4">
        <v>20.3</v>
      </c>
      <c r="K6" s="4"/>
      <c r="L6" s="4">
        <v>20.2</v>
      </c>
      <c r="M6" s="4"/>
      <c r="N6" s="4"/>
      <c r="O6" s="4">
        <v>21.3</v>
      </c>
      <c r="P6" s="4">
        <v>17.8</v>
      </c>
      <c r="Q6" s="14">
        <v>17.899999999999999</v>
      </c>
      <c r="R6" s="6">
        <v>19.600000000000001</v>
      </c>
      <c r="S6" s="23">
        <v>6.8</v>
      </c>
    </row>
    <row r="7" spans="1:23" ht="17.100000000000001" hidden="1" customHeight="1">
      <c r="A7" s="2">
        <v>1472</v>
      </c>
      <c r="B7" s="2" t="s">
        <v>20</v>
      </c>
      <c r="C7" s="2" t="s">
        <v>21</v>
      </c>
      <c r="D7" s="3">
        <v>44083</v>
      </c>
      <c r="E7" s="2">
        <f t="shared" ca="1" si="0"/>
        <v>117</v>
      </c>
      <c r="F7" s="2">
        <f t="shared" ca="1" si="1"/>
        <v>16.714285714285715</v>
      </c>
      <c r="G7" s="2">
        <f t="shared" si="2"/>
        <v>51</v>
      </c>
      <c r="H7" s="2">
        <f t="shared" si="3"/>
        <v>7.2857142857142856</v>
      </c>
      <c r="I7" s="4">
        <v>18.899999999999999</v>
      </c>
      <c r="J7" s="4">
        <v>19.7</v>
      </c>
      <c r="K7" s="4"/>
      <c r="L7" s="4">
        <v>19.5</v>
      </c>
      <c r="M7" s="4"/>
      <c r="N7" s="4"/>
      <c r="O7" s="4">
        <v>20.100000000000001</v>
      </c>
      <c r="P7" s="4">
        <v>17</v>
      </c>
      <c r="Q7" s="14">
        <v>17.7</v>
      </c>
      <c r="R7" s="6">
        <v>18.5</v>
      </c>
      <c r="S7" s="24">
        <v>6.5</v>
      </c>
    </row>
    <row r="8" spans="1:23" s="7" customFormat="1" hidden="1">
      <c r="A8" s="18" t="s">
        <v>22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</row>
    <row r="9" spans="1:23" ht="17.100000000000001" customHeight="1">
      <c r="A9" s="2">
        <v>1463</v>
      </c>
      <c r="B9" s="2" t="s">
        <v>20</v>
      </c>
      <c r="C9" s="2" t="s">
        <v>23</v>
      </c>
      <c r="D9" s="3">
        <v>44079</v>
      </c>
      <c r="E9" s="2">
        <f t="shared" ca="1" si="0"/>
        <v>121</v>
      </c>
      <c r="F9" s="2">
        <f t="shared" ca="1" si="1"/>
        <v>17.285714285714285</v>
      </c>
      <c r="G9" s="2">
        <f t="shared" si="2"/>
        <v>55</v>
      </c>
      <c r="H9" s="2">
        <f t="shared" si="3"/>
        <v>7.8571428571428568</v>
      </c>
      <c r="I9" s="4">
        <v>19.8</v>
      </c>
      <c r="J9" s="4">
        <v>18.600000000000001</v>
      </c>
      <c r="K9" s="4"/>
      <c r="L9" s="4" t="s">
        <v>24</v>
      </c>
      <c r="M9" s="4"/>
      <c r="N9" s="4"/>
      <c r="P9" s="4"/>
      <c r="Q9" s="14"/>
      <c r="R9" s="6"/>
      <c r="S9"/>
    </row>
    <row r="10" spans="1:23" ht="17.100000000000001" customHeight="1">
      <c r="A10" s="2">
        <v>1470</v>
      </c>
      <c r="B10" s="2" t="s">
        <v>20</v>
      </c>
      <c r="C10" s="2" t="s">
        <v>23</v>
      </c>
      <c r="D10" s="3">
        <v>44083</v>
      </c>
      <c r="E10" s="2">
        <f t="shared" ca="1" si="0"/>
        <v>117</v>
      </c>
      <c r="F10" s="2">
        <f t="shared" ca="1" si="1"/>
        <v>16.714285714285715</v>
      </c>
      <c r="G10" s="2">
        <f t="shared" si="2"/>
        <v>51</v>
      </c>
      <c r="H10" s="2">
        <f t="shared" si="3"/>
        <v>7.2857142857142856</v>
      </c>
      <c r="I10" s="4">
        <v>23.6</v>
      </c>
      <c r="J10" s="4">
        <v>22.8</v>
      </c>
      <c r="K10" s="4"/>
      <c r="L10" s="4">
        <v>24.2</v>
      </c>
      <c r="M10" s="4"/>
      <c r="N10" s="4"/>
      <c r="O10" s="4">
        <v>25</v>
      </c>
      <c r="P10" s="4">
        <v>21.9</v>
      </c>
      <c r="Q10" s="14">
        <v>22.9</v>
      </c>
      <c r="R10" s="6">
        <v>23.2</v>
      </c>
      <c r="S10" s="23">
        <v>7.6</v>
      </c>
    </row>
    <row r="11" spans="1:23" ht="17.100000000000001" customHeight="1">
      <c r="A11" s="2">
        <v>1774</v>
      </c>
      <c r="B11" s="2" t="s">
        <v>20</v>
      </c>
      <c r="C11" s="2" t="s">
        <v>23</v>
      </c>
      <c r="D11" s="3">
        <v>44084</v>
      </c>
      <c r="E11" s="2">
        <f t="shared" ca="1" si="0"/>
        <v>116</v>
      </c>
      <c r="F11" s="2">
        <f t="shared" ca="1" si="1"/>
        <v>16.571428571428573</v>
      </c>
      <c r="G11" s="2">
        <f t="shared" si="2"/>
        <v>50</v>
      </c>
      <c r="H11" s="2">
        <f t="shared" si="3"/>
        <v>7.1428571428571432</v>
      </c>
      <c r="I11" s="4">
        <v>22.8</v>
      </c>
      <c r="J11" s="4">
        <v>22.4</v>
      </c>
      <c r="K11" s="4"/>
      <c r="L11" s="4">
        <v>23.4</v>
      </c>
      <c r="M11" s="4"/>
      <c r="N11" s="4"/>
      <c r="O11" s="4">
        <v>23.2</v>
      </c>
      <c r="P11" s="4">
        <v>19.5</v>
      </c>
      <c r="Q11" s="14">
        <v>18.399999999999999</v>
      </c>
      <c r="R11" s="6">
        <v>19.2</v>
      </c>
      <c r="S11" s="24">
        <v>7.1</v>
      </c>
    </row>
    <row r="12" spans="1:23" ht="17.100000000000001" customHeight="1">
      <c r="A12" s="2">
        <v>1718</v>
      </c>
      <c r="B12" s="2" t="s">
        <v>20</v>
      </c>
      <c r="C12" s="2" t="s">
        <v>23</v>
      </c>
      <c r="D12" s="3">
        <v>44086</v>
      </c>
      <c r="E12" s="2">
        <f t="shared" ca="1" si="0"/>
        <v>114</v>
      </c>
      <c r="F12" s="2">
        <f t="shared" ca="1" si="1"/>
        <v>16.285714285714285</v>
      </c>
      <c r="G12" s="2">
        <f t="shared" si="2"/>
        <v>48</v>
      </c>
      <c r="H12" s="2">
        <f t="shared" si="3"/>
        <v>6.8571428571428568</v>
      </c>
      <c r="I12" s="4">
        <v>24.4</v>
      </c>
      <c r="J12" s="4">
        <v>24.7</v>
      </c>
      <c r="K12" s="4"/>
      <c r="L12" s="4">
        <v>24.4</v>
      </c>
      <c r="M12" s="4"/>
      <c r="N12" s="4"/>
      <c r="O12" s="4">
        <v>25.5</v>
      </c>
      <c r="P12" s="4">
        <v>21.3</v>
      </c>
      <c r="Q12" s="14">
        <v>20.6</v>
      </c>
      <c r="R12" s="6">
        <v>20.5</v>
      </c>
      <c r="S12" s="24">
        <v>7</v>
      </c>
    </row>
    <row r="13" spans="1:23" s="7" customFormat="1" hidden="1">
      <c r="A13" s="18" t="s">
        <v>25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</row>
    <row r="14" spans="1:23" ht="17.100000000000001" hidden="1" customHeight="1">
      <c r="A14" s="2">
        <v>1711</v>
      </c>
      <c r="B14" s="2" t="s">
        <v>26</v>
      </c>
      <c r="C14" s="2" t="s">
        <v>21</v>
      </c>
      <c r="D14" s="3">
        <v>44084</v>
      </c>
      <c r="E14" s="2">
        <f t="shared" ca="1" si="0"/>
        <v>116</v>
      </c>
      <c r="F14" s="2">
        <f t="shared" ca="1" si="1"/>
        <v>16.571428571428573</v>
      </c>
      <c r="G14" s="2">
        <f t="shared" si="2"/>
        <v>50</v>
      </c>
      <c r="H14" s="2">
        <f t="shared" si="3"/>
        <v>7.1428571428571432</v>
      </c>
      <c r="I14" s="4">
        <v>18</v>
      </c>
      <c r="J14" s="4">
        <v>19</v>
      </c>
      <c r="K14" s="4"/>
      <c r="L14" s="4">
        <v>18.3</v>
      </c>
      <c r="M14" s="4"/>
      <c r="N14" s="4"/>
      <c r="O14" s="4">
        <v>19.600000000000001</v>
      </c>
      <c r="P14" s="4">
        <v>16.899999999999999</v>
      </c>
      <c r="Q14" s="14">
        <v>18</v>
      </c>
      <c r="R14" s="6">
        <v>18.7</v>
      </c>
      <c r="S14" s="23">
        <v>7.6</v>
      </c>
    </row>
    <row r="15" spans="1:23" ht="17.100000000000001" hidden="1" customHeight="1">
      <c r="A15" s="2">
        <v>1714</v>
      </c>
      <c r="B15" s="2" t="s">
        <v>26</v>
      </c>
      <c r="C15" s="2" t="s">
        <v>21</v>
      </c>
      <c r="D15" s="3">
        <v>44084</v>
      </c>
      <c r="E15" s="2">
        <f t="shared" ca="1" si="0"/>
        <v>116</v>
      </c>
      <c r="F15" s="2">
        <f t="shared" ca="1" si="1"/>
        <v>16.571428571428573</v>
      </c>
      <c r="G15" s="2">
        <f t="shared" si="2"/>
        <v>50</v>
      </c>
      <c r="H15" s="2">
        <f t="shared" si="3"/>
        <v>7.1428571428571432</v>
      </c>
      <c r="I15" s="4">
        <v>15.9</v>
      </c>
      <c r="J15" s="4">
        <v>15.9</v>
      </c>
      <c r="K15" s="4"/>
      <c r="L15" s="4">
        <v>16.100000000000001</v>
      </c>
      <c r="M15" s="4"/>
      <c r="N15" s="4"/>
      <c r="O15" s="4">
        <v>16.899999999999999</v>
      </c>
      <c r="P15" s="4">
        <v>14.2</v>
      </c>
      <c r="Q15" s="14">
        <v>13.2</v>
      </c>
      <c r="R15" s="6">
        <v>12.4</v>
      </c>
      <c r="S15" s="24">
        <v>5.6</v>
      </c>
    </row>
    <row r="16" spans="1:23" s="7" customFormat="1" hidden="1">
      <c r="A16" s="18" t="s">
        <v>27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</row>
    <row r="17" spans="1:19" ht="17.100000000000001" customHeight="1">
      <c r="A17" s="2">
        <v>1473</v>
      </c>
      <c r="B17" s="2" t="s">
        <v>26</v>
      </c>
      <c r="C17" s="2" t="s">
        <v>23</v>
      </c>
      <c r="D17" s="3">
        <v>44083</v>
      </c>
      <c r="E17" s="2">
        <f t="shared" ca="1" si="0"/>
        <v>117</v>
      </c>
      <c r="F17" s="2">
        <f t="shared" ca="1" si="1"/>
        <v>16.714285714285715</v>
      </c>
      <c r="G17" s="2">
        <f t="shared" si="2"/>
        <v>51</v>
      </c>
      <c r="H17" s="2">
        <f t="shared" si="3"/>
        <v>7.2857142857142856</v>
      </c>
      <c r="I17" s="4">
        <v>24.9</v>
      </c>
      <c r="J17" s="4">
        <v>25.4</v>
      </c>
      <c r="K17" s="4"/>
      <c r="L17" s="4">
        <v>25.7</v>
      </c>
      <c r="M17" s="4"/>
      <c r="N17" s="4"/>
      <c r="O17" s="4">
        <v>26.3</v>
      </c>
      <c r="P17" s="4">
        <v>23.6</v>
      </c>
      <c r="Q17" s="14">
        <v>25.2</v>
      </c>
      <c r="R17" s="6">
        <v>25.4</v>
      </c>
      <c r="S17" s="23">
        <v>8.8000000000000007</v>
      </c>
    </row>
    <row r="18" spans="1:19" ht="17.100000000000001" customHeight="1">
      <c r="A18" s="2">
        <v>1463</v>
      </c>
      <c r="B18" s="2" t="s">
        <v>26</v>
      </c>
      <c r="C18" s="2" t="s">
        <v>23</v>
      </c>
      <c r="D18" s="3">
        <v>44079</v>
      </c>
      <c r="E18" s="2">
        <f t="shared" ca="1" si="0"/>
        <v>121</v>
      </c>
      <c r="F18" s="2">
        <f t="shared" ca="1" si="1"/>
        <v>17.285714285714285</v>
      </c>
      <c r="G18" s="2">
        <f t="shared" si="2"/>
        <v>55</v>
      </c>
      <c r="H18" s="2">
        <f t="shared" si="3"/>
        <v>7.8571428571428568</v>
      </c>
      <c r="I18" s="4">
        <v>23.3</v>
      </c>
      <c r="J18" s="4">
        <v>24</v>
      </c>
      <c r="K18" s="4"/>
      <c r="L18" s="4">
        <v>24.1</v>
      </c>
      <c r="M18" s="4"/>
      <c r="N18" s="4"/>
      <c r="O18" s="4">
        <v>24.5</v>
      </c>
      <c r="P18" s="4">
        <v>24</v>
      </c>
      <c r="Q18" s="14">
        <v>24.4</v>
      </c>
      <c r="R18" s="6">
        <v>25.1</v>
      </c>
      <c r="S18" s="24">
        <v>7.6</v>
      </c>
    </row>
    <row r="19" spans="1:19" ht="17.100000000000001" customHeight="1">
      <c r="A19" s="2">
        <v>1465</v>
      </c>
      <c r="B19" s="2" t="s">
        <v>26</v>
      </c>
      <c r="C19" s="2" t="s">
        <v>23</v>
      </c>
      <c r="D19" s="3">
        <v>44079</v>
      </c>
      <c r="E19" s="2">
        <f t="shared" ca="1" si="0"/>
        <v>121</v>
      </c>
      <c r="F19" s="2">
        <f t="shared" ca="1" si="1"/>
        <v>17.285714285714285</v>
      </c>
      <c r="G19" s="2">
        <f t="shared" si="2"/>
        <v>55</v>
      </c>
      <c r="H19" s="2">
        <f t="shared" si="3"/>
        <v>7.8571428571428568</v>
      </c>
      <c r="I19" s="4">
        <v>22</v>
      </c>
      <c r="J19" s="4">
        <v>22.9</v>
      </c>
      <c r="K19" s="4"/>
      <c r="L19" s="4">
        <v>23.5</v>
      </c>
      <c r="M19" s="4"/>
      <c r="N19" s="4" t="s">
        <v>28</v>
      </c>
      <c r="O19" s="4">
        <v>23.8</v>
      </c>
      <c r="P19" s="4">
        <v>23.6</v>
      </c>
      <c r="Q19" s="14">
        <v>23.9</v>
      </c>
      <c r="R19" s="6">
        <v>23.7</v>
      </c>
      <c r="S19" s="24">
        <v>8.6</v>
      </c>
    </row>
    <row r="20" spans="1:19" ht="17.100000000000001" customHeight="1">
      <c r="A20" s="2">
        <v>1469</v>
      </c>
      <c r="B20" s="2" t="s">
        <v>26</v>
      </c>
      <c r="C20" s="2" t="s">
        <v>23</v>
      </c>
      <c r="D20" s="3">
        <v>44083</v>
      </c>
      <c r="E20" s="2">
        <f t="shared" ca="1" si="0"/>
        <v>117</v>
      </c>
      <c r="F20" s="2">
        <f t="shared" ca="1" si="1"/>
        <v>16.714285714285715</v>
      </c>
      <c r="G20" s="2">
        <f t="shared" si="2"/>
        <v>51</v>
      </c>
      <c r="H20" s="2">
        <f t="shared" si="3"/>
        <v>7.2857142857142856</v>
      </c>
      <c r="I20" s="4">
        <v>25</v>
      </c>
      <c r="J20" s="4">
        <v>25.6</v>
      </c>
      <c r="K20" s="4"/>
      <c r="L20" s="4">
        <v>26.1</v>
      </c>
      <c r="M20" s="4"/>
      <c r="N20" s="4"/>
      <c r="O20" s="4">
        <v>28.1</v>
      </c>
      <c r="P20" s="4">
        <v>22.1</v>
      </c>
      <c r="Q20" s="14">
        <v>22.4</v>
      </c>
      <c r="R20" s="6">
        <v>24.5</v>
      </c>
      <c r="S20" s="24">
        <v>5.8</v>
      </c>
    </row>
    <row r="21" spans="1:19" s="7" customFormat="1" hidden="1">
      <c r="A21" s="18" t="s">
        <v>29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</row>
    <row r="22" spans="1:19" ht="17.100000000000001" hidden="1" customHeight="1">
      <c r="A22" s="2">
        <v>1467</v>
      </c>
      <c r="B22" s="2" t="s">
        <v>30</v>
      </c>
      <c r="C22" s="2" t="s">
        <v>21</v>
      </c>
      <c r="D22" s="3">
        <v>44083</v>
      </c>
      <c r="E22" s="2">
        <f t="shared" ca="1" si="0"/>
        <v>117</v>
      </c>
      <c r="F22" s="2">
        <f t="shared" ca="1" si="1"/>
        <v>16.714285714285715</v>
      </c>
      <c r="G22" s="2">
        <f t="shared" si="2"/>
        <v>51</v>
      </c>
      <c r="H22" s="2">
        <f t="shared" si="3"/>
        <v>7.2857142857142856</v>
      </c>
      <c r="I22" s="4">
        <v>18.399999999999999</v>
      </c>
      <c r="J22" s="4">
        <v>18.3</v>
      </c>
      <c r="K22" s="4"/>
      <c r="L22" s="4">
        <v>18.8</v>
      </c>
      <c r="M22" s="4"/>
      <c r="N22" s="4"/>
      <c r="O22" s="4">
        <v>18.899999999999999</v>
      </c>
      <c r="P22" s="4">
        <v>17.399999999999999</v>
      </c>
      <c r="Q22" s="14">
        <v>18.399999999999999</v>
      </c>
      <c r="R22" s="6">
        <v>19.5</v>
      </c>
      <c r="S22" s="23">
        <v>6.9</v>
      </c>
    </row>
    <row r="23" spans="1:19" ht="17.100000000000001" hidden="1" customHeight="1">
      <c r="A23" s="2">
        <v>1701</v>
      </c>
      <c r="B23" s="2" t="s">
        <v>30</v>
      </c>
      <c r="C23" s="2" t="s">
        <v>21</v>
      </c>
      <c r="D23" s="3">
        <v>44082</v>
      </c>
      <c r="E23" s="2">
        <f t="shared" ca="1" si="0"/>
        <v>118</v>
      </c>
      <c r="F23" s="2">
        <f t="shared" ca="1" si="1"/>
        <v>16.857142857142858</v>
      </c>
      <c r="G23" s="2">
        <f t="shared" si="2"/>
        <v>52</v>
      </c>
      <c r="H23" s="2">
        <f t="shared" si="3"/>
        <v>7.4285714285714288</v>
      </c>
      <c r="I23" s="4">
        <v>19</v>
      </c>
      <c r="J23" s="4">
        <v>19.8</v>
      </c>
      <c r="K23" s="4"/>
      <c r="L23" s="4">
        <v>19.899999999999999</v>
      </c>
      <c r="M23" s="4"/>
      <c r="N23" s="4"/>
      <c r="O23" s="4">
        <v>20.8</v>
      </c>
      <c r="P23" s="4">
        <v>18.5</v>
      </c>
      <c r="Q23" s="14">
        <v>19.3</v>
      </c>
      <c r="R23" s="6">
        <v>20.6</v>
      </c>
      <c r="S23" s="24">
        <v>7.5</v>
      </c>
    </row>
    <row r="24" spans="1:19" ht="17.100000000000001" hidden="1" customHeight="1">
      <c r="A24" s="2">
        <v>1704</v>
      </c>
      <c r="B24" s="2" t="s">
        <v>30</v>
      </c>
      <c r="C24" s="2" t="s">
        <v>21</v>
      </c>
      <c r="D24" s="3">
        <v>44082</v>
      </c>
      <c r="E24" s="2">
        <f t="shared" ca="1" si="0"/>
        <v>118</v>
      </c>
      <c r="F24" s="2">
        <f t="shared" ca="1" si="1"/>
        <v>16.857142857142858</v>
      </c>
      <c r="G24" s="2">
        <f t="shared" si="2"/>
        <v>52</v>
      </c>
      <c r="H24" s="2">
        <f t="shared" si="3"/>
        <v>7.4285714285714288</v>
      </c>
      <c r="I24" s="4">
        <v>17.7</v>
      </c>
      <c r="J24" s="4">
        <v>17.899999999999999</v>
      </c>
      <c r="K24" s="4"/>
      <c r="L24" s="4">
        <v>17.8</v>
      </c>
      <c r="M24" s="4"/>
      <c r="N24" s="4"/>
      <c r="O24" s="4">
        <v>18.100000000000001</v>
      </c>
      <c r="P24" s="4">
        <v>15.3</v>
      </c>
      <c r="Q24" s="14">
        <v>14.4</v>
      </c>
      <c r="R24" s="6">
        <v>13.8</v>
      </c>
      <c r="S24" s="24">
        <v>7</v>
      </c>
    </row>
    <row r="25" spans="1:19" ht="17.100000000000001" hidden="1" customHeight="1">
      <c r="A25" s="2">
        <v>1715</v>
      </c>
      <c r="B25" s="2" t="s">
        <v>30</v>
      </c>
      <c r="C25" s="2" t="s">
        <v>21</v>
      </c>
      <c r="D25" s="3">
        <v>44086</v>
      </c>
      <c r="E25" s="2">
        <f t="shared" ca="1" si="0"/>
        <v>114</v>
      </c>
      <c r="F25" s="2">
        <f t="shared" ca="1" si="1"/>
        <v>16.285714285714285</v>
      </c>
      <c r="G25" s="2">
        <f>_xlfn.DAYS($I$2,D25)</f>
        <v>48</v>
      </c>
      <c r="H25" s="2">
        <f t="shared" si="3"/>
        <v>6.8571428571428568</v>
      </c>
      <c r="I25" s="4">
        <v>18.5</v>
      </c>
      <c r="J25" s="4">
        <v>18.8</v>
      </c>
      <c r="K25" s="4"/>
      <c r="L25" s="4">
        <v>19</v>
      </c>
      <c r="M25" s="4"/>
      <c r="N25" s="4"/>
      <c r="O25" s="4">
        <v>19.399999999999999</v>
      </c>
      <c r="P25" s="4">
        <v>16.2</v>
      </c>
      <c r="Q25" s="14">
        <v>15</v>
      </c>
      <c r="R25" s="6">
        <v>15.6</v>
      </c>
      <c r="S25" s="24">
        <v>6.7</v>
      </c>
    </row>
    <row r="26" spans="1:19" s="7" customFormat="1" hidden="1">
      <c r="A26" s="18" t="s">
        <v>31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</row>
    <row r="27" spans="1:19" ht="17.100000000000001" customHeight="1">
      <c r="A27" s="2">
        <v>1458</v>
      </c>
      <c r="B27" s="2" t="s">
        <v>30</v>
      </c>
      <c r="C27" s="2" t="s">
        <v>23</v>
      </c>
      <c r="D27" s="3">
        <v>44079</v>
      </c>
      <c r="E27" s="2">
        <f t="shared" ca="1" si="0"/>
        <v>121</v>
      </c>
      <c r="F27" s="2">
        <f t="shared" ca="1" si="1"/>
        <v>17.285714285714285</v>
      </c>
      <c r="G27" s="2">
        <f t="shared" si="2"/>
        <v>55</v>
      </c>
      <c r="H27" s="2">
        <f t="shared" si="3"/>
        <v>7.8571428571428568</v>
      </c>
      <c r="I27" s="4">
        <v>22.4</v>
      </c>
      <c r="J27" s="4">
        <v>22.8</v>
      </c>
      <c r="K27" s="4"/>
      <c r="L27" s="4">
        <v>23.2</v>
      </c>
      <c r="M27" s="4"/>
      <c r="N27" s="4"/>
      <c r="O27" s="4">
        <v>23.9</v>
      </c>
      <c r="P27" s="4">
        <v>22.4</v>
      </c>
      <c r="Q27" s="14">
        <v>23.4</v>
      </c>
      <c r="R27" s="6">
        <v>23.4</v>
      </c>
      <c r="S27" s="23">
        <v>6.7</v>
      </c>
    </row>
    <row r="28" spans="1:19" ht="17.100000000000001" customHeight="1">
      <c r="A28" s="2">
        <v>1460</v>
      </c>
      <c r="B28" s="2" t="s">
        <v>30</v>
      </c>
      <c r="C28" s="2" t="s">
        <v>23</v>
      </c>
      <c r="D28" s="3">
        <v>44079</v>
      </c>
      <c r="E28" s="2">
        <f t="shared" ca="1" si="0"/>
        <v>121</v>
      </c>
      <c r="F28" s="2">
        <f t="shared" ca="1" si="1"/>
        <v>17.285714285714285</v>
      </c>
      <c r="G28" s="2">
        <f t="shared" si="2"/>
        <v>55</v>
      </c>
      <c r="H28" s="2">
        <f t="shared" si="3"/>
        <v>7.8571428571428568</v>
      </c>
      <c r="I28" s="4">
        <v>21.7</v>
      </c>
      <c r="J28" s="4">
        <v>22.2</v>
      </c>
      <c r="K28" s="4"/>
      <c r="L28" s="4">
        <v>22.2</v>
      </c>
      <c r="M28" s="4"/>
      <c r="N28" s="4"/>
      <c r="O28" s="4">
        <v>23.7</v>
      </c>
      <c r="P28" s="4">
        <v>20.2</v>
      </c>
      <c r="Q28" s="14">
        <v>22.5</v>
      </c>
      <c r="R28" s="6">
        <v>25.7</v>
      </c>
      <c r="S28" s="24">
        <v>8.4</v>
      </c>
    </row>
    <row r="29" spans="1:19" ht="17.100000000000001" customHeight="1">
      <c r="A29" s="2">
        <v>1468</v>
      </c>
      <c r="B29" s="2" t="s">
        <v>30</v>
      </c>
      <c r="C29" s="2" t="s">
        <v>23</v>
      </c>
      <c r="D29" s="3">
        <v>44083</v>
      </c>
      <c r="E29" s="2">
        <f t="shared" ca="1" si="0"/>
        <v>117</v>
      </c>
      <c r="F29" s="2">
        <f t="shared" ca="1" si="1"/>
        <v>16.714285714285715</v>
      </c>
      <c r="G29" s="2">
        <f t="shared" si="2"/>
        <v>51</v>
      </c>
      <c r="H29" s="2">
        <f t="shared" si="3"/>
        <v>7.2857142857142856</v>
      </c>
      <c r="I29" s="4">
        <v>24.8</v>
      </c>
      <c r="J29" s="4">
        <v>25.1</v>
      </c>
      <c r="K29" s="4"/>
      <c r="L29" s="4">
        <v>25.7</v>
      </c>
      <c r="M29" s="4"/>
      <c r="N29" s="4" t="s">
        <v>28</v>
      </c>
      <c r="O29" s="4">
        <v>26.6</v>
      </c>
      <c r="P29" s="4">
        <v>23.3</v>
      </c>
      <c r="Q29" s="14">
        <v>25.2</v>
      </c>
      <c r="R29" s="6">
        <v>25.1</v>
      </c>
      <c r="S29" s="24">
        <v>9</v>
      </c>
    </row>
    <row r="30" spans="1:19" ht="17.100000000000001" customHeight="1">
      <c r="A30" s="2">
        <v>1466</v>
      </c>
      <c r="B30" s="2" t="s">
        <v>30</v>
      </c>
      <c r="C30" s="2" t="s">
        <v>23</v>
      </c>
      <c r="D30" s="3">
        <v>44079</v>
      </c>
      <c r="E30" s="2">
        <f t="shared" ca="1" si="0"/>
        <v>121</v>
      </c>
      <c r="F30" s="2">
        <f t="shared" ca="1" si="1"/>
        <v>17.285714285714285</v>
      </c>
      <c r="G30" s="2">
        <f t="shared" si="2"/>
        <v>55</v>
      </c>
      <c r="H30" s="2">
        <f t="shared" si="3"/>
        <v>7.8571428571428568</v>
      </c>
      <c r="I30" s="4">
        <v>23.1</v>
      </c>
      <c r="J30" s="4">
        <v>23.4</v>
      </c>
      <c r="K30" s="4"/>
      <c r="L30" s="4">
        <v>24.2</v>
      </c>
      <c r="M30" s="4"/>
      <c r="N30" s="4"/>
      <c r="O30" s="4">
        <v>25.1</v>
      </c>
      <c r="P30" s="4">
        <v>21.1</v>
      </c>
      <c r="Q30" s="14">
        <v>19.600000000000001</v>
      </c>
      <c r="R30" s="6">
        <v>19.899999999999999</v>
      </c>
      <c r="S30" s="24">
        <v>7</v>
      </c>
    </row>
  </sheetData>
  <autoFilter ref="A2:S30" xr:uid="{41640523-6870-4A65-AE98-232DC34DE220}">
    <filterColumn colId="2">
      <filters>
        <filter val="M"/>
      </filters>
    </filterColumn>
  </autoFilter>
  <phoneticPr fontId="1" type="noConversion"/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A1DE-FC16-47DB-9FD3-417B7BADDD62}">
  <sheetPr filterMode="1">
    <pageSetUpPr fitToPage="1"/>
  </sheetPr>
  <dimension ref="A1:Y34"/>
  <sheetViews>
    <sheetView workbookViewId="0">
      <pane xSplit="3" topLeftCell="D1" activePane="topRight" state="frozen"/>
      <selection pane="topRight" activeCell="B13" sqref="B13:B19"/>
    </sheetView>
  </sheetViews>
  <sheetFormatPr defaultColWidth="0" defaultRowHeight="14.25" customHeight="1" zeroHeight="1"/>
  <cols>
    <col min="1" max="1" width="6.59765625" customWidth="1"/>
    <col min="2" max="2" width="6.86328125" customWidth="1"/>
    <col min="3" max="3" width="5" customWidth="1"/>
    <col min="4" max="4" width="9.59765625" bestFit="1" customWidth="1"/>
    <col min="5" max="5" width="17" bestFit="1" customWidth="1"/>
    <col min="6" max="7" width="9" customWidth="1"/>
    <col min="8" max="8" width="13.86328125" style="7" bestFit="1" customWidth="1"/>
    <col min="9" max="12" width="9.59765625" style="7" bestFit="1" customWidth="1"/>
    <col min="13" max="13" width="11.86328125" style="7" bestFit="1" customWidth="1"/>
    <col min="14" max="14" width="9.59765625" style="11" bestFit="1" customWidth="1"/>
    <col min="15" max="15" width="11.86328125" style="7" bestFit="1" customWidth="1"/>
    <col min="16" max="16" width="9" style="27" customWidth="1"/>
    <col min="17" max="25" width="0" hidden="1" customWidth="1"/>
    <col min="26" max="16384" width="9" hidden="1"/>
  </cols>
  <sheetData>
    <row r="1" spans="1:21">
      <c r="A1" s="2" t="s">
        <v>695</v>
      </c>
      <c r="B1" s="2"/>
      <c r="C1" s="2"/>
      <c r="D1" s="2"/>
      <c r="E1" s="2"/>
      <c r="F1" s="2"/>
      <c r="G1" s="2"/>
      <c r="H1" s="4" t="s">
        <v>0</v>
      </c>
      <c r="I1" s="4" t="s">
        <v>1</v>
      </c>
      <c r="J1" s="4" t="s">
        <v>2</v>
      </c>
      <c r="K1" s="4" t="s">
        <v>4</v>
      </c>
      <c r="L1" s="4" t="s">
        <v>5</v>
      </c>
      <c r="M1" s="8" t="s">
        <v>1022</v>
      </c>
      <c r="N1" s="8" t="s">
        <v>7</v>
      </c>
      <c r="O1" s="12" t="s">
        <v>8</v>
      </c>
      <c r="P1" s="6" t="s">
        <v>9</v>
      </c>
    </row>
    <row r="2" spans="1:2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696</v>
      </c>
      <c r="H2" s="5">
        <v>44176</v>
      </c>
      <c r="I2" s="5">
        <v>44177</v>
      </c>
      <c r="J2" s="5">
        <v>44178</v>
      </c>
      <c r="K2" s="5">
        <v>44179</v>
      </c>
      <c r="L2" s="5">
        <v>44180</v>
      </c>
      <c r="M2" s="5">
        <v>44183</v>
      </c>
      <c r="N2" s="5">
        <v>44184</v>
      </c>
      <c r="O2" s="5">
        <v>44185</v>
      </c>
      <c r="P2" s="5">
        <v>44186</v>
      </c>
      <c r="Q2" s="1"/>
      <c r="R2" s="1"/>
      <c r="S2" s="1"/>
      <c r="T2" s="1"/>
      <c r="U2" s="1"/>
    </row>
    <row r="3" spans="1:21" hidden="1">
      <c r="A3" s="2">
        <v>1</v>
      </c>
      <c r="B3" s="2"/>
      <c r="C3" s="2"/>
      <c r="D3" s="2"/>
      <c r="E3" s="2"/>
      <c r="F3" s="2"/>
      <c r="G3" s="2"/>
      <c r="H3" s="5"/>
      <c r="I3" s="52"/>
      <c r="J3" s="5"/>
      <c r="K3" s="5"/>
      <c r="L3" s="5"/>
      <c r="M3" s="9"/>
      <c r="N3" s="9"/>
      <c r="O3" s="13"/>
      <c r="P3" s="10"/>
      <c r="Q3" s="1"/>
      <c r="R3" s="1"/>
      <c r="S3" s="1"/>
      <c r="T3" s="1"/>
      <c r="U3" s="1"/>
    </row>
    <row r="4" spans="1:21" ht="17.100000000000001" customHeight="1">
      <c r="A4" s="15">
        <v>1755</v>
      </c>
      <c r="B4" s="2" t="s">
        <v>20</v>
      </c>
      <c r="C4" s="2" t="s">
        <v>23</v>
      </c>
      <c r="D4" s="3">
        <v>44128</v>
      </c>
      <c r="E4" s="2">
        <f t="shared" ref="E4:E6" ca="1" si="0">_xlfn.DAYS(NOW(),D4)</f>
        <v>72</v>
      </c>
      <c r="F4" s="2">
        <f t="shared" ref="F4:F6" ca="1" si="1">E4/7</f>
        <v>10.285714285714286</v>
      </c>
      <c r="G4" s="39">
        <f>(_xlfn.DAYS($H$2,D4))/7</f>
        <v>6.8571428571428568</v>
      </c>
      <c r="H4" s="14">
        <v>26.8</v>
      </c>
      <c r="I4" s="53"/>
      <c r="J4" s="51">
        <v>27</v>
      </c>
      <c r="K4" s="4"/>
      <c r="L4" s="4">
        <v>26.8</v>
      </c>
      <c r="M4" s="4">
        <v>27.1</v>
      </c>
      <c r="N4" s="4">
        <v>24.7</v>
      </c>
      <c r="O4" s="14">
        <v>26.9</v>
      </c>
      <c r="P4" s="6">
        <v>26.6</v>
      </c>
    </row>
    <row r="5" spans="1:21" ht="17.100000000000001" customHeight="1">
      <c r="A5" s="15">
        <v>1756</v>
      </c>
      <c r="B5" s="2" t="s">
        <v>20</v>
      </c>
      <c r="C5" s="2" t="s">
        <v>23</v>
      </c>
      <c r="D5" s="3">
        <v>44128</v>
      </c>
      <c r="E5" s="2">
        <f t="shared" ca="1" si="0"/>
        <v>72</v>
      </c>
      <c r="F5" s="2">
        <f t="shared" ca="1" si="1"/>
        <v>10.285714285714286</v>
      </c>
      <c r="G5" s="39">
        <f t="shared" ref="G5:G7" si="2">(_xlfn.DAYS($H$2,D5))/7</f>
        <v>6.8571428571428568</v>
      </c>
      <c r="H5" s="14">
        <v>22.9</v>
      </c>
      <c r="I5" s="53"/>
      <c r="J5" s="51">
        <v>23.4</v>
      </c>
      <c r="K5" s="4"/>
      <c r="L5" s="4">
        <v>24.4</v>
      </c>
      <c r="M5" s="4">
        <v>24.4</v>
      </c>
      <c r="N5" s="4">
        <v>23.1</v>
      </c>
      <c r="O5" s="14">
        <v>23.9</v>
      </c>
      <c r="P5" s="6">
        <v>24.4</v>
      </c>
    </row>
    <row r="6" spans="1:21" ht="17.100000000000001" customHeight="1">
      <c r="A6" s="15">
        <v>1758</v>
      </c>
      <c r="B6" s="2" t="s">
        <v>20</v>
      </c>
      <c r="C6" s="2" t="s">
        <v>23</v>
      </c>
      <c r="D6" s="3">
        <v>44128</v>
      </c>
      <c r="E6" s="2">
        <f t="shared" ca="1" si="0"/>
        <v>72</v>
      </c>
      <c r="F6" s="2">
        <f t="shared" ca="1" si="1"/>
        <v>10.285714285714286</v>
      </c>
      <c r="G6" s="39">
        <f t="shared" si="2"/>
        <v>6.8571428571428568</v>
      </c>
      <c r="H6" s="14">
        <v>22.1</v>
      </c>
      <c r="I6" s="53"/>
      <c r="J6" s="51" t="s">
        <v>24</v>
      </c>
      <c r="K6" s="4"/>
      <c r="L6" s="4" t="s">
        <v>24</v>
      </c>
      <c r="M6" s="4" t="s">
        <v>24</v>
      </c>
      <c r="N6" s="4" t="s">
        <v>24</v>
      </c>
      <c r="O6" s="14" t="s">
        <v>24</v>
      </c>
      <c r="P6" s="6" t="s">
        <v>24</v>
      </c>
    </row>
    <row r="7" spans="1:21" ht="17.100000000000001" customHeight="1">
      <c r="A7" s="38">
        <v>1759</v>
      </c>
      <c r="B7" s="2" t="s">
        <v>20</v>
      </c>
      <c r="C7" s="2" t="s">
        <v>23</v>
      </c>
      <c r="D7" s="3">
        <v>44128</v>
      </c>
      <c r="E7" s="2">
        <f t="shared" ref="E7" ca="1" si="3">_xlfn.DAYS(NOW(),D7)</f>
        <v>72</v>
      </c>
      <c r="F7" s="2">
        <f t="shared" ref="F7" ca="1" si="4">E7/7</f>
        <v>10.285714285714286</v>
      </c>
      <c r="G7" s="39">
        <f t="shared" si="2"/>
        <v>6.8571428571428568</v>
      </c>
      <c r="H7" s="14">
        <v>24.2</v>
      </c>
      <c r="I7" s="53"/>
      <c r="J7" s="51">
        <v>24.5</v>
      </c>
      <c r="K7" s="4"/>
      <c r="L7" s="4">
        <v>25</v>
      </c>
      <c r="M7" s="4">
        <v>24.8</v>
      </c>
      <c r="N7" s="4">
        <v>24.4</v>
      </c>
      <c r="O7" s="14">
        <v>25.8</v>
      </c>
      <c r="P7" s="6">
        <v>26.4</v>
      </c>
    </row>
    <row r="8" spans="1:21" s="7" customFormat="1" hidden="1">
      <c r="A8" s="18">
        <v>2</v>
      </c>
      <c r="B8" s="19"/>
      <c r="C8" s="19"/>
      <c r="D8" s="19"/>
      <c r="E8" s="19"/>
      <c r="F8" s="19"/>
      <c r="G8" s="19"/>
      <c r="H8" s="19"/>
      <c r="J8" s="19"/>
      <c r="K8" s="19"/>
      <c r="L8" s="19"/>
      <c r="M8" s="19"/>
      <c r="N8" s="19"/>
      <c r="O8" s="19"/>
      <c r="P8" s="20"/>
    </row>
    <row r="9" spans="1:21" ht="17.100000000000001" customHeight="1">
      <c r="A9" s="2">
        <v>1511</v>
      </c>
      <c r="B9" s="2" t="s">
        <v>697</v>
      </c>
      <c r="C9" s="2" t="s">
        <v>23</v>
      </c>
      <c r="D9" s="3">
        <v>44126</v>
      </c>
      <c r="E9" s="2">
        <f t="shared" ref="E9" ca="1" si="5">_xlfn.DAYS(NOW(),D9)</f>
        <v>74</v>
      </c>
      <c r="F9" s="2">
        <f t="shared" ref="F9" ca="1" si="6">E9/7</f>
        <v>10.571428571428571</v>
      </c>
      <c r="G9" s="39">
        <f t="shared" ref="G9" si="7">(_xlfn.DAYS($H$2,D9))/7</f>
        <v>7.1428571428571432</v>
      </c>
      <c r="H9" s="14">
        <v>25.4</v>
      </c>
      <c r="I9" s="53"/>
      <c r="J9" s="51">
        <v>25.3</v>
      </c>
      <c r="K9" s="4"/>
      <c r="L9" s="4">
        <v>25.7</v>
      </c>
      <c r="M9" s="4">
        <v>26.7</v>
      </c>
      <c r="N9" s="4">
        <v>25.8</v>
      </c>
      <c r="O9" s="14">
        <v>26.1</v>
      </c>
      <c r="P9" s="6">
        <v>25.8</v>
      </c>
    </row>
    <row r="10" spans="1:21" ht="17.100000000000001" customHeight="1">
      <c r="A10" s="2">
        <v>1513</v>
      </c>
      <c r="B10" s="2" t="s">
        <v>697</v>
      </c>
      <c r="C10" s="2" t="s">
        <v>23</v>
      </c>
      <c r="D10" s="3">
        <v>44128</v>
      </c>
      <c r="E10" s="2">
        <f t="shared" ref="E10:E12" ca="1" si="8">_xlfn.DAYS(NOW(),D10)</f>
        <v>72</v>
      </c>
      <c r="F10" s="2">
        <f t="shared" ref="F10:F12" ca="1" si="9">E10/7</f>
        <v>10.285714285714286</v>
      </c>
      <c r="G10" s="39">
        <f t="shared" ref="G10:G12" si="10">(_xlfn.DAYS($H$2,D10))/7</f>
        <v>6.8571428571428568</v>
      </c>
      <c r="H10" s="14">
        <v>24.7</v>
      </c>
      <c r="I10" s="53"/>
      <c r="J10" s="51">
        <v>25</v>
      </c>
      <c r="K10" s="4"/>
      <c r="L10" s="4">
        <v>25.4</v>
      </c>
      <c r="M10" s="4">
        <v>25.7</v>
      </c>
      <c r="N10" s="4">
        <v>25</v>
      </c>
      <c r="O10" s="14">
        <v>25.3</v>
      </c>
      <c r="P10" s="6">
        <v>25</v>
      </c>
    </row>
    <row r="11" spans="1:21" ht="17.100000000000001" customHeight="1">
      <c r="A11" s="2">
        <v>1516</v>
      </c>
      <c r="B11" s="2" t="s">
        <v>697</v>
      </c>
      <c r="C11" s="2" t="s">
        <v>23</v>
      </c>
      <c r="D11" s="3">
        <v>44131</v>
      </c>
      <c r="E11" s="2">
        <f t="shared" ca="1" si="8"/>
        <v>69</v>
      </c>
      <c r="F11" s="2">
        <f t="shared" ca="1" si="9"/>
        <v>9.8571428571428577</v>
      </c>
      <c r="G11" s="39">
        <f t="shared" si="10"/>
        <v>6.4285714285714288</v>
      </c>
      <c r="H11" s="14">
        <v>25.1</v>
      </c>
      <c r="I11" s="53"/>
      <c r="J11" s="51">
        <v>24.7</v>
      </c>
      <c r="K11" s="4"/>
      <c r="L11" s="4">
        <v>25</v>
      </c>
      <c r="M11" s="4">
        <v>25.8</v>
      </c>
      <c r="N11" s="4">
        <v>23.6</v>
      </c>
      <c r="O11" s="14">
        <v>24.6</v>
      </c>
      <c r="P11" s="6">
        <v>25</v>
      </c>
    </row>
    <row r="12" spans="1:21" ht="17.100000000000001" customHeight="1">
      <c r="A12" s="2">
        <v>1520</v>
      </c>
      <c r="B12" s="2" t="s">
        <v>697</v>
      </c>
      <c r="C12" s="2" t="s">
        <v>23</v>
      </c>
      <c r="D12" s="3">
        <v>44124</v>
      </c>
      <c r="E12" s="2">
        <f t="shared" ca="1" si="8"/>
        <v>76</v>
      </c>
      <c r="F12" s="2">
        <f t="shared" ca="1" si="9"/>
        <v>10.857142857142858</v>
      </c>
      <c r="G12" s="39">
        <f t="shared" si="10"/>
        <v>7.4285714285714288</v>
      </c>
      <c r="H12" s="14">
        <v>24</v>
      </c>
      <c r="I12" s="53"/>
      <c r="J12" s="51">
        <v>24.4</v>
      </c>
      <c r="K12" s="4"/>
      <c r="L12" s="4">
        <v>24.5</v>
      </c>
      <c r="M12" s="4">
        <v>25.4</v>
      </c>
      <c r="N12" s="4">
        <v>24</v>
      </c>
      <c r="O12" s="14">
        <v>24.8</v>
      </c>
      <c r="P12" s="6">
        <v>25.4</v>
      </c>
    </row>
    <row r="13" spans="1:21" ht="14.25" customHeight="1">
      <c r="A13">
        <v>1755</v>
      </c>
      <c r="B13">
        <v>8.1</v>
      </c>
    </row>
    <row r="14" spans="1:21" ht="14.25" customHeight="1">
      <c r="A14">
        <v>1756</v>
      </c>
      <c r="B14">
        <v>7.5</v>
      </c>
    </row>
    <row r="15" spans="1:21" ht="14.25" customHeight="1">
      <c r="A15">
        <v>1759</v>
      </c>
      <c r="B15">
        <v>8.1</v>
      </c>
    </row>
    <row r="16" spans="1:21" ht="14.25" customHeight="1">
      <c r="A16">
        <v>1511</v>
      </c>
      <c r="B16">
        <v>8.1999999999999993</v>
      </c>
    </row>
    <row r="17" spans="1:2" ht="14.25" customHeight="1">
      <c r="A17">
        <v>1513</v>
      </c>
      <c r="B17">
        <v>7.2</v>
      </c>
    </row>
    <row r="18" spans="1:2" ht="14.25" customHeight="1">
      <c r="A18">
        <v>1516</v>
      </c>
      <c r="B18">
        <v>8.1</v>
      </c>
    </row>
    <row r="19" spans="1:2" ht="14.25" customHeight="1">
      <c r="A19">
        <v>1520</v>
      </c>
      <c r="B19">
        <v>7.9</v>
      </c>
    </row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</sheetData>
  <autoFilter ref="A2:P12" xr:uid="{6C17F097-6DB4-4B57-94CD-1663CCAECE54}">
    <filterColumn colId="0">
      <filters>
        <filter val="1511"/>
        <filter val="1513"/>
        <filter val="1516"/>
        <filter val="1520"/>
        <filter val="1755"/>
        <filter val="1756"/>
        <filter val="1758"/>
        <filter val="1759"/>
      </filters>
    </filterColumn>
  </autoFilter>
  <pageMargins left="0.25" right="0.25" top="0.75" bottom="0.75" header="0.3" footer="0.3"/>
  <pageSetup scale="9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FA6D-646B-45EB-9C34-8CA818FE83E2}">
  <sheetPr filterMode="1">
    <pageSetUpPr fitToPage="1"/>
  </sheetPr>
  <dimension ref="A1:Y34"/>
  <sheetViews>
    <sheetView workbookViewId="0">
      <pane xSplit="3" topLeftCell="D1" activePane="topRight" state="frozen"/>
      <selection pane="topRight" activeCell="B13" sqref="B13:B20"/>
    </sheetView>
  </sheetViews>
  <sheetFormatPr defaultColWidth="0" defaultRowHeight="14.25" customHeight="1" zeroHeight="1"/>
  <cols>
    <col min="1" max="1" width="6.59765625" customWidth="1"/>
    <col min="2" max="2" width="6.86328125" customWidth="1"/>
    <col min="3" max="3" width="5" customWidth="1"/>
    <col min="4" max="4" width="11.73046875" bestFit="1" customWidth="1"/>
    <col min="5" max="5" width="9.265625" customWidth="1"/>
    <col min="6" max="7" width="9" customWidth="1"/>
    <col min="8" max="8" width="11.86328125" style="7" bestFit="1" customWidth="1"/>
    <col min="9" max="12" width="9.59765625" style="7" bestFit="1" customWidth="1"/>
    <col min="13" max="13" width="11.86328125" style="7" bestFit="1" customWidth="1"/>
    <col min="14" max="14" width="9.59765625" style="11" bestFit="1" customWidth="1"/>
    <col min="15" max="15" width="11.86328125" style="7" bestFit="1" customWidth="1"/>
    <col min="16" max="16" width="9" style="27" customWidth="1"/>
    <col min="17" max="25" width="0" hidden="1" customWidth="1"/>
    <col min="26" max="16384" width="9" hidden="1"/>
  </cols>
  <sheetData>
    <row r="1" spans="1:21">
      <c r="A1" s="2" t="s">
        <v>698</v>
      </c>
      <c r="B1" s="2"/>
      <c r="C1" s="2"/>
      <c r="D1" s="2"/>
      <c r="E1" s="2"/>
      <c r="F1" s="2"/>
      <c r="G1" s="2"/>
      <c r="H1" s="4" t="s">
        <v>0</v>
      </c>
      <c r="I1" s="4" t="s">
        <v>1</v>
      </c>
      <c r="J1" s="4" t="s">
        <v>2</v>
      </c>
      <c r="K1" s="4" t="s">
        <v>4</v>
      </c>
      <c r="L1" s="4" t="s">
        <v>5</v>
      </c>
      <c r="M1" s="8" t="s">
        <v>1022</v>
      </c>
      <c r="N1" s="8" t="s">
        <v>7</v>
      </c>
      <c r="O1" s="12" t="s">
        <v>8</v>
      </c>
      <c r="P1" s="6" t="s">
        <v>9</v>
      </c>
    </row>
    <row r="2" spans="1:2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696</v>
      </c>
      <c r="H2" s="5">
        <v>44178</v>
      </c>
      <c r="I2" s="5">
        <v>44179</v>
      </c>
      <c r="J2" s="5">
        <v>44180</v>
      </c>
      <c r="K2" s="5">
        <v>44181</v>
      </c>
      <c r="L2" s="5">
        <v>44182</v>
      </c>
      <c r="M2" s="5">
        <v>44185</v>
      </c>
      <c r="N2" s="5">
        <v>44186</v>
      </c>
      <c r="O2" s="5">
        <v>44187</v>
      </c>
      <c r="P2" s="5">
        <v>44188</v>
      </c>
      <c r="Q2" s="1"/>
      <c r="R2" s="1"/>
      <c r="S2" s="1"/>
      <c r="T2" s="1"/>
      <c r="U2" s="1"/>
    </row>
    <row r="3" spans="1:21" hidden="1">
      <c r="A3" s="43">
        <v>1</v>
      </c>
      <c r="B3" s="43"/>
      <c r="C3" s="43"/>
      <c r="D3" s="43"/>
      <c r="E3" s="43"/>
      <c r="F3" s="43"/>
      <c r="G3" s="43"/>
      <c r="H3" s="5"/>
      <c r="I3" s="5"/>
      <c r="J3" s="5"/>
      <c r="K3" s="5"/>
      <c r="L3" s="5"/>
      <c r="M3" s="9"/>
      <c r="N3" s="9"/>
      <c r="O3" s="13"/>
      <c r="P3" s="10"/>
      <c r="Q3" s="1"/>
      <c r="R3" s="1"/>
      <c r="S3" s="1"/>
      <c r="T3" s="1"/>
      <c r="U3" s="1"/>
    </row>
    <row r="4" spans="1:21" ht="17.100000000000001" customHeight="1">
      <c r="A4" s="48" t="s">
        <v>699</v>
      </c>
      <c r="B4" s="43" t="s">
        <v>20</v>
      </c>
      <c r="C4" s="43" t="s">
        <v>23</v>
      </c>
      <c r="D4" s="49">
        <v>44124</v>
      </c>
      <c r="E4" s="43">
        <f ca="1">_xlfn.DAYS(NOW(),D4)</f>
        <v>76</v>
      </c>
      <c r="F4" s="43">
        <f t="shared" ref="F4:F6" ca="1" si="0">E4/7</f>
        <v>10.857142857142858</v>
      </c>
      <c r="G4" s="44">
        <f t="shared" ref="G4:G6" si="1">(_xlfn.DAYS($H$2,D4))/7</f>
        <v>7.7142857142857144</v>
      </c>
      <c r="H4" s="4">
        <v>25.7</v>
      </c>
      <c r="I4" s="4"/>
      <c r="J4" s="4">
        <v>27.1</v>
      </c>
      <c r="K4" s="4"/>
      <c r="L4" s="4">
        <v>26.9</v>
      </c>
      <c r="M4" s="4">
        <v>27.1</v>
      </c>
      <c r="N4" s="4">
        <v>25.2</v>
      </c>
      <c r="O4" s="14">
        <v>27.1</v>
      </c>
      <c r="P4" s="6">
        <v>27.3</v>
      </c>
    </row>
    <row r="5" spans="1:21" ht="17.100000000000001" customHeight="1">
      <c r="A5" s="48">
        <v>1512</v>
      </c>
      <c r="B5" s="43" t="s">
        <v>20</v>
      </c>
      <c r="C5" s="43" t="s">
        <v>23</v>
      </c>
      <c r="D5" s="49">
        <v>44124</v>
      </c>
      <c r="E5" s="43">
        <f t="shared" ref="E5:E6" ca="1" si="2">_xlfn.DAYS(NOW(),D5)</f>
        <v>76</v>
      </c>
      <c r="F5" s="43">
        <f t="shared" ca="1" si="0"/>
        <v>10.857142857142858</v>
      </c>
      <c r="G5" s="44">
        <f t="shared" si="1"/>
        <v>7.7142857142857144</v>
      </c>
      <c r="H5" s="4">
        <v>23</v>
      </c>
      <c r="I5" s="4"/>
      <c r="J5" s="4">
        <v>23.4</v>
      </c>
      <c r="K5" s="4"/>
      <c r="L5" s="4">
        <v>23.5</v>
      </c>
      <c r="M5" s="4">
        <v>22.9</v>
      </c>
      <c r="N5" s="4">
        <v>20.2</v>
      </c>
      <c r="O5" s="14">
        <v>18.899999999999999</v>
      </c>
      <c r="P5" s="6">
        <v>19.2</v>
      </c>
    </row>
    <row r="6" spans="1:21" ht="17.100000000000001" customHeight="1">
      <c r="A6" s="48">
        <v>1514</v>
      </c>
      <c r="B6" s="43" t="s">
        <v>20</v>
      </c>
      <c r="C6" s="43" t="s">
        <v>23</v>
      </c>
      <c r="D6" s="49">
        <v>44125</v>
      </c>
      <c r="E6" s="43">
        <f t="shared" ca="1" si="2"/>
        <v>75</v>
      </c>
      <c r="F6" s="43">
        <f t="shared" ca="1" si="0"/>
        <v>10.714285714285714</v>
      </c>
      <c r="G6" s="44">
        <f t="shared" si="1"/>
        <v>7.5714285714285712</v>
      </c>
      <c r="H6" s="4">
        <v>25.8</v>
      </c>
      <c r="I6" s="4"/>
      <c r="J6" s="4">
        <v>25.8</v>
      </c>
      <c r="K6" s="4"/>
      <c r="L6" s="4">
        <v>25.8</v>
      </c>
      <c r="M6" s="4">
        <v>27</v>
      </c>
      <c r="N6" s="4">
        <v>26.6</v>
      </c>
      <c r="O6" s="14">
        <v>27.3</v>
      </c>
      <c r="P6" s="6">
        <v>27.3</v>
      </c>
    </row>
    <row r="7" spans="1:21" ht="17.100000000000001" customHeight="1">
      <c r="A7" s="43">
        <v>1508</v>
      </c>
      <c r="B7" s="43" t="s">
        <v>20</v>
      </c>
      <c r="C7" s="43" t="s">
        <v>23</v>
      </c>
      <c r="D7" s="45"/>
      <c r="E7" s="43"/>
      <c r="F7" s="43"/>
      <c r="G7" s="44"/>
      <c r="H7" s="4">
        <v>26.9</v>
      </c>
      <c r="I7" s="4"/>
      <c r="J7" s="4">
        <v>26.8</v>
      </c>
      <c r="K7" s="4"/>
      <c r="L7" s="4">
        <v>26.4</v>
      </c>
      <c r="M7" s="4">
        <v>25.7</v>
      </c>
      <c r="N7" s="4">
        <v>22.9</v>
      </c>
      <c r="O7" s="14">
        <v>24.2</v>
      </c>
      <c r="P7" s="6">
        <v>25.2</v>
      </c>
    </row>
    <row r="8" spans="1:21" s="7" customFormat="1" hidden="1">
      <c r="A8" s="46">
        <v>2</v>
      </c>
      <c r="B8" s="47"/>
      <c r="C8" s="47"/>
      <c r="D8" s="47"/>
      <c r="E8" s="47"/>
      <c r="F8" s="47"/>
      <c r="G8" s="47"/>
      <c r="H8" s="19"/>
      <c r="I8" s="19"/>
      <c r="J8" s="19"/>
      <c r="K8" s="19"/>
      <c r="L8" s="19"/>
      <c r="M8" s="19"/>
      <c r="N8" s="19"/>
      <c r="O8" s="19"/>
      <c r="P8" s="20"/>
    </row>
    <row r="9" spans="1:21" ht="17.100000000000001" customHeight="1">
      <c r="A9" s="48">
        <v>1757</v>
      </c>
      <c r="B9" s="48" t="s">
        <v>700</v>
      </c>
      <c r="C9" s="43" t="s">
        <v>23</v>
      </c>
      <c r="D9" s="49">
        <v>44130</v>
      </c>
      <c r="E9" s="43">
        <f t="shared" ref="E9:E12" ca="1" si="3">_xlfn.DAYS(NOW(),D9)</f>
        <v>70</v>
      </c>
      <c r="F9" s="43">
        <f t="shared" ref="F9:F12" ca="1" si="4">E9/7</f>
        <v>10</v>
      </c>
      <c r="G9" s="44">
        <f t="shared" ref="G9:G12" si="5">(_xlfn.DAYS($H$2,D9))/7</f>
        <v>6.8571428571428568</v>
      </c>
      <c r="H9" s="4">
        <v>25.5</v>
      </c>
      <c r="I9" s="4"/>
      <c r="J9" s="4">
        <v>25.1</v>
      </c>
      <c r="K9" s="4"/>
      <c r="L9" s="4">
        <v>25.6</v>
      </c>
      <c r="M9" s="4">
        <v>26</v>
      </c>
      <c r="N9" s="4">
        <v>22.6</v>
      </c>
      <c r="O9" s="14">
        <v>21.1</v>
      </c>
      <c r="P9" s="6">
        <v>20.5</v>
      </c>
    </row>
    <row r="10" spans="1:21" ht="17.100000000000001" customHeight="1">
      <c r="A10" s="48">
        <v>1510</v>
      </c>
      <c r="B10" s="48" t="s">
        <v>30</v>
      </c>
      <c r="C10" s="43" t="s">
        <v>23</v>
      </c>
      <c r="D10" s="49">
        <v>44132</v>
      </c>
      <c r="E10" s="43">
        <f t="shared" ca="1" si="3"/>
        <v>68</v>
      </c>
      <c r="F10" s="43">
        <f t="shared" ca="1" si="4"/>
        <v>9.7142857142857135</v>
      </c>
      <c r="G10" s="44">
        <f t="shared" si="5"/>
        <v>6.5714285714285712</v>
      </c>
      <c r="H10" s="4">
        <v>24.4</v>
      </c>
      <c r="I10" s="4"/>
      <c r="J10" s="4">
        <v>24.2</v>
      </c>
      <c r="K10" s="4"/>
      <c r="L10" s="4">
        <v>24.7</v>
      </c>
      <c r="M10" s="4">
        <v>25.1</v>
      </c>
      <c r="N10" s="4">
        <v>22.4</v>
      </c>
      <c r="O10" s="14">
        <v>23</v>
      </c>
      <c r="P10" s="6">
        <v>24.1</v>
      </c>
    </row>
    <row r="11" spans="1:21" ht="17.100000000000001" customHeight="1">
      <c r="A11" s="48">
        <v>1517</v>
      </c>
      <c r="B11" s="48" t="s">
        <v>30</v>
      </c>
      <c r="C11" s="43" t="s">
        <v>23</v>
      </c>
      <c r="D11" s="49">
        <v>44133</v>
      </c>
      <c r="E11" s="43">
        <f t="shared" ca="1" si="3"/>
        <v>67</v>
      </c>
      <c r="F11" s="43">
        <f t="shared" ca="1" si="4"/>
        <v>9.5714285714285712</v>
      </c>
      <c r="G11" s="44">
        <f t="shared" si="5"/>
        <v>6.4285714285714288</v>
      </c>
      <c r="H11" s="4">
        <v>23.1</v>
      </c>
      <c r="I11" s="4"/>
      <c r="J11" s="4">
        <v>23</v>
      </c>
      <c r="K11" s="4"/>
      <c r="L11" s="4">
        <v>23.7</v>
      </c>
      <c r="M11" s="4">
        <v>23.5</v>
      </c>
      <c r="N11" s="4">
        <v>21.3</v>
      </c>
      <c r="O11" s="14">
        <v>20.2</v>
      </c>
      <c r="P11" s="6">
        <v>19.5</v>
      </c>
    </row>
    <row r="12" spans="1:21" ht="17.100000000000001" customHeight="1">
      <c r="A12" s="48">
        <v>1519</v>
      </c>
      <c r="B12" s="48" t="s">
        <v>700</v>
      </c>
      <c r="C12" s="43" t="s">
        <v>23</v>
      </c>
      <c r="D12" s="49">
        <v>44134</v>
      </c>
      <c r="E12" s="43">
        <f t="shared" ca="1" si="3"/>
        <v>66</v>
      </c>
      <c r="F12" s="43">
        <f t="shared" ca="1" si="4"/>
        <v>9.4285714285714288</v>
      </c>
      <c r="G12" s="44">
        <f t="shared" si="5"/>
        <v>6.2857142857142856</v>
      </c>
      <c r="H12" s="4">
        <v>22.9</v>
      </c>
      <c r="I12" s="4"/>
      <c r="J12" s="4">
        <v>22.7</v>
      </c>
      <c r="K12" s="4"/>
      <c r="L12" s="4">
        <v>23.4</v>
      </c>
      <c r="M12" s="4">
        <v>23.9</v>
      </c>
      <c r="N12" s="4">
        <v>20.2</v>
      </c>
      <c r="O12" s="14">
        <v>18.600000000000001</v>
      </c>
      <c r="P12" s="6">
        <v>18.399999999999999</v>
      </c>
    </row>
    <row r="13" spans="1:21" ht="14.25" customHeight="1">
      <c r="A13" s="40" t="s">
        <v>699</v>
      </c>
      <c r="B13" s="40">
        <v>8.1</v>
      </c>
      <c r="C13" s="40"/>
      <c r="D13" s="40"/>
      <c r="E13" s="40"/>
      <c r="G13" s="40"/>
      <c r="H13" s="41"/>
      <c r="I13" s="40"/>
    </row>
    <row r="14" spans="1:21" ht="14.25" customHeight="1">
      <c r="A14" s="40">
        <v>1512</v>
      </c>
      <c r="B14" s="40">
        <v>6.5</v>
      </c>
      <c r="C14" s="40"/>
      <c r="D14" s="40"/>
      <c r="E14" s="40"/>
      <c r="G14" s="40"/>
      <c r="H14" s="41"/>
      <c r="I14" s="40"/>
    </row>
    <row r="15" spans="1:21" ht="14.25" customHeight="1">
      <c r="A15" s="40">
        <v>1514</v>
      </c>
      <c r="B15" s="40">
        <v>7.1</v>
      </c>
      <c r="C15" s="40"/>
      <c r="D15" s="40"/>
      <c r="E15" s="40"/>
      <c r="G15" s="40"/>
      <c r="H15" s="41"/>
      <c r="I15" s="40"/>
    </row>
    <row r="16" spans="1:21" ht="14.25" customHeight="1">
      <c r="A16" s="42">
        <v>1508</v>
      </c>
      <c r="B16" s="54">
        <v>6.3</v>
      </c>
      <c r="C16" s="40"/>
      <c r="D16" s="40"/>
      <c r="E16" s="40"/>
      <c r="F16" s="41"/>
      <c r="G16" s="40"/>
      <c r="H16" s="41"/>
      <c r="I16" s="40"/>
    </row>
    <row r="17" spans="1:9" ht="14.25" customHeight="1">
      <c r="A17" s="42">
        <v>1757</v>
      </c>
      <c r="B17" s="54">
        <v>7</v>
      </c>
      <c r="C17" s="40"/>
      <c r="D17" s="40"/>
      <c r="E17" s="40"/>
      <c r="F17" s="41"/>
      <c r="G17" s="40"/>
      <c r="H17" s="41"/>
      <c r="I17" s="40"/>
    </row>
    <row r="18" spans="1:9" ht="14.25" customHeight="1">
      <c r="A18" s="42">
        <v>1510</v>
      </c>
      <c r="B18" s="54">
        <v>7</v>
      </c>
      <c r="C18" s="40"/>
      <c r="D18" s="40"/>
      <c r="E18" s="40"/>
      <c r="F18" s="41"/>
      <c r="G18" s="40"/>
      <c r="H18" s="41"/>
      <c r="I18" s="40"/>
    </row>
    <row r="19" spans="1:9" ht="14.25" customHeight="1">
      <c r="A19" s="42">
        <v>1517</v>
      </c>
      <c r="B19" s="54">
        <v>6.1</v>
      </c>
      <c r="C19" s="40"/>
      <c r="D19" s="40"/>
      <c r="E19" s="40"/>
      <c r="F19" s="41"/>
      <c r="G19" s="40"/>
      <c r="H19" s="41"/>
      <c r="I19" s="40"/>
    </row>
    <row r="20" spans="1:9" ht="14.25" customHeight="1">
      <c r="A20">
        <v>1519</v>
      </c>
      <c r="B20" s="54">
        <v>6.5</v>
      </c>
    </row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/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</sheetData>
  <autoFilter ref="A2:P12" xr:uid="{6C17F097-6DB4-4B57-94CD-1663CCAECE54}">
    <filterColumn colId="0">
      <filters>
        <filter val="1508"/>
        <filter val="1509/1544"/>
        <filter val="1510"/>
        <filter val="1512"/>
        <filter val="1514"/>
        <filter val="1517"/>
        <filter val="1519"/>
        <filter val="1757"/>
      </filters>
    </filterColumn>
  </autoFilter>
  <pageMargins left="0.25" right="0.25" top="0.75" bottom="0.75" header="0.3" footer="0.3"/>
  <pageSetup scale="9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3394-3CE2-40E6-80F8-73E86CCF3C91}">
  <dimension ref="A1:AC364"/>
  <sheetViews>
    <sheetView topLeftCell="N282" workbookViewId="0">
      <selection activeCell="X295" sqref="X295"/>
    </sheetView>
  </sheetViews>
  <sheetFormatPr defaultRowHeight="14.25"/>
  <cols>
    <col min="3" max="3" width="6.1328125" bestFit="1" customWidth="1"/>
    <col min="5" max="5" width="10.3984375" bestFit="1" customWidth="1"/>
    <col min="6" max="6" width="10.73046875" bestFit="1" customWidth="1"/>
    <col min="7" max="7" width="10" bestFit="1" customWidth="1"/>
  </cols>
  <sheetData>
    <row r="1" spans="1:29">
      <c r="B1" t="s">
        <v>701</v>
      </c>
      <c r="C1" t="s">
        <v>702</v>
      </c>
    </row>
    <row r="2" spans="1:29">
      <c r="A2">
        <v>1470</v>
      </c>
      <c r="B2" t="s">
        <v>20</v>
      </c>
      <c r="C2" t="s">
        <v>23</v>
      </c>
      <c r="D2">
        <v>23.6</v>
      </c>
      <c r="E2">
        <v>22.8</v>
      </c>
      <c r="F2">
        <v>24.2</v>
      </c>
      <c r="G2">
        <v>25</v>
      </c>
      <c r="H2">
        <v>21.9</v>
      </c>
      <c r="I2">
        <v>22.9</v>
      </c>
      <c r="J2">
        <v>23.2</v>
      </c>
      <c r="K2">
        <f t="shared" ref="K2:K38" si="0">(E2-$D2)/$D2</f>
        <v>-3.389830508474579E-2</v>
      </c>
      <c r="L2">
        <f t="shared" ref="L2:L38" si="1">(F2-$D2)/$D2</f>
        <v>2.542372881355923E-2</v>
      </c>
      <c r="M2">
        <f t="shared" ref="M2:M38" si="2">(G2-$D2)/$D2</f>
        <v>5.9322033898305024E-2</v>
      </c>
      <c r="N2">
        <f t="shared" ref="N2:N38" si="3">(H2-$D2)/$D2</f>
        <v>-7.2033898305084859E-2</v>
      </c>
      <c r="O2">
        <f t="shared" ref="O2:O38" si="4">(I2-$D2)/$D2</f>
        <v>-2.9661016949152661E-2</v>
      </c>
      <c r="P2">
        <f t="shared" ref="P2:P38" si="5">(J2-$D2)/$D2</f>
        <v>-1.6949152542372972E-2</v>
      </c>
      <c r="AA2" t="s">
        <v>703</v>
      </c>
      <c r="AB2" t="s">
        <v>704</v>
      </c>
      <c r="AC2" t="str">
        <f>AA2&amp;AB2</f>
        <v>STB193_col_fp</v>
      </c>
    </row>
    <row r="3" spans="1:29">
      <c r="A3">
        <v>1774</v>
      </c>
      <c r="B3" t="s">
        <v>20</v>
      </c>
      <c r="C3" t="s">
        <v>23</v>
      </c>
      <c r="D3">
        <v>22.8</v>
      </c>
      <c r="E3">
        <v>22.4</v>
      </c>
      <c r="F3">
        <v>23.4</v>
      </c>
      <c r="G3">
        <v>23.2</v>
      </c>
      <c r="H3">
        <v>19.5</v>
      </c>
      <c r="I3">
        <v>18.399999999999999</v>
      </c>
      <c r="J3">
        <v>19.2</v>
      </c>
      <c r="K3">
        <f t="shared" si="0"/>
        <v>-1.75438596491229E-2</v>
      </c>
      <c r="L3">
        <f t="shared" si="1"/>
        <v>2.6315789473684115E-2</v>
      </c>
      <c r="M3">
        <f t="shared" si="2"/>
        <v>1.7543859649122744E-2</v>
      </c>
      <c r="N3">
        <f t="shared" si="3"/>
        <v>-0.14473684210526319</v>
      </c>
      <c r="O3">
        <f t="shared" si="4"/>
        <v>-0.19298245614035098</v>
      </c>
      <c r="P3">
        <f t="shared" si="5"/>
        <v>-0.15789473684210531</v>
      </c>
      <c r="AA3" t="s">
        <v>705</v>
      </c>
      <c r="AB3" t="s">
        <v>706</v>
      </c>
      <c r="AC3" t="str">
        <f t="shared" ref="AC3:AC66" si="6">AA3&amp;AB3</f>
        <v>STB194_cec_fp</v>
      </c>
    </row>
    <row r="4" spans="1:29">
      <c r="A4">
        <v>1718</v>
      </c>
      <c r="B4" t="s">
        <v>20</v>
      </c>
      <c r="C4" t="s">
        <v>23</v>
      </c>
      <c r="D4">
        <v>24.4</v>
      </c>
      <c r="E4">
        <v>24.7</v>
      </c>
      <c r="F4">
        <v>24.4</v>
      </c>
      <c r="G4">
        <v>25.5</v>
      </c>
      <c r="H4">
        <v>21.3</v>
      </c>
      <c r="I4">
        <v>20.6</v>
      </c>
      <c r="J4">
        <v>20.5</v>
      </c>
      <c r="K4">
        <f t="shared" si="0"/>
        <v>1.2295081967213144E-2</v>
      </c>
      <c r="L4">
        <f t="shared" si="1"/>
        <v>0</v>
      </c>
      <c r="M4">
        <f t="shared" si="2"/>
        <v>4.5081967213114818E-2</v>
      </c>
      <c r="N4">
        <f t="shared" si="3"/>
        <v>-0.12704918032786877</v>
      </c>
      <c r="O4">
        <f t="shared" si="4"/>
        <v>-0.15573770491803268</v>
      </c>
      <c r="P4">
        <f t="shared" si="5"/>
        <v>-0.15983606557377045</v>
      </c>
      <c r="AA4" t="s">
        <v>707</v>
      </c>
      <c r="AB4" t="s">
        <v>708</v>
      </c>
      <c r="AC4" t="str">
        <f t="shared" si="6"/>
        <v>STB195_ile_fp</v>
      </c>
    </row>
    <row r="5" spans="1:29">
      <c r="A5">
        <v>1742</v>
      </c>
      <c r="B5" t="s">
        <v>20</v>
      </c>
      <c r="C5" t="s">
        <v>23</v>
      </c>
      <c r="D5">
        <v>21.2</v>
      </c>
      <c r="E5">
        <v>20.9</v>
      </c>
      <c r="F5">
        <v>21.1</v>
      </c>
      <c r="G5">
        <v>22.3</v>
      </c>
      <c r="H5">
        <v>21.2</v>
      </c>
      <c r="I5">
        <v>22</v>
      </c>
      <c r="J5">
        <v>22.1</v>
      </c>
      <c r="K5">
        <f t="shared" si="0"/>
        <v>-1.4150943396226448E-2</v>
      </c>
      <c r="L5">
        <f t="shared" si="1"/>
        <v>-4.7169811320753709E-3</v>
      </c>
      <c r="M5">
        <f t="shared" si="2"/>
        <v>5.188679245283026E-2</v>
      </c>
      <c r="N5">
        <f t="shared" si="3"/>
        <v>0</v>
      </c>
      <c r="O5">
        <f t="shared" si="4"/>
        <v>3.7735849056603807E-2</v>
      </c>
      <c r="P5">
        <f t="shared" si="5"/>
        <v>4.2452830188679347E-2</v>
      </c>
      <c r="AA5" t="s">
        <v>709</v>
      </c>
      <c r="AB5" t="s">
        <v>710</v>
      </c>
      <c r="AC5" t="str">
        <f t="shared" si="6"/>
        <v>STB196_col_dtt</v>
      </c>
    </row>
    <row r="6" spans="1:29">
      <c r="A6">
        <v>1733</v>
      </c>
      <c r="B6" t="s">
        <v>20</v>
      </c>
      <c r="C6" t="s">
        <v>23</v>
      </c>
      <c r="D6">
        <v>22.9</v>
      </c>
      <c r="E6">
        <v>23</v>
      </c>
      <c r="F6">
        <v>23.7</v>
      </c>
      <c r="G6">
        <v>24.1</v>
      </c>
      <c r="H6">
        <v>21.4</v>
      </c>
      <c r="I6">
        <v>22.3</v>
      </c>
      <c r="J6">
        <v>23.3</v>
      </c>
      <c r="K6">
        <f t="shared" si="0"/>
        <v>4.366812227074298E-3</v>
      </c>
      <c r="L6">
        <f t="shared" si="1"/>
        <v>3.4934497816593919E-2</v>
      </c>
      <c r="M6">
        <f t="shared" si="2"/>
        <v>5.2401746724890959E-2</v>
      </c>
      <c r="N6">
        <f t="shared" si="3"/>
        <v>-6.5502183406113537E-2</v>
      </c>
      <c r="O6">
        <f t="shared" si="4"/>
        <v>-2.6200873362445323E-2</v>
      </c>
      <c r="P6">
        <f t="shared" si="5"/>
        <v>1.7467248908297036E-2</v>
      </c>
      <c r="AA6" t="s">
        <v>711</v>
      </c>
      <c r="AB6" t="s">
        <v>712</v>
      </c>
      <c r="AC6" t="str">
        <f t="shared" si="6"/>
        <v>STB197_cec_dtt</v>
      </c>
    </row>
    <row r="7" spans="1:29">
      <c r="A7">
        <v>1734</v>
      </c>
      <c r="B7" t="s">
        <v>20</v>
      </c>
      <c r="C7" t="s">
        <v>23</v>
      </c>
      <c r="D7">
        <v>22.2</v>
      </c>
      <c r="E7">
        <v>22.6</v>
      </c>
      <c r="F7">
        <v>22.7</v>
      </c>
      <c r="G7">
        <v>23.5</v>
      </c>
      <c r="H7">
        <v>19.2</v>
      </c>
      <c r="I7">
        <v>17.7</v>
      </c>
      <c r="J7">
        <v>17.8</v>
      </c>
      <c r="K7">
        <f t="shared" si="0"/>
        <v>1.8018018018018115E-2</v>
      </c>
      <c r="L7">
        <f t="shared" si="1"/>
        <v>2.2522522522522525E-2</v>
      </c>
      <c r="M7">
        <f t="shared" si="2"/>
        <v>5.8558558558558592E-2</v>
      </c>
      <c r="N7">
        <f t="shared" si="3"/>
        <v>-0.13513513513513514</v>
      </c>
      <c r="O7">
        <f t="shared" si="4"/>
        <v>-0.20270270270270271</v>
      </c>
      <c r="P7">
        <f t="shared" si="5"/>
        <v>-0.19819819819819814</v>
      </c>
      <c r="AA7" t="s">
        <v>713</v>
      </c>
      <c r="AB7" t="s">
        <v>714</v>
      </c>
      <c r="AC7" t="str">
        <f t="shared" si="6"/>
        <v>STB198_ile_dtt</v>
      </c>
    </row>
    <row r="8" spans="1:29">
      <c r="A8">
        <v>1463</v>
      </c>
      <c r="B8" t="s">
        <v>20</v>
      </c>
      <c r="C8" t="s">
        <v>23</v>
      </c>
      <c r="D8">
        <v>25.2</v>
      </c>
      <c r="E8">
        <v>24.6</v>
      </c>
      <c r="F8">
        <v>25.5</v>
      </c>
      <c r="G8">
        <v>25.3</v>
      </c>
      <c r="H8">
        <v>21.8</v>
      </c>
      <c r="I8">
        <v>23.2</v>
      </c>
      <c r="J8">
        <v>23.8</v>
      </c>
      <c r="K8">
        <f t="shared" si="0"/>
        <v>-2.3809523809523725E-2</v>
      </c>
      <c r="L8">
        <f t="shared" si="1"/>
        <v>1.1904761904761934E-2</v>
      </c>
      <c r="M8">
        <f t="shared" si="2"/>
        <v>3.9682539682540244E-3</v>
      </c>
      <c r="N8">
        <f t="shared" si="3"/>
        <v>-0.13492063492063486</v>
      </c>
      <c r="O8">
        <f t="shared" si="4"/>
        <v>-7.9365079365079361E-2</v>
      </c>
      <c r="P8">
        <f t="shared" si="5"/>
        <v>-5.5555555555555504E-2</v>
      </c>
      <c r="AA8" t="s">
        <v>715</v>
      </c>
      <c r="AB8" t="s">
        <v>716</v>
      </c>
      <c r="AC8" t="str">
        <f t="shared" si="6"/>
        <v>STB199_col_lav</v>
      </c>
    </row>
    <row r="9" spans="1:29">
      <c r="A9">
        <v>1793</v>
      </c>
      <c r="B9" t="s">
        <v>20</v>
      </c>
      <c r="C9" t="s">
        <v>23</v>
      </c>
      <c r="D9">
        <v>25.8</v>
      </c>
      <c r="E9">
        <v>26.3</v>
      </c>
      <c r="F9">
        <v>26.5</v>
      </c>
      <c r="G9">
        <v>25.8</v>
      </c>
      <c r="H9">
        <v>24.8</v>
      </c>
      <c r="I9">
        <v>27.2</v>
      </c>
      <c r="J9">
        <v>26.8</v>
      </c>
      <c r="K9">
        <f t="shared" si="0"/>
        <v>1.937984496124031E-2</v>
      </c>
      <c r="L9">
        <f t="shared" si="1"/>
        <v>2.7131782945736406E-2</v>
      </c>
      <c r="M9">
        <f t="shared" si="2"/>
        <v>0</v>
      </c>
      <c r="N9">
        <f t="shared" si="3"/>
        <v>-3.875968992248062E-2</v>
      </c>
      <c r="O9">
        <f t="shared" si="4"/>
        <v>5.4263565891472812E-2</v>
      </c>
      <c r="P9">
        <f t="shared" si="5"/>
        <v>3.875968992248062E-2</v>
      </c>
      <c r="AA9" t="s">
        <v>717</v>
      </c>
      <c r="AB9" t="s">
        <v>718</v>
      </c>
      <c r="AC9" t="str">
        <f t="shared" si="6"/>
        <v>STB200_cec_lav</v>
      </c>
    </row>
    <row r="10" spans="1:29">
      <c r="A10">
        <v>1800</v>
      </c>
      <c r="B10" t="s">
        <v>20</v>
      </c>
      <c r="C10" t="s">
        <v>23</v>
      </c>
      <c r="D10">
        <v>21.5</v>
      </c>
      <c r="E10">
        <v>22</v>
      </c>
      <c r="F10">
        <v>22.3</v>
      </c>
      <c r="G10">
        <v>22.9</v>
      </c>
      <c r="H10">
        <v>21</v>
      </c>
      <c r="I10">
        <v>22.2</v>
      </c>
      <c r="J10">
        <v>22.4</v>
      </c>
      <c r="K10">
        <f t="shared" si="0"/>
        <v>2.3255813953488372E-2</v>
      </c>
      <c r="L10">
        <f t="shared" si="1"/>
        <v>3.720930232558143E-2</v>
      </c>
      <c r="M10">
        <f t="shared" si="2"/>
        <v>6.5116279069767372E-2</v>
      </c>
      <c r="N10">
        <f t="shared" si="3"/>
        <v>-2.3255813953488372E-2</v>
      </c>
      <c r="O10">
        <f t="shared" si="4"/>
        <v>3.2558139534883686E-2</v>
      </c>
      <c r="P10">
        <f t="shared" si="5"/>
        <v>4.1860465116279007E-2</v>
      </c>
      <c r="AA10" t="s">
        <v>719</v>
      </c>
      <c r="AB10" t="s">
        <v>720</v>
      </c>
      <c r="AC10" t="str">
        <f t="shared" si="6"/>
        <v>STB201_ile_lav</v>
      </c>
    </row>
    <row r="11" spans="1:29">
      <c r="A11">
        <v>1503</v>
      </c>
      <c r="B11" t="s">
        <v>20</v>
      </c>
      <c r="C11" t="s">
        <v>23</v>
      </c>
      <c r="D11">
        <v>25.6</v>
      </c>
      <c r="E11">
        <v>26.1</v>
      </c>
      <c r="F11">
        <v>26.5</v>
      </c>
      <c r="G11">
        <v>27.8</v>
      </c>
      <c r="H11">
        <v>26.8</v>
      </c>
      <c r="I11">
        <v>28</v>
      </c>
      <c r="J11">
        <v>27.3</v>
      </c>
      <c r="K11">
        <f t="shared" si="0"/>
        <v>1.953125E-2</v>
      </c>
      <c r="L11">
        <f t="shared" si="1"/>
        <v>3.5156249999999944E-2</v>
      </c>
      <c r="M11">
        <f t="shared" si="2"/>
        <v>8.5937499999999972E-2</v>
      </c>
      <c r="N11">
        <f t="shared" si="3"/>
        <v>4.6874999999999972E-2</v>
      </c>
      <c r="O11">
        <f t="shared" si="4"/>
        <v>9.3749999999999944E-2</v>
      </c>
      <c r="P11">
        <f t="shared" si="5"/>
        <v>6.6406249999999972E-2</v>
      </c>
      <c r="AA11" t="s">
        <v>721</v>
      </c>
      <c r="AB11" t="s">
        <v>704</v>
      </c>
      <c r="AC11" t="str">
        <f t="shared" si="6"/>
        <v>STB202_col_fp</v>
      </c>
    </row>
    <row r="12" spans="1:29">
      <c r="A12">
        <v>1473</v>
      </c>
      <c r="B12" t="s">
        <v>26</v>
      </c>
      <c r="C12" t="s">
        <v>23</v>
      </c>
      <c r="D12">
        <v>24.9</v>
      </c>
      <c r="E12">
        <v>25.4</v>
      </c>
      <c r="F12">
        <v>25.7</v>
      </c>
      <c r="G12">
        <v>26.3</v>
      </c>
      <c r="H12">
        <v>23.6</v>
      </c>
      <c r="I12">
        <v>25.2</v>
      </c>
      <c r="J12">
        <v>25.4</v>
      </c>
      <c r="K12">
        <f t="shared" si="0"/>
        <v>2.0080321285140562E-2</v>
      </c>
      <c r="L12">
        <f t="shared" si="1"/>
        <v>3.2128514056224931E-2</v>
      </c>
      <c r="M12">
        <f t="shared" si="2"/>
        <v>5.6224899598393663E-2</v>
      </c>
      <c r="N12">
        <f t="shared" si="3"/>
        <v>-5.2208835341365348E-2</v>
      </c>
      <c r="O12">
        <f t="shared" si="4"/>
        <v>1.2048192771084366E-2</v>
      </c>
      <c r="P12">
        <f t="shared" si="5"/>
        <v>2.0080321285140562E-2</v>
      </c>
      <c r="AA12" t="s">
        <v>722</v>
      </c>
      <c r="AB12" t="s">
        <v>706</v>
      </c>
      <c r="AC12" t="str">
        <f t="shared" si="6"/>
        <v>STB203_cec_fp</v>
      </c>
    </row>
    <row r="13" spans="1:29">
      <c r="A13">
        <v>1463</v>
      </c>
      <c r="B13" t="s">
        <v>26</v>
      </c>
      <c r="C13" t="s">
        <v>23</v>
      </c>
      <c r="D13">
        <v>23.3</v>
      </c>
      <c r="E13">
        <v>24</v>
      </c>
      <c r="F13">
        <v>24.1</v>
      </c>
      <c r="G13">
        <v>24.5</v>
      </c>
      <c r="H13">
        <v>24</v>
      </c>
      <c r="I13">
        <v>24.4</v>
      </c>
      <c r="J13">
        <v>25.1</v>
      </c>
      <c r="K13">
        <f t="shared" si="0"/>
        <v>3.0042918454935591E-2</v>
      </c>
      <c r="L13">
        <f t="shared" si="1"/>
        <v>3.4334763948497882E-2</v>
      </c>
      <c r="M13">
        <f t="shared" si="2"/>
        <v>5.1502145922746746E-2</v>
      </c>
      <c r="N13">
        <f t="shared" si="3"/>
        <v>3.0042918454935591E-2</v>
      </c>
      <c r="O13">
        <f t="shared" si="4"/>
        <v>4.7210300429184456E-2</v>
      </c>
      <c r="P13">
        <f t="shared" si="5"/>
        <v>7.7253218884120206E-2</v>
      </c>
      <c r="AA13" t="s">
        <v>723</v>
      </c>
      <c r="AB13" t="s">
        <v>708</v>
      </c>
      <c r="AC13" t="str">
        <f t="shared" si="6"/>
        <v>STB204_ile_fp</v>
      </c>
    </row>
    <row r="14" spans="1:29">
      <c r="A14">
        <v>1465</v>
      </c>
      <c r="B14" t="s">
        <v>26</v>
      </c>
      <c r="C14" t="s">
        <v>23</v>
      </c>
      <c r="D14">
        <v>22</v>
      </c>
      <c r="E14">
        <v>22.9</v>
      </c>
      <c r="F14">
        <v>23.5</v>
      </c>
      <c r="G14">
        <v>23.8</v>
      </c>
      <c r="H14">
        <v>23.6</v>
      </c>
      <c r="I14">
        <v>23.9</v>
      </c>
      <c r="J14">
        <v>23.7</v>
      </c>
      <c r="K14">
        <f t="shared" si="0"/>
        <v>4.0909090909090846E-2</v>
      </c>
      <c r="L14">
        <f t="shared" si="1"/>
        <v>6.8181818181818177E-2</v>
      </c>
      <c r="M14">
        <f t="shared" si="2"/>
        <v>8.1818181818181845E-2</v>
      </c>
      <c r="N14">
        <f t="shared" si="3"/>
        <v>7.2727272727272793E-2</v>
      </c>
      <c r="O14">
        <f t="shared" si="4"/>
        <v>8.6363636363636295E-2</v>
      </c>
      <c r="P14">
        <f t="shared" si="5"/>
        <v>7.7272727272727243E-2</v>
      </c>
      <c r="AA14" t="s">
        <v>724</v>
      </c>
      <c r="AB14" t="s">
        <v>710</v>
      </c>
      <c r="AC14" t="str">
        <f t="shared" si="6"/>
        <v>STB205_col_dtt</v>
      </c>
    </row>
    <row r="15" spans="1:29">
      <c r="A15">
        <v>1469</v>
      </c>
      <c r="B15" t="s">
        <v>26</v>
      </c>
      <c r="C15" t="s">
        <v>23</v>
      </c>
      <c r="D15">
        <v>25</v>
      </c>
      <c r="E15">
        <v>25.6</v>
      </c>
      <c r="F15">
        <v>26.1</v>
      </c>
      <c r="G15">
        <v>28.1</v>
      </c>
      <c r="H15">
        <v>22.1</v>
      </c>
      <c r="I15">
        <v>22.4</v>
      </c>
      <c r="J15">
        <v>24.5</v>
      </c>
      <c r="K15">
        <f t="shared" si="0"/>
        <v>2.4000000000000056E-2</v>
      </c>
      <c r="L15">
        <f t="shared" si="1"/>
        <v>4.400000000000006E-2</v>
      </c>
      <c r="M15">
        <f t="shared" si="2"/>
        <v>0.12400000000000005</v>
      </c>
      <c r="N15">
        <f t="shared" si="3"/>
        <v>-0.11599999999999994</v>
      </c>
      <c r="O15">
        <f t="shared" si="4"/>
        <v>-0.10400000000000005</v>
      </c>
      <c r="P15">
        <f t="shared" si="5"/>
        <v>-0.02</v>
      </c>
      <c r="AA15" t="s">
        <v>725</v>
      </c>
      <c r="AB15" t="s">
        <v>712</v>
      </c>
      <c r="AC15" t="str">
        <f t="shared" si="6"/>
        <v>STB206_cec_dtt</v>
      </c>
    </row>
    <row r="16" spans="1:29">
      <c r="A16">
        <v>1474</v>
      </c>
      <c r="B16" t="s">
        <v>26</v>
      </c>
      <c r="C16" t="s">
        <v>23</v>
      </c>
      <c r="D16">
        <v>27.4</v>
      </c>
      <c r="E16">
        <v>27.1</v>
      </c>
      <c r="F16">
        <v>27</v>
      </c>
      <c r="G16">
        <v>27.8</v>
      </c>
      <c r="H16">
        <v>24.1</v>
      </c>
      <c r="I16">
        <v>23.2</v>
      </c>
      <c r="J16">
        <v>22.6</v>
      </c>
      <c r="K16">
        <f t="shared" si="0"/>
        <v>-1.0948905109488948E-2</v>
      </c>
      <c r="L16">
        <f t="shared" si="1"/>
        <v>-1.4598540145985351E-2</v>
      </c>
      <c r="M16">
        <f t="shared" si="2"/>
        <v>1.4598540145985481E-2</v>
      </c>
      <c r="N16">
        <f t="shared" si="3"/>
        <v>-0.12043795620437947</v>
      </c>
      <c r="O16">
        <f t="shared" si="4"/>
        <v>-0.15328467153284669</v>
      </c>
      <c r="P16">
        <f t="shared" si="5"/>
        <v>-0.17518248175182471</v>
      </c>
      <c r="AA16" t="s">
        <v>726</v>
      </c>
      <c r="AB16" t="s">
        <v>714</v>
      </c>
      <c r="AC16" t="str">
        <f t="shared" si="6"/>
        <v>STB207_ile_dtt</v>
      </c>
    </row>
    <row r="17" spans="1:29">
      <c r="A17">
        <v>1705</v>
      </c>
      <c r="B17" t="s">
        <v>26</v>
      </c>
      <c r="C17" t="s">
        <v>23</v>
      </c>
      <c r="D17">
        <v>21.6</v>
      </c>
      <c r="E17">
        <v>22.6</v>
      </c>
      <c r="F17">
        <v>22.3</v>
      </c>
      <c r="G17">
        <v>22.4</v>
      </c>
      <c r="H17">
        <v>19.100000000000001</v>
      </c>
      <c r="I17">
        <v>18.3</v>
      </c>
      <c r="J17">
        <v>19.899999999999999</v>
      </c>
      <c r="K17">
        <f t="shared" si="0"/>
        <v>4.6296296296296294E-2</v>
      </c>
      <c r="L17">
        <f t="shared" si="1"/>
        <v>3.2407407407407371E-2</v>
      </c>
      <c r="M17">
        <f t="shared" si="2"/>
        <v>3.7037037037036903E-2</v>
      </c>
      <c r="N17">
        <f t="shared" si="3"/>
        <v>-0.11574074074074073</v>
      </c>
      <c r="O17">
        <f t="shared" si="4"/>
        <v>-0.15277777777777779</v>
      </c>
      <c r="P17">
        <f t="shared" si="5"/>
        <v>-7.8703703703703831E-2</v>
      </c>
      <c r="AA17" t="s">
        <v>727</v>
      </c>
      <c r="AB17" t="s">
        <v>716</v>
      </c>
      <c r="AC17" t="str">
        <f t="shared" si="6"/>
        <v>STB208_col_lav</v>
      </c>
    </row>
    <row r="18" spans="1:29">
      <c r="A18">
        <v>1707</v>
      </c>
      <c r="B18" t="s">
        <v>26</v>
      </c>
      <c r="C18" t="s">
        <v>23</v>
      </c>
      <c r="D18">
        <v>24.6</v>
      </c>
      <c r="E18">
        <v>24.2</v>
      </c>
      <c r="F18">
        <v>24.3</v>
      </c>
      <c r="G18">
        <v>25.4</v>
      </c>
      <c r="H18">
        <v>22.1</v>
      </c>
      <c r="I18">
        <v>23.3</v>
      </c>
      <c r="J18">
        <v>24.4</v>
      </c>
      <c r="K18">
        <f t="shared" si="0"/>
        <v>-1.6260162601626101E-2</v>
      </c>
      <c r="L18">
        <f t="shared" si="1"/>
        <v>-1.219512195121954E-2</v>
      </c>
      <c r="M18">
        <f t="shared" si="2"/>
        <v>3.2520325203251918E-2</v>
      </c>
      <c r="N18">
        <f t="shared" si="3"/>
        <v>-0.1016260162601626</v>
      </c>
      <c r="O18">
        <f t="shared" si="4"/>
        <v>-5.2845528455284577E-2</v>
      </c>
      <c r="P18">
        <f t="shared" si="5"/>
        <v>-8.1300813008131235E-3</v>
      </c>
      <c r="AA18" t="s">
        <v>728</v>
      </c>
      <c r="AB18" t="s">
        <v>718</v>
      </c>
      <c r="AC18" t="str">
        <f t="shared" si="6"/>
        <v>STB209_cec_lav</v>
      </c>
    </row>
    <row r="19" spans="1:29">
      <c r="A19">
        <v>1724</v>
      </c>
      <c r="B19" t="s">
        <v>26</v>
      </c>
      <c r="C19" t="s">
        <v>23</v>
      </c>
      <c r="D19">
        <v>25.2</v>
      </c>
      <c r="E19">
        <v>24.5</v>
      </c>
      <c r="F19">
        <v>25.2</v>
      </c>
      <c r="G19">
        <v>25.4</v>
      </c>
      <c r="H19">
        <v>23.1</v>
      </c>
      <c r="I19">
        <v>24</v>
      </c>
      <c r="J19">
        <v>24.7</v>
      </c>
      <c r="K19">
        <f t="shared" si="0"/>
        <v>-2.7777777777777752E-2</v>
      </c>
      <c r="L19">
        <f t="shared" si="1"/>
        <v>0</v>
      </c>
      <c r="M19">
        <f t="shared" si="2"/>
        <v>7.9365079365079083E-3</v>
      </c>
      <c r="N19">
        <f t="shared" si="3"/>
        <v>-8.3333333333333245E-2</v>
      </c>
      <c r="O19">
        <f t="shared" si="4"/>
        <v>-4.7619047619047596E-2</v>
      </c>
      <c r="P19">
        <f t="shared" si="5"/>
        <v>-1.984126984126984E-2</v>
      </c>
      <c r="AA19" t="s">
        <v>729</v>
      </c>
      <c r="AB19" t="s">
        <v>720</v>
      </c>
      <c r="AC19" t="str">
        <f t="shared" si="6"/>
        <v>STB210_ile_lav</v>
      </c>
    </row>
    <row r="20" spans="1:29">
      <c r="A20">
        <v>1784</v>
      </c>
      <c r="B20" t="s">
        <v>26</v>
      </c>
      <c r="C20" t="s">
        <v>23</v>
      </c>
      <c r="D20">
        <v>23.7</v>
      </c>
      <c r="E20">
        <v>24.5</v>
      </c>
      <c r="F20">
        <v>24.9</v>
      </c>
      <c r="G20">
        <v>25.3</v>
      </c>
      <c r="H20">
        <v>24.1</v>
      </c>
      <c r="I20">
        <v>24.9</v>
      </c>
      <c r="J20">
        <v>25.3</v>
      </c>
      <c r="K20">
        <f t="shared" si="0"/>
        <v>3.3755274261603407E-2</v>
      </c>
      <c r="L20">
        <f t="shared" si="1"/>
        <v>5.0632911392405035E-2</v>
      </c>
      <c r="M20">
        <f t="shared" si="2"/>
        <v>6.7510548523206815E-2</v>
      </c>
      <c r="N20">
        <f t="shared" si="3"/>
        <v>1.6877637130801777E-2</v>
      </c>
      <c r="O20">
        <f t="shared" si="4"/>
        <v>5.0632911392405035E-2</v>
      </c>
      <c r="P20">
        <f t="shared" si="5"/>
        <v>6.7510548523206815E-2</v>
      </c>
      <c r="AA20" t="s">
        <v>730</v>
      </c>
      <c r="AB20" t="s">
        <v>704</v>
      </c>
      <c r="AC20" t="str">
        <f t="shared" si="6"/>
        <v>STB211_col_fp</v>
      </c>
    </row>
    <row r="21" spans="1:29">
      <c r="A21">
        <v>1785</v>
      </c>
      <c r="B21" t="s">
        <v>26</v>
      </c>
      <c r="C21" t="s">
        <v>23</v>
      </c>
      <c r="D21">
        <v>25.6</v>
      </c>
      <c r="E21">
        <v>25.9</v>
      </c>
      <c r="F21">
        <v>26.4</v>
      </c>
      <c r="G21">
        <v>27.5</v>
      </c>
      <c r="H21">
        <v>27.1</v>
      </c>
      <c r="I21">
        <v>27.1</v>
      </c>
      <c r="J21">
        <v>27.1</v>
      </c>
      <c r="K21">
        <f t="shared" si="0"/>
        <v>1.1718749999999889E-2</v>
      </c>
      <c r="L21">
        <f t="shared" si="1"/>
        <v>3.1249999999999889E-2</v>
      </c>
      <c r="M21">
        <f t="shared" si="2"/>
        <v>7.4218749999999944E-2</v>
      </c>
      <c r="N21">
        <f t="shared" si="3"/>
        <v>5.859375E-2</v>
      </c>
      <c r="O21">
        <f t="shared" si="4"/>
        <v>5.859375E-2</v>
      </c>
      <c r="P21">
        <f t="shared" si="5"/>
        <v>5.859375E-2</v>
      </c>
      <c r="AA21" t="s">
        <v>731</v>
      </c>
      <c r="AB21" t="s">
        <v>706</v>
      </c>
      <c r="AC21" t="str">
        <f t="shared" si="6"/>
        <v>STB212_cec_fp</v>
      </c>
    </row>
    <row r="22" spans="1:29">
      <c r="A22">
        <v>1502</v>
      </c>
      <c r="B22" t="s">
        <v>26</v>
      </c>
      <c r="C22" t="s">
        <v>23</v>
      </c>
      <c r="D22">
        <v>23.8</v>
      </c>
      <c r="E22">
        <v>23.2</v>
      </c>
      <c r="F22">
        <v>23.8</v>
      </c>
      <c r="G22">
        <v>25</v>
      </c>
      <c r="H22">
        <v>23.6</v>
      </c>
      <c r="I22">
        <v>23.9</v>
      </c>
      <c r="J22">
        <v>24.4</v>
      </c>
      <c r="K22">
        <f t="shared" si="0"/>
        <v>-2.5210084033613505E-2</v>
      </c>
      <c r="L22">
        <f t="shared" si="1"/>
        <v>0</v>
      </c>
      <c r="M22">
        <f t="shared" si="2"/>
        <v>5.0420168067226857E-2</v>
      </c>
      <c r="N22">
        <f t="shared" si="3"/>
        <v>-8.4033613445377853E-3</v>
      </c>
      <c r="O22">
        <f t="shared" si="4"/>
        <v>4.201680672268818E-3</v>
      </c>
      <c r="P22">
        <f t="shared" si="5"/>
        <v>2.5210084033613356E-2</v>
      </c>
      <c r="AA22" t="s">
        <v>732</v>
      </c>
      <c r="AB22" t="s">
        <v>708</v>
      </c>
      <c r="AC22" t="str">
        <f t="shared" si="6"/>
        <v>STB213_ile_fp</v>
      </c>
    </row>
    <row r="23" spans="1:29">
      <c r="A23">
        <v>1458</v>
      </c>
      <c r="B23" t="s">
        <v>30</v>
      </c>
      <c r="C23" t="s">
        <v>23</v>
      </c>
      <c r="D23">
        <v>22.4</v>
      </c>
      <c r="E23">
        <v>22.8</v>
      </c>
      <c r="F23">
        <v>23.2</v>
      </c>
      <c r="G23">
        <v>23.9</v>
      </c>
      <c r="H23">
        <v>22.4</v>
      </c>
      <c r="I23">
        <v>23.4</v>
      </c>
      <c r="J23">
        <v>23.4</v>
      </c>
      <c r="K23">
        <f t="shared" si="0"/>
        <v>1.7857142857142953E-2</v>
      </c>
      <c r="L23">
        <f t="shared" si="1"/>
        <v>3.5714285714285747E-2</v>
      </c>
      <c r="M23">
        <f t="shared" si="2"/>
        <v>6.6964285714285712E-2</v>
      </c>
      <c r="N23">
        <f t="shared" si="3"/>
        <v>0</v>
      </c>
      <c r="O23">
        <f t="shared" si="4"/>
        <v>4.4642857142857144E-2</v>
      </c>
      <c r="P23">
        <f t="shared" si="5"/>
        <v>4.4642857142857144E-2</v>
      </c>
      <c r="AA23" t="s">
        <v>733</v>
      </c>
      <c r="AB23" t="s">
        <v>710</v>
      </c>
      <c r="AC23" t="str">
        <f t="shared" si="6"/>
        <v>STB214_col_dtt</v>
      </c>
    </row>
    <row r="24" spans="1:29">
      <c r="A24">
        <v>1460</v>
      </c>
      <c r="B24" t="s">
        <v>30</v>
      </c>
      <c r="C24" t="s">
        <v>23</v>
      </c>
      <c r="D24">
        <v>21.7</v>
      </c>
      <c r="E24">
        <v>22.2</v>
      </c>
      <c r="F24">
        <v>22.2</v>
      </c>
      <c r="G24">
        <v>23.7</v>
      </c>
      <c r="H24">
        <v>20.2</v>
      </c>
      <c r="I24">
        <v>22.5</v>
      </c>
      <c r="J24">
        <v>25.7</v>
      </c>
      <c r="K24">
        <f t="shared" si="0"/>
        <v>2.3041474654377881E-2</v>
      </c>
      <c r="L24">
        <f t="shared" si="1"/>
        <v>2.3041474654377881E-2</v>
      </c>
      <c r="M24">
        <f t="shared" si="2"/>
        <v>9.2165898617511524E-2</v>
      </c>
      <c r="N24">
        <f t="shared" si="3"/>
        <v>-6.9124423963133647E-2</v>
      </c>
      <c r="O24">
        <f t="shared" si="4"/>
        <v>3.6866359447004643E-2</v>
      </c>
      <c r="P24">
        <f t="shared" si="5"/>
        <v>0.18433179723502305</v>
      </c>
      <c r="AA24" t="s">
        <v>734</v>
      </c>
      <c r="AB24" t="s">
        <v>712</v>
      </c>
      <c r="AC24" t="str">
        <f t="shared" si="6"/>
        <v>STB215_cec_dtt</v>
      </c>
    </row>
    <row r="25" spans="1:29">
      <c r="A25">
        <v>1468</v>
      </c>
      <c r="B25" t="s">
        <v>30</v>
      </c>
      <c r="C25" t="s">
        <v>23</v>
      </c>
      <c r="D25">
        <v>24.8</v>
      </c>
      <c r="E25">
        <v>25.1</v>
      </c>
      <c r="F25">
        <v>25.7</v>
      </c>
      <c r="G25">
        <v>26.6</v>
      </c>
      <c r="H25">
        <v>23.3</v>
      </c>
      <c r="I25">
        <v>25.2</v>
      </c>
      <c r="J25">
        <v>25.1</v>
      </c>
      <c r="K25">
        <f t="shared" si="0"/>
        <v>1.2096774193548416E-2</v>
      </c>
      <c r="L25">
        <f t="shared" si="1"/>
        <v>3.6290322580645101E-2</v>
      </c>
      <c r="M25">
        <f t="shared" si="2"/>
        <v>7.2580645161290355E-2</v>
      </c>
      <c r="N25">
        <f t="shared" si="3"/>
        <v>-6.048387096774193E-2</v>
      </c>
      <c r="O25">
        <f t="shared" si="4"/>
        <v>1.6129032258064457E-2</v>
      </c>
      <c r="P25">
        <f t="shared" si="5"/>
        <v>1.2096774193548416E-2</v>
      </c>
      <c r="AA25" t="s">
        <v>735</v>
      </c>
      <c r="AB25" t="s">
        <v>714</v>
      </c>
      <c r="AC25" t="str">
        <f t="shared" si="6"/>
        <v>STB216_ile_dtt</v>
      </c>
    </row>
    <row r="26" spans="1:29">
      <c r="A26">
        <v>1466</v>
      </c>
      <c r="B26" t="s">
        <v>30</v>
      </c>
      <c r="C26" t="s">
        <v>23</v>
      </c>
      <c r="D26">
        <v>23.1</v>
      </c>
      <c r="E26">
        <v>23.4</v>
      </c>
      <c r="F26">
        <v>24.2</v>
      </c>
      <c r="G26">
        <v>25.1</v>
      </c>
      <c r="H26">
        <v>21.1</v>
      </c>
      <c r="I26">
        <v>19.600000000000001</v>
      </c>
      <c r="J26">
        <v>19.899999999999999</v>
      </c>
      <c r="K26">
        <f t="shared" si="0"/>
        <v>1.2987012987012863E-2</v>
      </c>
      <c r="L26">
        <f t="shared" si="1"/>
        <v>4.7619047619047526E-2</v>
      </c>
      <c r="M26">
        <f t="shared" si="2"/>
        <v>8.6580086580086577E-2</v>
      </c>
      <c r="N26">
        <f t="shared" si="3"/>
        <v>-8.6580086580086577E-2</v>
      </c>
      <c r="O26">
        <f t="shared" si="4"/>
        <v>-0.15151515151515152</v>
      </c>
      <c r="P26">
        <f t="shared" si="5"/>
        <v>-0.13852813852813864</v>
      </c>
      <c r="AA26" t="s">
        <v>736</v>
      </c>
      <c r="AB26" t="s">
        <v>716</v>
      </c>
      <c r="AC26" t="str">
        <f t="shared" si="6"/>
        <v>STB217_col_lav</v>
      </c>
    </row>
    <row r="27" spans="1:29">
      <c r="A27">
        <v>1717</v>
      </c>
      <c r="B27" t="s">
        <v>30</v>
      </c>
      <c r="C27" t="s">
        <v>23</v>
      </c>
      <c r="D27">
        <v>24.3</v>
      </c>
      <c r="E27">
        <v>24.6</v>
      </c>
      <c r="F27">
        <v>25.2</v>
      </c>
      <c r="G27">
        <v>25.5</v>
      </c>
      <c r="H27">
        <v>23.8</v>
      </c>
      <c r="I27">
        <v>25.7</v>
      </c>
      <c r="J27">
        <v>25.4</v>
      </c>
      <c r="K27">
        <f t="shared" si="0"/>
        <v>1.2345679012345708E-2</v>
      </c>
      <c r="L27">
        <f t="shared" si="1"/>
        <v>3.7037037037036979E-2</v>
      </c>
      <c r="M27">
        <f t="shared" si="2"/>
        <v>4.9382716049382686E-2</v>
      </c>
      <c r="N27">
        <f t="shared" si="3"/>
        <v>-2.0576131687242798E-2</v>
      </c>
      <c r="O27">
        <f t="shared" si="4"/>
        <v>5.7613168724279774E-2</v>
      </c>
      <c r="P27">
        <f t="shared" si="5"/>
        <v>4.5267489711934068E-2</v>
      </c>
      <c r="AA27" t="s">
        <v>737</v>
      </c>
      <c r="AB27" t="s">
        <v>718</v>
      </c>
      <c r="AC27" t="str">
        <f t="shared" si="6"/>
        <v>STB218_cec_lav</v>
      </c>
    </row>
    <row r="28" spans="1:29">
      <c r="A28">
        <v>1726</v>
      </c>
      <c r="B28" t="s">
        <v>30</v>
      </c>
      <c r="C28" t="s">
        <v>23</v>
      </c>
      <c r="D28">
        <v>24.1</v>
      </c>
      <c r="E28">
        <v>24.5</v>
      </c>
      <c r="F28">
        <v>25.6</v>
      </c>
      <c r="G28">
        <v>26.4</v>
      </c>
      <c r="H28">
        <v>22.4</v>
      </c>
      <c r="I28">
        <v>21.2</v>
      </c>
      <c r="J28">
        <v>22.4</v>
      </c>
      <c r="K28">
        <f t="shared" si="0"/>
        <v>1.6597510373443924E-2</v>
      </c>
      <c r="L28">
        <f t="shared" si="1"/>
        <v>6.2240663900414932E-2</v>
      </c>
      <c r="M28">
        <f t="shared" si="2"/>
        <v>9.5435684647302788E-2</v>
      </c>
      <c r="N28">
        <f t="shared" si="3"/>
        <v>-7.053941908713704E-2</v>
      </c>
      <c r="O28">
        <f t="shared" si="4"/>
        <v>-0.12033195020746897</v>
      </c>
      <c r="P28">
        <f t="shared" si="5"/>
        <v>-7.053941908713704E-2</v>
      </c>
      <c r="AA28" t="s">
        <v>738</v>
      </c>
      <c r="AB28" t="s">
        <v>720</v>
      </c>
      <c r="AC28" t="str">
        <f t="shared" si="6"/>
        <v>STB219_ile_lav</v>
      </c>
    </row>
    <row r="29" spans="1:29">
      <c r="A29">
        <v>1738</v>
      </c>
      <c r="B29" t="s">
        <v>30</v>
      </c>
      <c r="C29" t="s">
        <v>23</v>
      </c>
      <c r="D29">
        <v>23.5</v>
      </c>
      <c r="E29">
        <v>23.8</v>
      </c>
      <c r="F29">
        <v>24.6</v>
      </c>
      <c r="G29">
        <v>25.1</v>
      </c>
      <c r="H29">
        <v>25.2</v>
      </c>
      <c r="I29">
        <v>25.1</v>
      </c>
      <c r="J29">
        <v>25.6</v>
      </c>
      <c r="K29">
        <f t="shared" si="0"/>
        <v>1.2765957446808541E-2</v>
      </c>
      <c r="L29">
        <f t="shared" si="1"/>
        <v>4.6808510638297933E-2</v>
      </c>
      <c r="M29">
        <f t="shared" si="2"/>
        <v>6.808510638297878E-2</v>
      </c>
      <c r="N29">
        <f t="shared" si="3"/>
        <v>7.2340425531914859E-2</v>
      </c>
      <c r="O29">
        <f t="shared" si="4"/>
        <v>6.808510638297878E-2</v>
      </c>
      <c r="P29">
        <f t="shared" si="5"/>
        <v>8.9361702127659634E-2</v>
      </c>
      <c r="AA29" t="s">
        <v>739</v>
      </c>
      <c r="AB29" t="s">
        <v>704</v>
      </c>
      <c r="AC29" t="str">
        <f t="shared" si="6"/>
        <v>STB220_col_fp</v>
      </c>
    </row>
    <row r="30" spans="1:29">
      <c r="A30">
        <v>1772</v>
      </c>
      <c r="B30" t="s">
        <v>30</v>
      </c>
      <c r="C30" t="s">
        <v>23</v>
      </c>
      <c r="D30">
        <v>22.9</v>
      </c>
      <c r="E30">
        <v>23.2</v>
      </c>
      <c r="F30">
        <v>24.1</v>
      </c>
      <c r="G30">
        <v>24.8</v>
      </c>
      <c r="H30">
        <v>22.3</v>
      </c>
      <c r="I30">
        <v>24.2</v>
      </c>
      <c r="J30">
        <v>25.3</v>
      </c>
      <c r="K30">
        <f t="shared" si="0"/>
        <v>1.310043668122274E-2</v>
      </c>
      <c r="L30">
        <f t="shared" si="1"/>
        <v>5.2401746724890959E-2</v>
      </c>
      <c r="M30">
        <f t="shared" si="2"/>
        <v>8.2969432314410577E-2</v>
      </c>
      <c r="N30">
        <f t="shared" si="3"/>
        <v>-2.6200873362445323E-2</v>
      </c>
      <c r="O30">
        <f t="shared" si="4"/>
        <v>5.6768558951965101E-2</v>
      </c>
      <c r="P30">
        <f t="shared" si="5"/>
        <v>0.10480349344978176</v>
      </c>
      <c r="AA30" t="s">
        <v>740</v>
      </c>
      <c r="AB30" t="s">
        <v>706</v>
      </c>
      <c r="AC30" t="str">
        <f t="shared" si="6"/>
        <v>STB221_cec_fp</v>
      </c>
    </row>
    <row r="31" spans="1:29">
      <c r="A31">
        <v>1783</v>
      </c>
      <c r="B31" t="s">
        <v>30</v>
      </c>
      <c r="C31" t="s">
        <v>23</v>
      </c>
      <c r="D31">
        <v>20.9</v>
      </c>
      <c r="E31">
        <v>20.8</v>
      </c>
      <c r="F31">
        <v>21.1</v>
      </c>
      <c r="G31">
        <v>22.1</v>
      </c>
      <c r="H31">
        <v>19.399999999999999</v>
      </c>
      <c r="I31">
        <v>19.899999999999999</v>
      </c>
      <c r="J31">
        <v>20.7</v>
      </c>
      <c r="K31">
        <f t="shared" si="0"/>
        <v>-4.7846889952152093E-3</v>
      </c>
      <c r="L31">
        <f t="shared" si="1"/>
        <v>9.5693779904307587E-3</v>
      </c>
      <c r="M31">
        <f t="shared" si="2"/>
        <v>5.7416267942583872E-2</v>
      </c>
      <c r="N31">
        <f t="shared" si="3"/>
        <v>-7.1770334928229665E-2</v>
      </c>
      <c r="O31">
        <f t="shared" si="4"/>
        <v>-4.784688995215311E-2</v>
      </c>
      <c r="P31">
        <f t="shared" si="5"/>
        <v>-9.5693779904305887E-3</v>
      </c>
      <c r="AA31" t="s">
        <v>741</v>
      </c>
      <c r="AB31" t="s">
        <v>708</v>
      </c>
      <c r="AC31" t="str">
        <f t="shared" si="6"/>
        <v>STB222_ile_fp</v>
      </c>
    </row>
    <row r="32" spans="1:29">
      <c r="A32">
        <v>1786</v>
      </c>
      <c r="B32" t="s">
        <v>30</v>
      </c>
      <c r="C32" t="s">
        <v>23</v>
      </c>
      <c r="D32">
        <v>24.1</v>
      </c>
      <c r="E32">
        <v>23.7</v>
      </c>
      <c r="F32">
        <v>24.2</v>
      </c>
      <c r="G32">
        <v>25.1</v>
      </c>
      <c r="H32">
        <v>21.2</v>
      </c>
      <c r="I32">
        <v>20.100000000000001</v>
      </c>
      <c r="J32">
        <v>21.4</v>
      </c>
      <c r="K32">
        <f t="shared" si="0"/>
        <v>-1.659751037344407E-2</v>
      </c>
      <c r="L32">
        <f t="shared" si="1"/>
        <v>4.1493775933609074E-3</v>
      </c>
      <c r="M32">
        <f t="shared" si="2"/>
        <v>4.1493775933609957E-2</v>
      </c>
      <c r="N32">
        <f t="shared" si="3"/>
        <v>-0.12033195020746897</v>
      </c>
      <c r="O32">
        <f t="shared" si="4"/>
        <v>-0.16597510373443983</v>
      </c>
      <c r="P32">
        <f t="shared" si="5"/>
        <v>-0.112033195020747</v>
      </c>
      <c r="AA32" t="s">
        <v>742</v>
      </c>
      <c r="AB32" t="s">
        <v>710</v>
      </c>
      <c r="AC32" t="str">
        <f t="shared" si="6"/>
        <v>STB223_col_dtt</v>
      </c>
    </row>
    <row r="33" spans="1:29">
      <c r="A33">
        <v>1787</v>
      </c>
      <c r="B33" t="s">
        <v>30</v>
      </c>
      <c r="C33" t="s">
        <v>23</v>
      </c>
      <c r="D33">
        <v>20.7</v>
      </c>
      <c r="E33">
        <v>21</v>
      </c>
      <c r="F33">
        <v>20.9</v>
      </c>
      <c r="G33">
        <v>21.8</v>
      </c>
      <c r="H33">
        <v>18.399999999999999</v>
      </c>
      <c r="I33">
        <v>16.899999999999999</v>
      </c>
      <c r="J33">
        <v>16.7</v>
      </c>
      <c r="K33">
        <f t="shared" si="0"/>
        <v>1.4492753623188441E-2</v>
      </c>
      <c r="L33">
        <f t="shared" si="1"/>
        <v>9.6618357487922371E-3</v>
      </c>
      <c r="M33">
        <f t="shared" si="2"/>
        <v>5.3140096618357557E-2</v>
      </c>
      <c r="N33">
        <f t="shared" si="3"/>
        <v>-0.11111111111111115</v>
      </c>
      <c r="O33">
        <f t="shared" si="4"/>
        <v>-0.18357487922705318</v>
      </c>
      <c r="P33">
        <f t="shared" si="5"/>
        <v>-0.19323671497584541</v>
      </c>
      <c r="AA33" t="s">
        <v>743</v>
      </c>
      <c r="AB33" t="s">
        <v>712</v>
      </c>
      <c r="AC33" t="str">
        <f t="shared" si="6"/>
        <v>STB224_cec_dtt</v>
      </c>
    </row>
    <row r="34" spans="1:29">
      <c r="A34">
        <v>1792</v>
      </c>
      <c r="B34" t="s">
        <v>30</v>
      </c>
      <c r="C34" t="s">
        <v>23</v>
      </c>
      <c r="D34">
        <v>27</v>
      </c>
      <c r="E34">
        <v>27.4</v>
      </c>
      <c r="F34">
        <v>27.8</v>
      </c>
      <c r="G34">
        <v>28.9</v>
      </c>
      <c r="H34">
        <v>27.6</v>
      </c>
      <c r="I34">
        <v>27.5</v>
      </c>
      <c r="J34">
        <v>28.1</v>
      </c>
      <c r="K34">
        <f t="shared" si="0"/>
        <v>1.4814814814814762E-2</v>
      </c>
      <c r="L34">
        <f t="shared" si="1"/>
        <v>2.9629629629629655E-2</v>
      </c>
      <c r="M34">
        <f t="shared" si="2"/>
        <v>7.0370370370370319E-2</v>
      </c>
      <c r="N34">
        <f t="shared" si="3"/>
        <v>2.2222222222222275E-2</v>
      </c>
      <c r="O34">
        <f t="shared" si="4"/>
        <v>1.8518518518518517E-2</v>
      </c>
      <c r="P34">
        <f t="shared" si="5"/>
        <v>4.0740740740740793E-2</v>
      </c>
      <c r="AA34" t="s">
        <v>744</v>
      </c>
      <c r="AB34" t="s">
        <v>714</v>
      </c>
      <c r="AC34" t="str">
        <f t="shared" si="6"/>
        <v>STB225_ile_dtt</v>
      </c>
    </row>
    <row r="35" spans="1:29">
      <c r="A35">
        <v>1799</v>
      </c>
      <c r="B35" t="s">
        <v>30</v>
      </c>
      <c r="C35" t="s">
        <v>23</v>
      </c>
      <c r="D35">
        <v>24.2</v>
      </c>
      <c r="E35">
        <v>24.2</v>
      </c>
      <c r="F35">
        <v>25</v>
      </c>
      <c r="G35">
        <v>25.6</v>
      </c>
      <c r="H35">
        <v>24.4</v>
      </c>
      <c r="I35">
        <v>25.3</v>
      </c>
      <c r="J35">
        <v>25.5</v>
      </c>
      <c r="K35">
        <f t="shared" si="0"/>
        <v>0</v>
      </c>
      <c r="L35">
        <f t="shared" si="1"/>
        <v>3.305785123966945E-2</v>
      </c>
      <c r="M35">
        <f t="shared" si="2"/>
        <v>5.7851239669421579E-2</v>
      </c>
      <c r="N35">
        <f t="shared" si="3"/>
        <v>8.2644628099173261E-3</v>
      </c>
      <c r="O35">
        <f t="shared" si="4"/>
        <v>4.5454545454545511E-2</v>
      </c>
      <c r="P35">
        <f t="shared" si="5"/>
        <v>5.3719008264462839E-2</v>
      </c>
      <c r="AA35" t="s">
        <v>745</v>
      </c>
      <c r="AB35" t="s">
        <v>716</v>
      </c>
      <c r="AC35" t="str">
        <f t="shared" si="6"/>
        <v>STB226_col_lav</v>
      </c>
    </row>
    <row r="36" spans="1:29">
      <c r="A36">
        <v>1501</v>
      </c>
      <c r="B36" t="s">
        <v>30</v>
      </c>
      <c r="C36" t="s">
        <v>23</v>
      </c>
      <c r="D36">
        <v>24.3</v>
      </c>
      <c r="E36">
        <v>24.1</v>
      </c>
      <c r="F36">
        <v>24.9</v>
      </c>
      <c r="G36">
        <v>25.5</v>
      </c>
      <c r="H36">
        <v>24.4</v>
      </c>
      <c r="I36">
        <v>24.8</v>
      </c>
      <c r="J36">
        <v>25.6</v>
      </c>
      <c r="K36">
        <f t="shared" si="0"/>
        <v>-8.2304526748970906E-3</v>
      </c>
      <c r="L36">
        <f t="shared" si="1"/>
        <v>2.469135802469127E-2</v>
      </c>
      <c r="M36">
        <f t="shared" si="2"/>
        <v>4.9382716049382686E-2</v>
      </c>
      <c r="N36">
        <f t="shared" si="3"/>
        <v>4.1152263374484715E-3</v>
      </c>
      <c r="O36">
        <f t="shared" si="4"/>
        <v>2.0576131687242798E-2</v>
      </c>
      <c r="P36">
        <f t="shared" si="5"/>
        <v>5.3497942386831303E-2</v>
      </c>
      <c r="AA36" t="s">
        <v>746</v>
      </c>
      <c r="AB36" t="s">
        <v>718</v>
      </c>
      <c r="AC36" t="str">
        <f t="shared" si="6"/>
        <v>STB227_cec_lav</v>
      </c>
    </row>
    <row r="37" spans="1:29">
      <c r="A37">
        <v>1535</v>
      </c>
      <c r="B37" t="s">
        <v>30</v>
      </c>
      <c r="C37" t="s">
        <v>23</v>
      </c>
      <c r="D37">
        <v>21.5</v>
      </c>
      <c r="E37">
        <v>21.8</v>
      </c>
      <c r="F37">
        <v>21.9</v>
      </c>
      <c r="G37">
        <v>22.7</v>
      </c>
      <c r="H37">
        <v>21.8</v>
      </c>
      <c r="I37">
        <v>22.2</v>
      </c>
      <c r="J37">
        <v>22.9</v>
      </c>
      <c r="K37">
        <f t="shared" si="0"/>
        <v>1.3953488372093056E-2</v>
      </c>
      <c r="L37">
        <f t="shared" si="1"/>
        <v>1.8604651162790631E-2</v>
      </c>
      <c r="M37">
        <f t="shared" si="2"/>
        <v>5.5813953488372058E-2</v>
      </c>
      <c r="N37">
        <f t="shared" si="3"/>
        <v>1.3953488372093056E-2</v>
      </c>
      <c r="O37">
        <f t="shared" si="4"/>
        <v>3.2558139534883686E-2</v>
      </c>
      <c r="P37">
        <f t="shared" si="5"/>
        <v>6.5116279069767372E-2</v>
      </c>
      <c r="AA37" t="s">
        <v>747</v>
      </c>
      <c r="AB37" t="s">
        <v>720</v>
      </c>
      <c r="AC37" t="str">
        <f t="shared" si="6"/>
        <v>STB228_ile_lav</v>
      </c>
    </row>
    <row r="38" spans="1:29">
      <c r="A38">
        <v>1536</v>
      </c>
      <c r="B38" t="s">
        <v>20</v>
      </c>
      <c r="C38" t="s">
        <v>23</v>
      </c>
      <c r="D38">
        <v>23.1</v>
      </c>
      <c r="E38">
        <v>23</v>
      </c>
      <c r="F38">
        <v>23.7</v>
      </c>
      <c r="G38">
        <v>24.5</v>
      </c>
      <c r="H38">
        <v>23.8</v>
      </c>
      <c r="I38">
        <v>24.2</v>
      </c>
      <c r="J38">
        <v>24.5</v>
      </c>
      <c r="K38">
        <f t="shared" si="0"/>
        <v>-4.3290043290043906E-3</v>
      </c>
      <c r="L38">
        <f t="shared" si="1"/>
        <v>2.5974025974025879E-2</v>
      </c>
      <c r="M38">
        <f t="shared" si="2"/>
        <v>6.0606060606060538E-2</v>
      </c>
      <c r="N38">
        <f t="shared" si="3"/>
        <v>3.0303030303030269E-2</v>
      </c>
      <c r="O38">
        <f t="shared" si="4"/>
        <v>4.7619047619047526E-2</v>
      </c>
      <c r="P38">
        <f t="shared" si="5"/>
        <v>6.0606060606060538E-2</v>
      </c>
      <c r="AA38" t="s">
        <v>748</v>
      </c>
      <c r="AB38" t="s">
        <v>704</v>
      </c>
      <c r="AC38" t="str">
        <f t="shared" si="6"/>
        <v>STB229_col_fp</v>
      </c>
    </row>
    <row r="39" spans="1:29">
      <c r="AA39" t="s">
        <v>749</v>
      </c>
      <c r="AB39" t="s">
        <v>706</v>
      </c>
      <c r="AC39" t="str">
        <f t="shared" si="6"/>
        <v>STB230_cec_fp</v>
      </c>
    </row>
    <row r="40" spans="1:29">
      <c r="AA40" t="s">
        <v>750</v>
      </c>
      <c r="AB40" t="s">
        <v>708</v>
      </c>
      <c r="AC40" t="str">
        <f t="shared" si="6"/>
        <v>STB231_ile_fp</v>
      </c>
    </row>
    <row r="41" spans="1:29">
      <c r="AA41" t="s">
        <v>751</v>
      </c>
      <c r="AB41" t="s">
        <v>710</v>
      </c>
      <c r="AC41" t="str">
        <f t="shared" si="6"/>
        <v>STB232_col_dtt</v>
      </c>
    </row>
    <row r="42" spans="1:29">
      <c r="B42" s="15">
        <v>1755</v>
      </c>
      <c r="E42" t="s">
        <v>704</v>
      </c>
      <c r="F42" t="s">
        <v>706</v>
      </c>
      <c r="G42" t="s">
        <v>708</v>
      </c>
      <c r="H42" t="s">
        <v>710</v>
      </c>
      <c r="I42" t="s">
        <v>712</v>
      </c>
      <c r="J42" t="s">
        <v>714</v>
      </c>
      <c r="K42" t="s">
        <v>716</v>
      </c>
      <c r="L42" t="s">
        <v>718</v>
      </c>
      <c r="M42" t="s">
        <v>720</v>
      </c>
      <c r="N42" t="s">
        <v>607</v>
      </c>
      <c r="O42" t="s">
        <v>608</v>
      </c>
      <c r="P42" t="s">
        <v>609</v>
      </c>
      <c r="Q42" t="s">
        <v>610</v>
      </c>
      <c r="AA42" t="s">
        <v>752</v>
      </c>
      <c r="AB42" t="s">
        <v>712</v>
      </c>
      <c r="AC42" t="str">
        <f t="shared" si="6"/>
        <v>STB233_cec_dtt</v>
      </c>
    </row>
    <row r="43" spans="1:29">
      <c r="B43" s="15">
        <v>1756</v>
      </c>
      <c r="E43" t="str">
        <f>$B42&amp;E$42</f>
        <v>1755_col_fp</v>
      </c>
      <c r="F43" t="str">
        <f t="shared" ref="F43:Q43" si="7">$B42&amp;F$42</f>
        <v>1755_cec_fp</v>
      </c>
      <c r="G43" t="str">
        <f t="shared" si="7"/>
        <v>1755_ile_fp</v>
      </c>
      <c r="H43" t="str">
        <f t="shared" si="7"/>
        <v>1755_col_dtt</v>
      </c>
      <c r="I43" t="str">
        <f t="shared" si="7"/>
        <v>1755_cec_dtt</v>
      </c>
      <c r="J43" t="str">
        <f t="shared" si="7"/>
        <v>1755_ile_dtt</v>
      </c>
      <c r="K43" t="str">
        <f t="shared" si="7"/>
        <v>1755_col_lav</v>
      </c>
      <c r="L43" t="str">
        <f t="shared" si="7"/>
        <v>1755_cec_lav</v>
      </c>
      <c r="M43" t="str">
        <f t="shared" si="7"/>
        <v>1755_ile_lav</v>
      </c>
      <c r="N43" t="str">
        <f t="shared" si="7"/>
        <v>1755_col_RNA</v>
      </c>
      <c r="O43" t="str">
        <f t="shared" si="7"/>
        <v>1755_cec_RNA</v>
      </c>
      <c r="P43" t="str">
        <f t="shared" si="7"/>
        <v>1755_ile_RNA</v>
      </c>
      <c r="Q43" t="str">
        <f t="shared" si="7"/>
        <v>1755_spleen_RNA</v>
      </c>
      <c r="AA43" t="s">
        <v>753</v>
      </c>
      <c r="AB43" t="s">
        <v>714</v>
      </c>
      <c r="AC43" t="str">
        <f t="shared" si="6"/>
        <v>STB234_ile_dtt</v>
      </c>
    </row>
    <row r="44" spans="1:29">
      <c r="B44" s="38">
        <v>1759</v>
      </c>
      <c r="E44" t="str">
        <f t="shared" ref="E44:E52" si="8">$B43&amp;E$42</f>
        <v>1756_col_fp</v>
      </c>
      <c r="F44" t="str">
        <f t="shared" ref="F44:F53" si="9">$B43&amp;F$42</f>
        <v>1756_cec_fp</v>
      </c>
      <c r="G44" t="str">
        <f t="shared" ref="G44:G53" si="10">$B43&amp;G$42</f>
        <v>1756_ile_fp</v>
      </c>
      <c r="H44" t="str">
        <f t="shared" ref="H44:H53" si="11">$B43&amp;H$42</f>
        <v>1756_col_dtt</v>
      </c>
      <c r="I44" t="str">
        <f t="shared" ref="I44:I53" si="12">$B43&amp;I$42</f>
        <v>1756_cec_dtt</v>
      </c>
      <c r="J44" t="str">
        <f t="shared" ref="J44:J53" si="13">$B43&amp;J$42</f>
        <v>1756_ile_dtt</v>
      </c>
      <c r="K44" t="str">
        <f t="shared" ref="K44:K53" si="14">$B43&amp;K$42</f>
        <v>1756_col_lav</v>
      </c>
      <c r="L44" t="str">
        <f t="shared" ref="L44:L53" si="15">$B43&amp;L$42</f>
        <v>1756_cec_lav</v>
      </c>
      <c r="M44" t="str">
        <f t="shared" ref="M44:M53" si="16">$B43&amp;M$42</f>
        <v>1756_ile_lav</v>
      </c>
      <c r="N44" t="str">
        <f t="shared" ref="N44:N53" si="17">$B43&amp;N$42</f>
        <v>1756_col_RNA</v>
      </c>
      <c r="O44" t="str">
        <f t="shared" ref="O44:O53" si="18">$B43&amp;O$42</f>
        <v>1756_cec_RNA</v>
      </c>
      <c r="P44" t="str">
        <f t="shared" ref="P44:P53" si="19">$B43&amp;P$42</f>
        <v>1756_ile_RNA</v>
      </c>
      <c r="Q44" t="str">
        <f t="shared" ref="Q44:Q53" si="20">$B43&amp;Q$42</f>
        <v>1756_spleen_RNA</v>
      </c>
      <c r="AA44" t="s">
        <v>754</v>
      </c>
      <c r="AB44" t="s">
        <v>716</v>
      </c>
      <c r="AC44" t="str">
        <f t="shared" si="6"/>
        <v>STB235_col_lav</v>
      </c>
    </row>
    <row r="45" spans="1:29">
      <c r="B45" s="2">
        <v>1511</v>
      </c>
      <c r="E45" t="str">
        <f t="shared" si="8"/>
        <v>1759_col_fp</v>
      </c>
      <c r="F45" t="str">
        <f t="shared" si="9"/>
        <v>1759_cec_fp</v>
      </c>
      <c r="G45" t="str">
        <f t="shared" si="10"/>
        <v>1759_ile_fp</v>
      </c>
      <c r="H45" t="str">
        <f t="shared" si="11"/>
        <v>1759_col_dtt</v>
      </c>
      <c r="I45" t="str">
        <f t="shared" si="12"/>
        <v>1759_cec_dtt</v>
      </c>
      <c r="J45" t="str">
        <f t="shared" si="13"/>
        <v>1759_ile_dtt</v>
      </c>
      <c r="K45" t="str">
        <f t="shared" si="14"/>
        <v>1759_col_lav</v>
      </c>
      <c r="L45" t="str">
        <f t="shared" si="15"/>
        <v>1759_cec_lav</v>
      </c>
      <c r="M45" t="str">
        <f t="shared" si="16"/>
        <v>1759_ile_lav</v>
      </c>
      <c r="N45" t="str">
        <f t="shared" si="17"/>
        <v>1759_col_RNA</v>
      </c>
      <c r="O45" t="str">
        <f t="shared" si="18"/>
        <v>1759_cec_RNA</v>
      </c>
      <c r="P45" t="str">
        <f t="shared" si="19"/>
        <v>1759_ile_RNA</v>
      </c>
      <c r="Q45" t="str">
        <f t="shared" si="20"/>
        <v>1759_spleen_RNA</v>
      </c>
      <c r="AA45" t="s">
        <v>755</v>
      </c>
      <c r="AB45" t="s">
        <v>718</v>
      </c>
      <c r="AC45" t="str">
        <f t="shared" si="6"/>
        <v>STB236_cec_lav</v>
      </c>
    </row>
    <row r="46" spans="1:29">
      <c r="B46" s="2">
        <v>1513</v>
      </c>
      <c r="E46" t="str">
        <f t="shared" si="8"/>
        <v>1511_col_fp</v>
      </c>
      <c r="F46" t="str">
        <f t="shared" si="9"/>
        <v>1511_cec_fp</v>
      </c>
      <c r="G46" t="str">
        <f t="shared" si="10"/>
        <v>1511_ile_fp</v>
      </c>
      <c r="H46" t="str">
        <f t="shared" si="11"/>
        <v>1511_col_dtt</v>
      </c>
      <c r="I46" t="str">
        <f t="shared" si="12"/>
        <v>1511_cec_dtt</v>
      </c>
      <c r="J46" t="str">
        <f t="shared" si="13"/>
        <v>1511_ile_dtt</v>
      </c>
      <c r="K46" t="str">
        <f t="shared" si="14"/>
        <v>1511_col_lav</v>
      </c>
      <c r="L46" t="str">
        <f t="shared" si="15"/>
        <v>1511_cec_lav</v>
      </c>
      <c r="M46" t="str">
        <f t="shared" si="16"/>
        <v>1511_ile_lav</v>
      </c>
      <c r="N46" t="str">
        <f t="shared" si="17"/>
        <v>1511_col_RNA</v>
      </c>
      <c r="O46" t="str">
        <f t="shared" si="18"/>
        <v>1511_cec_RNA</v>
      </c>
      <c r="P46" t="str">
        <f t="shared" si="19"/>
        <v>1511_ile_RNA</v>
      </c>
      <c r="Q46" t="str">
        <f t="shared" si="20"/>
        <v>1511_spleen_RNA</v>
      </c>
      <c r="AA46" t="s">
        <v>756</v>
      </c>
      <c r="AB46" t="s">
        <v>720</v>
      </c>
      <c r="AC46" t="str">
        <f t="shared" si="6"/>
        <v>STB237_ile_lav</v>
      </c>
    </row>
    <row r="47" spans="1:29">
      <c r="B47" s="2">
        <v>1516</v>
      </c>
      <c r="E47" t="str">
        <f t="shared" si="8"/>
        <v>1513_col_fp</v>
      </c>
      <c r="F47" t="str">
        <f t="shared" si="9"/>
        <v>1513_cec_fp</v>
      </c>
      <c r="G47" t="str">
        <f t="shared" si="10"/>
        <v>1513_ile_fp</v>
      </c>
      <c r="H47" t="str">
        <f t="shared" si="11"/>
        <v>1513_col_dtt</v>
      </c>
      <c r="I47" t="str">
        <f t="shared" si="12"/>
        <v>1513_cec_dtt</v>
      </c>
      <c r="J47" t="str">
        <f t="shared" si="13"/>
        <v>1513_ile_dtt</v>
      </c>
      <c r="K47" t="str">
        <f t="shared" si="14"/>
        <v>1513_col_lav</v>
      </c>
      <c r="L47" t="str">
        <f t="shared" si="15"/>
        <v>1513_cec_lav</v>
      </c>
      <c r="M47" t="str">
        <f t="shared" si="16"/>
        <v>1513_ile_lav</v>
      </c>
      <c r="N47" t="str">
        <f t="shared" si="17"/>
        <v>1513_col_RNA</v>
      </c>
      <c r="O47" t="str">
        <f t="shared" si="18"/>
        <v>1513_cec_RNA</v>
      </c>
      <c r="P47" t="str">
        <f t="shared" si="19"/>
        <v>1513_ile_RNA</v>
      </c>
      <c r="Q47" t="str">
        <f t="shared" si="20"/>
        <v>1513_spleen_RNA</v>
      </c>
      <c r="AA47" t="s">
        <v>757</v>
      </c>
      <c r="AB47" t="s">
        <v>704</v>
      </c>
      <c r="AC47" t="str">
        <f t="shared" si="6"/>
        <v>STB238_col_fp</v>
      </c>
    </row>
    <row r="48" spans="1:29">
      <c r="B48" s="2">
        <v>1520</v>
      </c>
      <c r="E48" t="str">
        <f t="shared" si="8"/>
        <v>1516_col_fp</v>
      </c>
      <c r="F48" t="str">
        <f t="shared" si="9"/>
        <v>1516_cec_fp</v>
      </c>
      <c r="G48" t="str">
        <f t="shared" si="10"/>
        <v>1516_ile_fp</v>
      </c>
      <c r="H48" t="str">
        <f t="shared" si="11"/>
        <v>1516_col_dtt</v>
      </c>
      <c r="I48" t="str">
        <f t="shared" si="12"/>
        <v>1516_cec_dtt</v>
      </c>
      <c r="J48" t="str">
        <f t="shared" si="13"/>
        <v>1516_ile_dtt</v>
      </c>
      <c r="K48" t="str">
        <f t="shared" si="14"/>
        <v>1516_col_lav</v>
      </c>
      <c r="L48" t="str">
        <f t="shared" si="15"/>
        <v>1516_cec_lav</v>
      </c>
      <c r="M48" t="str">
        <f t="shared" si="16"/>
        <v>1516_ile_lav</v>
      </c>
      <c r="N48" t="str">
        <f t="shared" si="17"/>
        <v>1516_col_RNA</v>
      </c>
      <c r="O48" t="str">
        <f t="shared" si="18"/>
        <v>1516_cec_RNA</v>
      </c>
      <c r="P48" t="str">
        <f t="shared" si="19"/>
        <v>1516_ile_RNA</v>
      </c>
      <c r="Q48" t="str">
        <f t="shared" si="20"/>
        <v>1516_spleen_RNA</v>
      </c>
      <c r="AA48" t="s">
        <v>758</v>
      </c>
      <c r="AB48" t="s">
        <v>706</v>
      </c>
      <c r="AC48" t="str">
        <f t="shared" si="6"/>
        <v>STB239_cec_fp</v>
      </c>
    </row>
    <row r="49" spans="2:29">
      <c r="B49">
        <v>1509</v>
      </c>
      <c r="E49" t="str">
        <f t="shared" si="8"/>
        <v>1520_col_fp</v>
      </c>
      <c r="F49" t="str">
        <f t="shared" si="9"/>
        <v>1520_cec_fp</v>
      </c>
      <c r="G49" t="str">
        <f t="shared" si="10"/>
        <v>1520_ile_fp</v>
      </c>
      <c r="H49" t="str">
        <f t="shared" si="11"/>
        <v>1520_col_dtt</v>
      </c>
      <c r="I49" t="str">
        <f t="shared" si="12"/>
        <v>1520_cec_dtt</v>
      </c>
      <c r="J49" t="str">
        <f t="shared" si="13"/>
        <v>1520_ile_dtt</v>
      </c>
      <c r="K49" t="str">
        <f t="shared" si="14"/>
        <v>1520_col_lav</v>
      </c>
      <c r="L49" t="str">
        <f t="shared" si="15"/>
        <v>1520_cec_lav</v>
      </c>
      <c r="M49" t="str">
        <f t="shared" si="16"/>
        <v>1520_ile_lav</v>
      </c>
      <c r="N49" t="str">
        <f t="shared" si="17"/>
        <v>1520_col_RNA</v>
      </c>
      <c r="O49" t="str">
        <f t="shared" si="18"/>
        <v>1520_cec_RNA</v>
      </c>
      <c r="P49" t="str">
        <f t="shared" si="19"/>
        <v>1520_ile_RNA</v>
      </c>
      <c r="Q49" t="str">
        <f t="shared" si="20"/>
        <v>1520_spleen_RNA</v>
      </c>
      <c r="AA49" t="s">
        <v>759</v>
      </c>
      <c r="AB49" t="s">
        <v>708</v>
      </c>
      <c r="AC49" t="str">
        <f t="shared" si="6"/>
        <v>STB240_ile_fp</v>
      </c>
    </row>
    <row r="50" spans="2:29">
      <c r="B50">
        <v>1512</v>
      </c>
      <c r="E50" t="str">
        <f t="shared" si="8"/>
        <v>1509_col_fp</v>
      </c>
      <c r="F50" t="str">
        <f t="shared" si="9"/>
        <v>1509_cec_fp</v>
      </c>
      <c r="G50" t="str">
        <f t="shared" si="10"/>
        <v>1509_ile_fp</v>
      </c>
      <c r="H50" t="str">
        <f t="shared" si="11"/>
        <v>1509_col_dtt</v>
      </c>
      <c r="I50" t="str">
        <f t="shared" si="12"/>
        <v>1509_cec_dtt</v>
      </c>
      <c r="J50" t="str">
        <f t="shared" si="13"/>
        <v>1509_ile_dtt</v>
      </c>
      <c r="K50" t="str">
        <f t="shared" si="14"/>
        <v>1509_col_lav</v>
      </c>
      <c r="L50" t="str">
        <f t="shared" si="15"/>
        <v>1509_cec_lav</v>
      </c>
      <c r="M50" t="str">
        <f t="shared" si="16"/>
        <v>1509_ile_lav</v>
      </c>
      <c r="N50" t="str">
        <f t="shared" si="17"/>
        <v>1509_col_RNA</v>
      </c>
      <c r="O50" t="str">
        <f t="shared" si="18"/>
        <v>1509_cec_RNA</v>
      </c>
      <c r="P50" t="str">
        <f t="shared" si="19"/>
        <v>1509_ile_RNA</v>
      </c>
      <c r="Q50" t="str">
        <f t="shared" si="20"/>
        <v>1509_spleen_RNA</v>
      </c>
      <c r="AA50" t="s">
        <v>760</v>
      </c>
      <c r="AB50" t="s">
        <v>710</v>
      </c>
      <c r="AC50" t="str">
        <f t="shared" si="6"/>
        <v>STB241_col_dtt</v>
      </c>
    </row>
    <row r="51" spans="2:29">
      <c r="B51">
        <v>1514</v>
      </c>
      <c r="E51" t="str">
        <f t="shared" si="8"/>
        <v>1512_col_fp</v>
      </c>
      <c r="F51" t="str">
        <f t="shared" si="9"/>
        <v>1512_cec_fp</v>
      </c>
      <c r="G51" t="str">
        <f t="shared" si="10"/>
        <v>1512_ile_fp</v>
      </c>
      <c r="H51" t="str">
        <f t="shared" si="11"/>
        <v>1512_col_dtt</v>
      </c>
      <c r="I51" t="str">
        <f t="shared" si="12"/>
        <v>1512_cec_dtt</v>
      </c>
      <c r="J51" t="str">
        <f t="shared" si="13"/>
        <v>1512_ile_dtt</v>
      </c>
      <c r="K51" t="str">
        <f t="shared" si="14"/>
        <v>1512_col_lav</v>
      </c>
      <c r="L51" t="str">
        <f t="shared" si="15"/>
        <v>1512_cec_lav</v>
      </c>
      <c r="M51" t="str">
        <f t="shared" si="16"/>
        <v>1512_ile_lav</v>
      </c>
      <c r="N51" t="str">
        <f t="shared" si="17"/>
        <v>1512_col_RNA</v>
      </c>
      <c r="O51" t="str">
        <f t="shared" si="18"/>
        <v>1512_cec_RNA</v>
      </c>
      <c r="P51" t="str">
        <f t="shared" si="19"/>
        <v>1512_ile_RNA</v>
      </c>
      <c r="Q51" t="str">
        <f t="shared" si="20"/>
        <v>1512_spleen_RNA</v>
      </c>
      <c r="AA51" t="s">
        <v>761</v>
      </c>
      <c r="AB51" t="s">
        <v>712</v>
      </c>
      <c r="AC51" t="str">
        <f t="shared" si="6"/>
        <v>STB242_cec_dtt</v>
      </c>
    </row>
    <row r="52" spans="2:29">
      <c r="B52">
        <v>1757</v>
      </c>
      <c r="E52" t="str">
        <f t="shared" si="8"/>
        <v>1514_col_fp</v>
      </c>
      <c r="F52" t="str">
        <f t="shared" si="9"/>
        <v>1514_cec_fp</v>
      </c>
      <c r="G52" t="str">
        <f t="shared" si="10"/>
        <v>1514_ile_fp</v>
      </c>
      <c r="H52" t="str">
        <f t="shared" si="11"/>
        <v>1514_col_dtt</v>
      </c>
      <c r="I52" t="str">
        <f t="shared" si="12"/>
        <v>1514_cec_dtt</v>
      </c>
      <c r="J52" t="str">
        <f t="shared" si="13"/>
        <v>1514_ile_dtt</v>
      </c>
      <c r="K52" t="str">
        <f t="shared" si="14"/>
        <v>1514_col_lav</v>
      </c>
      <c r="L52" t="str">
        <f t="shared" si="15"/>
        <v>1514_cec_lav</v>
      </c>
      <c r="M52" t="str">
        <f t="shared" si="16"/>
        <v>1514_ile_lav</v>
      </c>
      <c r="N52" t="str">
        <f t="shared" si="17"/>
        <v>1514_col_RNA</v>
      </c>
      <c r="O52" t="str">
        <f t="shared" si="18"/>
        <v>1514_cec_RNA</v>
      </c>
      <c r="P52" t="str">
        <f t="shared" si="19"/>
        <v>1514_ile_RNA</v>
      </c>
      <c r="Q52" t="str">
        <f t="shared" si="20"/>
        <v>1514_spleen_RNA</v>
      </c>
      <c r="AA52" t="s">
        <v>762</v>
      </c>
      <c r="AB52" t="s">
        <v>714</v>
      </c>
      <c r="AC52" t="str">
        <f t="shared" si="6"/>
        <v>STB243_ile_dtt</v>
      </c>
    </row>
    <row r="53" spans="2:29">
      <c r="B53">
        <v>1510</v>
      </c>
      <c r="E53" t="str">
        <f>$B52&amp;E$42</f>
        <v>1757_col_fp</v>
      </c>
      <c r="F53" t="str">
        <f t="shared" si="9"/>
        <v>1757_cec_fp</v>
      </c>
      <c r="G53" t="str">
        <f t="shared" si="10"/>
        <v>1757_ile_fp</v>
      </c>
      <c r="H53" t="str">
        <f t="shared" si="11"/>
        <v>1757_col_dtt</v>
      </c>
      <c r="I53" t="str">
        <f t="shared" si="12"/>
        <v>1757_cec_dtt</v>
      </c>
      <c r="J53" t="str">
        <f t="shared" si="13"/>
        <v>1757_ile_dtt</v>
      </c>
      <c r="K53" t="str">
        <f t="shared" si="14"/>
        <v>1757_col_lav</v>
      </c>
      <c r="L53" t="str">
        <f t="shared" si="15"/>
        <v>1757_cec_lav</v>
      </c>
      <c r="M53" t="str">
        <f t="shared" si="16"/>
        <v>1757_ile_lav</v>
      </c>
      <c r="N53" t="str">
        <f t="shared" si="17"/>
        <v>1757_col_RNA</v>
      </c>
      <c r="O53" t="str">
        <f t="shared" si="18"/>
        <v>1757_cec_RNA</v>
      </c>
      <c r="P53" t="str">
        <f t="shared" si="19"/>
        <v>1757_ile_RNA</v>
      </c>
      <c r="Q53" t="str">
        <f t="shared" si="20"/>
        <v>1757_spleen_RNA</v>
      </c>
      <c r="AA53" t="s">
        <v>763</v>
      </c>
      <c r="AB53" t="s">
        <v>716</v>
      </c>
      <c r="AC53" t="str">
        <f t="shared" si="6"/>
        <v>STB244_col_lav</v>
      </c>
    </row>
    <row r="54" spans="2:29">
      <c r="B54">
        <v>1517</v>
      </c>
      <c r="E54" t="str">
        <f t="shared" ref="E54:E56" si="21">$B53&amp;E$42</f>
        <v>1510_col_fp</v>
      </c>
      <c r="F54" t="str">
        <f t="shared" ref="F54:F56" si="22">$B53&amp;F$42</f>
        <v>1510_cec_fp</v>
      </c>
      <c r="G54" t="str">
        <f t="shared" ref="G54:G56" si="23">$B53&amp;G$42</f>
        <v>1510_ile_fp</v>
      </c>
      <c r="H54" t="str">
        <f t="shared" ref="H54:H56" si="24">$B53&amp;H$42</f>
        <v>1510_col_dtt</v>
      </c>
      <c r="I54" t="str">
        <f t="shared" ref="I54:I56" si="25">$B53&amp;I$42</f>
        <v>1510_cec_dtt</v>
      </c>
      <c r="J54" t="str">
        <f t="shared" ref="J54:J56" si="26">$B53&amp;J$42</f>
        <v>1510_ile_dtt</v>
      </c>
      <c r="K54" t="str">
        <f t="shared" ref="K54:K56" si="27">$B53&amp;K$42</f>
        <v>1510_col_lav</v>
      </c>
      <c r="L54" t="str">
        <f t="shared" ref="L54:L56" si="28">$B53&amp;L$42</f>
        <v>1510_cec_lav</v>
      </c>
      <c r="M54" t="str">
        <f t="shared" ref="M54:M56" si="29">$B53&amp;M$42</f>
        <v>1510_ile_lav</v>
      </c>
      <c r="N54" t="str">
        <f t="shared" ref="N54:N56" si="30">$B53&amp;N$42</f>
        <v>1510_col_RNA</v>
      </c>
      <c r="O54" t="str">
        <f t="shared" ref="O54:O56" si="31">$B53&amp;O$42</f>
        <v>1510_cec_RNA</v>
      </c>
      <c r="P54" t="str">
        <f t="shared" ref="P54:P56" si="32">$B53&amp;P$42</f>
        <v>1510_ile_RNA</v>
      </c>
      <c r="Q54" t="str">
        <f t="shared" ref="Q54:Q56" si="33">$B53&amp;Q$42</f>
        <v>1510_spleen_RNA</v>
      </c>
      <c r="AA54" t="s">
        <v>764</v>
      </c>
      <c r="AB54" t="s">
        <v>718</v>
      </c>
      <c r="AC54" t="str">
        <f t="shared" si="6"/>
        <v>STB245_cec_lav</v>
      </c>
    </row>
    <row r="55" spans="2:29">
      <c r="B55">
        <v>1519</v>
      </c>
      <c r="E55" t="str">
        <f t="shared" si="21"/>
        <v>1517_col_fp</v>
      </c>
      <c r="F55" t="str">
        <f t="shared" si="22"/>
        <v>1517_cec_fp</v>
      </c>
      <c r="G55" t="str">
        <f t="shared" si="23"/>
        <v>1517_ile_fp</v>
      </c>
      <c r="H55" t="str">
        <f t="shared" si="24"/>
        <v>1517_col_dtt</v>
      </c>
      <c r="I55" t="str">
        <f t="shared" si="25"/>
        <v>1517_cec_dtt</v>
      </c>
      <c r="J55" t="str">
        <f t="shared" si="26"/>
        <v>1517_ile_dtt</v>
      </c>
      <c r="K55" t="str">
        <f t="shared" si="27"/>
        <v>1517_col_lav</v>
      </c>
      <c r="L55" t="str">
        <f t="shared" si="28"/>
        <v>1517_cec_lav</v>
      </c>
      <c r="M55" t="str">
        <f t="shared" si="29"/>
        <v>1517_ile_lav</v>
      </c>
      <c r="N55" t="str">
        <f t="shared" si="30"/>
        <v>1517_col_RNA</v>
      </c>
      <c r="O55" t="str">
        <f t="shared" si="31"/>
        <v>1517_cec_RNA</v>
      </c>
      <c r="P55" t="str">
        <f t="shared" si="32"/>
        <v>1517_ile_RNA</v>
      </c>
      <c r="Q55" t="str">
        <f t="shared" si="33"/>
        <v>1517_spleen_RNA</v>
      </c>
      <c r="AA55" t="s">
        <v>765</v>
      </c>
      <c r="AB55" t="s">
        <v>720</v>
      </c>
      <c r="AC55" t="str">
        <f t="shared" si="6"/>
        <v>STB246_ile_lav</v>
      </c>
    </row>
    <row r="56" spans="2:29">
      <c r="E56" t="str">
        <f t="shared" si="21"/>
        <v>1519_col_fp</v>
      </c>
      <c r="F56" t="str">
        <f t="shared" si="22"/>
        <v>1519_cec_fp</v>
      </c>
      <c r="G56" t="str">
        <f t="shared" si="23"/>
        <v>1519_ile_fp</v>
      </c>
      <c r="H56" t="str">
        <f t="shared" si="24"/>
        <v>1519_col_dtt</v>
      </c>
      <c r="I56" t="str">
        <f t="shared" si="25"/>
        <v>1519_cec_dtt</v>
      </c>
      <c r="J56" t="str">
        <f t="shared" si="26"/>
        <v>1519_ile_dtt</v>
      </c>
      <c r="K56" t="str">
        <f t="shared" si="27"/>
        <v>1519_col_lav</v>
      </c>
      <c r="L56" t="str">
        <f t="shared" si="28"/>
        <v>1519_cec_lav</v>
      </c>
      <c r="M56" t="str">
        <f t="shared" si="29"/>
        <v>1519_ile_lav</v>
      </c>
      <c r="N56" t="str">
        <f t="shared" si="30"/>
        <v>1519_col_RNA</v>
      </c>
      <c r="O56" t="str">
        <f t="shared" si="31"/>
        <v>1519_cec_RNA</v>
      </c>
      <c r="P56" t="str">
        <f t="shared" si="32"/>
        <v>1519_ile_RNA</v>
      </c>
      <c r="Q56" t="str">
        <f t="shared" si="33"/>
        <v>1519_spleen_RNA</v>
      </c>
      <c r="AA56" t="s">
        <v>766</v>
      </c>
      <c r="AB56" t="s">
        <v>704</v>
      </c>
      <c r="AC56" t="str">
        <f t="shared" si="6"/>
        <v>STB247_col_fp</v>
      </c>
    </row>
    <row r="57" spans="2:29">
      <c r="AA57" t="s">
        <v>767</v>
      </c>
      <c r="AB57" t="s">
        <v>706</v>
      </c>
      <c r="AC57" t="str">
        <f t="shared" si="6"/>
        <v>STB248_cec_fp</v>
      </c>
    </row>
    <row r="58" spans="2:29">
      <c r="B58" t="s">
        <v>768</v>
      </c>
      <c r="C58" t="s">
        <v>769</v>
      </c>
      <c r="D58" t="s">
        <v>770</v>
      </c>
      <c r="E58" t="s">
        <v>771</v>
      </c>
      <c r="F58" t="s">
        <v>772</v>
      </c>
      <c r="G58" t="s">
        <v>773</v>
      </c>
      <c r="H58" t="s">
        <v>774</v>
      </c>
      <c r="I58" t="s">
        <v>775</v>
      </c>
      <c r="J58" t="s">
        <v>776</v>
      </c>
      <c r="K58" t="s">
        <v>551</v>
      </c>
      <c r="L58" t="s">
        <v>552</v>
      </c>
      <c r="M58" t="s">
        <v>553</v>
      </c>
      <c r="N58" t="s">
        <v>554</v>
      </c>
      <c r="AA58" t="s">
        <v>777</v>
      </c>
      <c r="AB58" t="s">
        <v>708</v>
      </c>
      <c r="AC58" t="str">
        <f t="shared" si="6"/>
        <v>STB249_ile_fp</v>
      </c>
    </row>
    <row r="59" spans="2:29">
      <c r="B59" t="s">
        <v>778</v>
      </c>
      <c r="C59" t="s">
        <v>779</v>
      </c>
      <c r="D59" t="s">
        <v>780</v>
      </c>
      <c r="E59" t="s">
        <v>781</v>
      </c>
      <c r="F59" t="s">
        <v>782</v>
      </c>
      <c r="G59" t="s">
        <v>783</v>
      </c>
      <c r="H59" t="s">
        <v>784</v>
      </c>
      <c r="I59" t="s">
        <v>785</v>
      </c>
      <c r="J59" t="s">
        <v>786</v>
      </c>
      <c r="K59" t="s">
        <v>555</v>
      </c>
      <c r="L59" t="s">
        <v>556</v>
      </c>
      <c r="M59" t="s">
        <v>557</v>
      </c>
      <c r="N59" t="s">
        <v>558</v>
      </c>
      <c r="AA59" t="s">
        <v>787</v>
      </c>
      <c r="AB59" t="s">
        <v>710</v>
      </c>
      <c r="AC59" t="str">
        <f t="shared" si="6"/>
        <v>STB250_col_dtt</v>
      </c>
    </row>
    <row r="60" spans="2:29">
      <c r="B60" t="s">
        <v>788</v>
      </c>
      <c r="C60" t="s">
        <v>789</v>
      </c>
      <c r="D60" t="s">
        <v>790</v>
      </c>
      <c r="E60" t="s">
        <v>791</v>
      </c>
      <c r="F60" t="s">
        <v>792</v>
      </c>
      <c r="G60" t="s">
        <v>793</v>
      </c>
      <c r="H60" t="s">
        <v>794</v>
      </c>
      <c r="I60" t="s">
        <v>795</v>
      </c>
      <c r="J60" t="s">
        <v>796</v>
      </c>
      <c r="K60" t="s">
        <v>559</v>
      </c>
      <c r="L60" t="s">
        <v>560</v>
      </c>
      <c r="M60" t="s">
        <v>561</v>
      </c>
      <c r="N60" t="s">
        <v>562</v>
      </c>
      <c r="AA60" t="s">
        <v>797</v>
      </c>
      <c r="AB60" t="s">
        <v>712</v>
      </c>
      <c r="AC60" t="str">
        <f t="shared" si="6"/>
        <v>STB251_cec_dtt</v>
      </c>
    </row>
    <row r="61" spans="2:29">
      <c r="B61" t="s">
        <v>798</v>
      </c>
      <c r="C61" t="s">
        <v>799</v>
      </c>
      <c r="D61" t="s">
        <v>800</v>
      </c>
      <c r="E61" t="s">
        <v>801</v>
      </c>
      <c r="F61" t="s">
        <v>802</v>
      </c>
      <c r="G61" t="s">
        <v>803</v>
      </c>
      <c r="H61" t="s">
        <v>804</v>
      </c>
      <c r="I61" t="s">
        <v>805</v>
      </c>
      <c r="J61" t="s">
        <v>806</v>
      </c>
      <c r="K61" t="s">
        <v>563</v>
      </c>
      <c r="L61" t="s">
        <v>564</v>
      </c>
      <c r="M61" t="s">
        <v>565</v>
      </c>
      <c r="N61" t="s">
        <v>566</v>
      </c>
      <c r="AA61" t="s">
        <v>807</v>
      </c>
      <c r="AB61" t="s">
        <v>714</v>
      </c>
      <c r="AC61" t="str">
        <f t="shared" si="6"/>
        <v>STB252_ile_dtt</v>
      </c>
    </row>
    <row r="62" spans="2:29">
      <c r="B62" t="s">
        <v>808</v>
      </c>
      <c r="C62" t="s">
        <v>809</v>
      </c>
      <c r="D62" t="s">
        <v>810</v>
      </c>
      <c r="E62" t="s">
        <v>811</v>
      </c>
      <c r="F62" t="s">
        <v>812</v>
      </c>
      <c r="G62" t="s">
        <v>813</v>
      </c>
      <c r="H62" t="s">
        <v>814</v>
      </c>
      <c r="I62" t="s">
        <v>815</v>
      </c>
      <c r="J62" t="s">
        <v>816</v>
      </c>
      <c r="K62" t="s">
        <v>567</v>
      </c>
      <c r="L62" t="s">
        <v>568</v>
      </c>
      <c r="M62" t="s">
        <v>569</v>
      </c>
      <c r="N62" t="s">
        <v>570</v>
      </c>
      <c r="AA62" t="s">
        <v>817</v>
      </c>
      <c r="AB62" t="s">
        <v>716</v>
      </c>
      <c r="AC62" t="str">
        <f t="shared" si="6"/>
        <v>STB253_col_lav</v>
      </c>
    </row>
    <row r="63" spans="2:29">
      <c r="B63" t="s">
        <v>818</v>
      </c>
      <c r="C63" t="s">
        <v>819</v>
      </c>
      <c r="D63" t="s">
        <v>820</v>
      </c>
      <c r="E63" t="s">
        <v>821</v>
      </c>
      <c r="F63" t="s">
        <v>822</v>
      </c>
      <c r="G63" t="s">
        <v>823</v>
      </c>
      <c r="H63" t="s">
        <v>824</v>
      </c>
      <c r="I63" t="s">
        <v>825</v>
      </c>
      <c r="J63" t="s">
        <v>826</v>
      </c>
      <c r="K63" t="s">
        <v>571</v>
      </c>
      <c r="L63" t="s">
        <v>572</v>
      </c>
      <c r="M63" t="s">
        <v>573</v>
      </c>
      <c r="N63" t="s">
        <v>574</v>
      </c>
      <c r="AA63" t="s">
        <v>827</v>
      </c>
      <c r="AB63" t="s">
        <v>718</v>
      </c>
      <c r="AC63" t="str">
        <f t="shared" si="6"/>
        <v>STB254_cec_lav</v>
      </c>
    </row>
    <row r="64" spans="2:29">
      <c r="B64" t="s">
        <v>828</v>
      </c>
      <c r="C64" t="s">
        <v>829</v>
      </c>
      <c r="D64" t="s">
        <v>830</v>
      </c>
      <c r="E64" t="s">
        <v>831</v>
      </c>
      <c r="F64" t="s">
        <v>832</v>
      </c>
      <c r="G64" t="s">
        <v>833</v>
      </c>
      <c r="H64" t="s">
        <v>834</v>
      </c>
      <c r="I64" t="s">
        <v>835</v>
      </c>
      <c r="J64" t="s">
        <v>836</v>
      </c>
      <c r="K64" t="s">
        <v>575</v>
      </c>
      <c r="L64" t="s">
        <v>576</v>
      </c>
      <c r="M64" t="s">
        <v>577</v>
      </c>
      <c r="N64" t="s">
        <v>578</v>
      </c>
      <c r="AA64" t="s">
        <v>837</v>
      </c>
      <c r="AB64" t="s">
        <v>720</v>
      </c>
      <c r="AC64" t="str">
        <f t="shared" si="6"/>
        <v>STB255_ile_lav</v>
      </c>
    </row>
    <row r="65" spans="2:29">
      <c r="B65" t="s">
        <v>838</v>
      </c>
      <c r="C65" t="s">
        <v>839</v>
      </c>
      <c r="D65" t="s">
        <v>840</v>
      </c>
      <c r="E65" t="s">
        <v>841</v>
      </c>
      <c r="F65" t="s">
        <v>842</v>
      </c>
      <c r="G65" t="s">
        <v>843</v>
      </c>
      <c r="H65" t="s">
        <v>844</v>
      </c>
      <c r="I65" t="s">
        <v>845</v>
      </c>
      <c r="J65" t="s">
        <v>846</v>
      </c>
      <c r="K65" t="s">
        <v>579</v>
      </c>
      <c r="L65" t="s">
        <v>580</v>
      </c>
      <c r="M65" t="s">
        <v>581</v>
      </c>
      <c r="N65" t="s">
        <v>582</v>
      </c>
      <c r="AA65" t="s">
        <v>847</v>
      </c>
      <c r="AB65" t="s">
        <v>704</v>
      </c>
      <c r="AC65" t="str">
        <f t="shared" si="6"/>
        <v>STB256_col_fp</v>
      </c>
    </row>
    <row r="66" spans="2:29">
      <c r="B66" t="s">
        <v>848</v>
      </c>
      <c r="C66" t="s">
        <v>849</v>
      </c>
      <c r="D66" t="s">
        <v>850</v>
      </c>
      <c r="E66" t="s">
        <v>851</v>
      </c>
      <c r="F66" t="s">
        <v>852</v>
      </c>
      <c r="G66" t="s">
        <v>853</v>
      </c>
      <c r="H66" t="s">
        <v>854</v>
      </c>
      <c r="I66" t="s">
        <v>855</v>
      </c>
      <c r="J66" t="s">
        <v>856</v>
      </c>
      <c r="K66" t="s">
        <v>583</v>
      </c>
      <c r="L66" t="s">
        <v>584</v>
      </c>
      <c r="M66" t="s">
        <v>585</v>
      </c>
      <c r="N66" t="s">
        <v>586</v>
      </c>
      <c r="AA66" t="s">
        <v>857</v>
      </c>
      <c r="AB66" t="s">
        <v>706</v>
      </c>
      <c r="AC66" t="str">
        <f t="shared" si="6"/>
        <v>STB257_cec_fp</v>
      </c>
    </row>
    <row r="67" spans="2:29">
      <c r="B67" t="s">
        <v>858</v>
      </c>
      <c r="C67" t="s">
        <v>859</v>
      </c>
      <c r="D67" t="s">
        <v>860</v>
      </c>
      <c r="E67" t="s">
        <v>861</v>
      </c>
      <c r="F67" t="s">
        <v>862</v>
      </c>
      <c r="G67" t="s">
        <v>863</v>
      </c>
      <c r="H67" t="s">
        <v>864</v>
      </c>
      <c r="I67" t="s">
        <v>865</v>
      </c>
      <c r="J67" t="s">
        <v>866</v>
      </c>
      <c r="K67" t="s">
        <v>587</v>
      </c>
      <c r="L67" t="s">
        <v>588</v>
      </c>
      <c r="M67" t="s">
        <v>589</v>
      </c>
      <c r="N67" t="s">
        <v>590</v>
      </c>
      <c r="AA67" t="s">
        <v>867</v>
      </c>
      <c r="AB67" t="s">
        <v>708</v>
      </c>
      <c r="AC67" t="str">
        <f t="shared" ref="AC67:AC130" si="34">AA67&amp;AB67</f>
        <v>STB258_ile_fp</v>
      </c>
    </row>
    <row r="68" spans="2:29">
      <c r="B68" t="s">
        <v>868</v>
      </c>
      <c r="C68" t="s">
        <v>869</v>
      </c>
      <c r="D68" t="s">
        <v>870</v>
      </c>
      <c r="E68" t="s">
        <v>871</v>
      </c>
      <c r="F68" t="s">
        <v>872</v>
      </c>
      <c r="G68" t="s">
        <v>873</v>
      </c>
      <c r="H68" t="s">
        <v>874</v>
      </c>
      <c r="I68" t="s">
        <v>875</v>
      </c>
      <c r="J68" t="s">
        <v>876</v>
      </c>
      <c r="K68" t="s">
        <v>591</v>
      </c>
      <c r="L68" t="s">
        <v>592</v>
      </c>
      <c r="M68" t="s">
        <v>593</v>
      </c>
      <c r="N68" t="s">
        <v>594</v>
      </c>
      <c r="AA68" t="s">
        <v>877</v>
      </c>
      <c r="AB68" t="s">
        <v>710</v>
      </c>
      <c r="AC68" t="str">
        <f t="shared" si="34"/>
        <v>STB259_col_dtt</v>
      </c>
    </row>
    <row r="69" spans="2:29">
      <c r="B69" t="s">
        <v>878</v>
      </c>
      <c r="C69" t="s">
        <v>879</v>
      </c>
      <c r="D69" t="s">
        <v>880</v>
      </c>
      <c r="E69" t="s">
        <v>881</v>
      </c>
      <c r="F69" t="s">
        <v>882</v>
      </c>
      <c r="G69" t="s">
        <v>883</v>
      </c>
      <c r="H69" t="s">
        <v>884</v>
      </c>
      <c r="I69" t="s">
        <v>885</v>
      </c>
      <c r="J69" t="s">
        <v>886</v>
      </c>
      <c r="K69" t="s">
        <v>595</v>
      </c>
      <c r="L69" t="s">
        <v>596</v>
      </c>
      <c r="M69" t="s">
        <v>597</v>
      </c>
      <c r="N69" t="s">
        <v>598</v>
      </c>
      <c r="AA69" t="s">
        <v>887</v>
      </c>
      <c r="AB69" t="s">
        <v>712</v>
      </c>
      <c r="AC69" t="str">
        <f t="shared" si="34"/>
        <v>STB260_cec_dtt</v>
      </c>
    </row>
    <row r="70" spans="2:29">
      <c r="B70" t="s">
        <v>888</v>
      </c>
      <c r="C70" t="s">
        <v>889</v>
      </c>
      <c r="D70" t="s">
        <v>890</v>
      </c>
      <c r="E70" t="s">
        <v>891</v>
      </c>
      <c r="F70" t="s">
        <v>892</v>
      </c>
      <c r="G70" t="s">
        <v>893</v>
      </c>
      <c r="H70" t="s">
        <v>894</v>
      </c>
      <c r="I70" t="s">
        <v>895</v>
      </c>
      <c r="J70" t="s">
        <v>896</v>
      </c>
      <c r="K70" t="s">
        <v>599</v>
      </c>
      <c r="L70" t="s">
        <v>600</v>
      </c>
      <c r="M70" t="s">
        <v>601</v>
      </c>
      <c r="N70" t="s">
        <v>602</v>
      </c>
      <c r="AA70" t="s">
        <v>897</v>
      </c>
      <c r="AB70" t="s">
        <v>714</v>
      </c>
      <c r="AC70" t="str">
        <f t="shared" si="34"/>
        <v>STB261_ile_dtt</v>
      </c>
    </row>
    <row r="71" spans="2:29">
      <c r="B71" t="s">
        <v>898</v>
      </c>
      <c r="C71" t="s">
        <v>899</v>
      </c>
      <c r="D71" t="s">
        <v>900</v>
      </c>
      <c r="E71" t="s">
        <v>901</v>
      </c>
      <c r="F71" t="s">
        <v>902</v>
      </c>
      <c r="G71" t="s">
        <v>903</v>
      </c>
      <c r="H71" t="s">
        <v>904</v>
      </c>
      <c r="I71" t="s">
        <v>905</v>
      </c>
      <c r="J71" t="s">
        <v>906</v>
      </c>
      <c r="K71" t="s">
        <v>603</v>
      </c>
      <c r="L71" t="s">
        <v>604</v>
      </c>
      <c r="M71" t="s">
        <v>605</v>
      </c>
      <c r="N71" t="s">
        <v>606</v>
      </c>
      <c r="AA71" t="s">
        <v>907</v>
      </c>
      <c r="AB71" t="s">
        <v>716</v>
      </c>
      <c r="AC71" t="str">
        <f t="shared" si="34"/>
        <v>STB262_col_lav</v>
      </c>
    </row>
    <row r="72" spans="2:29">
      <c r="B72">
        <v>1</v>
      </c>
      <c r="AA72" t="s">
        <v>908</v>
      </c>
      <c r="AB72" t="s">
        <v>718</v>
      </c>
      <c r="AC72" t="str">
        <f t="shared" si="34"/>
        <v>STB263_cec_lav</v>
      </c>
    </row>
    <row r="73" spans="2:29">
      <c r="B73" t="s">
        <v>768</v>
      </c>
      <c r="AA73" t="s">
        <v>909</v>
      </c>
      <c r="AB73" t="s">
        <v>720</v>
      </c>
      <c r="AC73" t="str">
        <f t="shared" si="34"/>
        <v>STB264_ile_lav</v>
      </c>
    </row>
    <row r="74" spans="2:29">
      <c r="B74" t="s">
        <v>769</v>
      </c>
      <c r="AA74" t="s">
        <v>910</v>
      </c>
      <c r="AB74" t="s">
        <v>704</v>
      </c>
      <c r="AC74" t="str">
        <f t="shared" si="34"/>
        <v>STB265_col_fp</v>
      </c>
    </row>
    <row r="75" spans="2:29">
      <c r="B75" t="s">
        <v>770</v>
      </c>
      <c r="AA75" t="s">
        <v>911</v>
      </c>
      <c r="AB75" t="s">
        <v>706</v>
      </c>
      <c r="AC75" t="str">
        <f t="shared" si="34"/>
        <v>STB266_cec_fp</v>
      </c>
    </row>
    <row r="76" spans="2:29">
      <c r="B76" t="s">
        <v>771</v>
      </c>
      <c r="AA76" t="s">
        <v>912</v>
      </c>
      <c r="AB76" t="s">
        <v>708</v>
      </c>
      <c r="AC76" t="str">
        <f t="shared" si="34"/>
        <v>STB267_ile_fp</v>
      </c>
    </row>
    <row r="77" spans="2:29">
      <c r="B77" t="s">
        <v>772</v>
      </c>
      <c r="AA77" t="s">
        <v>913</v>
      </c>
      <c r="AB77" t="s">
        <v>710</v>
      </c>
      <c r="AC77" t="str">
        <f t="shared" si="34"/>
        <v>STB268_col_dtt</v>
      </c>
    </row>
    <row r="78" spans="2:29">
      <c r="B78" t="s">
        <v>773</v>
      </c>
      <c r="AA78" t="s">
        <v>914</v>
      </c>
      <c r="AB78" t="s">
        <v>712</v>
      </c>
      <c r="AC78" t="str">
        <f t="shared" si="34"/>
        <v>STB269_cec_dtt</v>
      </c>
    </row>
    <row r="79" spans="2:29">
      <c r="B79" t="s">
        <v>774</v>
      </c>
      <c r="AA79" t="s">
        <v>915</v>
      </c>
      <c r="AB79" t="s">
        <v>714</v>
      </c>
      <c r="AC79" t="str">
        <f t="shared" si="34"/>
        <v>STB270_ile_dtt</v>
      </c>
    </row>
    <row r="80" spans="2:29">
      <c r="B80" t="s">
        <v>775</v>
      </c>
      <c r="AA80" t="s">
        <v>916</v>
      </c>
      <c r="AB80" t="s">
        <v>716</v>
      </c>
      <c r="AC80" t="str">
        <f t="shared" si="34"/>
        <v>STB271_col_lav</v>
      </c>
    </row>
    <row r="81" spans="2:29">
      <c r="B81" t="s">
        <v>776</v>
      </c>
      <c r="AA81" t="s">
        <v>917</v>
      </c>
      <c r="AB81" t="s">
        <v>718</v>
      </c>
      <c r="AC81" t="str">
        <f t="shared" si="34"/>
        <v>STB272_cec_lav</v>
      </c>
    </row>
    <row r="82" spans="2:29">
      <c r="B82" t="s">
        <v>551</v>
      </c>
      <c r="AA82" t="s">
        <v>918</v>
      </c>
      <c r="AB82" t="s">
        <v>720</v>
      </c>
      <c r="AC82" t="str">
        <f t="shared" si="34"/>
        <v>STB273_ile_lav</v>
      </c>
    </row>
    <row r="83" spans="2:29">
      <c r="B83" t="s">
        <v>552</v>
      </c>
      <c r="AA83" t="s">
        <v>919</v>
      </c>
      <c r="AB83" t="s">
        <v>704</v>
      </c>
      <c r="AC83" t="str">
        <f t="shared" si="34"/>
        <v>STB274_col_fp</v>
      </c>
    </row>
    <row r="84" spans="2:29">
      <c r="B84" t="s">
        <v>553</v>
      </c>
      <c r="AA84" t="s">
        <v>920</v>
      </c>
      <c r="AB84" t="s">
        <v>706</v>
      </c>
      <c r="AC84" t="str">
        <f t="shared" si="34"/>
        <v>STB275_cec_fp</v>
      </c>
    </row>
    <row r="85" spans="2:29">
      <c r="B85" t="s">
        <v>554</v>
      </c>
      <c r="AA85" t="s">
        <v>921</v>
      </c>
      <c r="AB85" t="s">
        <v>708</v>
      </c>
      <c r="AC85" t="str">
        <f t="shared" si="34"/>
        <v>STB276_ile_fp</v>
      </c>
    </row>
    <row r="86" spans="2:29">
      <c r="B86" t="s">
        <v>778</v>
      </c>
      <c r="AA86" t="s">
        <v>922</v>
      </c>
      <c r="AB86" t="s">
        <v>710</v>
      </c>
      <c r="AC86" t="str">
        <f t="shared" si="34"/>
        <v>STB277_col_dtt</v>
      </c>
    </row>
    <row r="87" spans="2:29">
      <c r="B87" t="s">
        <v>779</v>
      </c>
      <c r="AA87" t="s">
        <v>923</v>
      </c>
      <c r="AB87" t="s">
        <v>712</v>
      </c>
      <c r="AC87" t="str">
        <f t="shared" si="34"/>
        <v>STB278_cec_dtt</v>
      </c>
    </row>
    <row r="88" spans="2:29">
      <c r="B88" t="s">
        <v>780</v>
      </c>
      <c r="AA88" t="s">
        <v>924</v>
      </c>
      <c r="AB88" t="s">
        <v>714</v>
      </c>
      <c r="AC88" t="str">
        <f t="shared" si="34"/>
        <v>STB279_ile_dtt</v>
      </c>
    </row>
    <row r="89" spans="2:29">
      <c r="B89" t="s">
        <v>781</v>
      </c>
      <c r="AA89" t="s">
        <v>925</v>
      </c>
      <c r="AB89" t="s">
        <v>716</v>
      </c>
      <c r="AC89" t="str">
        <f t="shared" si="34"/>
        <v>STB280_col_lav</v>
      </c>
    </row>
    <row r="90" spans="2:29">
      <c r="B90" t="s">
        <v>782</v>
      </c>
      <c r="AA90" t="s">
        <v>926</v>
      </c>
      <c r="AB90" t="s">
        <v>718</v>
      </c>
      <c r="AC90" t="str">
        <f t="shared" si="34"/>
        <v>STB281_cec_lav</v>
      </c>
    </row>
    <row r="91" spans="2:29">
      <c r="B91" t="s">
        <v>783</v>
      </c>
      <c r="AA91" t="s">
        <v>927</v>
      </c>
      <c r="AB91" t="s">
        <v>720</v>
      </c>
      <c r="AC91" t="str">
        <f t="shared" si="34"/>
        <v>STB282_ile_lav</v>
      </c>
    </row>
    <row r="92" spans="2:29">
      <c r="B92" t="s">
        <v>784</v>
      </c>
      <c r="AA92" t="s">
        <v>928</v>
      </c>
      <c r="AB92" t="s">
        <v>704</v>
      </c>
      <c r="AC92" t="str">
        <f t="shared" si="34"/>
        <v>STB283_col_fp</v>
      </c>
    </row>
    <row r="93" spans="2:29">
      <c r="B93" t="s">
        <v>785</v>
      </c>
      <c r="AA93" t="s">
        <v>929</v>
      </c>
      <c r="AB93" t="s">
        <v>706</v>
      </c>
      <c r="AC93" t="str">
        <f t="shared" si="34"/>
        <v>STB284_cec_fp</v>
      </c>
    </row>
    <row r="94" spans="2:29">
      <c r="B94" t="s">
        <v>786</v>
      </c>
      <c r="AA94" t="s">
        <v>930</v>
      </c>
      <c r="AB94" t="s">
        <v>708</v>
      </c>
      <c r="AC94" t="str">
        <f t="shared" si="34"/>
        <v>STB285_ile_fp</v>
      </c>
    </row>
    <row r="95" spans="2:29">
      <c r="B95" t="s">
        <v>555</v>
      </c>
      <c r="AA95" t="s">
        <v>931</v>
      </c>
      <c r="AB95" t="s">
        <v>710</v>
      </c>
      <c r="AC95" t="str">
        <f t="shared" si="34"/>
        <v>STB286_col_dtt</v>
      </c>
    </row>
    <row r="96" spans="2:29">
      <c r="B96" t="s">
        <v>556</v>
      </c>
      <c r="AA96" t="s">
        <v>932</v>
      </c>
      <c r="AB96" t="s">
        <v>712</v>
      </c>
      <c r="AC96" t="str">
        <f t="shared" si="34"/>
        <v>STB287_cec_dtt</v>
      </c>
    </row>
    <row r="97" spans="2:29">
      <c r="B97" t="s">
        <v>557</v>
      </c>
      <c r="AA97" t="s">
        <v>933</v>
      </c>
      <c r="AB97" t="s">
        <v>714</v>
      </c>
      <c r="AC97" t="str">
        <f t="shared" si="34"/>
        <v>STB288_ile_dtt</v>
      </c>
    </row>
    <row r="98" spans="2:29">
      <c r="B98" t="s">
        <v>558</v>
      </c>
      <c r="AA98" t="s">
        <v>934</v>
      </c>
      <c r="AB98" t="s">
        <v>716</v>
      </c>
      <c r="AC98" t="str">
        <f t="shared" si="34"/>
        <v>STB289_col_lav</v>
      </c>
    </row>
    <row r="99" spans="2:29">
      <c r="B99" t="s">
        <v>788</v>
      </c>
      <c r="AA99" t="s">
        <v>935</v>
      </c>
      <c r="AB99" t="s">
        <v>718</v>
      </c>
      <c r="AC99" t="str">
        <f t="shared" si="34"/>
        <v>STB290_cec_lav</v>
      </c>
    </row>
    <row r="100" spans="2:29">
      <c r="B100" t="s">
        <v>789</v>
      </c>
      <c r="AA100" t="s">
        <v>936</v>
      </c>
      <c r="AB100" t="s">
        <v>720</v>
      </c>
      <c r="AC100" t="str">
        <f t="shared" si="34"/>
        <v>STB291_ile_lav</v>
      </c>
    </row>
    <row r="101" spans="2:29">
      <c r="B101" t="s">
        <v>790</v>
      </c>
      <c r="AA101" t="s">
        <v>937</v>
      </c>
      <c r="AB101" t="s">
        <v>704</v>
      </c>
      <c r="AC101" t="str">
        <f t="shared" si="34"/>
        <v>STB292_col_fp</v>
      </c>
    </row>
    <row r="102" spans="2:29">
      <c r="B102" t="s">
        <v>791</v>
      </c>
      <c r="AA102" t="s">
        <v>938</v>
      </c>
      <c r="AB102" t="s">
        <v>706</v>
      </c>
      <c r="AC102" t="str">
        <f t="shared" si="34"/>
        <v>STB293_cec_fp</v>
      </c>
    </row>
    <row r="103" spans="2:29">
      <c r="B103" t="s">
        <v>792</v>
      </c>
      <c r="AA103" t="s">
        <v>939</v>
      </c>
      <c r="AB103" t="s">
        <v>708</v>
      </c>
      <c r="AC103" t="str">
        <f t="shared" si="34"/>
        <v>STB294_ile_fp</v>
      </c>
    </row>
    <row r="104" spans="2:29">
      <c r="B104" t="s">
        <v>793</v>
      </c>
      <c r="AA104" t="s">
        <v>940</v>
      </c>
      <c r="AB104" t="s">
        <v>710</v>
      </c>
      <c r="AC104" t="str">
        <f t="shared" si="34"/>
        <v>STB295_col_dtt</v>
      </c>
    </row>
    <row r="105" spans="2:29">
      <c r="B105" t="s">
        <v>794</v>
      </c>
      <c r="AA105" t="s">
        <v>941</v>
      </c>
      <c r="AB105" t="s">
        <v>712</v>
      </c>
      <c r="AC105" t="str">
        <f t="shared" si="34"/>
        <v>STB296_cec_dtt</v>
      </c>
    </row>
    <row r="106" spans="2:29">
      <c r="B106" t="s">
        <v>795</v>
      </c>
      <c r="AA106" t="s">
        <v>942</v>
      </c>
      <c r="AB106" t="s">
        <v>714</v>
      </c>
      <c r="AC106" t="str">
        <f t="shared" si="34"/>
        <v>STB297_ile_dtt</v>
      </c>
    </row>
    <row r="107" spans="2:29">
      <c r="B107" t="s">
        <v>796</v>
      </c>
      <c r="AA107" t="s">
        <v>943</v>
      </c>
      <c r="AB107" t="s">
        <v>716</v>
      </c>
      <c r="AC107" t="str">
        <f t="shared" si="34"/>
        <v>STB298_col_lav</v>
      </c>
    </row>
    <row r="108" spans="2:29">
      <c r="B108" t="s">
        <v>559</v>
      </c>
      <c r="AA108" t="s">
        <v>944</v>
      </c>
      <c r="AB108" t="s">
        <v>718</v>
      </c>
      <c r="AC108" t="str">
        <f t="shared" si="34"/>
        <v>STB299_cec_lav</v>
      </c>
    </row>
    <row r="109" spans="2:29">
      <c r="B109" t="s">
        <v>560</v>
      </c>
      <c r="AA109" t="s">
        <v>945</v>
      </c>
      <c r="AB109" t="s">
        <v>720</v>
      </c>
      <c r="AC109" t="str">
        <f t="shared" si="34"/>
        <v>STB300_ile_lav</v>
      </c>
    </row>
    <row r="110" spans="2:29">
      <c r="B110" t="s">
        <v>561</v>
      </c>
      <c r="AA110" t="s">
        <v>946</v>
      </c>
      <c r="AB110" t="s">
        <v>704</v>
      </c>
      <c r="AC110" t="str">
        <f t="shared" si="34"/>
        <v>STB301_col_fp</v>
      </c>
    </row>
    <row r="111" spans="2:29">
      <c r="B111" t="s">
        <v>562</v>
      </c>
      <c r="AA111" t="s">
        <v>947</v>
      </c>
      <c r="AB111" t="s">
        <v>706</v>
      </c>
      <c r="AC111" t="str">
        <f t="shared" si="34"/>
        <v>STB302_cec_fp</v>
      </c>
    </row>
    <row r="112" spans="2:29">
      <c r="B112" t="s">
        <v>798</v>
      </c>
      <c r="AA112" t="s">
        <v>948</v>
      </c>
      <c r="AB112" t="s">
        <v>708</v>
      </c>
      <c r="AC112" t="str">
        <f t="shared" si="34"/>
        <v>STB303_ile_fp</v>
      </c>
    </row>
    <row r="113" spans="2:29">
      <c r="B113" t="s">
        <v>799</v>
      </c>
      <c r="AA113" t="s">
        <v>949</v>
      </c>
      <c r="AB113" t="s">
        <v>710</v>
      </c>
      <c r="AC113" t="str">
        <f t="shared" si="34"/>
        <v>STB304_col_dtt</v>
      </c>
    </row>
    <row r="114" spans="2:29">
      <c r="B114" t="s">
        <v>800</v>
      </c>
      <c r="AA114" t="s">
        <v>950</v>
      </c>
      <c r="AB114" t="s">
        <v>712</v>
      </c>
      <c r="AC114" t="str">
        <f t="shared" si="34"/>
        <v>STB305_cec_dtt</v>
      </c>
    </row>
    <row r="115" spans="2:29">
      <c r="B115" t="s">
        <v>801</v>
      </c>
      <c r="AA115" t="s">
        <v>951</v>
      </c>
      <c r="AB115" t="s">
        <v>714</v>
      </c>
      <c r="AC115" t="str">
        <f t="shared" si="34"/>
        <v>STB306_ile_dtt</v>
      </c>
    </row>
    <row r="116" spans="2:29">
      <c r="B116" t="s">
        <v>802</v>
      </c>
      <c r="AA116" t="s">
        <v>952</v>
      </c>
      <c r="AB116" t="s">
        <v>716</v>
      </c>
      <c r="AC116" t="str">
        <f t="shared" si="34"/>
        <v>STB307_col_lav</v>
      </c>
    </row>
    <row r="117" spans="2:29">
      <c r="B117" t="s">
        <v>803</v>
      </c>
      <c r="AA117" t="s">
        <v>953</v>
      </c>
      <c r="AB117" t="s">
        <v>718</v>
      </c>
      <c r="AC117" t="str">
        <f t="shared" si="34"/>
        <v>STB308_cec_lav</v>
      </c>
    </row>
    <row r="118" spans="2:29">
      <c r="B118" t="s">
        <v>804</v>
      </c>
      <c r="AA118" t="s">
        <v>954</v>
      </c>
      <c r="AB118" t="s">
        <v>720</v>
      </c>
      <c r="AC118" t="str">
        <f t="shared" si="34"/>
        <v>STB309_ile_lav</v>
      </c>
    </row>
    <row r="119" spans="2:29">
      <c r="B119" t="s">
        <v>805</v>
      </c>
      <c r="AA119" t="s">
        <v>955</v>
      </c>
      <c r="AB119" t="s">
        <v>704</v>
      </c>
      <c r="AC119" t="str">
        <f t="shared" si="34"/>
        <v>STB310_col_fp</v>
      </c>
    </row>
    <row r="120" spans="2:29">
      <c r="B120" t="s">
        <v>806</v>
      </c>
      <c r="AA120" t="s">
        <v>956</v>
      </c>
      <c r="AB120" t="s">
        <v>706</v>
      </c>
      <c r="AC120" t="str">
        <f t="shared" si="34"/>
        <v>STB311_cec_fp</v>
      </c>
    </row>
    <row r="121" spans="2:29">
      <c r="B121" t="s">
        <v>563</v>
      </c>
      <c r="AA121" t="s">
        <v>957</v>
      </c>
      <c r="AB121" t="s">
        <v>708</v>
      </c>
      <c r="AC121" t="str">
        <f t="shared" si="34"/>
        <v>STB312_ile_fp</v>
      </c>
    </row>
    <row r="122" spans="2:29">
      <c r="B122" t="s">
        <v>564</v>
      </c>
      <c r="AA122" t="s">
        <v>958</v>
      </c>
      <c r="AB122" t="s">
        <v>710</v>
      </c>
      <c r="AC122" t="str">
        <f t="shared" si="34"/>
        <v>STB313_col_dtt</v>
      </c>
    </row>
    <row r="123" spans="2:29">
      <c r="B123" t="s">
        <v>565</v>
      </c>
      <c r="AA123" t="s">
        <v>959</v>
      </c>
      <c r="AB123" t="s">
        <v>712</v>
      </c>
      <c r="AC123" t="str">
        <f t="shared" si="34"/>
        <v>STB314_cec_dtt</v>
      </c>
    </row>
    <row r="124" spans="2:29">
      <c r="B124" t="s">
        <v>566</v>
      </c>
      <c r="AA124" t="s">
        <v>960</v>
      </c>
      <c r="AB124" t="s">
        <v>714</v>
      </c>
      <c r="AC124" t="str">
        <f t="shared" si="34"/>
        <v>STB315_ile_dtt</v>
      </c>
    </row>
    <row r="125" spans="2:29">
      <c r="B125" t="s">
        <v>808</v>
      </c>
      <c r="AA125" t="s">
        <v>961</v>
      </c>
      <c r="AB125" t="s">
        <v>716</v>
      </c>
      <c r="AC125" t="str">
        <f t="shared" si="34"/>
        <v>STB316_col_lav</v>
      </c>
    </row>
    <row r="126" spans="2:29">
      <c r="B126" t="s">
        <v>809</v>
      </c>
      <c r="AA126" t="s">
        <v>962</v>
      </c>
      <c r="AB126" t="s">
        <v>718</v>
      </c>
      <c r="AC126" t="str">
        <f t="shared" si="34"/>
        <v>STB317_cec_lav</v>
      </c>
    </row>
    <row r="127" spans="2:29">
      <c r="B127" t="s">
        <v>810</v>
      </c>
      <c r="AA127" t="s">
        <v>963</v>
      </c>
      <c r="AB127" t="s">
        <v>720</v>
      </c>
      <c r="AC127" t="str">
        <f t="shared" si="34"/>
        <v>STB318_ile_lav</v>
      </c>
    </row>
    <row r="128" spans="2:29">
      <c r="B128" t="s">
        <v>811</v>
      </c>
      <c r="AA128" t="s">
        <v>964</v>
      </c>
      <c r="AB128" t="s">
        <v>704</v>
      </c>
      <c r="AC128" t="str">
        <f t="shared" si="34"/>
        <v>STB319_col_fp</v>
      </c>
    </row>
    <row r="129" spans="2:29">
      <c r="B129" t="s">
        <v>812</v>
      </c>
      <c r="AA129" t="s">
        <v>965</v>
      </c>
      <c r="AB129" t="s">
        <v>706</v>
      </c>
      <c r="AC129" t="str">
        <f t="shared" si="34"/>
        <v>STB320_cec_fp</v>
      </c>
    </row>
    <row r="130" spans="2:29">
      <c r="B130" t="s">
        <v>813</v>
      </c>
      <c r="AA130" t="s">
        <v>966</v>
      </c>
      <c r="AB130" t="s">
        <v>708</v>
      </c>
      <c r="AC130" t="str">
        <f t="shared" si="34"/>
        <v>STB321_ile_fp</v>
      </c>
    </row>
    <row r="131" spans="2:29">
      <c r="B131" t="s">
        <v>814</v>
      </c>
      <c r="AA131" t="s">
        <v>967</v>
      </c>
      <c r="AB131" t="s">
        <v>710</v>
      </c>
      <c r="AC131" t="str">
        <f t="shared" ref="AC131:AC181" si="35">AA131&amp;AB131</f>
        <v>STB322_col_dtt</v>
      </c>
    </row>
    <row r="132" spans="2:29">
      <c r="B132" t="s">
        <v>815</v>
      </c>
      <c r="AA132" t="s">
        <v>968</v>
      </c>
      <c r="AB132" t="s">
        <v>712</v>
      </c>
      <c r="AC132" t="str">
        <f t="shared" si="35"/>
        <v>STB323_cec_dtt</v>
      </c>
    </row>
    <row r="133" spans="2:29">
      <c r="B133" t="s">
        <v>816</v>
      </c>
      <c r="AA133" t="s">
        <v>969</v>
      </c>
      <c r="AB133" t="s">
        <v>714</v>
      </c>
      <c r="AC133" t="str">
        <f t="shared" si="35"/>
        <v>STB324_ile_dtt</v>
      </c>
    </row>
    <row r="134" spans="2:29">
      <c r="B134" t="s">
        <v>567</v>
      </c>
      <c r="AA134" t="s">
        <v>970</v>
      </c>
      <c r="AB134" t="s">
        <v>716</v>
      </c>
      <c r="AC134" t="str">
        <f t="shared" si="35"/>
        <v>STB325_col_lav</v>
      </c>
    </row>
    <row r="135" spans="2:29">
      <c r="B135" t="s">
        <v>568</v>
      </c>
      <c r="AA135" t="s">
        <v>971</v>
      </c>
      <c r="AB135" t="s">
        <v>718</v>
      </c>
      <c r="AC135" t="str">
        <f t="shared" si="35"/>
        <v>STB326_cec_lav</v>
      </c>
    </row>
    <row r="136" spans="2:29">
      <c r="B136" t="s">
        <v>569</v>
      </c>
      <c r="AA136" t="s">
        <v>972</v>
      </c>
      <c r="AB136" t="s">
        <v>720</v>
      </c>
      <c r="AC136" t="str">
        <f t="shared" si="35"/>
        <v>STB327_ile_lav</v>
      </c>
    </row>
    <row r="137" spans="2:29">
      <c r="B137" t="s">
        <v>570</v>
      </c>
      <c r="AA137" t="s">
        <v>973</v>
      </c>
      <c r="AB137" t="s">
        <v>704</v>
      </c>
      <c r="AC137" t="str">
        <f t="shared" si="35"/>
        <v>STB328_col_fp</v>
      </c>
    </row>
    <row r="138" spans="2:29">
      <c r="B138" t="s">
        <v>818</v>
      </c>
      <c r="AA138" t="s">
        <v>974</v>
      </c>
      <c r="AB138" t="s">
        <v>706</v>
      </c>
      <c r="AC138" t="str">
        <f t="shared" si="35"/>
        <v>STB329_cec_fp</v>
      </c>
    </row>
    <row r="139" spans="2:29">
      <c r="B139" t="s">
        <v>819</v>
      </c>
      <c r="AA139" t="s">
        <v>975</v>
      </c>
      <c r="AB139" t="s">
        <v>708</v>
      </c>
      <c r="AC139" t="str">
        <f t="shared" si="35"/>
        <v>STB330_ile_fp</v>
      </c>
    </row>
    <row r="140" spans="2:29">
      <c r="B140" t="s">
        <v>820</v>
      </c>
      <c r="AA140" t="s">
        <v>976</v>
      </c>
      <c r="AB140" t="s">
        <v>710</v>
      </c>
      <c r="AC140" t="str">
        <f t="shared" si="35"/>
        <v>STB331_col_dtt</v>
      </c>
    </row>
    <row r="141" spans="2:29">
      <c r="B141" t="s">
        <v>821</v>
      </c>
      <c r="AA141" t="s">
        <v>977</v>
      </c>
      <c r="AB141" t="s">
        <v>712</v>
      </c>
      <c r="AC141" t="str">
        <f t="shared" si="35"/>
        <v>STB332_cec_dtt</v>
      </c>
    </row>
    <row r="142" spans="2:29">
      <c r="B142" t="s">
        <v>822</v>
      </c>
      <c r="AA142" t="s">
        <v>978</v>
      </c>
      <c r="AB142" t="s">
        <v>714</v>
      </c>
      <c r="AC142" t="str">
        <f t="shared" si="35"/>
        <v>STB333_ile_dtt</v>
      </c>
    </row>
    <row r="143" spans="2:29">
      <c r="B143" t="s">
        <v>823</v>
      </c>
      <c r="AA143" t="s">
        <v>979</v>
      </c>
      <c r="AB143" t="s">
        <v>716</v>
      </c>
      <c r="AC143" t="str">
        <f t="shared" si="35"/>
        <v>STB334_col_lav</v>
      </c>
    </row>
    <row r="144" spans="2:29">
      <c r="B144" t="s">
        <v>824</v>
      </c>
      <c r="AA144" t="s">
        <v>980</v>
      </c>
      <c r="AB144" t="s">
        <v>718</v>
      </c>
      <c r="AC144" t="str">
        <f t="shared" si="35"/>
        <v>STB335_cec_lav</v>
      </c>
    </row>
    <row r="145" spans="2:29">
      <c r="B145" t="s">
        <v>825</v>
      </c>
      <c r="AA145" t="s">
        <v>981</v>
      </c>
      <c r="AB145" t="s">
        <v>720</v>
      </c>
      <c r="AC145" t="str">
        <f t="shared" si="35"/>
        <v>STB336_ile_lav</v>
      </c>
    </row>
    <row r="146" spans="2:29">
      <c r="B146" t="s">
        <v>826</v>
      </c>
      <c r="AA146" t="s">
        <v>982</v>
      </c>
      <c r="AB146" t="s">
        <v>704</v>
      </c>
      <c r="AC146" t="str">
        <f t="shared" si="35"/>
        <v>STB337_col_fp</v>
      </c>
    </row>
    <row r="147" spans="2:29">
      <c r="B147" t="s">
        <v>571</v>
      </c>
      <c r="AA147" t="s">
        <v>983</v>
      </c>
      <c r="AB147" t="s">
        <v>706</v>
      </c>
      <c r="AC147" t="str">
        <f t="shared" si="35"/>
        <v>STB338_cec_fp</v>
      </c>
    </row>
    <row r="148" spans="2:29">
      <c r="B148" t="s">
        <v>572</v>
      </c>
      <c r="AA148" t="s">
        <v>984</v>
      </c>
      <c r="AB148" t="s">
        <v>708</v>
      </c>
      <c r="AC148" t="str">
        <f t="shared" si="35"/>
        <v>STB339_ile_fp</v>
      </c>
    </row>
    <row r="149" spans="2:29">
      <c r="B149" t="s">
        <v>573</v>
      </c>
      <c r="AA149" t="s">
        <v>985</v>
      </c>
      <c r="AB149" t="s">
        <v>710</v>
      </c>
      <c r="AC149" t="str">
        <f t="shared" si="35"/>
        <v>STB340_col_dtt</v>
      </c>
    </row>
    <row r="150" spans="2:29">
      <c r="B150" t="s">
        <v>574</v>
      </c>
      <c r="AA150" t="s">
        <v>986</v>
      </c>
      <c r="AB150" t="s">
        <v>712</v>
      </c>
      <c r="AC150" t="str">
        <f t="shared" si="35"/>
        <v>STB341_cec_dtt</v>
      </c>
    </row>
    <row r="151" spans="2:29">
      <c r="B151" t="s">
        <v>828</v>
      </c>
      <c r="AA151" t="s">
        <v>987</v>
      </c>
      <c r="AB151" t="s">
        <v>714</v>
      </c>
      <c r="AC151" t="str">
        <f t="shared" si="35"/>
        <v>STB342_ile_dtt</v>
      </c>
    </row>
    <row r="152" spans="2:29">
      <c r="B152" t="s">
        <v>829</v>
      </c>
      <c r="AA152" t="s">
        <v>988</v>
      </c>
      <c r="AB152" t="s">
        <v>716</v>
      </c>
      <c r="AC152" t="str">
        <f t="shared" si="35"/>
        <v>STB343_col_lav</v>
      </c>
    </row>
    <row r="153" spans="2:29">
      <c r="B153" t="s">
        <v>830</v>
      </c>
      <c r="AA153" t="s">
        <v>989</v>
      </c>
      <c r="AB153" t="s">
        <v>718</v>
      </c>
      <c r="AC153" t="str">
        <f t="shared" si="35"/>
        <v>STB344_cec_lav</v>
      </c>
    </row>
    <row r="154" spans="2:29">
      <c r="B154" t="s">
        <v>831</v>
      </c>
      <c r="AA154" t="s">
        <v>990</v>
      </c>
      <c r="AB154" t="s">
        <v>720</v>
      </c>
      <c r="AC154" t="str">
        <f t="shared" si="35"/>
        <v>STB345_ile_lav</v>
      </c>
    </row>
    <row r="155" spans="2:29">
      <c r="B155" t="s">
        <v>832</v>
      </c>
      <c r="AA155" t="s">
        <v>991</v>
      </c>
      <c r="AB155" t="s">
        <v>704</v>
      </c>
      <c r="AC155" t="str">
        <f t="shared" si="35"/>
        <v>STB346_col_fp</v>
      </c>
    </row>
    <row r="156" spans="2:29">
      <c r="B156" t="s">
        <v>833</v>
      </c>
      <c r="AA156" t="s">
        <v>992</v>
      </c>
      <c r="AB156" t="s">
        <v>706</v>
      </c>
      <c r="AC156" t="str">
        <f t="shared" si="35"/>
        <v>STB347_cec_fp</v>
      </c>
    </row>
    <row r="157" spans="2:29">
      <c r="B157" t="s">
        <v>834</v>
      </c>
      <c r="AA157" t="s">
        <v>993</v>
      </c>
      <c r="AB157" t="s">
        <v>708</v>
      </c>
      <c r="AC157" t="str">
        <f t="shared" si="35"/>
        <v>STB348_ile_fp</v>
      </c>
    </row>
    <row r="158" spans="2:29">
      <c r="B158" t="s">
        <v>835</v>
      </c>
      <c r="AA158" t="s">
        <v>994</v>
      </c>
      <c r="AB158" t="s">
        <v>710</v>
      </c>
      <c r="AC158" t="str">
        <f t="shared" si="35"/>
        <v>STB349_col_dtt</v>
      </c>
    </row>
    <row r="159" spans="2:29">
      <c r="B159" t="s">
        <v>836</v>
      </c>
      <c r="AA159" t="s">
        <v>995</v>
      </c>
      <c r="AB159" t="s">
        <v>712</v>
      </c>
      <c r="AC159" t="str">
        <f t="shared" si="35"/>
        <v>STB350_cec_dtt</v>
      </c>
    </row>
    <row r="160" spans="2:29">
      <c r="B160" t="s">
        <v>575</v>
      </c>
      <c r="AA160" t="s">
        <v>996</v>
      </c>
      <c r="AB160" t="s">
        <v>714</v>
      </c>
      <c r="AC160" t="str">
        <f t="shared" si="35"/>
        <v>STB351_ile_dtt</v>
      </c>
    </row>
    <row r="161" spans="2:29">
      <c r="B161" t="s">
        <v>576</v>
      </c>
      <c r="AA161" t="s">
        <v>997</v>
      </c>
      <c r="AB161" t="s">
        <v>716</v>
      </c>
      <c r="AC161" t="str">
        <f t="shared" si="35"/>
        <v>STB352_col_lav</v>
      </c>
    </row>
    <row r="162" spans="2:29">
      <c r="B162" t="s">
        <v>577</v>
      </c>
      <c r="AA162" t="s">
        <v>998</v>
      </c>
      <c r="AB162" t="s">
        <v>718</v>
      </c>
      <c r="AC162" t="str">
        <f t="shared" si="35"/>
        <v>STB353_cec_lav</v>
      </c>
    </row>
    <row r="163" spans="2:29">
      <c r="B163" t="s">
        <v>578</v>
      </c>
      <c r="AA163" t="s">
        <v>999</v>
      </c>
      <c r="AB163" t="s">
        <v>720</v>
      </c>
      <c r="AC163" t="str">
        <f t="shared" si="35"/>
        <v>STB354_ile_lav</v>
      </c>
    </row>
    <row r="164" spans="2:29">
      <c r="B164" t="s">
        <v>838</v>
      </c>
      <c r="AA164" t="s">
        <v>1000</v>
      </c>
      <c r="AB164" t="s">
        <v>704</v>
      </c>
      <c r="AC164" t="str">
        <f t="shared" si="35"/>
        <v>STB355_col_fp</v>
      </c>
    </row>
    <row r="165" spans="2:29">
      <c r="B165" t="s">
        <v>839</v>
      </c>
      <c r="AA165" t="s">
        <v>1001</v>
      </c>
      <c r="AB165" t="s">
        <v>706</v>
      </c>
      <c r="AC165" t="str">
        <f t="shared" si="35"/>
        <v>STB356_cec_fp</v>
      </c>
    </row>
    <row r="166" spans="2:29">
      <c r="B166" t="s">
        <v>840</v>
      </c>
      <c r="AA166" t="s">
        <v>1002</v>
      </c>
      <c r="AB166" t="s">
        <v>708</v>
      </c>
      <c r="AC166" t="str">
        <f t="shared" si="35"/>
        <v>STB357_ile_fp</v>
      </c>
    </row>
    <row r="167" spans="2:29">
      <c r="B167" t="s">
        <v>841</v>
      </c>
      <c r="AA167" t="s">
        <v>1003</v>
      </c>
      <c r="AB167" t="s">
        <v>710</v>
      </c>
      <c r="AC167" t="str">
        <f t="shared" si="35"/>
        <v>STB358_col_dtt</v>
      </c>
    </row>
    <row r="168" spans="2:29">
      <c r="B168" t="s">
        <v>842</v>
      </c>
      <c r="AA168" t="s">
        <v>1004</v>
      </c>
      <c r="AB168" t="s">
        <v>712</v>
      </c>
      <c r="AC168" t="str">
        <f t="shared" si="35"/>
        <v>STB359_cec_dtt</v>
      </c>
    </row>
    <row r="169" spans="2:29">
      <c r="B169" t="s">
        <v>843</v>
      </c>
      <c r="AA169" t="s">
        <v>1005</v>
      </c>
      <c r="AB169" t="s">
        <v>714</v>
      </c>
      <c r="AC169" t="str">
        <f t="shared" si="35"/>
        <v>STB360_ile_dtt</v>
      </c>
    </row>
    <row r="170" spans="2:29">
      <c r="B170" t="s">
        <v>844</v>
      </c>
      <c r="AA170" t="s">
        <v>1006</v>
      </c>
      <c r="AB170" t="s">
        <v>716</v>
      </c>
      <c r="AC170" t="str">
        <f t="shared" si="35"/>
        <v>STB361_col_lav</v>
      </c>
    </row>
    <row r="171" spans="2:29">
      <c r="B171" t="s">
        <v>845</v>
      </c>
      <c r="AA171" t="s">
        <v>1007</v>
      </c>
      <c r="AB171" t="s">
        <v>718</v>
      </c>
      <c r="AC171" t="str">
        <f t="shared" si="35"/>
        <v>STB362_cec_lav</v>
      </c>
    </row>
    <row r="172" spans="2:29">
      <c r="B172" t="s">
        <v>846</v>
      </c>
      <c r="AA172" t="s">
        <v>1008</v>
      </c>
      <c r="AB172" t="s">
        <v>720</v>
      </c>
      <c r="AC172" t="str">
        <f t="shared" si="35"/>
        <v>STB363_ile_lav</v>
      </c>
    </row>
    <row r="173" spans="2:29">
      <c r="B173" t="s">
        <v>579</v>
      </c>
      <c r="AA173" t="s">
        <v>1009</v>
      </c>
      <c r="AB173" t="s">
        <v>704</v>
      </c>
      <c r="AC173" t="str">
        <f t="shared" si="35"/>
        <v>STB364_col_fp</v>
      </c>
    </row>
    <row r="174" spans="2:29">
      <c r="B174" t="s">
        <v>580</v>
      </c>
      <c r="AA174" t="s">
        <v>1010</v>
      </c>
      <c r="AB174" t="s">
        <v>706</v>
      </c>
      <c r="AC174" t="str">
        <f t="shared" si="35"/>
        <v>STB365_cec_fp</v>
      </c>
    </row>
    <row r="175" spans="2:29">
      <c r="B175" t="s">
        <v>581</v>
      </c>
      <c r="AA175" t="s">
        <v>1011</v>
      </c>
      <c r="AB175" t="s">
        <v>708</v>
      </c>
      <c r="AC175" t="str">
        <f t="shared" si="35"/>
        <v>STB366_ile_fp</v>
      </c>
    </row>
    <row r="176" spans="2:29">
      <c r="B176" t="s">
        <v>582</v>
      </c>
      <c r="AA176" t="s">
        <v>1012</v>
      </c>
      <c r="AB176" t="s">
        <v>710</v>
      </c>
      <c r="AC176" t="str">
        <f t="shared" si="35"/>
        <v>STB367_col_dtt</v>
      </c>
    </row>
    <row r="177" spans="2:29">
      <c r="B177" t="s">
        <v>848</v>
      </c>
      <c r="AA177" t="s">
        <v>1013</v>
      </c>
      <c r="AB177" t="s">
        <v>712</v>
      </c>
      <c r="AC177" t="str">
        <f t="shared" si="35"/>
        <v>STB368_cec_dtt</v>
      </c>
    </row>
    <row r="178" spans="2:29">
      <c r="B178" t="s">
        <v>849</v>
      </c>
      <c r="AA178" t="s">
        <v>1014</v>
      </c>
      <c r="AB178" t="s">
        <v>714</v>
      </c>
      <c r="AC178" t="str">
        <f t="shared" si="35"/>
        <v>STB369_ile_dtt</v>
      </c>
    </row>
    <row r="179" spans="2:29">
      <c r="B179" t="s">
        <v>850</v>
      </c>
      <c r="AA179" t="s">
        <v>1015</v>
      </c>
      <c r="AB179" t="s">
        <v>716</v>
      </c>
      <c r="AC179" t="str">
        <f t="shared" si="35"/>
        <v>STB370_col_lav</v>
      </c>
    </row>
    <row r="180" spans="2:29">
      <c r="B180" t="s">
        <v>851</v>
      </c>
      <c r="AA180" t="s">
        <v>1016</v>
      </c>
      <c r="AB180" t="s">
        <v>718</v>
      </c>
      <c r="AC180" t="str">
        <f t="shared" si="35"/>
        <v>STB371_cec_lav</v>
      </c>
    </row>
    <row r="181" spans="2:29">
      <c r="B181" t="s">
        <v>852</v>
      </c>
      <c r="AA181" t="s">
        <v>1017</v>
      </c>
      <c r="AB181" t="s">
        <v>720</v>
      </c>
      <c r="AC181" t="str">
        <f t="shared" si="35"/>
        <v>STB372_ile_lav</v>
      </c>
    </row>
    <row r="182" spans="2:29">
      <c r="B182" t="s">
        <v>853</v>
      </c>
    </row>
    <row r="183" spans="2:29">
      <c r="B183" t="s">
        <v>854</v>
      </c>
      <c r="S183">
        <v>1</v>
      </c>
      <c r="W183">
        <v>2</v>
      </c>
      <c r="AA183">
        <v>3</v>
      </c>
    </row>
    <row r="184" spans="2:29">
      <c r="U184">
        <v>1</v>
      </c>
      <c r="Y184">
        <v>2</v>
      </c>
    </row>
    <row r="185" spans="2:29">
      <c r="B185" t="s">
        <v>855</v>
      </c>
      <c r="S185" t="s">
        <v>245</v>
      </c>
      <c r="U185" t="s">
        <v>251</v>
      </c>
      <c r="W185" t="s">
        <v>257</v>
      </c>
      <c r="Y185" t="s">
        <v>263</v>
      </c>
      <c r="AA185" t="s">
        <v>269</v>
      </c>
    </row>
    <row r="187" spans="2:29">
      <c r="B187" t="s">
        <v>856</v>
      </c>
      <c r="S187" t="s">
        <v>275</v>
      </c>
      <c r="U187" t="s">
        <v>281</v>
      </c>
      <c r="W187" t="s">
        <v>287</v>
      </c>
      <c r="Y187" t="s">
        <v>293</v>
      </c>
      <c r="AA187" t="s">
        <v>299</v>
      </c>
    </row>
    <row r="189" spans="2:29">
      <c r="B189" t="s">
        <v>583</v>
      </c>
      <c r="S189" t="s">
        <v>305</v>
      </c>
      <c r="U189" t="s">
        <v>311</v>
      </c>
      <c r="W189" t="s">
        <v>317</v>
      </c>
      <c r="Y189" t="s">
        <v>323</v>
      </c>
      <c r="AA189" t="s">
        <v>329</v>
      </c>
    </row>
    <row r="191" spans="2:29">
      <c r="B191" t="s">
        <v>584</v>
      </c>
      <c r="S191" t="s">
        <v>335</v>
      </c>
      <c r="U191" t="s">
        <v>341</v>
      </c>
      <c r="W191" t="s">
        <v>347</v>
      </c>
      <c r="Y191" t="s">
        <v>353</v>
      </c>
      <c r="AA191" t="s">
        <v>359</v>
      </c>
    </row>
    <row r="193" spans="2:27">
      <c r="B193" t="s">
        <v>585</v>
      </c>
      <c r="S193" t="s">
        <v>365</v>
      </c>
      <c r="U193" t="s">
        <v>371</v>
      </c>
      <c r="W193" t="s">
        <v>377</v>
      </c>
      <c r="Y193" t="s">
        <v>383</v>
      </c>
      <c r="AA193" t="s">
        <v>389</v>
      </c>
    </row>
    <row r="195" spans="2:27">
      <c r="B195" t="s">
        <v>586</v>
      </c>
      <c r="S195" t="s">
        <v>395</v>
      </c>
      <c r="U195" t="s">
        <v>401</v>
      </c>
      <c r="W195" t="s">
        <v>407</v>
      </c>
      <c r="Y195" t="s">
        <v>413</v>
      </c>
      <c r="AA195" t="s">
        <v>419</v>
      </c>
    </row>
    <row r="197" spans="2:27">
      <c r="B197" t="s">
        <v>858</v>
      </c>
      <c r="S197" t="s">
        <v>425</v>
      </c>
      <c r="U197" t="s">
        <v>431</v>
      </c>
      <c r="W197" t="s">
        <v>437</v>
      </c>
      <c r="Y197" t="s">
        <v>443</v>
      </c>
      <c r="AA197" t="s">
        <v>449</v>
      </c>
    </row>
    <row r="199" spans="2:27">
      <c r="B199" t="s">
        <v>859</v>
      </c>
      <c r="S199" t="s">
        <v>455</v>
      </c>
      <c r="U199" t="s">
        <v>461</v>
      </c>
      <c r="W199" t="s">
        <v>462</v>
      </c>
      <c r="Y199" t="s">
        <v>463</v>
      </c>
      <c r="AA199" t="s">
        <v>464</v>
      </c>
    </row>
    <row r="201" spans="2:27">
      <c r="B201" t="s">
        <v>860</v>
      </c>
      <c r="S201" t="s">
        <v>465</v>
      </c>
      <c r="U201" t="s">
        <v>466</v>
      </c>
      <c r="W201" t="s">
        <v>467</v>
      </c>
      <c r="Y201" t="s">
        <v>468</v>
      </c>
      <c r="AA201" t="s">
        <v>469</v>
      </c>
    </row>
    <row r="203" spans="2:27">
      <c r="B203" t="s">
        <v>861</v>
      </c>
      <c r="S203" t="s">
        <v>470</v>
      </c>
      <c r="U203" t="s">
        <v>471</v>
      </c>
      <c r="W203" t="s">
        <v>472</v>
      </c>
      <c r="Y203" t="s">
        <v>473</v>
      </c>
      <c r="AA203" t="s">
        <v>474</v>
      </c>
    </row>
    <row r="205" spans="2:27">
      <c r="B205" t="s">
        <v>862</v>
      </c>
      <c r="S205" t="s">
        <v>475</v>
      </c>
      <c r="U205" t="s">
        <v>476</v>
      </c>
      <c r="W205" t="s">
        <v>477</v>
      </c>
      <c r="Y205" t="s">
        <v>478</v>
      </c>
      <c r="AA205" t="s">
        <v>479</v>
      </c>
    </row>
    <row r="207" spans="2:27">
      <c r="B207" t="s">
        <v>863</v>
      </c>
      <c r="S207" t="s">
        <v>480</v>
      </c>
      <c r="U207" t="s">
        <v>481</v>
      </c>
      <c r="W207" t="s">
        <v>482</v>
      </c>
      <c r="Y207" t="s">
        <v>483</v>
      </c>
      <c r="AA207" t="s">
        <v>484</v>
      </c>
    </row>
    <row r="209" spans="2:27">
      <c r="B209" t="s">
        <v>864</v>
      </c>
      <c r="S209" t="s">
        <v>485</v>
      </c>
      <c r="U209" t="s">
        <v>486</v>
      </c>
      <c r="W209" t="s">
        <v>487</v>
      </c>
      <c r="Y209" t="s">
        <v>488</v>
      </c>
      <c r="AA209" t="s">
        <v>489</v>
      </c>
    </row>
    <row r="211" spans="2:27">
      <c r="B211" t="s">
        <v>865</v>
      </c>
      <c r="S211" t="s">
        <v>490</v>
      </c>
      <c r="U211" t="s">
        <v>491</v>
      </c>
      <c r="W211" t="s">
        <v>492</v>
      </c>
      <c r="Y211" t="s">
        <v>493</v>
      </c>
      <c r="AA211" t="s">
        <v>494</v>
      </c>
    </row>
    <row r="213" spans="2:27">
      <c r="B213" t="s">
        <v>866</v>
      </c>
      <c r="S213" t="s">
        <v>495</v>
      </c>
      <c r="U213" t="s">
        <v>496</v>
      </c>
      <c r="W213" t="s">
        <v>497</v>
      </c>
      <c r="Y213" t="s">
        <v>498</v>
      </c>
      <c r="AA213" t="s">
        <v>499</v>
      </c>
    </row>
    <row r="215" spans="2:27">
      <c r="B215" t="s">
        <v>587</v>
      </c>
      <c r="S215" t="s">
        <v>500</v>
      </c>
      <c r="U215" t="s">
        <v>501</v>
      </c>
      <c r="W215" t="s">
        <v>502</v>
      </c>
      <c r="Y215" t="s">
        <v>503</v>
      </c>
      <c r="AA215" t="s">
        <v>504</v>
      </c>
    </row>
    <row r="217" spans="2:27">
      <c r="B217" t="s">
        <v>588</v>
      </c>
      <c r="S217" t="s">
        <v>505</v>
      </c>
      <c r="U217" t="s">
        <v>506</v>
      </c>
      <c r="W217" t="s">
        <v>507</v>
      </c>
      <c r="Y217" t="s">
        <v>508</v>
      </c>
      <c r="AA217" t="s">
        <v>509</v>
      </c>
    </row>
    <row r="218" spans="2:27" s="36" customFormat="1"/>
    <row r="219" spans="2:27">
      <c r="B219" t="s">
        <v>589</v>
      </c>
      <c r="S219" t="s">
        <v>510</v>
      </c>
      <c r="U219" t="s">
        <v>511</v>
      </c>
      <c r="W219" t="s">
        <v>512</v>
      </c>
      <c r="Y219" t="s">
        <v>513</v>
      </c>
      <c r="AA219" t="s">
        <v>514</v>
      </c>
    </row>
    <row r="221" spans="2:27">
      <c r="B221" t="s">
        <v>590</v>
      </c>
      <c r="S221" t="s">
        <v>515</v>
      </c>
      <c r="U221" t="s">
        <v>516</v>
      </c>
      <c r="W221" t="s">
        <v>517</v>
      </c>
      <c r="Y221" t="s">
        <v>518</v>
      </c>
      <c r="AA221" t="s">
        <v>519</v>
      </c>
    </row>
    <row r="223" spans="2:27">
      <c r="B223" t="s">
        <v>868</v>
      </c>
      <c r="S223" t="s">
        <v>520</v>
      </c>
      <c r="U223" t="s">
        <v>521</v>
      </c>
      <c r="W223" t="s">
        <v>522</v>
      </c>
      <c r="Y223" t="s">
        <v>523</v>
      </c>
      <c r="AA223" t="s">
        <v>524</v>
      </c>
    </row>
    <row r="225" spans="2:27">
      <c r="B225" t="s">
        <v>869</v>
      </c>
      <c r="S225" t="s">
        <v>525</v>
      </c>
      <c r="U225" t="s">
        <v>526</v>
      </c>
      <c r="W225" t="s">
        <v>527</v>
      </c>
      <c r="Y225" t="s">
        <v>528</v>
      </c>
      <c r="AA225" t="s">
        <v>529</v>
      </c>
    </row>
    <row r="227" spans="2:27">
      <c r="B227" t="s">
        <v>870</v>
      </c>
      <c r="S227" t="s">
        <v>530</v>
      </c>
      <c r="U227" t="s">
        <v>531</v>
      </c>
      <c r="W227" t="s">
        <v>532</v>
      </c>
      <c r="Y227" t="s">
        <v>533</v>
      </c>
      <c r="AA227" t="s">
        <v>534</v>
      </c>
    </row>
    <row r="229" spans="2:27">
      <c r="B229" t="s">
        <v>871</v>
      </c>
      <c r="S229" t="s">
        <v>535</v>
      </c>
      <c r="U229" t="s">
        <v>536</v>
      </c>
      <c r="W229" t="s">
        <v>537</v>
      </c>
      <c r="Y229" t="s">
        <v>538</v>
      </c>
      <c r="AA229" t="s">
        <v>539</v>
      </c>
    </row>
    <row r="231" spans="2:27">
      <c r="B231" t="s">
        <v>872</v>
      </c>
      <c r="S231" t="s">
        <v>540</v>
      </c>
      <c r="U231" t="s">
        <v>541</v>
      </c>
      <c r="W231" t="s">
        <v>542</v>
      </c>
      <c r="Y231" t="s">
        <v>543</v>
      </c>
      <c r="AA231" t="s">
        <v>544</v>
      </c>
    </row>
    <row r="233" spans="2:27">
      <c r="B233" t="s">
        <v>873</v>
      </c>
      <c r="S233" t="s">
        <v>545</v>
      </c>
      <c r="U233" t="s">
        <v>546</v>
      </c>
      <c r="W233" t="s">
        <v>547</v>
      </c>
      <c r="Y233" t="s">
        <v>548</v>
      </c>
      <c r="AA233" t="s">
        <v>549</v>
      </c>
    </row>
    <row r="235" spans="2:27">
      <c r="B235" t="s">
        <v>874</v>
      </c>
      <c r="S235" t="s">
        <v>550</v>
      </c>
      <c r="U235" t="s">
        <v>245</v>
      </c>
      <c r="W235" t="s">
        <v>251</v>
      </c>
      <c r="Y235" t="s">
        <v>257</v>
      </c>
      <c r="AA235" t="s">
        <v>263</v>
      </c>
    </row>
    <row r="237" spans="2:27">
      <c r="B237" t="s">
        <v>875</v>
      </c>
      <c r="S237" t="s">
        <v>269</v>
      </c>
      <c r="U237" t="s">
        <v>275</v>
      </c>
      <c r="W237" t="s">
        <v>281</v>
      </c>
      <c r="Y237" t="s">
        <v>287</v>
      </c>
      <c r="AA237" t="s">
        <v>293</v>
      </c>
    </row>
    <row r="239" spans="2:27">
      <c r="B239" t="s">
        <v>876</v>
      </c>
      <c r="S239" t="s">
        <v>299</v>
      </c>
      <c r="U239" t="s">
        <v>305</v>
      </c>
      <c r="W239" t="s">
        <v>311</v>
      </c>
      <c r="Y239" t="s">
        <v>317</v>
      </c>
      <c r="AA239" t="s">
        <v>323</v>
      </c>
    </row>
    <row r="241" spans="2:27">
      <c r="B241" t="s">
        <v>591</v>
      </c>
      <c r="S241" t="s">
        <v>329</v>
      </c>
      <c r="U241" t="s">
        <v>335</v>
      </c>
      <c r="W241" t="s">
        <v>341</v>
      </c>
      <c r="Y241" t="s">
        <v>347</v>
      </c>
      <c r="AA241" t="s">
        <v>353</v>
      </c>
    </row>
    <row r="243" spans="2:27">
      <c r="B243" t="s">
        <v>592</v>
      </c>
      <c r="S243" t="s">
        <v>359</v>
      </c>
      <c r="U243" t="s">
        <v>365</v>
      </c>
      <c r="W243" t="s">
        <v>371</v>
      </c>
      <c r="Y243" t="s">
        <v>377</v>
      </c>
      <c r="AA243" t="s">
        <v>383</v>
      </c>
    </row>
    <row r="245" spans="2:27">
      <c r="B245" t="s">
        <v>593</v>
      </c>
      <c r="S245" t="s">
        <v>389</v>
      </c>
      <c r="U245" t="s">
        <v>395</v>
      </c>
      <c r="W245" t="s">
        <v>401</v>
      </c>
      <c r="Y245" t="s">
        <v>407</v>
      </c>
      <c r="AA245" t="s">
        <v>413</v>
      </c>
    </row>
    <row r="247" spans="2:27">
      <c r="B247" t="s">
        <v>594</v>
      </c>
      <c r="S247" t="s">
        <v>419</v>
      </c>
      <c r="U247" t="s">
        <v>425</v>
      </c>
      <c r="W247" t="s">
        <v>431</v>
      </c>
      <c r="Y247" t="s">
        <v>437</v>
      </c>
      <c r="AA247" t="s">
        <v>443</v>
      </c>
    </row>
    <row r="249" spans="2:27">
      <c r="B249" t="s">
        <v>878</v>
      </c>
      <c r="S249" t="s">
        <v>449</v>
      </c>
      <c r="U249" t="s">
        <v>455</v>
      </c>
      <c r="W249" t="s">
        <v>461</v>
      </c>
      <c r="Y249" t="s">
        <v>462</v>
      </c>
      <c r="AA249" t="s">
        <v>463</v>
      </c>
    </row>
    <row r="251" spans="2:27">
      <c r="B251" t="s">
        <v>879</v>
      </c>
      <c r="S251" t="s">
        <v>464</v>
      </c>
      <c r="U251" t="s">
        <v>465</v>
      </c>
      <c r="W251" t="s">
        <v>466</v>
      </c>
      <c r="Y251" t="s">
        <v>467</v>
      </c>
      <c r="AA251" t="s">
        <v>468</v>
      </c>
    </row>
    <row r="252" spans="2:27" s="36" customFormat="1"/>
    <row r="253" spans="2:27">
      <c r="B253" t="s">
        <v>880</v>
      </c>
      <c r="S253" t="s">
        <v>469</v>
      </c>
      <c r="U253" t="s">
        <v>470</v>
      </c>
      <c r="W253" t="s">
        <v>471</v>
      </c>
      <c r="Y253" t="s">
        <v>472</v>
      </c>
      <c r="AA253" t="s">
        <v>473</v>
      </c>
    </row>
    <row r="255" spans="2:27">
      <c r="B255" t="s">
        <v>881</v>
      </c>
      <c r="S255" t="s">
        <v>474</v>
      </c>
      <c r="U255" t="s">
        <v>475</v>
      </c>
      <c r="W255" t="s">
        <v>476</v>
      </c>
      <c r="Y255" t="s">
        <v>477</v>
      </c>
      <c r="AA255" t="s">
        <v>478</v>
      </c>
    </row>
    <row r="257" spans="2:27">
      <c r="B257" t="s">
        <v>882</v>
      </c>
      <c r="S257" t="s">
        <v>479</v>
      </c>
      <c r="U257" t="s">
        <v>480</v>
      </c>
      <c r="W257" t="s">
        <v>481</v>
      </c>
      <c r="Y257" t="s">
        <v>482</v>
      </c>
      <c r="AA257" t="s">
        <v>483</v>
      </c>
    </row>
    <row r="259" spans="2:27">
      <c r="B259" t="s">
        <v>883</v>
      </c>
      <c r="S259" t="s">
        <v>484</v>
      </c>
      <c r="U259" t="s">
        <v>485</v>
      </c>
      <c r="W259" t="s">
        <v>486</v>
      </c>
      <c r="Y259" t="s">
        <v>487</v>
      </c>
      <c r="AA259" t="s">
        <v>488</v>
      </c>
    </row>
    <row r="261" spans="2:27">
      <c r="B261" t="s">
        <v>884</v>
      </c>
      <c r="S261" t="s">
        <v>489</v>
      </c>
      <c r="U261" t="s">
        <v>490</v>
      </c>
      <c r="W261" t="s">
        <v>491</v>
      </c>
      <c r="Y261" t="s">
        <v>492</v>
      </c>
      <c r="AA261" t="s">
        <v>493</v>
      </c>
    </row>
    <row r="263" spans="2:27">
      <c r="B263" t="s">
        <v>885</v>
      </c>
      <c r="S263" t="s">
        <v>494</v>
      </c>
      <c r="U263" t="s">
        <v>495</v>
      </c>
      <c r="W263" t="s">
        <v>496</v>
      </c>
      <c r="Y263" t="s">
        <v>497</v>
      </c>
      <c r="AA263" t="s">
        <v>498</v>
      </c>
    </row>
    <row r="265" spans="2:27">
      <c r="B265" t="s">
        <v>886</v>
      </c>
      <c r="S265" t="s">
        <v>499</v>
      </c>
      <c r="U265" t="s">
        <v>500</v>
      </c>
      <c r="W265" t="s">
        <v>501</v>
      </c>
      <c r="Y265" t="s">
        <v>502</v>
      </c>
      <c r="AA265" t="s">
        <v>503</v>
      </c>
    </row>
    <row r="267" spans="2:27">
      <c r="B267" t="s">
        <v>595</v>
      </c>
      <c r="S267" t="s">
        <v>504</v>
      </c>
      <c r="U267" t="s">
        <v>505</v>
      </c>
      <c r="W267" t="s">
        <v>506</v>
      </c>
      <c r="Y267" t="s">
        <v>507</v>
      </c>
      <c r="AA267" t="s">
        <v>508</v>
      </c>
    </row>
    <row r="269" spans="2:27">
      <c r="B269" t="s">
        <v>596</v>
      </c>
      <c r="S269" t="s">
        <v>509</v>
      </c>
      <c r="U269" t="s">
        <v>510</v>
      </c>
      <c r="W269" t="s">
        <v>511</v>
      </c>
      <c r="Y269" t="s">
        <v>512</v>
      </c>
      <c r="AA269" t="s">
        <v>513</v>
      </c>
    </row>
    <row r="271" spans="2:27">
      <c r="B271" t="s">
        <v>597</v>
      </c>
      <c r="S271" t="s">
        <v>514</v>
      </c>
      <c r="U271" t="s">
        <v>515</v>
      </c>
      <c r="W271" t="s">
        <v>516</v>
      </c>
      <c r="Y271" t="s">
        <v>517</v>
      </c>
      <c r="AA271" t="s">
        <v>518</v>
      </c>
    </row>
    <row r="273" spans="2:27">
      <c r="B273" t="s">
        <v>598</v>
      </c>
      <c r="S273" t="s">
        <v>519</v>
      </c>
      <c r="U273" t="s">
        <v>520</v>
      </c>
      <c r="W273" t="s">
        <v>521</v>
      </c>
      <c r="Y273" t="s">
        <v>522</v>
      </c>
      <c r="AA273" t="s">
        <v>523</v>
      </c>
    </row>
    <row r="275" spans="2:27">
      <c r="B275" t="s">
        <v>888</v>
      </c>
      <c r="S275" t="s">
        <v>524</v>
      </c>
      <c r="U275" t="s">
        <v>525</v>
      </c>
      <c r="W275" t="s">
        <v>526</v>
      </c>
      <c r="Y275" t="s">
        <v>527</v>
      </c>
      <c r="AA275" t="s">
        <v>528</v>
      </c>
    </row>
    <row r="277" spans="2:27">
      <c r="B277" t="s">
        <v>889</v>
      </c>
      <c r="S277" t="s">
        <v>529</v>
      </c>
      <c r="U277" t="s">
        <v>530</v>
      </c>
      <c r="W277" t="s">
        <v>531</v>
      </c>
      <c r="Y277" t="s">
        <v>532</v>
      </c>
      <c r="AA277" t="s">
        <v>533</v>
      </c>
    </row>
    <row r="279" spans="2:27">
      <c r="B279" t="s">
        <v>890</v>
      </c>
      <c r="S279" t="s">
        <v>534</v>
      </c>
      <c r="U279" t="s">
        <v>535</v>
      </c>
      <c r="W279" t="s">
        <v>536</v>
      </c>
      <c r="Y279" t="s">
        <v>537</v>
      </c>
      <c r="AA279" t="s">
        <v>538</v>
      </c>
    </row>
    <row r="281" spans="2:27">
      <c r="B281" t="s">
        <v>891</v>
      </c>
      <c r="S281" t="s">
        <v>539</v>
      </c>
      <c r="U281" t="s">
        <v>540</v>
      </c>
      <c r="W281" t="s">
        <v>541</v>
      </c>
      <c r="Y281" t="s">
        <v>542</v>
      </c>
      <c r="AA281" t="s">
        <v>543</v>
      </c>
    </row>
    <row r="283" spans="2:27">
      <c r="B283" t="s">
        <v>892</v>
      </c>
      <c r="S283" t="s">
        <v>544</v>
      </c>
      <c r="U283" t="s">
        <v>545</v>
      </c>
      <c r="W283" t="s">
        <v>546</v>
      </c>
      <c r="Y283" t="s">
        <v>547</v>
      </c>
      <c r="AA283" t="s">
        <v>548</v>
      </c>
    </row>
    <row r="285" spans="2:27">
      <c r="B285" t="s">
        <v>893</v>
      </c>
      <c r="S285" t="s">
        <v>549</v>
      </c>
      <c r="U285" t="s">
        <v>550</v>
      </c>
      <c r="W285" t="s">
        <v>604</v>
      </c>
      <c r="Y285" t="s">
        <v>605</v>
      </c>
      <c r="AA285" t="s">
        <v>606</v>
      </c>
    </row>
    <row r="286" spans="2:27" s="36" customFormat="1">
      <c r="B286" s="36" t="s">
        <v>894</v>
      </c>
    </row>
    <row r="287" spans="2:27">
      <c r="B287" t="s">
        <v>895</v>
      </c>
      <c r="S287" t="s">
        <v>549</v>
      </c>
      <c r="U287" t="s">
        <v>550</v>
      </c>
      <c r="W287" t="s">
        <v>551</v>
      </c>
      <c r="Y287" t="s">
        <v>552</v>
      </c>
      <c r="AA287" t="s">
        <v>553</v>
      </c>
    </row>
    <row r="288" spans="2:27">
      <c r="B288" t="s">
        <v>896</v>
      </c>
    </row>
    <row r="289" spans="2:27">
      <c r="B289" t="s">
        <v>599</v>
      </c>
      <c r="S289" t="s">
        <v>554</v>
      </c>
      <c r="U289" t="s">
        <v>555</v>
      </c>
      <c r="W289" t="s">
        <v>556</v>
      </c>
      <c r="Y289" t="s">
        <v>557</v>
      </c>
      <c r="AA289" t="s">
        <v>558</v>
      </c>
    </row>
    <row r="290" spans="2:27">
      <c r="B290" t="s">
        <v>600</v>
      </c>
    </row>
    <row r="291" spans="2:27">
      <c r="B291" t="s">
        <v>601</v>
      </c>
      <c r="S291" t="s">
        <v>559</v>
      </c>
      <c r="U291" t="s">
        <v>560</v>
      </c>
      <c r="W291" t="s">
        <v>561</v>
      </c>
      <c r="Y291" t="s">
        <v>562</v>
      </c>
      <c r="AA291" t="s">
        <v>563</v>
      </c>
    </row>
    <row r="292" spans="2:27">
      <c r="B292" t="s">
        <v>602</v>
      </c>
    </row>
    <row r="293" spans="2:27">
      <c r="B293" t="s">
        <v>898</v>
      </c>
      <c r="S293" t="s">
        <v>564</v>
      </c>
      <c r="U293" t="s">
        <v>565</v>
      </c>
      <c r="W293" t="s">
        <v>566</v>
      </c>
      <c r="Y293" t="s">
        <v>567</v>
      </c>
      <c r="AA293" t="s">
        <v>568</v>
      </c>
    </row>
    <row r="294" spans="2:27">
      <c r="B294" t="s">
        <v>899</v>
      </c>
    </row>
    <row r="295" spans="2:27">
      <c r="B295" t="s">
        <v>900</v>
      </c>
      <c r="S295" t="s">
        <v>569</v>
      </c>
      <c r="U295" t="s">
        <v>570</v>
      </c>
      <c r="W295" t="s">
        <v>571</v>
      </c>
      <c r="Y295" t="s">
        <v>572</v>
      </c>
      <c r="AA295" t="s">
        <v>573</v>
      </c>
    </row>
    <row r="296" spans="2:27">
      <c r="B296" t="s">
        <v>901</v>
      </c>
    </row>
    <row r="297" spans="2:27">
      <c r="B297" t="s">
        <v>902</v>
      </c>
      <c r="S297" t="s">
        <v>574</v>
      </c>
      <c r="U297" t="s">
        <v>575</v>
      </c>
      <c r="W297" t="s">
        <v>576</v>
      </c>
      <c r="Y297" t="s">
        <v>577</v>
      </c>
      <c r="AA297" t="s">
        <v>578</v>
      </c>
    </row>
    <row r="298" spans="2:27">
      <c r="B298" t="s">
        <v>903</v>
      </c>
    </row>
    <row r="299" spans="2:27">
      <c r="B299" t="s">
        <v>904</v>
      </c>
      <c r="S299" t="s">
        <v>579</v>
      </c>
      <c r="U299" t="s">
        <v>580</v>
      </c>
      <c r="W299" t="s">
        <v>581</v>
      </c>
      <c r="Y299" t="s">
        <v>582</v>
      </c>
      <c r="AA299" t="s">
        <v>583</v>
      </c>
    </row>
    <row r="300" spans="2:27">
      <c r="B300" t="s">
        <v>905</v>
      </c>
    </row>
    <row r="301" spans="2:27">
      <c r="B301" t="s">
        <v>906</v>
      </c>
      <c r="S301" t="s">
        <v>584</v>
      </c>
      <c r="U301" t="s">
        <v>585</v>
      </c>
      <c r="W301" t="s">
        <v>586</v>
      </c>
      <c r="Y301" t="s">
        <v>587</v>
      </c>
      <c r="AA301" t="s">
        <v>588</v>
      </c>
    </row>
    <row r="302" spans="2:27">
      <c r="B302" t="s">
        <v>603</v>
      </c>
    </row>
    <row r="303" spans="2:27">
      <c r="B303" t="s">
        <v>604</v>
      </c>
      <c r="S303" t="s">
        <v>589</v>
      </c>
      <c r="U303" t="s">
        <v>590</v>
      </c>
      <c r="W303" t="s">
        <v>591</v>
      </c>
      <c r="Y303" t="s">
        <v>592</v>
      </c>
      <c r="AA303" t="s">
        <v>593</v>
      </c>
    </row>
    <row r="304" spans="2:27">
      <c r="B304" t="s">
        <v>605</v>
      </c>
    </row>
    <row r="305" spans="2:27">
      <c r="B305" t="s">
        <v>606</v>
      </c>
      <c r="S305" t="s">
        <v>594</v>
      </c>
      <c r="U305" t="s">
        <v>595</v>
      </c>
      <c r="W305" t="s">
        <v>596</v>
      </c>
      <c r="Y305" t="s">
        <v>597</v>
      </c>
      <c r="AA305" t="s">
        <v>598</v>
      </c>
    </row>
    <row r="307" spans="2:27">
      <c r="S307" t="s">
        <v>599</v>
      </c>
      <c r="U307" t="s">
        <v>600</v>
      </c>
      <c r="W307" t="s">
        <v>601</v>
      </c>
      <c r="Y307" t="s">
        <v>602</v>
      </c>
      <c r="AA307" t="s">
        <v>603</v>
      </c>
    </row>
    <row r="309" spans="2:27">
      <c r="B309" t="s">
        <v>551</v>
      </c>
    </row>
    <row r="310" spans="2:27">
      <c r="B310" t="s">
        <v>552</v>
      </c>
    </row>
    <row r="311" spans="2:27">
      <c r="B311" t="s">
        <v>553</v>
      </c>
    </row>
    <row r="312" spans="2:27">
      <c r="B312" t="s">
        <v>554</v>
      </c>
    </row>
    <row r="313" spans="2:27">
      <c r="B313" t="s">
        <v>555</v>
      </c>
    </row>
    <row r="314" spans="2:27">
      <c r="B314" t="s">
        <v>556</v>
      </c>
    </row>
    <row r="315" spans="2:27">
      <c r="B315" t="s">
        <v>557</v>
      </c>
    </row>
    <row r="316" spans="2:27">
      <c r="B316" t="s">
        <v>558</v>
      </c>
    </row>
    <row r="317" spans="2:27">
      <c r="B317" t="s">
        <v>559</v>
      </c>
    </row>
    <row r="318" spans="2:27">
      <c r="B318" t="s">
        <v>560</v>
      </c>
    </row>
    <row r="319" spans="2:27">
      <c r="B319" t="s">
        <v>561</v>
      </c>
    </row>
    <row r="320" spans="2:27">
      <c r="B320" t="s">
        <v>562</v>
      </c>
    </row>
    <row r="321" spans="2:2">
      <c r="B321" t="s">
        <v>563</v>
      </c>
    </row>
    <row r="322" spans="2:2">
      <c r="B322" t="s">
        <v>564</v>
      </c>
    </row>
    <row r="323" spans="2:2">
      <c r="B323" t="s">
        <v>565</v>
      </c>
    </row>
    <row r="324" spans="2:2">
      <c r="B324" t="s">
        <v>566</v>
      </c>
    </row>
    <row r="325" spans="2:2">
      <c r="B325" t="s">
        <v>567</v>
      </c>
    </row>
    <row r="326" spans="2:2">
      <c r="B326" t="s">
        <v>568</v>
      </c>
    </row>
    <row r="327" spans="2:2">
      <c r="B327" t="s">
        <v>569</v>
      </c>
    </row>
    <row r="328" spans="2:2">
      <c r="B328" t="s">
        <v>570</v>
      </c>
    </row>
    <row r="329" spans="2:2">
      <c r="B329" t="s">
        <v>571</v>
      </c>
    </row>
    <row r="330" spans="2:2">
      <c r="B330" t="s">
        <v>572</v>
      </c>
    </row>
    <row r="331" spans="2:2">
      <c r="B331" t="s">
        <v>573</v>
      </c>
    </row>
    <row r="332" spans="2:2">
      <c r="B332" t="s">
        <v>574</v>
      </c>
    </row>
    <row r="333" spans="2:2">
      <c r="B333" t="s">
        <v>575</v>
      </c>
    </row>
    <row r="334" spans="2:2">
      <c r="B334" t="s">
        <v>576</v>
      </c>
    </row>
    <row r="335" spans="2:2">
      <c r="B335" t="s">
        <v>577</v>
      </c>
    </row>
    <row r="336" spans="2:2">
      <c r="B336" t="s">
        <v>578</v>
      </c>
    </row>
    <row r="337" spans="2:2">
      <c r="B337" t="s">
        <v>579</v>
      </c>
    </row>
    <row r="338" spans="2:2">
      <c r="B338" t="s">
        <v>580</v>
      </c>
    </row>
    <row r="339" spans="2:2">
      <c r="B339" t="s">
        <v>581</v>
      </c>
    </row>
    <row r="340" spans="2:2">
      <c r="B340" t="s">
        <v>582</v>
      </c>
    </row>
    <row r="341" spans="2:2">
      <c r="B341" t="s">
        <v>583</v>
      </c>
    </row>
    <row r="342" spans="2:2">
      <c r="B342" t="s">
        <v>584</v>
      </c>
    </row>
    <row r="343" spans="2:2">
      <c r="B343" t="s">
        <v>585</v>
      </c>
    </row>
    <row r="344" spans="2:2">
      <c r="B344" t="s">
        <v>586</v>
      </c>
    </row>
    <row r="345" spans="2:2">
      <c r="B345" t="s">
        <v>587</v>
      </c>
    </row>
    <row r="346" spans="2:2">
      <c r="B346" t="s">
        <v>588</v>
      </c>
    </row>
    <row r="347" spans="2:2">
      <c r="B347" t="s">
        <v>589</v>
      </c>
    </row>
    <row r="348" spans="2:2">
      <c r="B348" t="s">
        <v>590</v>
      </c>
    </row>
    <row r="349" spans="2:2">
      <c r="B349" t="s">
        <v>591</v>
      </c>
    </row>
    <row r="350" spans="2:2">
      <c r="B350" t="s">
        <v>592</v>
      </c>
    </row>
    <row r="351" spans="2:2">
      <c r="B351" t="s">
        <v>593</v>
      </c>
    </row>
    <row r="352" spans="2:2">
      <c r="B352" t="s">
        <v>594</v>
      </c>
    </row>
    <row r="353" spans="2:2">
      <c r="B353" t="s">
        <v>595</v>
      </c>
    </row>
    <row r="354" spans="2:2">
      <c r="B354" t="s">
        <v>596</v>
      </c>
    </row>
    <row r="355" spans="2:2">
      <c r="B355" t="s">
        <v>597</v>
      </c>
    </row>
    <row r="356" spans="2:2">
      <c r="B356" t="s">
        <v>598</v>
      </c>
    </row>
    <row r="357" spans="2:2">
      <c r="B357" t="s">
        <v>599</v>
      </c>
    </row>
    <row r="358" spans="2:2">
      <c r="B358" t="s">
        <v>600</v>
      </c>
    </row>
    <row r="359" spans="2:2">
      <c r="B359" t="s">
        <v>601</v>
      </c>
    </row>
    <row r="360" spans="2:2">
      <c r="B360" t="s">
        <v>602</v>
      </c>
    </row>
    <row r="361" spans="2:2">
      <c r="B361" t="s">
        <v>603</v>
      </c>
    </row>
    <row r="362" spans="2:2">
      <c r="B362" t="s">
        <v>604</v>
      </c>
    </row>
    <row r="363" spans="2:2">
      <c r="B363" t="s">
        <v>605</v>
      </c>
    </row>
    <row r="364" spans="2:2">
      <c r="B364" t="s">
        <v>606</v>
      </c>
    </row>
  </sheetData>
  <autoFilter ref="B73:B305" xr:uid="{153F5E27-DE7E-4423-9522-FECCCC972D54}"/>
  <sortState xmlns:xlrd2="http://schemas.microsoft.com/office/spreadsheetml/2017/richdata2" ref="A1:P36">
    <sortCondition ref="B2:B36"/>
  </sortState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AC0B-0533-4024-A0A8-C16191B9547E}">
  <dimension ref="A3:O208"/>
  <sheetViews>
    <sheetView workbookViewId="0">
      <selection activeCell="I91" sqref="I91"/>
    </sheetView>
  </sheetViews>
  <sheetFormatPr defaultRowHeight="14.25"/>
  <cols>
    <col min="8" max="8" width="13.3984375" bestFit="1" customWidth="1"/>
    <col min="9" max="9" width="15.1328125" bestFit="1" customWidth="1"/>
    <col min="10" max="10" width="10" bestFit="1" customWidth="1"/>
    <col min="12" max="12" width="13.3984375" bestFit="1" customWidth="1"/>
    <col min="13" max="13" width="9.86328125" bestFit="1" customWidth="1"/>
    <col min="14" max="14" width="10" bestFit="1" customWidth="1"/>
  </cols>
  <sheetData>
    <row r="3" spans="3:13">
      <c r="C3" t="s">
        <v>549</v>
      </c>
      <c r="E3" t="s">
        <v>550</v>
      </c>
      <c r="G3" t="s">
        <v>551</v>
      </c>
      <c r="I3" t="s">
        <v>552</v>
      </c>
      <c r="K3" t="s">
        <v>553</v>
      </c>
      <c r="L3">
        <v>1</v>
      </c>
    </row>
    <row r="5" spans="3:13">
      <c r="C5" t="s">
        <v>554</v>
      </c>
      <c r="E5" t="s">
        <v>555</v>
      </c>
      <c r="G5" t="s">
        <v>556</v>
      </c>
      <c r="I5" t="s">
        <v>557</v>
      </c>
      <c r="K5" t="s">
        <v>558</v>
      </c>
      <c r="M5">
        <v>1</v>
      </c>
    </row>
    <row r="7" spans="3:13">
      <c r="C7" t="s">
        <v>559</v>
      </c>
      <c r="E7" t="s">
        <v>560</v>
      </c>
      <c r="G7" t="s">
        <v>561</v>
      </c>
      <c r="I7" t="s">
        <v>562</v>
      </c>
      <c r="K7" t="s">
        <v>563</v>
      </c>
      <c r="L7">
        <v>2</v>
      </c>
    </row>
    <row r="9" spans="3:13">
      <c r="C9" t="s">
        <v>564</v>
      </c>
      <c r="E9" t="s">
        <v>565</v>
      </c>
      <c r="G9" t="s">
        <v>566</v>
      </c>
      <c r="I9" t="s">
        <v>567</v>
      </c>
      <c r="K9" t="s">
        <v>568</v>
      </c>
      <c r="M9">
        <v>2</v>
      </c>
    </row>
    <row r="11" spans="3:13">
      <c r="C11" t="s">
        <v>569</v>
      </c>
      <c r="E11" t="s">
        <v>570</v>
      </c>
      <c r="G11" t="s">
        <v>571</v>
      </c>
      <c r="I11" t="s">
        <v>572</v>
      </c>
      <c r="K11" t="s">
        <v>573</v>
      </c>
      <c r="L11">
        <v>3</v>
      </c>
    </row>
    <row r="13" spans="3:13">
      <c r="C13" t="s">
        <v>574</v>
      </c>
      <c r="E13" t="s">
        <v>575</v>
      </c>
      <c r="G13" t="s">
        <v>576</v>
      </c>
      <c r="I13" t="s">
        <v>577</v>
      </c>
      <c r="K13" t="s">
        <v>578</v>
      </c>
      <c r="M13">
        <v>3</v>
      </c>
    </row>
    <row r="15" spans="3:13">
      <c r="C15" t="s">
        <v>579</v>
      </c>
      <c r="E15" t="s">
        <v>580</v>
      </c>
      <c r="G15" t="s">
        <v>581</v>
      </c>
      <c r="I15" t="s">
        <v>582</v>
      </c>
      <c r="K15" t="s">
        <v>583</v>
      </c>
      <c r="L15">
        <v>4</v>
      </c>
    </row>
    <row r="17" spans="1:14">
      <c r="C17" t="s">
        <v>584</v>
      </c>
      <c r="E17" t="s">
        <v>585</v>
      </c>
      <c r="G17" t="s">
        <v>586</v>
      </c>
      <c r="I17" t="s">
        <v>587</v>
      </c>
      <c r="K17" t="s">
        <v>588</v>
      </c>
      <c r="M17">
        <v>4</v>
      </c>
    </row>
    <row r="19" spans="1:14">
      <c r="C19" t="s">
        <v>589</v>
      </c>
      <c r="E19" t="s">
        <v>590</v>
      </c>
      <c r="G19" t="s">
        <v>591</v>
      </c>
      <c r="I19" t="s">
        <v>592</v>
      </c>
      <c r="K19" t="s">
        <v>593</v>
      </c>
      <c r="L19">
        <v>5</v>
      </c>
    </row>
    <row r="21" spans="1:14">
      <c r="C21" t="s">
        <v>594</v>
      </c>
      <c r="E21" t="s">
        <v>595</v>
      </c>
      <c r="G21" t="s">
        <v>596</v>
      </c>
      <c r="I21" t="s">
        <v>597</v>
      </c>
      <c r="K21" t="s">
        <v>598</v>
      </c>
      <c r="M21">
        <v>5</v>
      </c>
    </row>
    <row r="23" spans="1:14">
      <c r="C23" t="s">
        <v>599</v>
      </c>
      <c r="E23" t="s">
        <v>600</v>
      </c>
      <c r="G23" t="s">
        <v>601</v>
      </c>
      <c r="I23" t="s">
        <v>602</v>
      </c>
      <c r="K23" t="s">
        <v>603</v>
      </c>
      <c r="L23">
        <v>6</v>
      </c>
    </row>
    <row r="25" spans="1:14">
      <c r="C25" t="s">
        <v>604</v>
      </c>
      <c r="E25" t="s">
        <v>605</v>
      </c>
      <c r="G25" t="s">
        <v>606</v>
      </c>
      <c r="M25">
        <v>6</v>
      </c>
    </row>
    <row r="26" spans="1:14">
      <c r="G26" t="s">
        <v>1018</v>
      </c>
      <c r="H26" t="s">
        <v>1019</v>
      </c>
      <c r="I26" t="s">
        <v>1020</v>
      </c>
      <c r="J26" t="s">
        <v>1021</v>
      </c>
      <c r="K26" t="s">
        <v>1018</v>
      </c>
      <c r="L26" t="s">
        <v>1019</v>
      </c>
      <c r="M26" t="s">
        <v>1020</v>
      </c>
      <c r="N26" t="s">
        <v>1021</v>
      </c>
    </row>
    <row r="27" spans="1:14">
      <c r="A27">
        <v>1755</v>
      </c>
      <c r="B27" t="s">
        <v>245</v>
      </c>
      <c r="G27" s="25">
        <v>1755</v>
      </c>
      <c r="H27" s="25" t="s">
        <v>245</v>
      </c>
      <c r="I27" s="25"/>
      <c r="J27" s="25"/>
      <c r="K27" s="50">
        <v>1516</v>
      </c>
      <c r="L27" s="50" t="s">
        <v>470</v>
      </c>
      <c r="M27" s="50"/>
      <c r="N27" s="50"/>
    </row>
    <row r="28" spans="1:14">
      <c r="B28" t="s">
        <v>251</v>
      </c>
      <c r="G28" s="25"/>
      <c r="H28" s="25" t="s">
        <v>251</v>
      </c>
      <c r="I28" s="25"/>
      <c r="J28" s="25"/>
      <c r="K28" s="25"/>
      <c r="L28" s="25" t="s">
        <v>471</v>
      </c>
      <c r="M28" s="25"/>
      <c r="N28" s="25"/>
    </row>
    <row r="29" spans="1:14">
      <c r="B29" t="s">
        <v>257</v>
      </c>
      <c r="H29" t="s">
        <v>257</v>
      </c>
      <c r="L29" t="s">
        <v>472</v>
      </c>
    </row>
    <row r="30" spans="1:14">
      <c r="B30" t="s">
        <v>263</v>
      </c>
      <c r="H30" t="s">
        <v>263</v>
      </c>
      <c r="L30" t="s">
        <v>473</v>
      </c>
    </row>
    <row r="31" spans="1:14">
      <c r="B31" t="s">
        <v>269</v>
      </c>
      <c r="H31" t="s">
        <v>269</v>
      </c>
      <c r="L31" t="s">
        <v>474</v>
      </c>
    </row>
    <row r="32" spans="1:14">
      <c r="B32" t="s">
        <v>275</v>
      </c>
      <c r="H32" t="s">
        <v>275</v>
      </c>
      <c r="L32" t="s">
        <v>475</v>
      </c>
    </row>
    <row r="33" spans="1:14">
      <c r="B33" t="s">
        <v>281</v>
      </c>
      <c r="H33" t="s">
        <v>281</v>
      </c>
      <c r="L33" t="s">
        <v>476</v>
      </c>
    </row>
    <row r="34" spans="1:14">
      <c r="B34" t="s">
        <v>287</v>
      </c>
      <c r="H34" t="s">
        <v>287</v>
      </c>
      <c r="L34" t="s">
        <v>477</v>
      </c>
    </row>
    <row r="35" spans="1:14">
      <c r="B35" t="s">
        <v>293</v>
      </c>
      <c r="H35" t="s">
        <v>293</v>
      </c>
      <c r="L35" t="s">
        <v>478</v>
      </c>
    </row>
    <row r="36" spans="1:14">
      <c r="A36">
        <v>1756</v>
      </c>
      <c r="B36" t="s">
        <v>299</v>
      </c>
      <c r="G36">
        <v>1756</v>
      </c>
      <c r="H36" t="s">
        <v>299</v>
      </c>
      <c r="K36">
        <v>1520</v>
      </c>
      <c r="L36" t="s">
        <v>479</v>
      </c>
    </row>
    <row r="37" spans="1:14">
      <c r="B37" t="s">
        <v>305</v>
      </c>
      <c r="G37" s="25"/>
      <c r="H37" s="25" t="s">
        <v>305</v>
      </c>
      <c r="I37" s="25"/>
      <c r="J37" s="25"/>
      <c r="K37" s="25"/>
      <c r="L37" s="25" t="s">
        <v>480</v>
      </c>
      <c r="M37" s="25"/>
      <c r="N37" s="25"/>
    </row>
    <row r="38" spans="1:14">
      <c r="B38" t="s">
        <v>311</v>
      </c>
      <c r="H38" t="s">
        <v>311</v>
      </c>
      <c r="L38" t="s">
        <v>481</v>
      </c>
    </row>
    <row r="39" spans="1:14">
      <c r="B39" t="s">
        <v>317</v>
      </c>
      <c r="H39" t="s">
        <v>317</v>
      </c>
      <c r="L39" t="s">
        <v>482</v>
      </c>
    </row>
    <row r="40" spans="1:14">
      <c r="B40" t="s">
        <v>323</v>
      </c>
      <c r="H40" t="s">
        <v>323</v>
      </c>
      <c r="L40" t="s">
        <v>483</v>
      </c>
    </row>
    <row r="41" spans="1:14">
      <c r="B41" t="s">
        <v>329</v>
      </c>
      <c r="H41" t="s">
        <v>329</v>
      </c>
      <c r="L41" t="s">
        <v>484</v>
      </c>
    </row>
    <row r="42" spans="1:14">
      <c r="B42" t="s">
        <v>335</v>
      </c>
      <c r="H42" t="s">
        <v>335</v>
      </c>
      <c r="L42" t="s">
        <v>485</v>
      </c>
    </row>
    <row r="43" spans="1:14">
      <c r="B43" t="s">
        <v>341</v>
      </c>
      <c r="H43" t="s">
        <v>341</v>
      </c>
      <c r="L43" t="s">
        <v>486</v>
      </c>
    </row>
    <row r="44" spans="1:14">
      <c r="B44" t="s">
        <v>347</v>
      </c>
      <c r="H44" t="s">
        <v>347</v>
      </c>
      <c r="L44" t="s">
        <v>487</v>
      </c>
    </row>
    <row r="45" spans="1:14">
      <c r="A45">
        <v>1759</v>
      </c>
      <c r="B45" t="s">
        <v>353</v>
      </c>
      <c r="G45">
        <v>1759</v>
      </c>
      <c r="H45" t="s">
        <v>353</v>
      </c>
      <c r="K45">
        <v>1509</v>
      </c>
      <c r="L45" t="s">
        <v>488</v>
      </c>
    </row>
    <row r="46" spans="1:14">
      <c r="B46" t="s">
        <v>359</v>
      </c>
      <c r="G46" s="25"/>
      <c r="H46" s="25" t="s">
        <v>359</v>
      </c>
      <c r="I46" s="25"/>
      <c r="J46" s="25"/>
      <c r="K46" s="25"/>
      <c r="L46" s="25" t="s">
        <v>489</v>
      </c>
      <c r="M46" s="25"/>
      <c r="N46" s="25"/>
    </row>
    <row r="47" spans="1:14">
      <c r="B47" t="s">
        <v>365</v>
      </c>
      <c r="H47" t="s">
        <v>365</v>
      </c>
      <c r="L47" t="s">
        <v>490</v>
      </c>
    </row>
    <row r="48" spans="1:14">
      <c r="B48" t="s">
        <v>371</v>
      </c>
      <c r="H48" t="s">
        <v>371</v>
      </c>
      <c r="L48" t="s">
        <v>491</v>
      </c>
    </row>
    <row r="49" spans="1:15">
      <c r="B49" t="s">
        <v>377</v>
      </c>
      <c r="H49" t="s">
        <v>377</v>
      </c>
      <c r="L49" t="s">
        <v>492</v>
      </c>
    </row>
    <row r="50" spans="1:15">
      <c r="B50" t="s">
        <v>383</v>
      </c>
      <c r="H50" t="s">
        <v>383</v>
      </c>
      <c r="L50" t="s">
        <v>493</v>
      </c>
    </row>
    <row r="51" spans="1:15">
      <c r="B51" t="s">
        <v>389</v>
      </c>
      <c r="H51" t="s">
        <v>389</v>
      </c>
      <c r="L51" t="s">
        <v>494</v>
      </c>
    </row>
    <row r="52" spans="1:15">
      <c r="B52" t="s">
        <v>395</v>
      </c>
      <c r="H52" t="s">
        <v>395</v>
      </c>
      <c r="L52" t="s">
        <v>495</v>
      </c>
    </row>
    <row r="53" spans="1:15">
      <c r="B53" t="s">
        <v>401</v>
      </c>
      <c r="H53" t="s">
        <v>401</v>
      </c>
      <c r="L53" t="s">
        <v>496</v>
      </c>
    </row>
    <row r="54" spans="1:15">
      <c r="A54">
        <v>1511</v>
      </c>
      <c r="B54" t="s">
        <v>407</v>
      </c>
      <c r="G54">
        <v>1511</v>
      </c>
      <c r="H54" t="s">
        <v>407</v>
      </c>
      <c r="K54">
        <v>1512</v>
      </c>
      <c r="L54" t="s">
        <v>497</v>
      </c>
    </row>
    <row r="55" spans="1:15">
      <c r="B55" t="s">
        <v>413</v>
      </c>
      <c r="G55" s="25"/>
      <c r="H55" s="25" t="s">
        <v>413</v>
      </c>
      <c r="I55" s="25"/>
      <c r="J55" s="25"/>
      <c r="K55" s="25"/>
      <c r="L55" s="25" t="s">
        <v>498</v>
      </c>
      <c r="M55" s="25"/>
      <c r="N55" s="25"/>
      <c r="O55" s="25"/>
    </row>
    <row r="56" spans="1:15">
      <c r="B56" t="s">
        <v>419</v>
      </c>
      <c r="H56" t="s">
        <v>419</v>
      </c>
      <c r="L56" t="s">
        <v>499</v>
      </c>
    </row>
    <row r="57" spans="1:15">
      <c r="B57" t="s">
        <v>425</v>
      </c>
      <c r="H57" t="s">
        <v>425</v>
      </c>
      <c r="L57" t="s">
        <v>500</v>
      </c>
    </row>
    <row r="58" spans="1:15">
      <c r="B58" t="s">
        <v>431</v>
      </c>
      <c r="H58" t="s">
        <v>431</v>
      </c>
      <c r="L58" t="s">
        <v>501</v>
      </c>
    </row>
    <row r="59" spans="1:15">
      <c r="B59" t="s">
        <v>437</v>
      </c>
      <c r="H59" t="s">
        <v>437</v>
      </c>
      <c r="L59" t="s">
        <v>502</v>
      </c>
    </row>
    <row r="60" spans="1:15">
      <c r="B60" t="s">
        <v>443</v>
      </c>
      <c r="H60" t="s">
        <v>443</v>
      </c>
      <c r="L60" t="s">
        <v>503</v>
      </c>
    </row>
    <row r="61" spans="1:15">
      <c r="B61" t="s">
        <v>449</v>
      </c>
      <c r="H61" t="s">
        <v>449</v>
      </c>
      <c r="L61" t="s">
        <v>504</v>
      </c>
    </row>
    <row r="62" spans="1:15">
      <c r="B62" t="s">
        <v>455</v>
      </c>
      <c r="G62" s="26"/>
      <c r="H62" s="26" t="s">
        <v>455</v>
      </c>
      <c r="I62" s="26"/>
      <c r="J62" s="26"/>
      <c r="L62" t="s">
        <v>505</v>
      </c>
    </row>
    <row r="63" spans="1:15">
      <c r="A63">
        <v>1513</v>
      </c>
      <c r="B63" t="s">
        <v>461</v>
      </c>
      <c r="G63" s="26">
        <v>1513</v>
      </c>
      <c r="H63" s="26" t="s">
        <v>461</v>
      </c>
      <c r="I63" s="26"/>
      <c r="J63" s="26"/>
      <c r="K63">
        <v>1514</v>
      </c>
      <c r="L63" t="s">
        <v>506</v>
      </c>
    </row>
    <row r="64" spans="1:15">
      <c r="B64" t="s">
        <v>462</v>
      </c>
      <c r="G64" s="25"/>
      <c r="H64" s="25" t="s">
        <v>462</v>
      </c>
      <c r="I64" s="25"/>
      <c r="J64" s="25"/>
      <c r="K64" s="25"/>
      <c r="L64" s="25" t="s">
        <v>507</v>
      </c>
      <c r="M64" s="25"/>
      <c r="N64" s="25"/>
      <c r="O64" s="25"/>
    </row>
    <row r="65" spans="1:12">
      <c r="B65" t="s">
        <v>463</v>
      </c>
      <c r="H65" t="s">
        <v>463</v>
      </c>
      <c r="L65" t="s">
        <v>508</v>
      </c>
    </row>
    <row r="66" spans="1:12">
      <c r="B66" t="s">
        <v>464</v>
      </c>
      <c r="H66" t="s">
        <v>464</v>
      </c>
      <c r="L66" t="s">
        <v>509</v>
      </c>
    </row>
    <row r="67" spans="1:12">
      <c r="B67" t="s">
        <v>465</v>
      </c>
      <c r="H67" t="s">
        <v>465</v>
      </c>
      <c r="L67" t="s">
        <v>510</v>
      </c>
    </row>
    <row r="68" spans="1:12">
      <c r="B68" t="s">
        <v>466</v>
      </c>
      <c r="H68" t="s">
        <v>466</v>
      </c>
      <c r="L68" t="s">
        <v>511</v>
      </c>
    </row>
    <row r="69" spans="1:12">
      <c r="B69" t="s">
        <v>467</v>
      </c>
      <c r="H69" t="s">
        <v>467</v>
      </c>
      <c r="L69" t="s">
        <v>512</v>
      </c>
    </row>
    <row r="70" spans="1:12">
      <c r="B70" t="s">
        <v>468</v>
      </c>
      <c r="H70" t="s">
        <v>468</v>
      </c>
      <c r="L70" t="s">
        <v>513</v>
      </c>
    </row>
    <row r="71" spans="1:12">
      <c r="B71" t="s">
        <v>469</v>
      </c>
      <c r="H71" t="s">
        <v>469</v>
      </c>
      <c r="L71" t="s">
        <v>514</v>
      </c>
    </row>
    <row r="72" spans="1:12">
      <c r="A72">
        <v>1516</v>
      </c>
      <c r="B72" t="s">
        <v>470</v>
      </c>
    </row>
    <row r="73" spans="1:12">
      <c r="B73" t="s">
        <v>471</v>
      </c>
    </row>
    <row r="74" spans="1:12">
      <c r="B74" t="s">
        <v>472</v>
      </c>
      <c r="G74" t="s">
        <v>1018</v>
      </c>
      <c r="H74" t="s">
        <v>1019</v>
      </c>
      <c r="I74" t="s">
        <v>1020</v>
      </c>
      <c r="J74" t="s">
        <v>1021</v>
      </c>
    </row>
    <row r="75" spans="1:12">
      <c r="B75" t="s">
        <v>473</v>
      </c>
      <c r="G75">
        <v>1757</v>
      </c>
      <c r="H75" t="s">
        <v>515</v>
      </c>
    </row>
    <row r="76" spans="1:12">
      <c r="B76" t="s">
        <v>474</v>
      </c>
      <c r="G76" s="25"/>
      <c r="H76" s="25" t="s">
        <v>516</v>
      </c>
      <c r="I76" s="25"/>
      <c r="J76" s="25"/>
      <c r="K76" s="25"/>
    </row>
    <row r="77" spans="1:12">
      <c r="B77" t="s">
        <v>475</v>
      </c>
      <c r="H77" t="s">
        <v>517</v>
      </c>
    </row>
    <row r="78" spans="1:12">
      <c r="B78" t="s">
        <v>476</v>
      </c>
      <c r="H78" t="s">
        <v>518</v>
      </c>
    </row>
    <row r="79" spans="1:12">
      <c r="B79" t="s">
        <v>477</v>
      </c>
      <c r="H79" t="s">
        <v>519</v>
      </c>
    </row>
    <row r="80" spans="1:12">
      <c r="B80" t="s">
        <v>478</v>
      </c>
      <c r="H80" t="s">
        <v>520</v>
      </c>
    </row>
    <row r="81" spans="1:11">
      <c r="A81">
        <v>1520</v>
      </c>
      <c r="B81" t="s">
        <v>479</v>
      </c>
      <c r="H81" t="s">
        <v>521</v>
      </c>
    </row>
    <row r="82" spans="1:11">
      <c r="B82" t="s">
        <v>480</v>
      </c>
      <c r="H82" t="s">
        <v>522</v>
      </c>
    </row>
    <row r="83" spans="1:11">
      <c r="B83" t="s">
        <v>481</v>
      </c>
      <c r="H83" t="s">
        <v>523</v>
      </c>
    </row>
    <row r="84" spans="1:11">
      <c r="B84" t="s">
        <v>482</v>
      </c>
      <c r="G84">
        <v>1510</v>
      </c>
      <c r="H84" t="s">
        <v>524</v>
      </c>
    </row>
    <row r="85" spans="1:11">
      <c r="B85" t="s">
        <v>483</v>
      </c>
      <c r="G85" s="25"/>
      <c r="H85" s="25" t="s">
        <v>525</v>
      </c>
      <c r="I85" s="25"/>
      <c r="J85" s="25"/>
      <c r="K85" s="25"/>
    </row>
    <row r="86" spans="1:11">
      <c r="B86" t="s">
        <v>484</v>
      </c>
      <c r="H86" t="s">
        <v>526</v>
      </c>
    </row>
    <row r="87" spans="1:11">
      <c r="B87" t="s">
        <v>485</v>
      </c>
      <c r="H87" t="s">
        <v>527</v>
      </c>
    </row>
    <row r="88" spans="1:11">
      <c r="B88" t="s">
        <v>486</v>
      </c>
      <c r="H88" t="s">
        <v>528</v>
      </c>
    </row>
    <row r="89" spans="1:11">
      <c r="B89" t="s">
        <v>487</v>
      </c>
      <c r="H89" t="s">
        <v>529</v>
      </c>
    </row>
    <row r="90" spans="1:11">
      <c r="A90">
        <v>1509</v>
      </c>
      <c r="B90" t="s">
        <v>488</v>
      </c>
      <c r="H90" t="s">
        <v>530</v>
      </c>
    </row>
    <row r="91" spans="1:11">
      <c r="B91" t="s">
        <v>489</v>
      </c>
      <c r="H91" t="s">
        <v>531</v>
      </c>
    </row>
    <row r="92" spans="1:11">
      <c r="B92" t="s">
        <v>490</v>
      </c>
      <c r="H92" t="s">
        <v>532</v>
      </c>
    </row>
    <row r="93" spans="1:11">
      <c r="B93" t="s">
        <v>491</v>
      </c>
      <c r="G93">
        <v>1517</v>
      </c>
      <c r="H93" t="s">
        <v>533</v>
      </c>
    </row>
    <row r="94" spans="1:11">
      <c r="B94" t="s">
        <v>492</v>
      </c>
      <c r="G94" s="25"/>
      <c r="H94" s="25" t="s">
        <v>534</v>
      </c>
      <c r="I94" s="25"/>
      <c r="J94" s="25"/>
      <c r="K94" s="25"/>
    </row>
    <row r="95" spans="1:11">
      <c r="B95" t="s">
        <v>493</v>
      </c>
      <c r="H95" t="s">
        <v>535</v>
      </c>
    </row>
    <row r="96" spans="1:11">
      <c r="B96" t="s">
        <v>494</v>
      </c>
      <c r="H96" t="s">
        <v>536</v>
      </c>
    </row>
    <row r="97" spans="1:10">
      <c r="B97" t="s">
        <v>495</v>
      </c>
      <c r="H97" t="s">
        <v>537</v>
      </c>
    </row>
    <row r="98" spans="1:10">
      <c r="B98" t="s">
        <v>496</v>
      </c>
      <c r="H98" t="s">
        <v>538</v>
      </c>
    </row>
    <row r="99" spans="1:10">
      <c r="A99">
        <v>1512</v>
      </c>
      <c r="B99" t="s">
        <v>497</v>
      </c>
      <c r="H99" t="s">
        <v>539</v>
      </c>
    </row>
    <row r="100" spans="1:10">
      <c r="B100" t="s">
        <v>498</v>
      </c>
      <c r="H100" t="s">
        <v>540</v>
      </c>
    </row>
    <row r="101" spans="1:10">
      <c r="B101" t="s">
        <v>499</v>
      </c>
      <c r="H101" t="s">
        <v>541</v>
      </c>
    </row>
    <row r="102" spans="1:10">
      <c r="B102" t="s">
        <v>500</v>
      </c>
      <c r="G102">
        <v>1519</v>
      </c>
      <c r="H102" t="s">
        <v>542</v>
      </c>
    </row>
    <row r="103" spans="1:10">
      <c r="B103" t="s">
        <v>501</v>
      </c>
      <c r="G103" s="25"/>
      <c r="H103" s="25" t="s">
        <v>543</v>
      </c>
      <c r="I103" s="25"/>
      <c r="J103" s="25"/>
    </row>
    <row r="104" spans="1:10">
      <c r="B104" t="s">
        <v>502</v>
      </c>
      <c r="H104" t="s">
        <v>544</v>
      </c>
    </row>
    <row r="105" spans="1:10">
      <c r="B105" t="s">
        <v>503</v>
      </c>
      <c r="H105" t="s">
        <v>545</v>
      </c>
    </row>
    <row r="106" spans="1:10">
      <c r="B106" t="s">
        <v>504</v>
      </c>
      <c r="H106" t="s">
        <v>546</v>
      </c>
    </row>
    <row r="107" spans="1:10">
      <c r="B107" t="s">
        <v>505</v>
      </c>
      <c r="H107" t="s">
        <v>547</v>
      </c>
    </row>
    <row r="108" spans="1:10">
      <c r="A108">
        <v>1514</v>
      </c>
      <c r="B108" t="s">
        <v>506</v>
      </c>
      <c r="H108" t="s">
        <v>548</v>
      </c>
    </row>
    <row r="109" spans="1:10">
      <c r="B109" t="s">
        <v>507</v>
      </c>
      <c r="H109" t="s">
        <v>549</v>
      </c>
    </row>
    <row r="110" spans="1:10">
      <c r="B110" t="s">
        <v>508</v>
      </c>
      <c r="H110" t="s">
        <v>550</v>
      </c>
    </row>
    <row r="111" spans="1:10">
      <c r="B111" t="s">
        <v>509</v>
      </c>
    </row>
    <row r="112" spans="1:10">
      <c r="B112" t="s">
        <v>510</v>
      </c>
    </row>
    <row r="113" spans="1:2">
      <c r="B113" t="s">
        <v>511</v>
      </c>
    </row>
    <row r="114" spans="1:2">
      <c r="B114" t="s">
        <v>512</v>
      </c>
    </row>
    <row r="115" spans="1:2">
      <c r="B115" t="s">
        <v>513</v>
      </c>
    </row>
    <row r="116" spans="1:2">
      <c r="B116" t="s">
        <v>514</v>
      </c>
    </row>
    <row r="117" spans="1:2">
      <c r="A117">
        <v>1757</v>
      </c>
      <c r="B117" t="s">
        <v>515</v>
      </c>
    </row>
    <row r="118" spans="1:2">
      <c r="B118" t="s">
        <v>516</v>
      </c>
    </row>
    <row r="119" spans="1:2">
      <c r="B119" t="s">
        <v>517</v>
      </c>
    </row>
    <row r="120" spans="1:2">
      <c r="B120" t="s">
        <v>518</v>
      </c>
    </row>
    <row r="121" spans="1:2">
      <c r="B121" t="s">
        <v>519</v>
      </c>
    </row>
    <row r="122" spans="1:2">
      <c r="B122" t="s">
        <v>520</v>
      </c>
    </row>
    <row r="123" spans="1:2">
      <c r="B123" t="s">
        <v>521</v>
      </c>
    </row>
    <row r="124" spans="1:2">
      <c r="B124" t="s">
        <v>522</v>
      </c>
    </row>
    <row r="125" spans="1:2">
      <c r="B125" t="s">
        <v>523</v>
      </c>
    </row>
    <row r="126" spans="1:2">
      <c r="A126">
        <v>1510</v>
      </c>
      <c r="B126" t="s">
        <v>524</v>
      </c>
    </row>
    <row r="127" spans="1:2">
      <c r="B127" t="s">
        <v>525</v>
      </c>
    </row>
    <row r="128" spans="1:2">
      <c r="B128" t="s">
        <v>526</v>
      </c>
    </row>
    <row r="129" spans="1:2">
      <c r="B129" t="s">
        <v>527</v>
      </c>
    </row>
    <row r="130" spans="1:2">
      <c r="B130" t="s">
        <v>528</v>
      </c>
    </row>
    <row r="131" spans="1:2">
      <c r="B131" t="s">
        <v>529</v>
      </c>
    </row>
    <row r="132" spans="1:2">
      <c r="B132" t="s">
        <v>530</v>
      </c>
    </row>
    <row r="133" spans="1:2">
      <c r="B133" t="s">
        <v>531</v>
      </c>
    </row>
    <row r="134" spans="1:2">
      <c r="B134" t="s">
        <v>532</v>
      </c>
    </row>
    <row r="135" spans="1:2">
      <c r="A135">
        <v>1517</v>
      </c>
      <c r="B135" t="s">
        <v>533</v>
      </c>
    </row>
    <row r="136" spans="1:2">
      <c r="B136" t="s">
        <v>534</v>
      </c>
    </row>
    <row r="137" spans="1:2">
      <c r="B137" t="s">
        <v>535</v>
      </c>
    </row>
    <row r="138" spans="1:2">
      <c r="B138" t="s">
        <v>536</v>
      </c>
    </row>
    <row r="139" spans="1:2">
      <c r="B139" t="s">
        <v>537</v>
      </c>
    </row>
    <row r="140" spans="1:2">
      <c r="B140" t="s">
        <v>538</v>
      </c>
    </row>
    <row r="141" spans="1:2">
      <c r="B141" t="s">
        <v>539</v>
      </c>
    </row>
    <row r="142" spans="1:2">
      <c r="B142" t="s">
        <v>540</v>
      </c>
    </row>
    <row r="143" spans="1:2">
      <c r="B143" t="s">
        <v>541</v>
      </c>
    </row>
    <row r="144" spans="1:2">
      <c r="A144">
        <v>1519</v>
      </c>
      <c r="B144" t="s">
        <v>542</v>
      </c>
    </row>
    <row r="145" spans="2:2">
      <c r="B145" t="s">
        <v>543</v>
      </c>
    </row>
    <row r="146" spans="2:2">
      <c r="B146" t="s">
        <v>544</v>
      </c>
    </row>
    <row r="147" spans="2:2">
      <c r="B147" t="s">
        <v>545</v>
      </c>
    </row>
    <row r="148" spans="2:2">
      <c r="B148" t="s">
        <v>546</v>
      </c>
    </row>
    <row r="149" spans="2:2">
      <c r="B149" t="s">
        <v>547</v>
      </c>
    </row>
    <row r="150" spans="2:2">
      <c r="B150" t="s">
        <v>548</v>
      </c>
    </row>
    <row r="151" spans="2:2">
      <c r="B151" t="s">
        <v>549</v>
      </c>
    </row>
    <row r="152" spans="2:2">
      <c r="B152" t="s">
        <v>550</v>
      </c>
    </row>
    <row r="153" spans="2:2">
      <c r="B153" t="s">
        <v>551</v>
      </c>
    </row>
    <row r="154" spans="2:2">
      <c r="B154" t="s">
        <v>552</v>
      </c>
    </row>
    <row r="155" spans="2:2">
      <c r="B155" t="s">
        <v>553</v>
      </c>
    </row>
    <row r="156" spans="2:2">
      <c r="B156" t="s">
        <v>554</v>
      </c>
    </row>
    <row r="157" spans="2:2">
      <c r="B157" t="s">
        <v>555</v>
      </c>
    </row>
    <row r="158" spans="2:2">
      <c r="B158" t="s">
        <v>556</v>
      </c>
    </row>
    <row r="159" spans="2:2">
      <c r="B159" t="s">
        <v>557</v>
      </c>
    </row>
    <row r="160" spans="2:2">
      <c r="B160" t="s">
        <v>558</v>
      </c>
    </row>
    <row r="161" spans="2:2">
      <c r="B161" t="s">
        <v>559</v>
      </c>
    </row>
    <row r="162" spans="2:2">
      <c r="B162" t="s">
        <v>560</v>
      </c>
    </row>
    <row r="163" spans="2:2">
      <c r="B163" t="s">
        <v>561</v>
      </c>
    </row>
    <row r="164" spans="2:2">
      <c r="B164" t="s">
        <v>562</v>
      </c>
    </row>
    <row r="165" spans="2:2">
      <c r="B165" t="s">
        <v>563</v>
      </c>
    </row>
    <row r="166" spans="2:2">
      <c r="B166" t="s">
        <v>564</v>
      </c>
    </row>
    <row r="167" spans="2:2">
      <c r="B167" t="s">
        <v>565</v>
      </c>
    </row>
    <row r="168" spans="2:2">
      <c r="B168" t="s">
        <v>566</v>
      </c>
    </row>
    <row r="169" spans="2:2">
      <c r="B169" t="s">
        <v>567</v>
      </c>
    </row>
    <row r="170" spans="2:2">
      <c r="B170" t="s">
        <v>568</v>
      </c>
    </row>
    <row r="171" spans="2:2">
      <c r="B171" t="s">
        <v>569</v>
      </c>
    </row>
    <row r="172" spans="2:2">
      <c r="B172" t="s">
        <v>570</v>
      </c>
    </row>
    <row r="173" spans="2:2">
      <c r="B173" t="s">
        <v>571</v>
      </c>
    </row>
    <row r="174" spans="2:2">
      <c r="B174" t="s">
        <v>572</v>
      </c>
    </row>
    <row r="175" spans="2:2">
      <c r="B175" t="s">
        <v>573</v>
      </c>
    </row>
    <row r="176" spans="2:2">
      <c r="B176" t="s">
        <v>574</v>
      </c>
    </row>
    <row r="177" spans="2:2">
      <c r="B177" t="s">
        <v>575</v>
      </c>
    </row>
    <row r="178" spans="2:2">
      <c r="B178" t="s">
        <v>576</v>
      </c>
    </row>
    <row r="179" spans="2:2">
      <c r="B179" t="s">
        <v>577</v>
      </c>
    </row>
    <row r="180" spans="2:2">
      <c r="B180" t="s">
        <v>578</v>
      </c>
    </row>
    <row r="181" spans="2:2">
      <c r="B181" t="s">
        <v>579</v>
      </c>
    </row>
    <row r="182" spans="2:2">
      <c r="B182" t="s">
        <v>580</v>
      </c>
    </row>
    <row r="183" spans="2:2">
      <c r="B183" t="s">
        <v>581</v>
      </c>
    </row>
    <row r="184" spans="2:2">
      <c r="B184" t="s">
        <v>582</v>
      </c>
    </row>
    <row r="185" spans="2:2">
      <c r="B185" t="s">
        <v>583</v>
      </c>
    </row>
    <row r="186" spans="2:2">
      <c r="B186" t="s">
        <v>584</v>
      </c>
    </row>
    <row r="187" spans="2:2">
      <c r="B187" t="s">
        <v>585</v>
      </c>
    </row>
    <row r="188" spans="2:2">
      <c r="B188" t="s">
        <v>586</v>
      </c>
    </row>
    <row r="189" spans="2:2">
      <c r="B189" t="s">
        <v>587</v>
      </c>
    </row>
    <row r="190" spans="2:2">
      <c r="B190" t="s">
        <v>588</v>
      </c>
    </row>
    <row r="191" spans="2:2">
      <c r="B191" t="s">
        <v>589</v>
      </c>
    </row>
    <row r="192" spans="2:2">
      <c r="B192" t="s">
        <v>590</v>
      </c>
    </row>
    <row r="193" spans="2:2">
      <c r="B193" t="s">
        <v>591</v>
      </c>
    </row>
    <row r="194" spans="2:2">
      <c r="B194" t="s">
        <v>592</v>
      </c>
    </row>
    <row r="195" spans="2:2">
      <c r="B195" t="s">
        <v>593</v>
      </c>
    </row>
    <row r="196" spans="2:2">
      <c r="B196" t="s">
        <v>594</v>
      </c>
    </row>
    <row r="197" spans="2:2">
      <c r="B197" t="s">
        <v>595</v>
      </c>
    </row>
    <row r="198" spans="2:2">
      <c r="B198" t="s">
        <v>596</v>
      </c>
    </row>
    <row r="199" spans="2:2">
      <c r="B199" t="s">
        <v>597</v>
      </c>
    </row>
    <row r="200" spans="2:2">
      <c r="B200" t="s">
        <v>598</v>
      </c>
    </row>
    <row r="201" spans="2:2">
      <c r="B201" t="s">
        <v>599</v>
      </c>
    </row>
    <row r="202" spans="2:2">
      <c r="B202" t="s">
        <v>600</v>
      </c>
    </row>
    <row r="203" spans="2:2">
      <c r="B203" t="s">
        <v>601</v>
      </c>
    </row>
    <row r="204" spans="2:2">
      <c r="B204" t="s">
        <v>602</v>
      </c>
    </row>
    <row r="205" spans="2:2">
      <c r="B205" t="s">
        <v>603</v>
      </c>
    </row>
    <row r="206" spans="2:2">
      <c r="B206" t="s">
        <v>604</v>
      </c>
    </row>
    <row r="207" spans="2:2">
      <c r="B207" t="s">
        <v>605</v>
      </c>
    </row>
    <row r="208" spans="2:2">
      <c r="B208" t="s">
        <v>606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CE1D-6E63-4390-85DD-1AEC2FEBB040}">
  <dimension ref="A2:F191"/>
  <sheetViews>
    <sheetView workbookViewId="0">
      <selection activeCell="S3" sqref="S3"/>
    </sheetView>
  </sheetViews>
  <sheetFormatPr defaultRowHeight="14.25"/>
  <cols>
    <col min="3" max="3" width="0" hidden="1" customWidth="1"/>
    <col min="4" max="4" width="11.3984375" bestFit="1" customWidth="1"/>
    <col min="5" max="5" width="5.73046875" bestFit="1" customWidth="1"/>
    <col min="6" max="6" width="6.1328125" bestFit="1" customWidth="1"/>
  </cols>
  <sheetData>
    <row r="2" spans="1:6" ht="27.75" customHeight="1">
      <c r="A2" t="s">
        <v>11</v>
      </c>
      <c r="B2" t="s">
        <v>32</v>
      </c>
      <c r="D2" t="s">
        <v>33</v>
      </c>
      <c r="E2" s="17" t="s">
        <v>10</v>
      </c>
      <c r="F2" s="17" t="s">
        <v>34</v>
      </c>
    </row>
    <row r="3" spans="1:6">
      <c r="A3">
        <v>1457</v>
      </c>
      <c r="B3" t="s">
        <v>35</v>
      </c>
      <c r="C3" t="s">
        <v>36</v>
      </c>
      <c r="D3" t="str">
        <f t="shared" ref="D3:D34" si="0">B3&amp;"_"&amp;C3</f>
        <v>STB001_col_fp</v>
      </c>
    </row>
    <row r="4" spans="1:6">
      <c r="B4" t="s">
        <v>37</v>
      </c>
      <c r="C4" t="s">
        <v>38</v>
      </c>
      <c r="D4" t="str">
        <f t="shared" si="0"/>
        <v>STB002_cec_fp</v>
      </c>
    </row>
    <row r="5" spans="1:6">
      <c r="B5" t="s">
        <v>39</v>
      </c>
      <c r="C5" t="s">
        <v>40</v>
      </c>
      <c r="D5" t="str">
        <f t="shared" si="0"/>
        <v>STB003_ile_fp</v>
      </c>
    </row>
    <row r="6" spans="1:6">
      <c r="B6" t="s">
        <v>35</v>
      </c>
      <c r="C6" t="s">
        <v>41</v>
      </c>
      <c r="D6" t="str">
        <f t="shared" si="0"/>
        <v>STB001_col_dtt</v>
      </c>
    </row>
    <row r="7" spans="1:6">
      <c r="B7" t="s">
        <v>37</v>
      </c>
      <c r="C7" t="s">
        <v>42</v>
      </c>
      <c r="D7" t="str">
        <f t="shared" si="0"/>
        <v>STB002_cec_dtt</v>
      </c>
    </row>
    <row r="8" spans="1:6">
      <c r="B8" t="s">
        <v>39</v>
      </c>
      <c r="C8" t="s">
        <v>43</v>
      </c>
      <c r="D8" t="str">
        <f t="shared" si="0"/>
        <v>STB003_ile_dtt</v>
      </c>
    </row>
    <row r="9" spans="1:6">
      <c r="B9" t="s">
        <v>35</v>
      </c>
      <c r="C9" t="s">
        <v>44</v>
      </c>
      <c r="D9" t="str">
        <f t="shared" si="0"/>
        <v>STB001_col_lav</v>
      </c>
    </row>
    <row r="10" spans="1:6">
      <c r="B10" t="s">
        <v>37</v>
      </c>
      <c r="C10" t="s">
        <v>45</v>
      </c>
      <c r="D10" t="str">
        <f t="shared" si="0"/>
        <v>STB002_cec_lav</v>
      </c>
    </row>
    <row r="11" spans="1:6">
      <c r="B11" t="s">
        <v>39</v>
      </c>
      <c r="C11" t="s">
        <v>46</v>
      </c>
      <c r="D11" t="str">
        <f t="shared" si="0"/>
        <v>STB003_ile_lav</v>
      </c>
    </row>
    <row r="12" spans="1:6">
      <c r="A12" s="16">
        <v>1708</v>
      </c>
      <c r="B12" s="16" t="s">
        <v>47</v>
      </c>
      <c r="C12" s="16" t="s">
        <v>36</v>
      </c>
      <c r="D12" s="16" t="str">
        <f t="shared" si="0"/>
        <v>STB004_col_fp</v>
      </c>
      <c r="E12" s="16"/>
      <c r="F12" s="16"/>
    </row>
    <row r="13" spans="1:6">
      <c r="B13" t="s">
        <v>48</v>
      </c>
      <c r="C13" t="s">
        <v>38</v>
      </c>
      <c r="D13" t="str">
        <f t="shared" si="0"/>
        <v>STB005_cec_fp</v>
      </c>
    </row>
    <row r="14" spans="1:6">
      <c r="B14" t="s">
        <v>49</v>
      </c>
      <c r="C14" t="s">
        <v>40</v>
      </c>
      <c r="D14" t="str">
        <f t="shared" si="0"/>
        <v>STB006_ile_fp</v>
      </c>
    </row>
    <row r="15" spans="1:6">
      <c r="B15" t="s">
        <v>47</v>
      </c>
      <c r="C15" t="s">
        <v>41</v>
      </c>
      <c r="D15" t="str">
        <f t="shared" si="0"/>
        <v>STB004_col_dtt</v>
      </c>
    </row>
    <row r="16" spans="1:6">
      <c r="B16" t="s">
        <v>48</v>
      </c>
      <c r="C16" t="s">
        <v>42</v>
      </c>
      <c r="D16" t="str">
        <f t="shared" si="0"/>
        <v>STB005_cec_dtt</v>
      </c>
    </row>
    <row r="17" spans="1:6">
      <c r="B17" t="s">
        <v>49</v>
      </c>
      <c r="C17" t="s">
        <v>43</v>
      </c>
      <c r="D17" t="str">
        <f t="shared" si="0"/>
        <v>STB006_ile_dtt</v>
      </c>
    </row>
    <row r="18" spans="1:6">
      <c r="B18" t="s">
        <v>47</v>
      </c>
      <c r="C18" t="s">
        <v>44</v>
      </c>
      <c r="D18" t="str">
        <f t="shared" si="0"/>
        <v>STB004_col_lav</v>
      </c>
    </row>
    <row r="19" spans="1:6">
      <c r="B19" t="s">
        <v>48</v>
      </c>
      <c r="C19" t="s">
        <v>45</v>
      </c>
      <c r="D19" t="str">
        <f t="shared" si="0"/>
        <v>STB005_cec_lav</v>
      </c>
    </row>
    <row r="20" spans="1:6">
      <c r="B20" t="s">
        <v>49</v>
      </c>
      <c r="C20" t="s">
        <v>46</v>
      </c>
      <c r="D20" t="str">
        <f t="shared" si="0"/>
        <v>STB006_ile_lav</v>
      </c>
    </row>
    <row r="21" spans="1:6">
      <c r="A21" s="16">
        <v>1471</v>
      </c>
      <c r="B21" s="16" t="s">
        <v>50</v>
      </c>
      <c r="C21" s="16" t="s">
        <v>36</v>
      </c>
      <c r="D21" s="16" t="str">
        <f t="shared" si="0"/>
        <v>STB007_col_fp</v>
      </c>
      <c r="E21" s="16"/>
      <c r="F21" s="16"/>
    </row>
    <row r="22" spans="1:6">
      <c r="B22" t="s">
        <v>51</v>
      </c>
      <c r="C22" t="s">
        <v>38</v>
      </c>
      <c r="D22" t="str">
        <f t="shared" si="0"/>
        <v>STB008_cec_fp</v>
      </c>
    </row>
    <row r="23" spans="1:6">
      <c r="B23" t="s">
        <v>52</v>
      </c>
      <c r="C23" t="s">
        <v>40</v>
      </c>
      <c r="D23" t="str">
        <f t="shared" si="0"/>
        <v>STB009_ile_fp</v>
      </c>
    </row>
    <row r="24" spans="1:6">
      <c r="B24" t="s">
        <v>50</v>
      </c>
      <c r="C24" t="s">
        <v>41</v>
      </c>
      <c r="D24" t="str">
        <f t="shared" si="0"/>
        <v>STB007_col_dtt</v>
      </c>
    </row>
    <row r="25" spans="1:6">
      <c r="B25" t="s">
        <v>51</v>
      </c>
      <c r="C25" t="s">
        <v>42</v>
      </c>
      <c r="D25" t="str">
        <f t="shared" si="0"/>
        <v>STB008_cec_dtt</v>
      </c>
    </row>
    <row r="26" spans="1:6">
      <c r="B26" t="s">
        <v>52</v>
      </c>
      <c r="C26" t="s">
        <v>43</v>
      </c>
      <c r="D26" t="str">
        <f t="shared" si="0"/>
        <v>STB009_ile_dtt</v>
      </c>
    </row>
    <row r="27" spans="1:6">
      <c r="B27" t="s">
        <v>50</v>
      </c>
      <c r="C27" t="s">
        <v>44</v>
      </c>
      <c r="D27" t="str">
        <f t="shared" si="0"/>
        <v>STB007_col_lav</v>
      </c>
    </row>
    <row r="28" spans="1:6">
      <c r="B28" t="s">
        <v>51</v>
      </c>
      <c r="C28" t="s">
        <v>45</v>
      </c>
      <c r="D28" t="str">
        <f t="shared" si="0"/>
        <v>STB008_cec_lav</v>
      </c>
    </row>
    <row r="29" spans="1:6">
      <c r="B29" t="s">
        <v>52</v>
      </c>
      <c r="C29" t="s">
        <v>46</v>
      </c>
      <c r="D29" t="str">
        <f t="shared" si="0"/>
        <v>STB009_ile_lav</v>
      </c>
    </row>
    <row r="30" spans="1:6">
      <c r="A30" s="16">
        <v>1472</v>
      </c>
      <c r="B30" s="16" t="s">
        <v>53</v>
      </c>
      <c r="C30" s="16" t="s">
        <v>36</v>
      </c>
      <c r="D30" s="16" t="str">
        <f t="shared" si="0"/>
        <v>STB010_col_fp</v>
      </c>
      <c r="E30" s="16"/>
      <c r="F30" s="16"/>
    </row>
    <row r="31" spans="1:6">
      <c r="B31" t="s">
        <v>54</v>
      </c>
      <c r="C31" t="s">
        <v>38</v>
      </c>
      <c r="D31" t="str">
        <f t="shared" si="0"/>
        <v>STB011_cec_fp</v>
      </c>
    </row>
    <row r="32" spans="1:6">
      <c r="B32" t="s">
        <v>55</v>
      </c>
      <c r="C32" t="s">
        <v>40</v>
      </c>
      <c r="D32" t="str">
        <f t="shared" si="0"/>
        <v>STB012_ile_fp</v>
      </c>
    </row>
    <row r="33" spans="1:6">
      <c r="B33" t="s">
        <v>53</v>
      </c>
      <c r="C33" t="s">
        <v>41</v>
      </c>
      <c r="D33" t="str">
        <f t="shared" si="0"/>
        <v>STB010_col_dtt</v>
      </c>
    </row>
    <row r="34" spans="1:6">
      <c r="B34" t="s">
        <v>54</v>
      </c>
      <c r="C34" t="s">
        <v>42</v>
      </c>
      <c r="D34" t="str">
        <f t="shared" si="0"/>
        <v>STB011_cec_dtt</v>
      </c>
    </row>
    <row r="35" spans="1:6">
      <c r="B35" t="s">
        <v>55</v>
      </c>
      <c r="C35" t="s">
        <v>43</v>
      </c>
      <c r="D35" t="str">
        <f t="shared" ref="D35:D66" si="1">B35&amp;"_"&amp;C35</f>
        <v>STB012_ile_dtt</v>
      </c>
    </row>
    <row r="36" spans="1:6">
      <c r="B36" t="s">
        <v>53</v>
      </c>
      <c r="C36" t="s">
        <v>44</v>
      </c>
      <c r="D36" t="str">
        <f t="shared" si="1"/>
        <v>STB010_col_lav</v>
      </c>
    </row>
    <row r="37" spans="1:6">
      <c r="B37" t="s">
        <v>54</v>
      </c>
      <c r="C37" t="s">
        <v>45</v>
      </c>
      <c r="D37" t="str">
        <f t="shared" si="1"/>
        <v>STB011_cec_lav</v>
      </c>
    </row>
    <row r="38" spans="1:6">
      <c r="B38" t="s">
        <v>55</v>
      </c>
      <c r="C38" t="s">
        <v>46</v>
      </c>
      <c r="D38" t="str">
        <f t="shared" si="1"/>
        <v>STB012_ile_lav</v>
      </c>
    </row>
    <row r="39" spans="1:6">
      <c r="A39" s="16">
        <v>1470</v>
      </c>
      <c r="B39" s="16" t="s">
        <v>56</v>
      </c>
      <c r="C39" s="16" t="s">
        <v>36</v>
      </c>
      <c r="D39" s="16" t="str">
        <f t="shared" si="1"/>
        <v>STB013_col_fp</v>
      </c>
      <c r="E39" s="16"/>
      <c r="F39" s="16"/>
    </row>
    <row r="40" spans="1:6">
      <c r="B40" t="s">
        <v>57</v>
      </c>
      <c r="C40" t="s">
        <v>38</v>
      </c>
      <c r="D40" t="str">
        <f t="shared" si="1"/>
        <v>STB014_cec_fp</v>
      </c>
    </row>
    <row r="41" spans="1:6">
      <c r="B41" t="s">
        <v>58</v>
      </c>
      <c r="C41" t="s">
        <v>40</v>
      </c>
      <c r="D41" t="str">
        <f t="shared" si="1"/>
        <v>STB015_ile_fp</v>
      </c>
    </row>
    <row r="42" spans="1:6">
      <c r="B42" t="s">
        <v>56</v>
      </c>
      <c r="C42" t="s">
        <v>41</v>
      </c>
      <c r="D42" t="str">
        <f t="shared" si="1"/>
        <v>STB013_col_dtt</v>
      </c>
    </row>
    <row r="43" spans="1:6">
      <c r="B43" t="s">
        <v>57</v>
      </c>
      <c r="C43" t="s">
        <v>42</v>
      </c>
      <c r="D43" t="str">
        <f t="shared" si="1"/>
        <v>STB014_cec_dtt</v>
      </c>
    </row>
    <row r="44" spans="1:6">
      <c r="B44" t="s">
        <v>58</v>
      </c>
      <c r="C44" t="s">
        <v>43</v>
      </c>
      <c r="D44" t="str">
        <f t="shared" si="1"/>
        <v>STB015_ile_dtt</v>
      </c>
    </row>
    <row r="45" spans="1:6">
      <c r="B45" t="s">
        <v>56</v>
      </c>
      <c r="C45" t="s">
        <v>44</v>
      </c>
      <c r="D45" t="str">
        <f t="shared" si="1"/>
        <v>STB013_col_lav</v>
      </c>
    </row>
    <row r="46" spans="1:6">
      <c r="B46" t="s">
        <v>57</v>
      </c>
      <c r="C46" t="s">
        <v>45</v>
      </c>
      <c r="D46" t="str">
        <f t="shared" si="1"/>
        <v>STB014_cec_lav</v>
      </c>
    </row>
    <row r="47" spans="1:6">
      <c r="B47" t="s">
        <v>58</v>
      </c>
      <c r="C47" t="s">
        <v>46</v>
      </c>
      <c r="D47" t="str">
        <f t="shared" si="1"/>
        <v>STB015_ile_lav</v>
      </c>
    </row>
    <row r="48" spans="1:6">
      <c r="A48" s="16">
        <v>1774</v>
      </c>
      <c r="B48" s="16" t="s">
        <v>59</v>
      </c>
      <c r="C48" s="16" t="s">
        <v>36</v>
      </c>
      <c r="D48" s="16" t="str">
        <f t="shared" si="1"/>
        <v>STB016_col_fp</v>
      </c>
      <c r="E48" s="16"/>
      <c r="F48" s="16"/>
    </row>
    <row r="49" spans="1:6">
      <c r="B49" t="s">
        <v>60</v>
      </c>
      <c r="C49" t="s">
        <v>38</v>
      </c>
      <c r="D49" t="str">
        <f t="shared" si="1"/>
        <v>STB017_cec_fp</v>
      </c>
    </row>
    <row r="50" spans="1:6">
      <c r="B50" t="s">
        <v>61</v>
      </c>
      <c r="C50" t="s">
        <v>40</v>
      </c>
      <c r="D50" t="str">
        <f t="shared" si="1"/>
        <v>STB018_ile_fp</v>
      </c>
    </row>
    <row r="51" spans="1:6">
      <c r="B51" t="s">
        <v>59</v>
      </c>
      <c r="C51" t="s">
        <v>41</v>
      </c>
      <c r="D51" t="str">
        <f t="shared" si="1"/>
        <v>STB016_col_dtt</v>
      </c>
    </row>
    <row r="52" spans="1:6">
      <c r="B52" t="s">
        <v>60</v>
      </c>
      <c r="C52" t="s">
        <v>42</v>
      </c>
      <c r="D52" t="str">
        <f t="shared" si="1"/>
        <v>STB017_cec_dtt</v>
      </c>
    </row>
    <row r="53" spans="1:6">
      <c r="B53" t="s">
        <v>61</v>
      </c>
      <c r="C53" t="s">
        <v>43</v>
      </c>
      <c r="D53" t="str">
        <f t="shared" si="1"/>
        <v>STB018_ile_dtt</v>
      </c>
    </row>
    <row r="54" spans="1:6">
      <c r="B54" t="s">
        <v>59</v>
      </c>
      <c r="C54" t="s">
        <v>44</v>
      </c>
      <c r="D54" t="str">
        <f t="shared" si="1"/>
        <v>STB016_col_lav</v>
      </c>
    </row>
    <row r="55" spans="1:6">
      <c r="B55" t="s">
        <v>60</v>
      </c>
      <c r="C55" t="s">
        <v>45</v>
      </c>
      <c r="D55" t="str">
        <f t="shared" si="1"/>
        <v>STB017_cec_lav</v>
      </c>
    </row>
    <row r="56" spans="1:6">
      <c r="B56" t="s">
        <v>61</v>
      </c>
      <c r="C56" t="s">
        <v>46</v>
      </c>
      <c r="D56" t="str">
        <f t="shared" si="1"/>
        <v>STB018_ile_lav</v>
      </c>
    </row>
    <row r="57" spans="1:6">
      <c r="A57" s="16">
        <v>1718</v>
      </c>
      <c r="B57" s="16" t="s">
        <v>62</v>
      </c>
      <c r="C57" s="16" t="s">
        <v>36</v>
      </c>
      <c r="D57" s="16" t="str">
        <f t="shared" si="1"/>
        <v>STB019_col_fp</v>
      </c>
      <c r="E57" s="16"/>
      <c r="F57" s="16"/>
    </row>
    <row r="58" spans="1:6">
      <c r="B58" t="s">
        <v>63</v>
      </c>
      <c r="C58" t="s">
        <v>38</v>
      </c>
      <c r="D58" t="str">
        <f t="shared" si="1"/>
        <v>STB020_cec_fp</v>
      </c>
    </row>
    <row r="59" spans="1:6">
      <c r="B59" t="s">
        <v>64</v>
      </c>
      <c r="C59" t="s">
        <v>40</v>
      </c>
      <c r="D59" t="str">
        <f t="shared" si="1"/>
        <v>STB021_ile_fp</v>
      </c>
    </row>
    <row r="60" spans="1:6">
      <c r="B60" t="s">
        <v>62</v>
      </c>
      <c r="C60" t="s">
        <v>41</v>
      </c>
      <c r="D60" t="str">
        <f t="shared" si="1"/>
        <v>STB019_col_dtt</v>
      </c>
    </row>
    <row r="61" spans="1:6">
      <c r="B61" t="s">
        <v>63</v>
      </c>
      <c r="C61" t="s">
        <v>42</v>
      </c>
      <c r="D61" t="str">
        <f t="shared" si="1"/>
        <v>STB020_cec_dtt</v>
      </c>
    </row>
    <row r="62" spans="1:6">
      <c r="B62" t="s">
        <v>64</v>
      </c>
      <c r="C62" t="s">
        <v>43</v>
      </c>
      <c r="D62" t="str">
        <f t="shared" si="1"/>
        <v>STB021_ile_dtt</v>
      </c>
    </row>
    <row r="63" spans="1:6">
      <c r="B63" t="s">
        <v>62</v>
      </c>
      <c r="C63" t="s">
        <v>44</v>
      </c>
      <c r="D63" t="str">
        <f t="shared" si="1"/>
        <v>STB019_col_lav</v>
      </c>
    </row>
    <row r="64" spans="1:6">
      <c r="B64" t="s">
        <v>63</v>
      </c>
      <c r="C64" t="s">
        <v>45</v>
      </c>
      <c r="D64" t="str">
        <f t="shared" si="1"/>
        <v>STB020_cec_lav</v>
      </c>
    </row>
    <row r="65" spans="1:6">
      <c r="B65" t="s">
        <v>64</v>
      </c>
      <c r="C65" t="s">
        <v>46</v>
      </c>
      <c r="D65" t="str">
        <f t="shared" si="1"/>
        <v>STB021_ile_lav</v>
      </c>
    </row>
    <row r="66" spans="1:6">
      <c r="A66" s="16">
        <v>1711</v>
      </c>
      <c r="B66" s="16" t="s">
        <v>65</v>
      </c>
      <c r="C66" s="16" t="s">
        <v>36</v>
      </c>
      <c r="D66" s="16" t="str">
        <f t="shared" si="1"/>
        <v>STB022_col_fp</v>
      </c>
      <c r="E66" s="16"/>
      <c r="F66" s="16"/>
    </row>
    <row r="67" spans="1:6">
      <c r="B67" t="s">
        <v>66</v>
      </c>
      <c r="C67" t="s">
        <v>38</v>
      </c>
      <c r="D67" t="str">
        <f t="shared" ref="D67:D98" si="2">B67&amp;"_"&amp;C67</f>
        <v>STB023_cec_fp</v>
      </c>
    </row>
    <row r="68" spans="1:6">
      <c r="B68" t="s">
        <v>67</v>
      </c>
      <c r="C68" t="s">
        <v>40</v>
      </c>
      <c r="D68" t="str">
        <f t="shared" si="2"/>
        <v>STB024_ile_fp</v>
      </c>
    </row>
    <row r="69" spans="1:6">
      <c r="B69" t="s">
        <v>65</v>
      </c>
      <c r="C69" t="s">
        <v>41</v>
      </c>
      <c r="D69" t="str">
        <f t="shared" si="2"/>
        <v>STB022_col_dtt</v>
      </c>
    </row>
    <row r="70" spans="1:6">
      <c r="B70" t="s">
        <v>66</v>
      </c>
      <c r="C70" t="s">
        <v>42</v>
      </c>
      <c r="D70" t="str">
        <f t="shared" si="2"/>
        <v>STB023_cec_dtt</v>
      </c>
    </row>
    <row r="71" spans="1:6">
      <c r="B71" t="s">
        <v>67</v>
      </c>
      <c r="C71" t="s">
        <v>43</v>
      </c>
      <c r="D71" t="str">
        <f t="shared" si="2"/>
        <v>STB024_ile_dtt</v>
      </c>
    </row>
    <row r="72" spans="1:6">
      <c r="B72" t="s">
        <v>65</v>
      </c>
      <c r="C72" t="s">
        <v>44</v>
      </c>
      <c r="D72" t="str">
        <f t="shared" si="2"/>
        <v>STB022_col_lav</v>
      </c>
    </row>
    <row r="73" spans="1:6">
      <c r="B73" t="s">
        <v>66</v>
      </c>
      <c r="C73" t="s">
        <v>45</v>
      </c>
      <c r="D73" t="str">
        <f t="shared" si="2"/>
        <v>STB023_cec_lav</v>
      </c>
    </row>
    <row r="74" spans="1:6">
      <c r="B74" t="s">
        <v>67</v>
      </c>
      <c r="C74" t="s">
        <v>46</v>
      </c>
      <c r="D74" t="str">
        <f t="shared" si="2"/>
        <v>STB024_ile_lav</v>
      </c>
    </row>
    <row r="75" spans="1:6">
      <c r="A75" s="16">
        <v>1714</v>
      </c>
      <c r="B75" s="16" t="s">
        <v>68</v>
      </c>
      <c r="C75" s="16" t="s">
        <v>36</v>
      </c>
      <c r="D75" s="16" t="str">
        <f t="shared" si="2"/>
        <v>STB025_col_fp</v>
      </c>
      <c r="E75" s="16"/>
      <c r="F75" s="16"/>
    </row>
    <row r="76" spans="1:6">
      <c r="B76" t="s">
        <v>69</v>
      </c>
      <c r="C76" t="s">
        <v>38</v>
      </c>
      <c r="D76" t="str">
        <f t="shared" si="2"/>
        <v>STB026_cec_fp</v>
      </c>
    </row>
    <row r="77" spans="1:6">
      <c r="B77" t="s">
        <v>70</v>
      </c>
      <c r="C77" t="s">
        <v>40</v>
      </c>
      <c r="D77" t="str">
        <f t="shared" si="2"/>
        <v>STB027_ile_fp</v>
      </c>
    </row>
    <row r="78" spans="1:6">
      <c r="B78" t="s">
        <v>68</v>
      </c>
      <c r="C78" t="s">
        <v>41</v>
      </c>
      <c r="D78" t="str">
        <f t="shared" si="2"/>
        <v>STB025_col_dtt</v>
      </c>
    </row>
    <row r="79" spans="1:6">
      <c r="B79" t="s">
        <v>69</v>
      </c>
      <c r="C79" t="s">
        <v>42</v>
      </c>
      <c r="D79" t="str">
        <f t="shared" si="2"/>
        <v>STB026_cec_dtt</v>
      </c>
    </row>
    <row r="80" spans="1:6">
      <c r="B80" t="s">
        <v>70</v>
      </c>
      <c r="C80" t="s">
        <v>43</v>
      </c>
      <c r="D80" t="str">
        <f t="shared" si="2"/>
        <v>STB027_ile_dtt</v>
      </c>
    </row>
    <row r="81" spans="1:6">
      <c r="B81" t="s">
        <v>68</v>
      </c>
      <c r="C81" t="s">
        <v>44</v>
      </c>
      <c r="D81" t="str">
        <f t="shared" si="2"/>
        <v>STB025_col_lav</v>
      </c>
    </row>
    <row r="82" spans="1:6">
      <c r="B82" t="s">
        <v>69</v>
      </c>
      <c r="C82" t="s">
        <v>45</v>
      </c>
      <c r="D82" t="str">
        <f t="shared" si="2"/>
        <v>STB026_cec_lav</v>
      </c>
    </row>
    <row r="83" spans="1:6">
      <c r="B83" t="s">
        <v>70</v>
      </c>
      <c r="C83" t="s">
        <v>46</v>
      </c>
      <c r="D83" t="str">
        <f t="shared" si="2"/>
        <v>STB027_ile_lav</v>
      </c>
    </row>
    <row r="84" spans="1:6">
      <c r="A84" s="16">
        <v>1473</v>
      </c>
      <c r="B84" s="16" t="s">
        <v>71</v>
      </c>
      <c r="C84" s="16" t="s">
        <v>36</v>
      </c>
      <c r="D84" s="16" t="str">
        <f t="shared" si="2"/>
        <v>STB028_col_fp</v>
      </c>
      <c r="E84" s="16"/>
      <c r="F84" s="16"/>
    </row>
    <row r="85" spans="1:6">
      <c r="B85" t="s">
        <v>72</v>
      </c>
      <c r="C85" t="s">
        <v>38</v>
      </c>
      <c r="D85" t="str">
        <f t="shared" si="2"/>
        <v>STB029_cec_fp</v>
      </c>
    </row>
    <row r="86" spans="1:6">
      <c r="B86" t="s">
        <v>73</v>
      </c>
      <c r="C86" t="s">
        <v>40</v>
      </c>
      <c r="D86" t="str">
        <f t="shared" si="2"/>
        <v>STB030_ile_fp</v>
      </c>
    </row>
    <row r="87" spans="1:6">
      <c r="B87" t="s">
        <v>71</v>
      </c>
      <c r="C87" t="s">
        <v>41</v>
      </c>
      <c r="D87" t="str">
        <f t="shared" si="2"/>
        <v>STB028_col_dtt</v>
      </c>
    </row>
    <row r="88" spans="1:6">
      <c r="B88" t="s">
        <v>72</v>
      </c>
      <c r="C88" t="s">
        <v>42</v>
      </c>
      <c r="D88" t="str">
        <f t="shared" si="2"/>
        <v>STB029_cec_dtt</v>
      </c>
    </row>
    <row r="89" spans="1:6">
      <c r="B89" t="s">
        <v>73</v>
      </c>
      <c r="C89" t="s">
        <v>43</v>
      </c>
      <c r="D89" t="str">
        <f t="shared" si="2"/>
        <v>STB030_ile_dtt</v>
      </c>
    </row>
    <row r="90" spans="1:6">
      <c r="B90" t="s">
        <v>71</v>
      </c>
      <c r="C90" t="s">
        <v>44</v>
      </c>
      <c r="D90" t="str">
        <f t="shared" si="2"/>
        <v>STB028_col_lav</v>
      </c>
    </row>
    <row r="91" spans="1:6">
      <c r="B91" t="s">
        <v>72</v>
      </c>
      <c r="C91" t="s">
        <v>45</v>
      </c>
      <c r="D91" t="str">
        <f t="shared" si="2"/>
        <v>STB029_cec_lav</v>
      </c>
    </row>
    <row r="92" spans="1:6">
      <c r="B92" t="s">
        <v>73</v>
      </c>
      <c r="C92" t="s">
        <v>46</v>
      </c>
      <c r="D92" t="str">
        <f t="shared" si="2"/>
        <v>STB030_ile_lav</v>
      </c>
    </row>
    <row r="93" spans="1:6">
      <c r="A93" s="16">
        <v>1463</v>
      </c>
      <c r="B93" s="16" t="s">
        <v>74</v>
      </c>
      <c r="C93" s="16" t="s">
        <v>36</v>
      </c>
      <c r="D93" s="16" t="str">
        <f t="shared" si="2"/>
        <v>STB031_col_fp</v>
      </c>
      <c r="E93" s="16"/>
      <c r="F93" s="16"/>
    </row>
    <row r="94" spans="1:6">
      <c r="B94" t="s">
        <v>75</v>
      </c>
      <c r="C94" t="s">
        <v>38</v>
      </c>
      <c r="D94" t="str">
        <f t="shared" si="2"/>
        <v>STB032_cec_fp</v>
      </c>
    </row>
    <row r="95" spans="1:6">
      <c r="B95" t="s">
        <v>76</v>
      </c>
      <c r="C95" t="s">
        <v>40</v>
      </c>
      <c r="D95" t="str">
        <f t="shared" si="2"/>
        <v>STB033_ile_fp</v>
      </c>
    </row>
    <row r="96" spans="1:6">
      <c r="B96" t="s">
        <v>74</v>
      </c>
      <c r="C96" t="s">
        <v>41</v>
      </c>
      <c r="D96" t="str">
        <f t="shared" si="2"/>
        <v>STB031_col_dtt</v>
      </c>
    </row>
    <row r="97" spans="1:6">
      <c r="B97" t="s">
        <v>75</v>
      </c>
      <c r="C97" t="s">
        <v>42</v>
      </c>
      <c r="D97" t="str">
        <f t="shared" si="2"/>
        <v>STB032_cec_dtt</v>
      </c>
    </row>
    <row r="98" spans="1:6">
      <c r="B98" t="s">
        <v>76</v>
      </c>
      <c r="C98" t="s">
        <v>43</v>
      </c>
      <c r="D98" t="str">
        <f t="shared" si="2"/>
        <v>STB033_ile_dtt</v>
      </c>
    </row>
    <row r="99" spans="1:6">
      <c r="B99" t="s">
        <v>74</v>
      </c>
      <c r="C99" t="s">
        <v>44</v>
      </c>
      <c r="D99" t="str">
        <f t="shared" ref="D99:D130" si="3">B99&amp;"_"&amp;C99</f>
        <v>STB031_col_lav</v>
      </c>
    </row>
    <row r="100" spans="1:6">
      <c r="B100" t="s">
        <v>75</v>
      </c>
      <c r="C100" t="s">
        <v>45</v>
      </c>
      <c r="D100" t="str">
        <f t="shared" si="3"/>
        <v>STB032_cec_lav</v>
      </c>
    </row>
    <row r="101" spans="1:6">
      <c r="B101" t="s">
        <v>76</v>
      </c>
      <c r="C101" t="s">
        <v>46</v>
      </c>
      <c r="D101" t="str">
        <f t="shared" si="3"/>
        <v>STB033_ile_lav</v>
      </c>
    </row>
    <row r="102" spans="1:6">
      <c r="A102" s="16">
        <v>1465</v>
      </c>
      <c r="B102" s="16" t="s">
        <v>77</v>
      </c>
      <c r="C102" s="16" t="s">
        <v>36</v>
      </c>
      <c r="D102" s="16" t="str">
        <f t="shared" si="3"/>
        <v>STB034_col_fp</v>
      </c>
      <c r="E102" s="16"/>
      <c r="F102" s="16"/>
    </row>
    <row r="103" spans="1:6">
      <c r="B103" t="s">
        <v>78</v>
      </c>
      <c r="C103" t="s">
        <v>38</v>
      </c>
      <c r="D103" t="str">
        <f t="shared" si="3"/>
        <v>STB035_cec_fp</v>
      </c>
    </row>
    <row r="104" spans="1:6">
      <c r="B104" t="s">
        <v>79</v>
      </c>
      <c r="C104" t="s">
        <v>40</v>
      </c>
      <c r="D104" t="str">
        <f t="shared" si="3"/>
        <v>STB036_ile_fp</v>
      </c>
    </row>
    <row r="105" spans="1:6">
      <c r="B105" t="s">
        <v>77</v>
      </c>
      <c r="C105" t="s">
        <v>41</v>
      </c>
      <c r="D105" t="str">
        <f t="shared" si="3"/>
        <v>STB034_col_dtt</v>
      </c>
    </row>
    <row r="106" spans="1:6">
      <c r="B106" t="s">
        <v>78</v>
      </c>
      <c r="C106" t="s">
        <v>42</v>
      </c>
      <c r="D106" t="str">
        <f t="shared" si="3"/>
        <v>STB035_cec_dtt</v>
      </c>
    </row>
    <row r="107" spans="1:6">
      <c r="B107" t="s">
        <v>79</v>
      </c>
      <c r="C107" t="s">
        <v>43</v>
      </c>
      <c r="D107" t="str">
        <f t="shared" si="3"/>
        <v>STB036_ile_dtt</v>
      </c>
    </row>
    <row r="108" spans="1:6">
      <c r="B108" t="s">
        <v>77</v>
      </c>
      <c r="C108" t="s">
        <v>44</v>
      </c>
      <c r="D108" t="str">
        <f t="shared" si="3"/>
        <v>STB034_col_lav</v>
      </c>
    </row>
    <row r="109" spans="1:6">
      <c r="B109" t="s">
        <v>78</v>
      </c>
      <c r="C109" t="s">
        <v>45</v>
      </c>
      <c r="D109" t="str">
        <f t="shared" si="3"/>
        <v>STB035_cec_lav</v>
      </c>
    </row>
    <row r="110" spans="1:6">
      <c r="B110" t="s">
        <v>79</v>
      </c>
      <c r="C110" t="s">
        <v>46</v>
      </c>
      <c r="D110" t="str">
        <f t="shared" si="3"/>
        <v>STB036_ile_lav</v>
      </c>
    </row>
    <row r="111" spans="1:6">
      <c r="A111" s="16">
        <v>1469</v>
      </c>
      <c r="B111" s="16" t="s">
        <v>80</v>
      </c>
      <c r="C111" s="16" t="s">
        <v>36</v>
      </c>
      <c r="D111" s="16" t="str">
        <f t="shared" si="3"/>
        <v>STB037_col_fp</v>
      </c>
      <c r="E111" s="16"/>
      <c r="F111" s="16"/>
    </row>
    <row r="112" spans="1:6">
      <c r="B112" t="s">
        <v>81</v>
      </c>
      <c r="C112" t="s">
        <v>38</v>
      </c>
      <c r="D112" t="str">
        <f t="shared" si="3"/>
        <v>STB038_cec_fp</v>
      </c>
    </row>
    <row r="113" spans="1:6">
      <c r="B113" t="s">
        <v>82</v>
      </c>
      <c r="C113" t="s">
        <v>40</v>
      </c>
      <c r="D113" t="str">
        <f t="shared" si="3"/>
        <v>STB039_ile_fp</v>
      </c>
    </row>
    <row r="114" spans="1:6">
      <c r="B114" t="s">
        <v>80</v>
      </c>
      <c r="C114" t="s">
        <v>41</v>
      </c>
      <c r="D114" t="str">
        <f t="shared" si="3"/>
        <v>STB037_col_dtt</v>
      </c>
    </row>
    <row r="115" spans="1:6">
      <c r="B115" t="s">
        <v>81</v>
      </c>
      <c r="C115" t="s">
        <v>42</v>
      </c>
      <c r="D115" t="str">
        <f t="shared" si="3"/>
        <v>STB038_cec_dtt</v>
      </c>
    </row>
    <row r="116" spans="1:6">
      <c r="B116" t="s">
        <v>82</v>
      </c>
      <c r="C116" t="s">
        <v>43</v>
      </c>
      <c r="D116" t="str">
        <f t="shared" si="3"/>
        <v>STB039_ile_dtt</v>
      </c>
    </row>
    <row r="117" spans="1:6">
      <c r="B117" t="s">
        <v>80</v>
      </c>
      <c r="C117" t="s">
        <v>44</v>
      </c>
      <c r="D117" t="str">
        <f t="shared" si="3"/>
        <v>STB037_col_lav</v>
      </c>
    </row>
    <row r="118" spans="1:6">
      <c r="B118" t="s">
        <v>81</v>
      </c>
      <c r="C118" t="s">
        <v>45</v>
      </c>
      <c r="D118" t="str">
        <f t="shared" si="3"/>
        <v>STB038_cec_lav</v>
      </c>
    </row>
    <row r="119" spans="1:6">
      <c r="B119" t="s">
        <v>82</v>
      </c>
      <c r="C119" t="s">
        <v>46</v>
      </c>
      <c r="D119" t="str">
        <f t="shared" si="3"/>
        <v>STB039_ile_lav</v>
      </c>
    </row>
    <row r="120" spans="1:6">
      <c r="A120" s="16">
        <v>1467</v>
      </c>
      <c r="B120" s="16" t="s">
        <v>83</v>
      </c>
      <c r="C120" s="16" t="s">
        <v>36</v>
      </c>
      <c r="D120" s="16" t="str">
        <f t="shared" si="3"/>
        <v>STB040_col_fp</v>
      </c>
      <c r="E120" s="16"/>
      <c r="F120" s="16"/>
    </row>
    <row r="121" spans="1:6">
      <c r="B121" t="s">
        <v>84</v>
      </c>
      <c r="C121" t="s">
        <v>38</v>
      </c>
      <c r="D121" t="str">
        <f t="shared" si="3"/>
        <v>STB041_cec_fp</v>
      </c>
    </row>
    <row r="122" spans="1:6">
      <c r="B122" t="s">
        <v>85</v>
      </c>
      <c r="C122" t="s">
        <v>40</v>
      </c>
      <c r="D122" t="str">
        <f t="shared" si="3"/>
        <v>STB042_ile_fp</v>
      </c>
    </row>
    <row r="123" spans="1:6">
      <c r="B123" t="s">
        <v>83</v>
      </c>
      <c r="C123" t="s">
        <v>41</v>
      </c>
      <c r="D123" t="str">
        <f t="shared" si="3"/>
        <v>STB040_col_dtt</v>
      </c>
    </row>
    <row r="124" spans="1:6">
      <c r="B124" t="s">
        <v>84</v>
      </c>
      <c r="C124" t="s">
        <v>42</v>
      </c>
      <c r="D124" t="str">
        <f t="shared" si="3"/>
        <v>STB041_cec_dtt</v>
      </c>
    </row>
    <row r="125" spans="1:6">
      <c r="B125" t="s">
        <v>85</v>
      </c>
      <c r="C125" t="s">
        <v>43</v>
      </c>
      <c r="D125" t="str">
        <f t="shared" si="3"/>
        <v>STB042_ile_dtt</v>
      </c>
    </row>
    <row r="126" spans="1:6">
      <c r="B126" t="s">
        <v>83</v>
      </c>
      <c r="C126" t="s">
        <v>44</v>
      </c>
      <c r="D126" t="str">
        <f t="shared" si="3"/>
        <v>STB040_col_lav</v>
      </c>
    </row>
    <row r="127" spans="1:6">
      <c r="B127" t="s">
        <v>84</v>
      </c>
      <c r="C127" t="s">
        <v>45</v>
      </c>
      <c r="D127" t="str">
        <f t="shared" si="3"/>
        <v>STB041_cec_lav</v>
      </c>
    </row>
    <row r="128" spans="1:6">
      <c r="B128" t="s">
        <v>85</v>
      </c>
      <c r="C128" t="s">
        <v>46</v>
      </c>
      <c r="D128" t="str">
        <f t="shared" si="3"/>
        <v>STB042_ile_lav</v>
      </c>
    </row>
    <row r="129" spans="1:6">
      <c r="A129" s="16">
        <v>1701</v>
      </c>
      <c r="B129" s="16" t="s">
        <v>86</v>
      </c>
      <c r="C129" s="16" t="s">
        <v>36</v>
      </c>
      <c r="D129" s="16" t="str">
        <f t="shared" si="3"/>
        <v>STB043_col_fp</v>
      </c>
      <c r="E129" s="16"/>
      <c r="F129" s="16"/>
    </row>
    <row r="130" spans="1:6">
      <c r="B130" t="s">
        <v>87</v>
      </c>
      <c r="C130" t="s">
        <v>38</v>
      </c>
      <c r="D130" t="str">
        <f t="shared" si="3"/>
        <v>STB044_cec_fp</v>
      </c>
    </row>
    <row r="131" spans="1:6">
      <c r="B131" t="s">
        <v>88</v>
      </c>
      <c r="C131" t="s">
        <v>40</v>
      </c>
      <c r="D131" t="str">
        <f t="shared" ref="D131:D162" si="4">B131&amp;"_"&amp;C131</f>
        <v>STB045_ile_fp</v>
      </c>
    </row>
    <row r="132" spans="1:6">
      <c r="B132" t="s">
        <v>86</v>
      </c>
      <c r="C132" t="s">
        <v>41</v>
      </c>
      <c r="D132" t="str">
        <f t="shared" si="4"/>
        <v>STB043_col_dtt</v>
      </c>
    </row>
    <row r="133" spans="1:6">
      <c r="B133" t="s">
        <v>87</v>
      </c>
      <c r="C133" t="s">
        <v>42</v>
      </c>
      <c r="D133" t="str">
        <f t="shared" si="4"/>
        <v>STB044_cec_dtt</v>
      </c>
    </row>
    <row r="134" spans="1:6">
      <c r="B134" t="s">
        <v>88</v>
      </c>
      <c r="C134" t="s">
        <v>43</v>
      </c>
      <c r="D134" t="str">
        <f t="shared" si="4"/>
        <v>STB045_ile_dtt</v>
      </c>
    </row>
    <row r="135" spans="1:6">
      <c r="B135" t="s">
        <v>86</v>
      </c>
      <c r="C135" t="s">
        <v>44</v>
      </c>
      <c r="D135" t="str">
        <f t="shared" si="4"/>
        <v>STB043_col_lav</v>
      </c>
    </row>
    <row r="136" spans="1:6">
      <c r="B136" t="s">
        <v>87</v>
      </c>
      <c r="C136" t="s">
        <v>45</v>
      </c>
      <c r="D136" t="str">
        <f t="shared" si="4"/>
        <v>STB044_cec_lav</v>
      </c>
    </row>
    <row r="137" spans="1:6">
      <c r="B137" t="s">
        <v>88</v>
      </c>
      <c r="C137" t="s">
        <v>46</v>
      </c>
      <c r="D137" t="str">
        <f t="shared" si="4"/>
        <v>STB045_ile_lav</v>
      </c>
    </row>
    <row r="138" spans="1:6">
      <c r="A138" s="16">
        <v>1704</v>
      </c>
      <c r="B138" s="16" t="s">
        <v>89</v>
      </c>
      <c r="C138" s="16" t="s">
        <v>36</v>
      </c>
      <c r="D138" s="16" t="str">
        <f t="shared" si="4"/>
        <v>STB046_col_fp</v>
      </c>
      <c r="E138" s="16"/>
      <c r="F138" s="16"/>
    </row>
    <row r="139" spans="1:6">
      <c r="B139" t="s">
        <v>90</v>
      </c>
      <c r="C139" t="s">
        <v>38</v>
      </c>
      <c r="D139" t="str">
        <f t="shared" si="4"/>
        <v>STB047_cec_fp</v>
      </c>
    </row>
    <row r="140" spans="1:6">
      <c r="B140" t="s">
        <v>91</v>
      </c>
      <c r="C140" t="s">
        <v>40</v>
      </c>
      <c r="D140" t="str">
        <f t="shared" si="4"/>
        <v>STB048_ile_fp</v>
      </c>
    </row>
    <row r="141" spans="1:6">
      <c r="B141" t="s">
        <v>89</v>
      </c>
      <c r="C141" t="s">
        <v>41</v>
      </c>
      <c r="D141" t="str">
        <f t="shared" si="4"/>
        <v>STB046_col_dtt</v>
      </c>
    </row>
    <row r="142" spans="1:6">
      <c r="B142" t="s">
        <v>90</v>
      </c>
      <c r="C142" t="s">
        <v>42</v>
      </c>
      <c r="D142" t="str">
        <f t="shared" si="4"/>
        <v>STB047_cec_dtt</v>
      </c>
    </row>
    <row r="143" spans="1:6">
      <c r="B143" t="s">
        <v>91</v>
      </c>
      <c r="C143" t="s">
        <v>43</v>
      </c>
      <c r="D143" t="str">
        <f t="shared" si="4"/>
        <v>STB048_ile_dtt</v>
      </c>
    </row>
    <row r="144" spans="1:6">
      <c r="B144" t="s">
        <v>89</v>
      </c>
      <c r="C144" t="s">
        <v>44</v>
      </c>
      <c r="D144" t="str">
        <f t="shared" si="4"/>
        <v>STB046_col_lav</v>
      </c>
    </row>
    <row r="145" spans="1:6">
      <c r="B145" t="s">
        <v>90</v>
      </c>
      <c r="C145" t="s">
        <v>45</v>
      </c>
      <c r="D145" t="str">
        <f t="shared" si="4"/>
        <v>STB047_cec_lav</v>
      </c>
    </row>
    <row r="146" spans="1:6">
      <c r="B146" t="s">
        <v>91</v>
      </c>
      <c r="C146" t="s">
        <v>46</v>
      </c>
      <c r="D146" t="str">
        <f t="shared" si="4"/>
        <v>STB048_ile_lav</v>
      </c>
    </row>
    <row r="147" spans="1:6">
      <c r="A147" s="16">
        <v>1715</v>
      </c>
      <c r="B147" s="16" t="s">
        <v>92</v>
      </c>
      <c r="C147" s="16" t="s">
        <v>36</v>
      </c>
      <c r="D147" s="16" t="str">
        <f t="shared" si="4"/>
        <v>STB049_col_fp</v>
      </c>
      <c r="E147" s="16"/>
      <c r="F147" s="16"/>
    </row>
    <row r="148" spans="1:6">
      <c r="B148" t="s">
        <v>93</v>
      </c>
      <c r="C148" t="s">
        <v>38</v>
      </c>
      <c r="D148" t="str">
        <f t="shared" si="4"/>
        <v>STB050_cec_fp</v>
      </c>
    </row>
    <row r="149" spans="1:6">
      <c r="B149" t="s">
        <v>94</v>
      </c>
      <c r="C149" t="s">
        <v>40</v>
      </c>
      <c r="D149" t="str">
        <f t="shared" si="4"/>
        <v>STB051_ile_fp</v>
      </c>
    </row>
    <row r="150" spans="1:6">
      <c r="B150" t="s">
        <v>92</v>
      </c>
      <c r="C150" t="s">
        <v>41</v>
      </c>
      <c r="D150" t="str">
        <f t="shared" si="4"/>
        <v>STB049_col_dtt</v>
      </c>
    </row>
    <row r="151" spans="1:6">
      <c r="B151" t="s">
        <v>93</v>
      </c>
      <c r="C151" t="s">
        <v>42</v>
      </c>
      <c r="D151" t="str">
        <f t="shared" si="4"/>
        <v>STB050_cec_dtt</v>
      </c>
    </row>
    <row r="152" spans="1:6">
      <c r="B152" t="s">
        <v>94</v>
      </c>
      <c r="C152" t="s">
        <v>43</v>
      </c>
      <c r="D152" t="str">
        <f t="shared" si="4"/>
        <v>STB051_ile_dtt</v>
      </c>
    </row>
    <row r="153" spans="1:6">
      <c r="B153" t="s">
        <v>92</v>
      </c>
      <c r="C153" t="s">
        <v>44</v>
      </c>
      <c r="D153" t="str">
        <f t="shared" si="4"/>
        <v>STB049_col_lav</v>
      </c>
    </row>
    <row r="154" spans="1:6">
      <c r="B154" t="s">
        <v>93</v>
      </c>
      <c r="C154" t="s">
        <v>45</v>
      </c>
      <c r="D154" t="str">
        <f t="shared" si="4"/>
        <v>STB050_cec_lav</v>
      </c>
    </row>
    <row r="155" spans="1:6">
      <c r="B155" t="s">
        <v>94</v>
      </c>
      <c r="C155" t="s">
        <v>46</v>
      </c>
      <c r="D155" t="str">
        <f t="shared" si="4"/>
        <v>STB051_ile_lav</v>
      </c>
    </row>
    <row r="156" spans="1:6">
      <c r="A156" s="16">
        <v>1458</v>
      </c>
      <c r="B156" s="16" t="s">
        <v>95</v>
      </c>
      <c r="C156" s="16" t="s">
        <v>36</v>
      </c>
      <c r="D156" s="16" t="str">
        <f t="shared" si="4"/>
        <v>STB052_col_fp</v>
      </c>
      <c r="E156" s="16"/>
      <c r="F156" s="16"/>
    </row>
    <row r="157" spans="1:6">
      <c r="B157" t="s">
        <v>96</v>
      </c>
      <c r="C157" t="s">
        <v>38</v>
      </c>
      <c r="D157" t="str">
        <f t="shared" si="4"/>
        <v>STB053_cec_fp</v>
      </c>
    </row>
    <row r="158" spans="1:6">
      <c r="B158" t="s">
        <v>97</v>
      </c>
      <c r="C158" t="s">
        <v>40</v>
      </c>
      <c r="D158" t="str">
        <f t="shared" si="4"/>
        <v>STB054_ile_fp</v>
      </c>
    </row>
    <row r="159" spans="1:6">
      <c r="B159" t="s">
        <v>95</v>
      </c>
      <c r="C159" t="s">
        <v>41</v>
      </c>
      <c r="D159" t="str">
        <f t="shared" si="4"/>
        <v>STB052_col_dtt</v>
      </c>
    </row>
    <row r="160" spans="1:6">
      <c r="B160" t="s">
        <v>96</v>
      </c>
      <c r="C160" t="s">
        <v>42</v>
      </c>
      <c r="D160" t="str">
        <f t="shared" si="4"/>
        <v>STB053_cec_dtt</v>
      </c>
    </row>
    <row r="161" spans="1:6">
      <c r="B161" t="s">
        <v>97</v>
      </c>
      <c r="C161" t="s">
        <v>43</v>
      </c>
      <c r="D161" t="str">
        <f t="shared" si="4"/>
        <v>STB054_ile_dtt</v>
      </c>
    </row>
    <row r="162" spans="1:6">
      <c r="B162" t="s">
        <v>95</v>
      </c>
      <c r="C162" t="s">
        <v>44</v>
      </c>
      <c r="D162" t="str">
        <f t="shared" si="4"/>
        <v>STB052_col_lav</v>
      </c>
    </row>
    <row r="163" spans="1:6">
      <c r="B163" t="s">
        <v>96</v>
      </c>
      <c r="C163" t="s">
        <v>45</v>
      </c>
      <c r="D163" t="str">
        <f t="shared" ref="D163:D191" si="5">B163&amp;"_"&amp;C163</f>
        <v>STB053_cec_lav</v>
      </c>
    </row>
    <row r="164" spans="1:6">
      <c r="B164" t="s">
        <v>97</v>
      </c>
      <c r="C164" t="s">
        <v>46</v>
      </c>
      <c r="D164" t="str">
        <f t="shared" si="5"/>
        <v>STB054_ile_lav</v>
      </c>
    </row>
    <row r="165" spans="1:6">
      <c r="A165" s="16">
        <v>1460</v>
      </c>
      <c r="B165" s="16" t="s">
        <v>98</v>
      </c>
      <c r="C165" s="16" t="s">
        <v>36</v>
      </c>
      <c r="D165" s="16" t="str">
        <f t="shared" si="5"/>
        <v>STB055_col_fp</v>
      </c>
      <c r="E165" s="16"/>
      <c r="F165" s="16"/>
    </row>
    <row r="166" spans="1:6">
      <c r="B166" t="s">
        <v>99</v>
      </c>
      <c r="C166" t="s">
        <v>38</v>
      </c>
      <c r="D166" t="str">
        <f t="shared" si="5"/>
        <v>STB056_cec_fp</v>
      </c>
    </row>
    <row r="167" spans="1:6">
      <c r="B167" t="s">
        <v>100</v>
      </c>
      <c r="C167" t="s">
        <v>40</v>
      </c>
      <c r="D167" t="str">
        <f t="shared" si="5"/>
        <v>STB057_ile_fp</v>
      </c>
    </row>
    <row r="168" spans="1:6">
      <c r="B168" t="s">
        <v>98</v>
      </c>
      <c r="C168" t="s">
        <v>41</v>
      </c>
      <c r="D168" t="str">
        <f t="shared" si="5"/>
        <v>STB055_col_dtt</v>
      </c>
    </row>
    <row r="169" spans="1:6">
      <c r="B169" t="s">
        <v>99</v>
      </c>
      <c r="C169" t="s">
        <v>42</v>
      </c>
      <c r="D169" t="str">
        <f t="shared" si="5"/>
        <v>STB056_cec_dtt</v>
      </c>
    </row>
    <row r="170" spans="1:6">
      <c r="B170" t="s">
        <v>100</v>
      </c>
      <c r="C170" t="s">
        <v>43</v>
      </c>
      <c r="D170" t="str">
        <f t="shared" si="5"/>
        <v>STB057_ile_dtt</v>
      </c>
    </row>
    <row r="171" spans="1:6">
      <c r="B171" t="s">
        <v>98</v>
      </c>
      <c r="C171" t="s">
        <v>44</v>
      </c>
      <c r="D171" t="str">
        <f t="shared" si="5"/>
        <v>STB055_col_lav</v>
      </c>
    </row>
    <row r="172" spans="1:6">
      <c r="B172" t="s">
        <v>99</v>
      </c>
      <c r="C172" t="s">
        <v>45</v>
      </c>
      <c r="D172" t="str">
        <f t="shared" si="5"/>
        <v>STB056_cec_lav</v>
      </c>
    </row>
    <row r="173" spans="1:6">
      <c r="B173" t="s">
        <v>100</v>
      </c>
      <c r="C173" t="s">
        <v>46</v>
      </c>
      <c r="D173" t="str">
        <f t="shared" si="5"/>
        <v>STB057_ile_lav</v>
      </c>
    </row>
    <row r="174" spans="1:6">
      <c r="A174" s="16">
        <v>1468</v>
      </c>
      <c r="B174" s="16" t="s">
        <v>101</v>
      </c>
      <c r="C174" s="16" t="s">
        <v>36</v>
      </c>
      <c r="D174" s="16" t="str">
        <f t="shared" si="5"/>
        <v>STB058_col_fp</v>
      </c>
      <c r="E174" s="16"/>
      <c r="F174" s="16"/>
    </row>
    <row r="175" spans="1:6">
      <c r="B175" t="s">
        <v>102</v>
      </c>
      <c r="C175" t="s">
        <v>38</v>
      </c>
      <c r="D175" t="str">
        <f t="shared" si="5"/>
        <v>STB059_cec_fp</v>
      </c>
    </row>
    <row r="176" spans="1:6">
      <c r="B176" t="s">
        <v>103</v>
      </c>
      <c r="C176" t="s">
        <v>40</v>
      </c>
      <c r="D176" t="str">
        <f t="shared" si="5"/>
        <v>STB060_ile_fp</v>
      </c>
    </row>
    <row r="177" spans="1:6">
      <c r="B177" t="s">
        <v>101</v>
      </c>
      <c r="C177" t="s">
        <v>41</v>
      </c>
      <c r="D177" t="str">
        <f t="shared" si="5"/>
        <v>STB058_col_dtt</v>
      </c>
    </row>
    <row r="178" spans="1:6">
      <c r="B178" t="s">
        <v>102</v>
      </c>
      <c r="C178" t="s">
        <v>42</v>
      </c>
      <c r="D178" t="str">
        <f t="shared" si="5"/>
        <v>STB059_cec_dtt</v>
      </c>
    </row>
    <row r="179" spans="1:6">
      <c r="B179" t="s">
        <v>103</v>
      </c>
      <c r="C179" t="s">
        <v>43</v>
      </c>
      <c r="D179" t="str">
        <f t="shared" si="5"/>
        <v>STB060_ile_dtt</v>
      </c>
    </row>
    <row r="180" spans="1:6">
      <c r="B180" t="s">
        <v>101</v>
      </c>
      <c r="C180" t="s">
        <v>44</v>
      </c>
      <c r="D180" t="str">
        <f t="shared" si="5"/>
        <v>STB058_col_lav</v>
      </c>
    </row>
    <row r="181" spans="1:6">
      <c r="B181" t="s">
        <v>102</v>
      </c>
      <c r="C181" t="s">
        <v>45</v>
      </c>
      <c r="D181" t="str">
        <f t="shared" si="5"/>
        <v>STB059_cec_lav</v>
      </c>
    </row>
    <row r="182" spans="1:6">
      <c r="B182" t="s">
        <v>103</v>
      </c>
      <c r="C182" t="s">
        <v>46</v>
      </c>
      <c r="D182" t="str">
        <f t="shared" si="5"/>
        <v>STB060_ile_lav</v>
      </c>
    </row>
    <row r="183" spans="1:6">
      <c r="A183" s="16">
        <v>1466</v>
      </c>
      <c r="B183" s="16" t="s">
        <v>104</v>
      </c>
      <c r="C183" s="16" t="s">
        <v>36</v>
      </c>
      <c r="D183" s="16" t="str">
        <f t="shared" si="5"/>
        <v>STB061_col_fp</v>
      </c>
      <c r="E183" s="16"/>
      <c r="F183" s="16"/>
    </row>
    <row r="184" spans="1:6">
      <c r="B184" t="s">
        <v>105</v>
      </c>
      <c r="C184" t="s">
        <v>38</v>
      </c>
      <c r="D184" t="str">
        <f t="shared" si="5"/>
        <v>STB062_cec_fp</v>
      </c>
    </row>
    <row r="185" spans="1:6">
      <c r="B185" t="s">
        <v>106</v>
      </c>
      <c r="C185" t="s">
        <v>40</v>
      </c>
      <c r="D185" t="str">
        <f t="shared" si="5"/>
        <v>STB063_ile_fp</v>
      </c>
    </row>
    <row r="186" spans="1:6">
      <c r="B186" t="s">
        <v>104</v>
      </c>
      <c r="C186" t="s">
        <v>41</v>
      </c>
      <c r="D186" t="str">
        <f t="shared" si="5"/>
        <v>STB061_col_dtt</v>
      </c>
    </row>
    <row r="187" spans="1:6">
      <c r="B187" t="s">
        <v>105</v>
      </c>
      <c r="C187" t="s">
        <v>42</v>
      </c>
      <c r="D187" t="str">
        <f t="shared" si="5"/>
        <v>STB062_cec_dtt</v>
      </c>
    </row>
    <row r="188" spans="1:6">
      <c r="B188" t="s">
        <v>106</v>
      </c>
      <c r="C188" t="s">
        <v>43</v>
      </c>
      <c r="D188" t="str">
        <f t="shared" si="5"/>
        <v>STB063_ile_dtt</v>
      </c>
    </row>
    <row r="189" spans="1:6">
      <c r="B189" t="s">
        <v>104</v>
      </c>
      <c r="C189" t="s">
        <v>44</v>
      </c>
      <c r="D189" t="str">
        <f t="shared" si="5"/>
        <v>STB061_col_lav</v>
      </c>
    </row>
    <row r="190" spans="1:6">
      <c r="B190" t="s">
        <v>105</v>
      </c>
      <c r="C190" t="s">
        <v>45</v>
      </c>
      <c r="D190" t="str">
        <f t="shared" si="5"/>
        <v>STB062_cec_lav</v>
      </c>
    </row>
    <row r="191" spans="1:6">
      <c r="B191" t="s">
        <v>106</v>
      </c>
      <c r="C191" t="s">
        <v>46</v>
      </c>
      <c r="D191" t="str">
        <f t="shared" si="5"/>
        <v>STB063_ile_lav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BB28-665F-4FF5-9D1B-9864279E3DF3}">
  <sheetPr filterMode="1">
    <pageSetUpPr fitToPage="1"/>
  </sheetPr>
  <dimension ref="A1:AA32"/>
  <sheetViews>
    <sheetView tabSelected="1" workbookViewId="0">
      <pane xSplit="3" topLeftCell="D1" activePane="topRight" state="frozen"/>
      <selection pane="topRight" activeCell="A9" sqref="A9:S31"/>
    </sheetView>
  </sheetViews>
  <sheetFormatPr defaultColWidth="0" defaultRowHeight="14.25" zeroHeight="1"/>
  <cols>
    <col min="1" max="1" width="6.59765625" customWidth="1"/>
    <col min="2" max="2" width="6.86328125" customWidth="1"/>
    <col min="3" max="3" width="5" customWidth="1"/>
    <col min="4" max="4" width="8" bestFit="1" customWidth="1"/>
    <col min="5" max="5" width="4.1328125" customWidth="1"/>
    <col min="6" max="6" width="9" customWidth="1"/>
    <col min="7" max="7" width="2.86328125" customWidth="1"/>
    <col min="8" max="8" width="9" customWidth="1"/>
    <col min="9" max="9" width="9.1328125" style="7" customWidth="1"/>
    <col min="10" max="15" width="9.59765625" style="7" bestFit="1" customWidth="1"/>
    <col min="16" max="16" width="9.59765625" style="11" bestFit="1" customWidth="1"/>
    <col min="17" max="17" width="8" style="7" bestFit="1" customWidth="1"/>
    <col min="18" max="18" width="9" style="4" customWidth="1"/>
    <col min="19" max="19" width="8" style="7" customWidth="1"/>
    <col min="22" max="27" width="0" hidden="1" customWidth="1"/>
    <col min="28" max="16384" width="9" hidden="1"/>
  </cols>
  <sheetData>
    <row r="1" spans="1:26">
      <c r="A1" s="2" t="s">
        <v>107</v>
      </c>
      <c r="B1" s="2"/>
      <c r="C1" s="2"/>
      <c r="D1" s="2"/>
      <c r="E1" s="2"/>
      <c r="F1" s="2"/>
      <c r="G1" s="2"/>
      <c r="H1" s="2"/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8" t="s">
        <v>6</v>
      </c>
      <c r="P1" s="8" t="s">
        <v>7</v>
      </c>
      <c r="Q1" s="12" t="s">
        <v>8</v>
      </c>
      <c r="R1" s="6" t="s">
        <v>9</v>
      </c>
      <c r="S1" s="12" t="s">
        <v>108</v>
      </c>
    </row>
    <row r="2" spans="1:26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5">
        <v>44141</v>
      </c>
      <c r="J2" s="5">
        <v>44142</v>
      </c>
      <c r="K2" s="5">
        <v>44143</v>
      </c>
      <c r="L2" s="5">
        <v>44144</v>
      </c>
      <c r="M2" s="5">
        <v>44145</v>
      </c>
      <c r="N2" s="5">
        <v>44146</v>
      </c>
      <c r="O2" s="9">
        <v>44147</v>
      </c>
      <c r="P2" s="9">
        <v>44148</v>
      </c>
      <c r="Q2" s="9">
        <v>44149</v>
      </c>
      <c r="R2" s="5">
        <v>44150</v>
      </c>
      <c r="S2" s="9"/>
      <c r="V2" s="1"/>
      <c r="W2" s="1"/>
      <c r="X2" s="1"/>
      <c r="Y2" s="1"/>
      <c r="Z2" s="1"/>
    </row>
    <row r="3" spans="1:26" hidden="1">
      <c r="A3" s="2" t="s">
        <v>109</v>
      </c>
      <c r="B3" s="2"/>
      <c r="C3" s="2"/>
      <c r="D3" s="2"/>
      <c r="E3" s="2"/>
      <c r="F3" s="2"/>
      <c r="G3" s="2"/>
      <c r="H3" s="2"/>
      <c r="I3" s="5"/>
      <c r="J3" s="5"/>
      <c r="K3" s="5"/>
      <c r="L3" s="5"/>
      <c r="M3" s="5"/>
      <c r="N3" s="5"/>
      <c r="O3" s="9"/>
      <c r="P3" s="9"/>
      <c r="Q3" s="13"/>
      <c r="R3" s="10"/>
      <c r="S3" s="13"/>
      <c r="V3" s="1"/>
      <c r="W3" s="1"/>
      <c r="X3" s="1"/>
      <c r="Y3" s="1"/>
      <c r="Z3" s="1"/>
    </row>
    <row r="4" spans="1:26" ht="17.100000000000001" customHeight="1">
      <c r="A4" s="2">
        <v>1475</v>
      </c>
      <c r="B4" s="2" t="s">
        <v>20</v>
      </c>
      <c r="C4" s="2" t="s">
        <v>21</v>
      </c>
      <c r="D4" s="3">
        <v>44082</v>
      </c>
      <c r="E4" s="2">
        <f t="shared" ref="E4:E31" ca="1" si="0">_xlfn.DAYS(NOW(),D4)</f>
        <v>118</v>
      </c>
      <c r="F4" s="2">
        <f t="shared" ref="F4:F31" ca="1" si="1">E4/7</f>
        <v>16.857142857142858</v>
      </c>
      <c r="G4" s="2">
        <f>_xlfn.DAYS($I$2,D4)</f>
        <v>59</v>
      </c>
      <c r="H4" s="2">
        <f>G4/7</f>
        <v>8.4285714285714288</v>
      </c>
      <c r="I4" s="4">
        <v>20</v>
      </c>
      <c r="J4" s="4"/>
      <c r="K4" s="4">
        <v>20.5</v>
      </c>
      <c r="L4" s="4"/>
      <c r="M4" s="4">
        <v>21.3</v>
      </c>
      <c r="N4" s="4"/>
      <c r="O4" s="4"/>
      <c r="P4" s="4">
        <v>20.7</v>
      </c>
      <c r="Q4" s="14">
        <v>18.2</v>
      </c>
      <c r="R4" s="6">
        <v>17</v>
      </c>
      <c r="S4" s="14">
        <v>16.399999999999999</v>
      </c>
    </row>
    <row r="5" spans="1:26" ht="17.100000000000001" customHeight="1">
      <c r="A5" s="2">
        <v>1703</v>
      </c>
      <c r="B5" s="2" t="s">
        <v>20</v>
      </c>
      <c r="C5" s="2" t="s">
        <v>21</v>
      </c>
      <c r="D5" s="3">
        <v>44082</v>
      </c>
      <c r="E5" s="2">
        <f t="shared" ca="1" si="0"/>
        <v>118</v>
      </c>
      <c r="F5" s="2">
        <f t="shared" ca="1" si="1"/>
        <v>16.857142857142858</v>
      </c>
      <c r="G5" s="2">
        <f t="shared" ref="G5:G31" si="2">_xlfn.DAYS($I$2,D5)</f>
        <v>59</v>
      </c>
      <c r="H5" s="2">
        <f t="shared" ref="H5:H31" si="3">G5/7</f>
        <v>8.4285714285714288</v>
      </c>
      <c r="I5" s="4">
        <v>18.8</v>
      </c>
      <c r="J5" s="4"/>
      <c r="K5" s="4">
        <v>18.5</v>
      </c>
      <c r="L5" s="4"/>
      <c r="M5" s="4">
        <v>19.8</v>
      </c>
      <c r="N5" s="4"/>
      <c r="O5" s="4"/>
      <c r="P5" s="4">
        <v>19.100000000000001</v>
      </c>
      <c r="Q5" s="14">
        <v>17.3</v>
      </c>
      <c r="R5" s="6">
        <v>18.5</v>
      </c>
      <c r="S5" s="14">
        <v>19</v>
      </c>
    </row>
    <row r="6" spans="1:26" ht="17.100000000000001" customHeight="1">
      <c r="A6" s="2">
        <v>1709</v>
      </c>
      <c r="B6" s="2" t="s">
        <v>20</v>
      </c>
      <c r="C6" s="2" t="s">
        <v>21</v>
      </c>
      <c r="D6" s="3">
        <v>44084</v>
      </c>
      <c r="E6" s="2">
        <f t="shared" ca="1" si="0"/>
        <v>116</v>
      </c>
      <c r="F6" s="2">
        <f t="shared" ca="1" si="1"/>
        <v>16.571428571428573</v>
      </c>
      <c r="G6" s="2">
        <f t="shared" si="2"/>
        <v>57</v>
      </c>
      <c r="H6" s="2">
        <f t="shared" si="3"/>
        <v>8.1428571428571423</v>
      </c>
      <c r="I6" s="4">
        <v>18.600000000000001</v>
      </c>
      <c r="J6" s="4"/>
      <c r="K6" s="4">
        <v>18.5</v>
      </c>
      <c r="L6" s="4"/>
      <c r="M6" s="4">
        <v>19.399999999999999</v>
      </c>
      <c r="N6" s="4"/>
      <c r="O6" s="4"/>
      <c r="P6" s="4">
        <v>19.2</v>
      </c>
      <c r="Q6" s="14">
        <v>16.8</v>
      </c>
      <c r="R6" s="6">
        <v>17.8</v>
      </c>
      <c r="S6" s="14">
        <v>18.8</v>
      </c>
    </row>
    <row r="7" spans="1:26" ht="17.100000000000001" customHeight="1">
      <c r="A7" s="2">
        <v>1710</v>
      </c>
      <c r="B7" s="2" t="s">
        <v>20</v>
      </c>
      <c r="C7" s="2" t="s">
        <v>21</v>
      </c>
      <c r="D7" s="3">
        <v>44084</v>
      </c>
      <c r="E7" s="2">
        <f t="shared" ca="1" si="0"/>
        <v>116</v>
      </c>
      <c r="F7" s="2">
        <f t="shared" ca="1" si="1"/>
        <v>16.571428571428573</v>
      </c>
      <c r="G7" s="2">
        <f t="shared" si="2"/>
        <v>57</v>
      </c>
      <c r="H7" s="2">
        <f t="shared" si="3"/>
        <v>8.1428571428571423</v>
      </c>
      <c r="I7" s="4">
        <v>19</v>
      </c>
      <c r="J7" s="4"/>
      <c r="K7" s="4">
        <v>18.899999999999999</v>
      </c>
      <c r="L7" s="4"/>
      <c r="M7" s="4">
        <v>18.899999999999999</v>
      </c>
      <c r="N7" s="4"/>
      <c r="O7" s="4"/>
      <c r="P7" s="4">
        <v>19.7</v>
      </c>
      <c r="Q7" s="14">
        <v>16.600000000000001</v>
      </c>
      <c r="R7" s="6">
        <v>15.7</v>
      </c>
      <c r="S7" s="14">
        <v>15.5</v>
      </c>
    </row>
    <row r="8" spans="1:26" s="7" customFormat="1" hidden="1">
      <c r="A8" s="18" t="s">
        <v>110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  <c r="S8" s="19"/>
    </row>
    <row r="9" spans="1:26" ht="17.100000000000001" customHeight="1">
      <c r="A9" s="2">
        <v>1742</v>
      </c>
      <c r="B9" s="2" t="s">
        <v>20</v>
      </c>
      <c r="C9" s="2" t="s">
        <v>23</v>
      </c>
      <c r="D9" s="3">
        <v>44094</v>
      </c>
      <c r="E9" s="2">
        <f t="shared" ca="1" si="0"/>
        <v>106</v>
      </c>
      <c r="F9" s="2">
        <f t="shared" ca="1" si="1"/>
        <v>15.142857142857142</v>
      </c>
      <c r="G9" s="2">
        <f t="shared" si="2"/>
        <v>47</v>
      </c>
      <c r="H9" s="2">
        <f t="shared" si="3"/>
        <v>6.7142857142857144</v>
      </c>
      <c r="I9" s="4">
        <v>21.2</v>
      </c>
      <c r="J9" s="4"/>
      <c r="K9" s="4">
        <v>20.9</v>
      </c>
      <c r="L9" s="4"/>
      <c r="M9" s="4">
        <v>21.1</v>
      </c>
      <c r="N9" s="4"/>
      <c r="O9" s="4"/>
      <c r="P9" s="4">
        <v>22.3</v>
      </c>
      <c r="Q9" s="14">
        <v>21.2</v>
      </c>
      <c r="R9" s="6">
        <v>22</v>
      </c>
      <c r="S9" s="14">
        <v>22.1</v>
      </c>
    </row>
    <row r="10" spans="1:26" ht="17.100000000000001" customHeight="1">
      <c r="A10" s="2">
        <v>1733</v>
      </c>
      <c r="B10" s="2" t="s">
        <v>20</v>
      </c>
      <c r="C10" s="2" t="s">
        <v>23</v>
      </c>
      <c r="D10" s="3">
        <v>44090</v>
      </c>
      <c r="E10" s="2">
        <f t="shared" ca="1" si="0"/>
        <v>110</v>
      </c>
      <c r="F10" s="2">
        <f t="shared" ca="1" si="1"/>
        <v>15.714285714285714</v>
      </c>
      <c r="G10" s="2">
        <f t="shared" si="2"/>
        <v>51</v>
      </c>
      <c r="H10" s="2">
        <f t="shared" si="3"/>
        <v>7.2857142857142856</v>
      </c>
      <c r="I10" s="4">
        <v>22.9</v>
      </c>
      <c r="J10" s="4"/>
      <c r="K10" s="4">
        <v>23</v>
      </c>
      <c r="L10" s="4"/>
      <c r="M10" s="4">
        <v>23.7</v>
      </c>
      <c r="N10" s="4"/>
      <c r="O10" s="4"/>
      <c r="P10" s="4">
        <v>24.1</v>
      </c>
      <c r="Q10" s="14">
        <v>21.4</v>
      </c>
      <c r="R10" s="6">
        <v>22.3</v>
      </c>
      <c r="S10" s="14">
        <v>23.3</v>
      </c>
    </row>
    <row r="11" spans="1:26" ht="17.100000000000001" customHeight="1">
      <c r="A11" s="2">
        <v>1734</v>
      </c>
      <c r="B11" s="2" t="s">
        <v>20</v>
      </c>
      <c r="C11" s="2" t="s">
        <v>23</v>
      </c>
      <c r="D11" s="3">
        <v>44090</v>
      </c>
      <c r="E11" s="2">
        <f t="shared" ca="1" si="0"/>
        <v>110</v>
      </c>
      <c r="F11" s="2">
        <f t="shared" ca="1" si="1"/>
        <v>15.714285714285714</v>
      </c>
      <c r="G11" s="2">
        <f t="shared" si="2"/>
        <v>51</v>
      </c>
      <c r="H11" s="2">
        <f t="shared" si="3"/>
        <v>7.2857142857142856</v>
      </c>
      <c r="I11" s="4">
        <v>22.2</v>
      </c>
      <c r="J11" s="4"/>
      <c r="K11" s="4">
        <v>22.6</v>
      </c>
      <c r="L11" s="4"/>
      <c r="M11" s="4">
        <v>22.7</v>
      </c>
      <c r="N11" s="4"/>
      <c r="O11" s="4"/>
      <c r="P11" s="4">
        <v>23.5</v>
      </c>
      <c r="Q11" s="14">
        <v>19.2</v>
      </c>
      <c r="R11" s="6">
        <v>17.7</v>
      </c>
      <c r="S11" s="14">
        <v>17.8</v>
      </c>
    </row>
    <row r="12" spans="1:26" ht="17.100000000000001" customHeight="1">
      <c r="A12" s="2">
        <v>1463</v>
      </c>
      <c r="B12" s="2" t="s">
        <v>20</v>
      </c>
      <c r="C12" s="2" t="s">
        <v>23</v>
      </c>
      <c r="D12" s="3">
        <v>44079</v>
      </c>
      <c r="E12" s="2">
        <f t="shared" ca="1" si="0"/>
        <v>121</v>
      </c>
      <c r="F12" s="2">
        <f t="shared" ca="1" si="1"/>
        <v>17.285714285714285</v>
      </c>
      <c r="G12" s="2">
        <f t="shared" si="2"/>
        <v>62</v>
      </c>
      <c r="H12" s="2">
        <f t="shared" si="3"/>
        <v>8.8571428571428577</v>
      </c>
      <c r="I12" s="4">
        <v>25.2</v>
      </c>
      <c r="J12" s="4"/>
      <c r="K12" s="4">
        <v>24.6</v>
      </c>
      <c r="L12" s="4"/>
      <c r="M12" s="4">
        <v>25.5</v>
      </c>
      <c r="N12" s="4"/>
      <c r="O12" s="4"/>
      <c r="P12" s="4">
        <v>25.3</v>
      </c>
      <c r="Q12" s="14">
        <v>21.8</v>
      </c>
      <c r="R12" s="6">
        <v>23.2</v>
      </c>
      <c r="S12" s="14">
        <v>23.8</v>
      </c>
    </row>
    <row r="13" spans="1:26" s="7" customFormat="1" hidden="1">
      <c r="A13" s="18" t="s">
        <v>111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19"/>
    </row>
    <row r="14" spans="1:26" ht="17.100000000000001" customHeight="1">
      <c r="A14" s="2">
        <v>1721</v>
      </c>
      <c r="B14" s="2" t="s">
        <v>26</v>
      </c>
      <c r="C14" s="2" t="s">
        <v>21</v>
      </c>
      <c r="D14" s="3">
        <v>44086</v>
      </c>
      <c r="E14" s="2">
        <f t="shared" ca="1" si="0"/>
        <v>114</v>
      </c>
      <c r="F14" s="2">
        <f t="shared" ca="1" si="1"/>
        <v>16.285714285714285</v>
      </c>
      <c r="G14" s="2">
        <f t="shared" si="2"/>
        <v>55</v>
      </c>
      <c r="H14" s="2">
        <f t="shared" si="3"/>
        <v>7.8571428571428568</v>
      </c>
      <c r="I14" s="4">
        <v>18.899999999999999</v>
      </c>
      <c r="J14" s="4"/>
      <c r="K14" s="4">
        <v>18.7</v>
      </c>
      <c r="L14" s="4"/>
      <c r="M14" s="4">
        <v>19.600000000000001</v>
      </c>
      <c r="N14" s="4"/>
      <c r="O14" s="4"/>
      <c r="P14" s="4">
        <v>20.100000000000001</v>
      </c>
      <c r="Q14" s="14">
        <v>16.600000000000001</v>
      </c>
      <c r="R14" s="6">
        <v>15.2</v>
      </c>
      <c r="S14" s="14">
        <v>14.6</v>
      </c>
    </row>
    <row r="15" spans="1:26" ht="17.100000000000001" customHeight="1">
      <c r="A15" s="2">
        <v>1728</v>
      </c>
      <c r="B15" s="2" t="s">
        <v>26</v>
      </c>
      <c r="C15" s="2" t="s">
        <v>21</v>
      </c>
      <c r="D15" s="3">
        <v>44090</v>
      </c>
      <c r="E15" s="2">
        <f t="shared" ref="E15" ca="1" si="4">_xlfn.DAYS(NOW(),D15)</f>
        <v>110</v>
      </c>
      <c r="F15" s="2">
        <f t="shared" ref="F15" ca="1" si="5">E15/7</f>
        <v>15.714285714285714</v>
      </c>
      <c r="G15" s="2">
        <f t="shared" ref="G15" si="6">_xlfn.DAYS($I$2,D15)</f>
        <v>51</v>
      </c>
      <c r="H15" s="2">
        <f t="shared" ref="H15" si="7">G15/7</f>
        <v>7.2857142857142856</v>
      </c>
      <c r="I15" s="4">
        <v>18.100000000000001</v>
      </c>
      <c r="J15" s="4"/>
      <c r="K15" s="4">
        <v>18</v>
      </c>
      <c r="L15" s="4"/>
      <c r="M15" s="4">
        <v>18.5</v>
      </c>
      <c r="N15" s="4"/>
      <c r="O15" s="4"/>
      <c r="P15" s="4">
        <v>18.600000000000001</v>
      </c>
      <c r="Q15" s="14">
        <v>16.600000000000001</v>
      </c>
      <c r="R15" s="6">
        <v>17.5</v>
      </c>
      <c r="S15" s="14">
        <v>18.2</v>
      </c>
    </row>
    <row r="16" spans="1:26" ht="17.100000000000001" customHeight="1">
      <c r="A16" s="2">
        <v>1745</v>
      </c>
      <c r="B16" s="2" t="s">
        <v>26</v>
      </c>
      <c r="C16" s="2" t="s">
        <v>21</v>
      </c>
      <c r="D16" s="3">
        <v>44094</v>
      </c>
      <c r="E16" s="2">
        <f t="shared" ca="1" si="0"/>
        <v>106</v>
      </c>
      <c r="F16" s="2">
        <f t="shared" ca="1" si="1"/>
        <v>15.142857142857142</v>
      </c>
      <c r="G16" s="2">
        <f t="shared" si="2"/>
        <v>47</v>
      </c>
      <c r="H16" s="2">
        <f t="shared" si="3"/>
        <v>6.7142857142857144</v>
      </c>
      <c r="I16" s="4">
        <v>19.3</v>
      </c>
      <c r="J16" s="4"/>
      <c r="K16" s="4">
        <v>19.600000000000001</v>
      </c>
      <c r="L16" s="4"/>
      <c r="M16" s="4">
        <v>20.7</v>
      </c>
      <c r="N16" s="4"/>
      <c r="O16" s="4"/>
      <c r="P16" s="4">
        <v>20.2</v>
      </c>
      <c r="Q16" s="14">
        <v>16.8</v>
      </c>
      <c r="R16" s="6">
        <v>18.5</v>
      </c>
      <c r="S16" s="14">
        <v>20.100000000000001</v>
      </c>
    </row>
    <row r="17" spans="1:19" s="7" customFormat="1" hidden="1">
      <c r="A17" s="18" t="s">
        <v>112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  <c r="S17" s="19"/>
    </row>
    <row r="18" spans="1:19" ht="17.100000000000001" customHeight="1">
      <c r="A18" s="2">
        <v>1474</v>
      </c>
      <c r="B18" s="2" t="s">
        <v>26</v>
      </c>
      <c r="C18" s="2" t="s">
        <v>23</v>
      </c>
      <c r="D18" s="3">
        <v>44082</v>
      </c>
      <c r="E18" s="2">
        <f t="shared" ca="1" si="0"/>
        <v>118</v>
      </c>
      <c r="F18" s="2">
        <f t="shared" ca="1" si="1"/>
        <v>16.857142857142858</v>
      </c>
      <c r="G18" s="2">
        <f t="shared" si="2"/>
        <v>59</v>
      </c>
      <c r="H18" s="2">
        <f t="shared" si="3"/>
        <v>8.4285714285714288</v>
      </c>
      <c r="I18" s="4">
        <v>27.4</v>
      </c>
      <c r="J18" s="4"/>
      <c r="K18" s="4">
        <v>27.1</v>
      </c>
      <c r="L18" s="4"/>
      <c r="M18" s="4">
        <v>27</v>
      </c>
      <c r="N18" s="4"/>
      <c r="O18" s="4"/>
      <c r="P18" s="4">
        <v>27.8</v>
      </c>
      <c r="Q18" s="14">
        <v>24.1</v>
      </c>
      <c r="R18" s="6">
        <v>23.2</v>
      </c>
      <c r="S18" s="14">
        <v>22.6</v>
      </c>
    </row>
    <row r="19" spans="1:19" ht="17.100000000000001" customHeight="1">
      <c r="A19" s="2">
        <v>1705</v>
      </c>
      <c r="B19" s="2" t="s">
        <v>26</v>
      </c>
      <c r="C19" s="2" t="s">
        <v>23</v>
      </c>
      <c r="D19" s="3">
        <v>44084</v>
      </c>
      <c r="E19" s="2">
        <f t="shared" ca="1" si="0"/>
        <v>116</v>
      </c>
      <c r="F19" s="2">
        <f t="shared" ca="1" si="1"/>
        <v>16.571428571428573</v>
      </c>
      <c r="G19" s="2">
        <f t="shared" si="2"/>
        <v>57</v>
      </c>
      <c r="H19" s="2">
        <f t="shared" si="3"/>
        <v>8.1428571428571423</v>
      </c>
      <c r="I19" s="4">
        <v>21.6</v>
      </c>
      <c r="J19" s="4"/>
      <c r="K19" s="4">
        <v>22.6</v>
      </c>
      <c r="L19" s="4"/>
      <c r="M19" s="4">
        <v>22.3</v>
      </c>
      <c r="N19" s="4"/>
      <c r="O19" s="4"/>
      <c r="P19" s="4">
        <v>22.4</v>
      </c>
      <c r="Q19" s="14">
        <v>19.100000000000001</v>
      </c>
      <c r="R19" s="6">
        <v>18.3</v>
      </c>
      <c r="S19" s="14">
        <v>19.899999999999999</v>
      </c>
    </row>
    <row r="20" spans="1:19" ht="17.100000000000001" customHeight="1">
      <c r="A20" s="2">
        <v>1707</v>
      </c>
      <c r="B20" s="2" t="s">
        <v>26</v>
      </c>
      <c r="C20" s="2" t="s">
        <v>23</v>
      </c>
      <c r="D20" s="3">
        <v>44084</v>
      </c>
      <c r="E20" s="2">
        <f t="shared" ca="1" si="0"/>
        <v>116</v>
      </c>
      <c r="F20" s="2">
        <f t="shared" ca="1" si="1"/>
        <v>16.571428571428573</v>
      </c>
      <c r="G20" s="2">
        <f t="shared" si="2"/>
        <v>57</v>
      </c>
      <c r="H20" s="2">
        <f t="shared" si="3"/>
        <v>8.1428571428571423</v>
      </c>
      <c r="I20" s="4">
        <v>24.6</v>
      </c>
      <c r="J20" s="4"/>
      <c r="K20" s="4">
        <v>24.2</v>
      </c>
      <c r="L20" s="4"/>
      <c r="M20" s="4">
        <v>24.3</v>
      </c>
      <c r="N20" s="4"/>
      <c r="O20" s="4"/>
      <c r="P20" s="4">
        <v>25.4</v>
      </c>
      <c r="Q20" s="14">
        <v>22.1</v>
      </c>
      <c r="R20" s="6">
        <v>23.3</v>
      </c>
      <c r="S20" s="14">
        <v>24.4</v>
      </c>
    </row>
    <row r="21" spans="1:19" ht="17.100000000000001" customHeight="1">
      <c r="A21" s="2">
        <v>1724</v>
      </c>
      <c r="B21" s="2" t="s">
        <v>26</v>
      </c>
      <c r="C21" s="2" t="s">
        <v>23</v>
      </c>
      <c r="D21" s="3">
        <v>44090</v>
      </c>
      <c r="E21" s="2">
        <f t="shared" ca="1" si="0"/>
        <v>110</v>
      </c>
      <c r="F21" s="2">
        <f t="shared" ca="1" si="1"/>
        <v>15.714285714285714</v>
      </c>
      <c r="G21" s="2">
        <f t="shared" si="2"/>
        <v>51</v>
      </c>
      <c r="H21" s="2">
        <f t="shared" si="3"/>
        <v>7.2857142857142856</v>
      </c>
      <c r="I21" s="4">
        <v>25.2</v>
      </c>
      <c r="J21" s="4"/>
      <c r="K21" s="4">
        <v>24.5</v>
      </c>
      <c r="L21" s="4"/>
      <c r="M21" s="4">
        <v>25.2</v>
      </c>
      <c r="N21" s="4"/>
      <c r="O21" s="4"/>
      <c r="P21" s="4">
        <v>25.4</v>
      </c>
      <c r="Q21" s="14">
        <v>23.1</v>
      </c>
      <c r="R21" s="6">
        <v>24</v>
      </c>
      <c r="S21" s="14">
        <v>24.7</v>
      </c>
    </row>
    <row r="22" spans="1:19" s="7" customFormat="1" hidden="1">
      <c r="A22" s="18" t="s">
        <v>113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19"/>
    </row>
    <row r="23" spans="1:19" ht="17.100000000000001" customHeight="1">
      <c r="A23" s="2">
        <v>1722</v>
      </c>
      <c r="B23" s="2" t="s">
        <v>30</v>
      </c>
      <c r="C23" s="2" t="s">
        <v>21</v>
      </c>
      <c r="D23" s="3">
        <v>44086</v>
      </c>
      <c r="E23" s="2">
        <f t="shared" ca="1" si="0"/>
        <v>114</v>
      </c>
      <c r="F23" s="2">
        <f t="shared" ca="1" si="1"/>
        <v>16.285714285714285</v>
      </c>
      <c r="G23" s="2">
        <f t="shared" si="2"/>
        <v>55</v>
      </c>
      <c r="H23" s="2">
        <f t="shared" si="3"/>
        <v>7.8571428571428568</v>
      </c>
      <c r="I23" s="4">
        <v>19.8</v>
      </c>
      <c r="J23" s="4"/>
      <c r="K23" s="4">
        <v>20</v>
      </c>
      <c r="L23" s="4"/>
      <c r="M23" s="4">
        <v>20.399999999999999</v>
      </c>
      <c r="N23" s="4"/>
      <c r="O23" s="4"/>
      <c r="P23" s="4">
        <v>19.8</v>
      </c>
      <c r="Q23" s="14">
        <v>16.8</v>
      </c>
      <c r="R23" s="6">
        <v>14.1</v>
      </c>
      <c r="S23" s="14">
        <v>18.899999999999999</v>
      </c>
    </row>
    <row r="24" spans="1:19" ht="17.100000000000001" customHeight="1">
      <c r="A24" s="2">
        <v>1732</v>
      </c>
      <c r="B24" s="2" t="s">
        <v>30</v>
      </c>
      <c r="C24" s="2" t="s">
        <v>21</v>
      </c>
      <c r="D24" s="3">
        <v>44090</v>
      </c>
      <c r="E24" s="2">
        <f t="shared" ca="1" si="0"/>
        <v>110</v>
      </c>
      <c r="F24" s="2">
        <f t="shared" ca="1" si="1"/>
        <v>15.714285714285714</v>
      </c>
      <c r="G24" s="2">
        <f t="shared" si="2"/>
        <v>51</v>
      </c>
      <c r="H24" s="2">
        <f t="shared" si="3"/>
        <v>7.2857142857142856</v>
      </c>
      <c r="I24" s="4">
        <v>19.100000000000001</v>
      </c>
      <c r="J24" s="4"/>
      <c r="K24" s="4">
        <v>18.7</v>
      </c>
      <c r="L24" s="4"/>
      <c r="M24" s="4">
        <v>18.8</v>
      </c>
      <c r="N24" s="4"/>
      <c r="O24" s="4"/>
      <c r="P24" s="4">
        <v>19.100000000000001</v>
      </c>
      <c r="Q24" s="14">
        <v>16.2</v>
      </c>
      <c r="R24" s="6">
        <v>14.8</v>
      </c>
      <c r="S24" s="14">
        <v>14</v>
      </c>
    </row>
    <row r="25" spans="1:19" ht="17.100000000000001" customHeight="1">
      <c r="A25" s="2">
        <v>1736</v>
      </c>
      <c r="B25" s="2" t="s">
        <v>30</v>
      </c>
      <c r="C25" s="2" t="s">
        <v>21</v>
      </c>
      <c r="D25" s="3">
        <v>44092</v>
      </c>
      <c r="E25" s="2">
        <f t="shared" ca="1" si="0"/>
        <v>108</v>
      </c>
      <c r="F25" s="2">
        <f t="shared" ca="1" si="1"/>
        <v>15.428571428571429</v>
      </c>
      <c r="G25" s="2">
        <f t="shared" si="2"/>
        <v>49</v>
      </c>
      <c r="H25" s="2">
        <f t="shared" si="3"/>
        <v>7</v>
      </c>
      <c r="I25" s="4">
        <v>17.399999999999999</v>
      </c>
      <c r="J25" s="4"/>
      <c r="K25" s="4">
        <v>17.5</v>
      </c>
      <c r="L25" s="4"/>
      <c r="M25" s="4">
        <v>17.7</v>
      </c>
      <c r="N25" s="4"/>
      <c r="O25" s="4"/>
      <c r="P25" s="4">
        <v>18</v>
      </c>
      <c r="Q25" s="14">
        <v>15</v>
      </c>
      <c r="R25" s="6">
        <v>17.2</v>
      </c>
      <c r="S25" s="14">
        <v>13.4</v>
      </c>
    </row>
    <row r="26" spans="1:19" ht="17.100000000000001" customHeight="1">
      <c r="A26" s="2">
        <v>1739</v>
      </c>
      <c r="B26" s="2" t="s">
        <v>30</v>
      </c>
      <c r="C26" s="2" t="s">
        <v>21</v>
      </c>
      <c r="D26" s="3">
        <v>44092</v>
      </c>
      <c r="E26" s="2">
        <f t="shared" ca="1" si="0"/>
        <v>108</v>
      </c>
      <c r="F26" s="2">
        <f t="shared" ca="1" si="1"/>
        <v>15.428571428571429</v>
      </c>
      <c r="G26" s="2">
        <f>_xlfn.DAYS($I$2,D26)</f>
        <v>49</v>
      </c>
      <c r="H26" s="2">
        <f t="shared" si="3"/>
        <v>7</v>
      </c>
      <c r="I26" s="4">
        <v>19.2</v>
      </c>
      <c r="J26" s="4"/>
      <c r="K26" s="4">
        <v>19.100000000000001</v>
      </c>
      <c r="L26" s="4"/>
      <c r="M26" s="4">
        <v>19.600000000000001</v>
      </c>
      <c r="N26" s="4"/>
      <c r="O26" s="4"/>
      <c r="P26" s="4">
        <v>19.600000000000001</v>
      </c>
      <c r="Q26" s="14">
        <v>17.2</v>
      </c>
      <c r="R26" s="6">
        <v>18.3</v>
      </c>
      <c r="S26" s="14">
        <v>18.899999999999999</v>
      </c>
    </row>
    <row r="27" spans="1:19" s="7" customFormat="1" hidden="1">
      <c r="A27" s="18" t="s">
        <v>114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19"/>
    </row>
    <row r="28" spans="1:19" ht="17.100000000000001" customHeight="1">
      <c r="A28" s="2">
        <v>1717</v>
      </c>
      <c r="B28" s="2" t="s">
        <v>30</v>
      </c>
      <c r="C28" s="2" t="s">
        <v>23</v>
      </c>
      <c r="D28" s="3">
        <v>44086</v>
      </c>
      <c r="E28" s="2">
        <f t="shared" ca="1" si="0"/>
        <v>114</v>
      </c>
      <c r="F28" s="2">
        <f t="shared" ca="1" si="1"/>
        <v>16.285714285714285</v>
      </c>
      <c r="G28" s="2">
        <f t="shared" si="2"/>
        <v>55</v>
      </c>
      <c r="H28" s="2">
        <f t="shared" si="3"/>
        <v>7.8571428571428568</v>
      </c>
      <c r="I28" s="4">
        <v>24.3</v>
      </c>
      <c r="J28" s="4"/>
      <c r="K28" s="4">
        <v>24.6</v>
      </c>
      <c r="L28" s="4"/>
      <c r="M28" s="4">
        <v>25.2</v>
      </c>
      <c r="N28" s="4"/>
      <c r="O28" s="4"/>
      <c r="P28" s="4">
        <v>25.5</v>
      </c>
      <c r="Q28" s="14">
        <v>23.8</v>
      </c>
      <c r="R28" s="6">
        <v>25.7</v>
      </c>
      <c r="S28" s="14">
        <v>25.4</v>
      </c>
    </row>
    <row r="29" spans="1:19" ht="17.100000000000001" customHeight="1">
      <c r="A29" s="2">
        <v>1726</v>
      </c>
      <c r="B29" s="2" t="s">
        <v>30</v>
      </c>
      <c r="C29" s="2" t="s">
        <v>23</v>
      </c>
      <c r="D29" s="3">
        <v>44090</v>
      </c>
      <c r="E29" s="2">
        <f t="shared" ca="1" si="0"/>
        <v>110</v>
      </c>
      <c r="F29" s="2">
        <f t="shared" ca="1" si="1"/>
        <v>15.714285714285714</v>
      </c>
      <c r="G29" s="2">
        <f t="shared" si="2"/>
        <v>51</v>
      </c>
      <c r="H29" s="2">
        <f t="shared" si="3"/>
        <v>7.2857142857142856</v>
      </c>
      <c r="I29" s="4">
        <v>24.1</v>
      </c>
      <c r="J29" s="4"/>
      <c r="K29" s="4">
        <v>24.5</v>
      </c>
      <c r="L29" s="4"/>
      <c r="M29" s="4">
        <v>25.6</v>
      </c>
      <c r="N29" s="4"/>
      <c r="O29" s="4"/>
      <c r="P29" s="4">
        <v>26.4</v>
      </c>
      <c r="Q29" s="14">
        <v>22.4</v>
      </c>
      <c r="R29" s="6">
        <v>21.2</v>
      </c>
      <c r="S29" s="14">
        <v>22.4</v>
      </c>
    </row>
    <row r="30" spans="1:19" ht="17.100000000000001" customHeight="1">
      <c r="A30" s="2">
        <v>1738</v>
      </c>
      <c r="B30" s="2" t="s">
        <v>30</v>
      </c>
      <c r="C30" s="2" t="s">
        <v>23</v>
      </c>
      <c r="D30" s="3">
        <v>44092</v>
      </c>
      <c r="E30" s="2">
        <f t="shared" ca="1" si="0"/>
        <v>108</v>
      </c>
      <c r="F30" s="2">
        <f t="shared" ca="1" si="1"/>
        <v>15.428571428571429</v>
      </c>
      <c r="G30" s="2">
        <f t="shared" si="2"/>
        <v>49</v>
      </c>
      <c r="H30" s="2">
        <f t="shared" si="3"/>
        <v>7</v>
      </c>
      <c r="I30" s="4">
        <v>23.5</v>
      </c>
      <c r="J30" s="4"/>
      <c r="K30" s="4">
        <v>23.8</v>
      </c>
      <c r="L30" s="4"/>
      <c r="M30" s="4">
        <v>24.6</v>
      </c>
      <c r="N30" s="4"/>
      <c r="O30" s="4"/>
      <c r="P30" s="4">
        <v>25.1</v>
      </c>
      <c r="Q30" s="14">
        <v>25.2</v>
      </c>
      <c r="R30" s="6">
        <v>25.1</v>
      </c>
      <c r="S30" s="14">
        <v>25.6</v>
      </c>
    </row>
    <row r="31" spans="1:19" ht="17.100000000000001" customHeight="1">
      <c r="A31" s="2">
        <v>1772</v>
      </c>
      <c r="B31" s="2" t="s">
        <v>30</v>
      </c>
      <c r="C31" s="2" t="s">
        <v>23</v>
      </c>
      <c r="D31" s="3">
        <v>44091</v>
      </c>
      <c r="E31" s="2">
        <f t="shared" ca="1" si="0"/>
        <v>109</v>
      </c>
      <c r="F31" s="2">
        <f t="shared" ca="1" si="1"/>
        <v>15.571428571428571</v>
      </c>
      <c r="G31" s="2">
        <f t="shared" si="2"/>
        <v>50</v>
      </c>
      <c r="H31" s="2">
        <f t="shared" si="3"/>
        <v>7.1428571428571432</v>
      </c>
      <c r="I31" s="4">
        <v>22.9</v>
      </c>
      <c r="J31" s="4"/>
      <c r="K31" s="4">
        <v>23.2</v>
      </c>
      <c r="L31" s="4"/>
      <c r="M31" s="4">
        <v>24.1</v>
      </c>
      <c r="N31" s="4"/>
      <c r="O31" s="4"/>
      <c r="P31" s="4">
        <v>24.8</v>
      </c>
      <c r="Q31" s="14">
        <v>22.3</v>
      </c>
      <c r="R31" s="6">
        <v>24.2</v>
      </c>
      <c r="S31" s="14">
        <v>25.3</v>
      </c>
    </row>
    <row r="32" spans="1:19"/>
  </sheetData>
  <autoFilter ref="A2:AA31" xr:uid="{35928B40-B411-492F-B506-5309D7037E61}">
    <filterColumn colId="2">
      <customFilters>
        <customFilter operator="notEqual" val=" "/>
      </customFilters>
    </filterColumn>
  </autoFilter>
  <phoneticPr fontId="5" type="noConversion"/>
  <pageMargins left="0.25" right="0.25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80D8-E3B3-4340-8B8E-F72633182FC4}">
  <dimension ref="A1:R182"/>
  <sheetViews>
    <sheetView workbookViewId="0">
      <selection activeCell="T43" sqref="T43"/>
    </sheetView>
  </sheetViews>
  <sheetFormatPr defaultRowHeight="14.25"/>
  <cols>
    <col min="2" max="2" width="9" customWidth="1"/>
    <col min="3" max="3" width="6.59765625" hidden="1" customWidth="1"/>
    <col min="4" max="4" width="11.3984375" bestFit="1" customWidth="1"/>
    <col min="5" max="5" width="5.73046875" bestFit="1" customWidth="1"/>
    <col min="6" max="6" width="6.1328125" bestFit="1" customWidth="1"/>
    <col min="8" max="8" width="9" customWidth="1"/>
    <col min="9" max="9" width="9" hidden="1" customWidth="1"/>
  </cols>
  <sheetData>
    <row r="1" spans="1:12" ht="27.75" customHeight="1">
      <c r="A1" t="s">
        <v>11</v>
      </c>
      <c r="B1" t="s">
        <v>32</v>
      </c>
      <c r="D1" t="s">
        <v>33</v>
      </c>
      <c r="E1" s="17" t="s">
        <v>10</v>
      </c>
      <c r="F1" s="17" t="s">
        <v>34</v>
      </c>
      <c r="G1" t="s">
        <v>11</v>
      </c>
      <c r="H1" t="s">
        <v>32</v>
      </c>
      <c r="J1" t="s">
        <v>33</v>
      </c>
      <c r="K1" s="17" t="s">
        <v>10</v>
      </c>
      <c r="L1" s="17" t="s">
        <v>34</v>
      </c>
    </row>
    <row r="2" spans="1:12">
      <c r="A2" s="25">
        <v>1475</v>
      </c>
      <c r="B2" s="25" t="s">
        <v>115</v>
      </c>
      <c r="C2" s="25" t="s">
        <v>36</v>
      </c>
      <c r="D2" s="25" t="str">
        <f t="shared" ref="D2:D46" si="0">B2&amp;"_"&amp;C2</f>
        <v>STB64_col_fp</v>
      </c>
      <c r="E2" s="25"/>
      <c r="F2" s="25"/>
      <c r="G2" s="25">
        <v>1733</v>
      </c>
      <c r="H2" s="25" t="s">
        <v>116</v>
      </c>
      <c r="I2" s="25" t="s">
        <v>36</v>
      </c>
      <c r="J2" s="25" t="str">
        <f t="shared" ref="J2:J20" si="1">H2&amp;"_"&amp;I2</f>
        <v>STB79_col_fp</v>
      </c>
      <c r="K2" s="25"/>
      <c r="L2" s="25"/>
    </row>
    <row r="3" spans="1:12">
      <c r="B3" t="s">
        <v>117</v>
      </c>
      <c r="C3" t="s">
        <v>38</v>
      </c>
      <c r="D3" t="str">
        <f t="shared" si="0"/>
        <v>STB65_cec_fp</v>
      </c>
      <c r="H3" t="s">
        <v>118</v>
      </c>
      <c r="I3" t="s">
        <v>38</v>
      </c>
      <c r="J3" t="str">
        <f t="shared" si="1"/>
        <v>STB80_cec_fp</v>
      </c>
    </row>
    <row r="4" spans="1:12">
      <c r="B4" t="s">
        <v>119</v>
      </c>
      <c r="C4" t="s">
        <v>40</v>
      </c>
      <c r="D4" t="str">
        <f t="shared" si="0"/>
        <v>STB66_ile_fp</v>
      </c>
      <c r="H4" t="s">
        <v>120</v>
      </c>
      <c r="I4" t="s">
        <v>40</v>
      </c>
      <c r="J4" t="str">
        <f t="shared" si="1"/>
        <v>STB81_ile_fp</v>
      </c>
    </row>
    <row r="5" spans="1:12">
      <c r="B5" t="s">
        <v>115</v>
      </c>
      <c r="C5" t="s">
        <v>41</v>
      </c>
      <c r="D5" t="str">
        <f t="shared" si="0"/>
        <v>STB64_col_dtt</v>
      </c>
      <c r="H5" t="s">
        <v>116</v>
      </c>
      <c r="I5" t="s">
        <v>41</v>
      </c>
      <c r="J5" t="str">
        <f t="shared" si="1"/>
        <v>STB79_col_dtt</v>
      </c>
    </row>
    <row r="6" spans="1:12">
      <c r="B6" t="s">
        <v>117</v>
      </c>
      <c r="C6" t="s">
        <v>42</v>
      </c>
      <c r="D6" t="str">
        <f t="shared" si="0"/>
        <v>STB65_cec_dtt</v>
      </c>
      <c r="H6" t="s">
        <v>118</v>
      </c>
      <c r="I6" t="s">
        <v>42</v>
      </c>
      <c r="J6" t="str">
        <f t="shared" si="1"/>
        <v>STB80_cec_dtt</v>
      </c>
    </row>
    <row r="7" spans="1:12">
      <c r="B7" t="s">
        <v>119</v>
      </c>
      <c r="C7" t="s">
        <v>43</v>
      </c>
      <c r="D7" t="str">
        <f t="shared" si="0"/>
        <v>STB66_ile_dtt</v>
      </c>
      <c r="H7" t="s">
        <v>120</v>
      </c>
      <c r="I7" t="s">
        <v>43</v>
      </c>
      <c r="J7" t="str">
        <f t="shared" si="1"/>
        <v>STB81_ile_dtt</v>
      </c>
    </row>
    <row r="8" spans="1:12">
      <c r="B8" t="s">
        <v>115</v>
      </c>
      <c r="C8" t="s">
        <v>44</v>
      </c>
      <c r="D8" t="str">
        <f t="shared" si="0"/>
        <v>STB64_col_lav</v>
      </c>
      <c r="H8" t="s">
        <v>116</v>
      </c>
      <c r="I8" t="s">
        <v>44</v>
      </c>
      <c r="J8" t="str">
        <f t="shared" si="1"/>
        <v>STB79_col_lav</v>
      </c>
    </row>
    <row r="9" spans="1:12">
      <c r="B9" t="s">
        <v>117</v>
      </c>
      <c r="C9" t="s">
        <v>45</v>
      </c>
      <c r="D9" t="str">
        <f t="shared" si="0"/>
        <v>STB65_cec_lav</v>
      </c>
      <c r="H9" t="s">
        <v>118</v>
      </c>
      <c r="I9" t="s">
        <v>45</v>
      </c>
      <c r="J9" t="str">
        <f t="shared" si="1"/>
        <v>STB80_cec_lav</v>
      </c>
    </row>
    <row r="10" spans="1:12">
      <c r="B10" t="s">
        <v>119</v>
      </c>
      <c r="C10" t="s">
        <v>46</v>
      </c>
      <c r="D10" t="str">
        <f t="shared" si="0"/>
        <v>STB66_ile_lav</v>
      </c>
      <c r="H10" t="s">
        <v>120</v>
      </c>
      <c r="I10" t="s">
        <v>46</v>
      </c>
      <c r="J10" t="str">
        <f t="shared" si="1"/>
        <v>STB81_ile_lav</v>
      </c>
    </row>
    <row r="11" spans="1:12">
      <c r="A11" s="25">
        <v>1703</v>
      </c>
      <c r="B11" s="25" t="s">
        <v>121</v>
      </c>
      <c r="C11" s="25" t="s">
        <v>36</v>
      </c>
      <c r="D11" s="25" t="str">
        <f t="shared" si="0"/>
        <v>STB67_col_fp</v>
      </c>
      <c r="E11" s="25"/>
      <c r="F11" s="25"/>
      <c r="G11" s="25">
        <v>1734</v>
      </c>
      <c r="H11" s="25" t="s">
        <v>122</v>
      </c>
      <c r="I11" s="25" t="s">
        <v>36</v>
      </c>
      <c r="J11" s="25" t="str">
        <f t="shared" si="1"/>
        <v>STB82_col_fp</v>
      </c>
      <c r="K11" s="25"/>
      <c r="L11" s="25"/>
    </row>
    <row r="12" spans="1:12">
      <c r="B12" t="s">
        <v>123</v>
      </c>
      <c r="C12" t="s">
        <v>38</v>
      </c>
      <c r="D12" t="str">
        <f t="shared" si="0"/>
        <v>STB68_cec_fp</v>
      </c>
      <c r="H12" t="s">
        <v>124</v>
      </c>
      <c r="I12" t="s">
        <v>38</v>
      </c>
      <c r="J12" t="str">
        <f t="shared" si="1"/>
        <v>STB83_cec_fp</v>
      </c>
    </row>
    <row r="13" spans="1:12">
      <c r="B13" t="s">
        <v>125</v>
      </c>
      <c r="C13" t="s">
        <v>40</v>
      </c>
      <c r="D13" t="str">
        <f t="shared" si="0"/>
        <v>STB69_ile_fp</v>
      </c>
      <c r="H13" t="s">
        <v>126</v>
      </c>
      <c r="I13" t="s">
        <v>40</v>
      </c>
      <c r="J13" t="str">
        <f t="shared" si="1"/>
        <v>STB84_ile_fp</v>
      </c>
    </row>
    <row r="14" spans="1:12">
      <c r="B14" t="s">
        <v>121</v>
      </c>
      <c r="C14" t="s">
        <v>41</v>
      </c>
      <c r="D14" t="str">
        <f t="shared" si="0"/>
        <v>STB67_col_dtt</v>
      </c>
      <c r="H14" t="s">
        <v>122</v>
      </c>
      <c r="I14" t="s">
        <v>41</v>
      </c>
      <c r="J14" t="str">
        <f t="shared" si="1"/>
        <v>STB82_col_dtt</v>
      </c>
    </row>
    <row r="15" spans="1:12">
      <c r="B15" t="s">
        <v>123</v>
      </c>
      <c r="C15" t="s">
        <v>42</v>
      </c>
      <c r="D15" t="str">
        <f t="shared" si="0"/>
        <v>STB68_cec_dtt</v>
      </c>
      <c r="H15" t="s">
        <v>124</v>
      </c>
      <c r="I15" t="s">
        <v>42</v>
      </c>
      <c r="J15" t="str">
        <f t="shared" si="1"/>
        <v>STB83_cec_dtt</v>
      </c>
    </row>
    <row r="16" spans="1:12">
      <c r="B16" t="s">
        <v>125</v>
      </c>
      <c r="C16" t="s">
        <v>43</v>
      </c>
      <c r="D16" t="str">
        <f t="shared" si="0"/>
        <v>STB69_ile_dtt</v>
      </c>
      <c r="H16" t="s">
        <v>126</v>
      </c>
      <c r="I16" t="s">
        <v>43</v>
      </c>
      <c r="J16" t="str">
        <f t="shared" si="1"/>
        <v>STB84_ile_dtt</v>
      </c>
    </row>
    <row r="17" spans="1:18">
      <c r="B17" t="s">
        <v>121</v>
      </c>
      <c r="C17" t="s">
        <v>44</v>
      </c>
      <c r="D17" t="str">
        <f t="shared" si="0"/>
        <v>STB67_col_lav</v>
      </c>
      <c r="H17" t="s">
        <v>122</v>
      </c>
      <c r="I17" t="s">
        <v>44</v>
      </c>
      <c r="J17" t="str">
        <f t="shared" si="1"/>
        <v>STB82_col_lav</v>
      </c>
    </row>
    <row r="18" spans="1:18">
      <c r="B18" t="s">
        <v>123</v>
      </c>
      <c r="C18" t="s">
        <v>45</v>
      </c>
      <c r="D18" t="str">
        <f t="shared" si="0"/>
        <v>STB68_cec_lav</v>
      </c>
      <c r="H18" t="s">
        <v>124</v>
      </c>
      <c r="I18" t="s">
        <v>45</v>
      </c>
      <c r="J18" t="str">
        <f t="shared" si="1"/>
        <v>STB83_cec_lav</v>
      </c>
    </row>
    <row r="19" spans="1:18">
      <c r="B19" t="s">
        <v>125</v>
      </c>
      <c r="C19" t="s">
        <v>46</v>
      </c>
      <c r="D19" t="str">
        <f t="shared" si="0"/>
        <v>STB69_ile_lav</v>
      </c>
      <c r="H19" t="s">
        <v>126</v>
      </c>
      <c r="I19" t="s">
        <v>46</v>
      </c>
      <c r="J19" t="str">
        <f t="shared" si="1"/>
        <v>STB84_ile_lav</v>
      </c>
    </row>
    <row r="20" spans="1:18">
      <c r="A20" s="25">
        <v>1709</v>
      </c>
      <c r="B20" s="25" t="s">
        <v>127</v>
      </c>
      <c r="C20" s="25" t="s">
        <v>36</v>
      </c>
      <c r="D20" s="25" t="str">
        <f t="shared" si="0"/>
        <v>STB70_col_fp</v>
      </c>
      <c r="E20" s="25"/>
      <c r="F20" s="25"/>
      <c r="G20" s="25">
        <v>1463</v>
      </c>
      <c r="H20" s="25" t="s">
        <v>128</v>
      </c>
      <c r="I20" s="25" t="s">
        <v>36</v>
      </c>
      <c r="J20" s="25" t="str">
        <f t="shared" si="1"/>
        <v>STB85_col_fp</v>
      </c>
      <c r="K20" s="25"/>
      <c r="L20" s="25"/>
    </row>
    <row r="21" spans="1:18">
      <c r="B21" t="s">
        <v>129</v>
      </c>
      <c r="C21" t="s">
        <v>38</v>
      </c>
      <c r="D21" t="str">
        <f t="shared" si="0"/>
        <v>STB71_cec_fp</v>
      </c>
      <c r="H21" t="s">
        <v>130</v>
      </c>
      <c r="I21" t="s">
        <v>38</v>
      </c>
      <c r="J21" t="str">
        <f t="shared" ref="J21:J46" si="2">H21&amp;"_"&amp;I21</f>
        <v>STB86_cec_fp</v>
      </c>
    </row>
    <row r="22" spans="1:18">
      <c r="B22" t="s">
        <v>131</v>
      </c>
      <c r="C22" t="s">
        <v>40</v>
      </c>
      <c r="D22" t="str">
        <f t="shared" si="0"/>
        <v>STB72_ile_fp</v>
      </c>
      <c r="H22" t="s">
        <v>132</v>
      </c>
      <c r="I22" t="s">
        <v>40</v>
      </c>
      <c r="J22" t="str">
        <f t="shared" si="2"/>
        <v>STB87_ile_fp</v>
      </c>
    </row>
    <row r="23" spans="1:18">
      <c r="B23" t="s">
        <v>127</v>
      </c>
      <c r="C23" t="s">
        <v>41</v>
      </c>
      <c r="D23" t="str">
        <f t="shared" si="0"/>
        <v>STB70_col_dtt</v>
      </c>
      <c r="H23" t="s">
        <v>128</v>
      </c>
      <c r="I23" t="s">
        <v>41</v>
      </c>
      <c r="J23" t="str">
        <f t="shared" si="2"/>
        <v>STB85_col_dtt</v>
      </c>
    </row>
    <row r="24" spans="1:18">
      <c r="B24" t="s">
        <v>129</v>
      </c>
      <c r="C24" t="s">
        <v>42</v>
      </c>
      <c r="D24" t="str">
        <f t="shared" si="0"/>
        <v>STB71_cec_dtt</v>
      </c>
      <c r="H24" t="s">
        <v>130</v>
      </c>
      <c r="I24" t="s">
        <v>42</v>
      </c>
      <c r="J24" t="str">
        <f t="shared" si="2"/>
        <v>STB86_cec_dtt</v>
      </c>
    </row>
    <row r="25" spans="1:18">
      <c r="B25" t="s">
        <v>131</v>
      </c>
      <c r="C25" t="s">
        <v>43</v>
      </c>
      <c r="D25" t="str">
        <f t="shared" si="0"/>
        <v>STB72_ile_dtt</v>
      </c>
      <c r="H25" t="s">
        <v>132</v>
      </c>
      <c r="I25" t="s">
        <v>43</v>
      </c>
      <c r="J25" t="str">
        <f t="shared" si="2"/>
        <v>STB87_ile_dtt</v>
      </c>
    </row>
    <row r="26" spans="1:18">
      <c r="B26" t="s">
        <v>127</v>
      </c>
      <c r="C26" t="s">
        <v>44</v>
      </c>
      <c r="D26" t="str">
        <f t="shared" si="0"/>
        <v>STB70_col_lav</v>
      </c>
      <c r="H26" t="s">
        <v>128</v>
      </c>
      <c r="I26" t="s">
        <v>44</v>
      </c>
      <c r="J26" t="str">
        <f t="shared" si="2"/>
        <v>STB85_col_lav</v>
      </c>
    </row>
    <row r="27" spans="1:18">
      <c r="B27" t="s">
        <v>129</v>
      </c>
      <c r="C27" t="s">
        <v>45</v>
      </c>
      <c r="D27" t="str">
        <f t="shared" si="0"/>
        <v>STB71_cec_lav</v>
      </c>
      <c r="H27" t="s">
        <v>130</v>
      </c>
      <c r="I27" t="s">
        <v>45</v>
      </c>
      <c r="J27" t="str">
        <f t="shared" si="2"/>
        <v>STB86_cec_lav</v>
      </c>
    </row>
    <row r="28" spans="1:18">
      <c r="B28" t="s">
        <v>131</v>
      </c>
      <c r="C28" t="s">
        <v>46</v>
      </c>
      <c r="D28" t="str">
        <f t="shared" si="0"/>
        <v>STB72_ile_lav</v>
      </c>
      <c r="H28" t="s">
        <v>132</v>
      </c>
      <c r="I28" t="s">
        <v>46</v>
      </c>
      <c r="J28" t="str">
        <f t="shared" si="2"/>
        <v>STB87_ile_lav</v>
      </c>
    </row>
    <row r="29" spans="1:18">
      <c r="A29" s="25">
        <v>1710</v>
      </c>
      <c r="B29" s="25" t="s">
        <v>133</v>
      </c>
      <c r="C29" s="25" t="s">
        <v>36</v>
      </c>
      <c r="D29" s="25" t="str">
        <f t="shared" si="0"/>
        <v>STB73_col_fp</v>
      </c>
      <c r="E29" s="25"/>
      <c r="F29" s="25"/>
      <c r="G29" s="25">
        <v>1721</v>
      </c>
      <c r="H29" s="25" t="s">
        <v>134</v>
      </c>
      <c r="I29" s="25" t="s">
        <v>36</v>
      </c>
      <c r="J29" s="25" t="str">
        <f t="shared" si="2"/>
        <v>STB88_col_fp</v>
      </c>
      <c r="K29" s="25"/>
      <c r="L29" s="25"/>
    </row>
    <row r="30" spans="1:18">
      <c r="B30" t="s">
        <v>135</v>
      </c>
      <c r="C30" t="s">
        <v>38</v>
      </c>
      <c r="D30" t="str">
        <f t="shared" si="0"/>
        <v>STB74_cec_fp</v>
      </c>
      <c r="H30" t="s">
        <v>136</v>
      </c>
      <c r="I30" t="s">
        <v>38</v>
      </c>
      <c r="J30" t="str">
        <f t="shared" si="2"/>
        <v>STB89_cec_fp</v>
      </c>
      <c r="R30">
        <v>3</v>
      </c>
    </row>
    <row r="31" spans="1:18">
      <c r="B31" t="s">
        <v>137</v>
      </c>
      <c r="C31" t="s">
        <v>40</v>
      </c>
      <c r="D31" t="str">
        <f t="shared" si="0"/>
        <v>STB75_ile_fp</v>
      </c>
      <c r="H31" t="s">
        <v>138</v>
      </c>
      <c r="I31" t="s">
        <v>40</v>
      </c>
      <c r="J31" t="str">
        <f t="shared" si="2"/>
        <v>STB90_ile_fp</v>
      </c>
    </row>
    <row r="32" spans="1:18">
      <c r="B32" t="s">
        <v>133</v>
      </c>
      <c r="C32" t="s">
        <v>41</v>
      </c>
      <c r="D32" t="str">
        <f t="shared" si="0"/>
        <v>STB73_col_dtt</v>
      </c>
      <c r="H32" t="s">
        <v>134</v>
      </c>
      <c r="I32" t="s">
        <v>41</v>
      </c>
      <c r="J32" t="str">
        <f t="shared" si="2"/>
        <v>STB88_col_dtt</v>
      </c>
    </row>
    <row r="33" spans="1:12">
      <c r="B33" t="s">
        <v>135</v>
      </c>
      <c r="C33" t="s">
        <v>42</v>
      </c>
      <c r="D33" t="str">
        <f t="shared" si="0"/>
        <v>STB74_cec_dtt</v>
      </c>
      <c r="H33" t="s">
        <v>136</v>
      </c>
      <c r="I33" t="s">
        <v>42</v>
      </c>
      <c r="J33" t="str">
        <f t="shared" si="2"/>
        <v>STB89_cec_dtt</v>
      </c>
    </row>
    <row r="34" spans="1:12">
      <c r="B34" t="s">
        <v>137</v>
      </c>
      <c r="C34" t="s">
        <v>43</v>
      </c>
      <c r="D34" t="str">
        <f t="shared" si="0"/>
        <v>STB75_ile_dtt</v>
      </c>
      <c r="H34" t="s">
        <v>138</v>
      </c>
      <c r="I34" t="s">
        <v>43</v>
      </c>
      <c r="J34" t="str">
        <f t="shared" si="2"/>
        <v>STB90_ile_dtt</v>
      </c>
    </row>
    <row r="35" spans="1:12">
      <c r="B35" t="s">
        <v>133</v>
      </c>
      <c r="C35" t="s">
        <v>44</v>
      </c>
      <c r="D35" t="str">
        <f t="shared" si="0"/>
        <v>STB73_col_lav</v>
      </c>
      <c r="H35" t="s">
        <v>134</v>
      </c>
      <c r="I35" t="s">
        <v>44</v>
      </c>
      <c r="J35" t="str">
        <f t="shared" si="2"/>
        <v>STB88_col_lav</v>
      </c>
    </row>
    <row r="36" spans="1:12">
      <c r="B36" t="s">
        <v>135</v>
      </c>
      <c r="C36" t="s">
        <v>45</v>
      </c>
      <c r="D36" t="str">
        <f t="shared" si="0"/>
        <v>STB74_cec_lav</v>
      </c>
      <c r="H36" t="s">
        <v>136</v>
      </c>
      <c r="I36" t="s">
        <v>45</v>
      </c>
      <c r="J36" t="str">
        <f t="shared" si="2"/>
        <v>STB89_cec_lav</v>
      </c>
    </row>
    <row r="37" spans="1:12">
      <c r="B37" t="s">
        <v>137</v>
      </c>
      <c r="C37" t="s">
        <v>46</v>
      </c>
      <c r="D37" t="str">
        <f t="shared" si="0"/>
        <v>STB75_ile_lav</v>
      </c>
      <c r="H37" t="s">
        <v>138</v>
      </c>
      <c r="I37" t="s">
        <v>46</v>
      </c>
      <c r="J37" t="str">
        <f t="shared" si="2"/>
        <v>STB90_ile_lav</v>
      </c>
    </row>
    <row r="38" spans="1:12">
      <c r="A38" s="25">
        <v>1742</v>
      </c>
      <c r="B38" s="25" t="s">
        <v>139</v>
      </c>
      <c r="C38" s="25" t="s">
        <v>36</v>
      </c>
      <c r="D38" s="25" t="str">
        <f t="shared" si="0"/>
        <v>STB76_col_fp</v>
      </c>
      <c r="E38" s="25"/>
      <c r="F38" s="25"/>
      <c r="G38" s="25">
        <v>1728</v>
      </c>
      <c r="H38" s="25" t="s">
        <v>140</v>
      </c>
      <c r="I38" s="25" t="s">
        <v>36</v>
      </c>
      <c r="J38" s="25" t="str">
        <f t="shared" si="2"/>
        <v>STB91_col_fp</v>
      </c>
      <c r="K38" s="25"/>
      <c r="L38" s="25"/>
    </row>
    <row r="39" spans="1:12">
      <c r="B39" t="s">
        <v>141</v>
      </c>
      <c r="C39" t="s">
        <v>38</v>
      </c>
      <c r="D39" t="str">
        <f t="shared" si="0"/>
        <v>STB77_cec_fp</v>
      </c>
      <c r="H39" t="s">
        <v>142</v>
      </c>
      <c r="I39" t="s">
        <v>38</v>
      </c>
      <c r="J39" t="str">
        <f t="shared" si="2"/>
        <v>STB92_cec_fp</v>
      </c>
    </row>
    <row r="40" spans="1:12">
      <c r="B40" t="s">
        <v>143</v>
      </c>
      <c r="C40" t="s">
        <v>40</v>
      </c>
      <c r="D40" t="str">
        <f t="shared" si="0"/>
        <v>STB78_ile_fp</v>
      </c>
      <c r="H40" t="s">
        <v>144</v>
      </c>
      <c r="I40" t="s">
        <v>40</v>
      </c>
      <c r="J40" t="str">
        <f t="shared" si="2"/>
        <v>STB93_ile_fp</v>
      </c>
    </row>
    <row r="41" spans="1:12">
      <c r="B41" t="s">
        <v>139</v>
      </c>
      <c r="C41" t="s">
        <v>41</v>
      </c>
      <c r="D41" t="str">
        <f t="shared" si="0"/>
        <v>STB76_col_dtt</v>
      </c>
      <c r="H41" t="s">
        <v>140</v>
      </c>
      <c r="I41" t="s">
        <v>41</v>
      </c>
      <c r="J41" t="str">
        <f t="shared" si="2"/>
        <v>STB91_col_dtt</v>
      </c>
    </row>
    <row r="42" spans="1:12">
      <c r="B42" t="s">
        <v>141</v>
      </c>
      <c r="C42" t="s">
        <v>42</v>
      </c>
      <c r="D42" t="str">
        <f t="shared" si="0"/>
        <v>STB77_cec_dtt</v>
      </c>
      <c r="H42" t="s">
        <v>142</v>
      </c>
      <c r="I42" t="s">
        <v>42</v>
      </c>
      <c r="J42" t="str">
        <f t="shared" si="2"/>
        <v>STB92_cec_dtt</v>
      </c>
    </row>
    <row r="43" spans="1:12">
      <c r="B43" t="s">
        <v>143</v>
      </c>
      <c r="C43" t="s">
        <v>43</v>
      </c>
      <c r="D43" t="str">
        <f t="shared" si="0"/>
        <v>STB78_ile_dtt</v>
      </c>
      <c r="H43" t="s">
        <v>144</v>
      </c>
      <c r="I43" t="s">
        <v>43</v>
      </c>
      <c r="J43" t="str">
        <f t="shared" si="2"/>
        <v>STB93_ile_dtt</v>
      </c>
    </row>
    <row r="44" spans="1:12">
      <c r="B44" t="s">
        <v>139</v>
      </c>
      <c r="C44" t="s">
        <v>44</v>
      </c>
      <c r="D44" t="str">
        <f t="shared" si="0"/>
        <v>STB76_col_lav</v>
      </c>
      <c r="H44" t="s">
        <v>140</v>
      </c>
      <c r="I44" t="s">
        <v>44</v>
      </c>
      <c r="J44" t="str">
        <f t="shared" si="2"/>
        <v>STB91_col_lav</v>
      </c>
    </row>
    <row r="45" spans="1:12">
      <c r="B45" t="s">
        <v>141</v>
      </c>
      <c r="C45" t="s">
        <v>45</v>
      </c>
      <c r="D45" t="str">
        <f t="shared" si="0"/>
        <v>STB77_cec_lav</v>
      </c>
      <c r="H45" t="s">
        <v>142</v>
      </c>
      <c r="I45" t="s">
        <v>45</v>
      </c>
      <c r="J45" t="str">
        <f t="shared" si="2"/>
        <v>STB92_cec_lav</v>
      </c>
    </row>
    <row r="46" spans="1:12">
      <c r="B46" t="s">
        <v>143</v>
      </c>
      <c r="C46" t="s">
        <v>46</v>
      </c>
      <c r="D46" t="str">
        <f t="shared" si="0"/>
        <v>STB78_ile_lav</v>
      </c>
      <c r="H46" t="s">
        <v>144</v>
      </c>
      <c r="I46" t="s">
        <v>46</v>
      </c>
      <c r="J46" t="str">
        <f t="shared" si="2"/>
        <v>STB93_ile_lav</v>
      </c>
    </row>
    <row r="47" spans="1:12">
      <c r="A47" s="25">
        <v>1745</v>
      </c>
      <c r="B47" s="25" t="s">
        <v>145</v>
      </c>
      <c r="C47" s="25" t="s">
        <v>36</v>
      </c>
      <c r="D47" s="25" t="str">
        <f t="shared" ref="D47:D84" si="3">B47&amp;"_"&amp;C47</f>
        <v>STB94_col_fp</v>
      </c>
      <c r="E47" s="25"/>
      <c r="F47" s="25"/>
      <c r="G47" s="25">
        <v>1722</v>
      </c>
      <c r="H47" s="25" t="s">
        <v>146</v>
      </c>
      <c r="I47" s="25" t="s">
        <v>36</v>
      </c>
      <c r="J47" s="25" t="str">
        <f t="shared" ref="J47:J91" si="4">H47&amp;"_"&amp;I47</f>
        <v>STB109_col_fp</v>
      </c>
      <c r="K47" s="25"/>
      <c r="L47" s="25"/>
    </row>
    <row r="48" spans="1:12">
      <c r="B48" t="s">
        <v>147</v>
      </c>
      <c r="C48" t="s">
        <v>38</v>
      </c>
      <c r="D48" t="str">
        <f t="shared" si="3"/>
        <v>STB95_cec_fp</v>
      </c>
      <c r="H48" t="s">
        <v>148</v>
      </c>
      <c r="I48" t="s">
        <v>38</v>
      </c>
      <c r="J48" t="str">
        <f t="shared" si="4"/>
        <v>STB110_cec_fp</v>
      </c>
    </row>
    <row r="49" spans="1:12">
      <c r="B49" t="s">
        <v>149</v>
      </c>
      <c r="C49" t="s">
        <v>40</v>
      </c>
      <c r="D49" t="str">
        <f t="shared" si="3"/>
        <v>STB96_ile_fp</v>
      </c>
      <c r="H49" t="s">
        <v>150</v>
      </c>
      <c r="I49" t="s">
        <v>40</v>
      </c>
      <c r="J49" t="str">
        <f t="shared" si="4"/>
        <v>STB111_ile_fp</v>
      </c>
    </row>
    <row r="50" spans="1:12">
      <c r="B50" t="s">
        <v>145</v>
      </c>
      <c r="C50" t="s">
        <v>41</v>
      </c>
      <c r="D50" t="str">
        <f t="shared" si="3"/>
        <v>STB94_col_dtt</v>
      </c>
      <c r="H50" t="s">
        <v>146</v>
      </c>
      <c r="I50" t="s">
        <v>41</v>
      </c>
      <c r="J50" t="str">
        <f t="shared" si="4"/>
        <v>STB109_col_dtt</v>
      </c>
    </row>
    <row r="51" spans="1:12">
      <c r="B51" t="s">
        <v>147</v>
      </c>
      <c r="C51" t="s">
        <v>42</v>
      </c>
      <c r="D51" t="str">
        <f t="shared" si="3"/>
        <v>STB95_cec_dtt</v>
      </c>
      <c r="H51" t="s">
        <v>148</v>
      </c>
      <c r="I51" t="s">
        <v>42</v>
      </c>
      <c r="J51" t="str">
        <f t="shared" si="4"/>
        <v>STB110_cec_dtt</v>
      </c>
    </row>
    <row r="52" spans="1:12">
      <c r="B52" t="s">
        <v>149</v>
      </c>
      <c r="C52" t="s">
        <v>43</v>
      </c>
      <c r="D52" t="str">
        <f t="shared" si="3"/>
        <v>STB96_ile_dtt</v>
      </c>
      <c r="H52" t="s">
        <v>150</v>
      </c>
      <c r="I52" t="s">
        <v>43</v>
      </c>
      <c r="J52" t="str">
        <f t="shared" si="4"/>
        <v>STB111_ile_dtt</v>
      </c>
    </row>
    <row r="53" spans="1:12">
      <c r="B53" t="s">
        <v>145</v>
      </c>
      <c r="C53" t="s">
        <v>44</v>
      </c>
      <c r="D53" t="str">
        <f t="shared" si="3"/>
        <v>STB94_col_lav</v>
      </c>
      <c r="H53" t="s">
        <v>146</v>
      </c>
      <c r="I53" t="s">
        <v>44</v>
      </c>
      <c r="J53" t="str">
        <f t="shared" si="4"/>
        <v>STB109_col_lav</v>
      </c>
    </row>
    <row r="54" spans="1:12">
      <c r="B54" t="s">
        <v>147</v>
      </c>
      <c r="C54" t="s">
        <v>45</v>
      </c>
      <c r="D54" t="str">
        <f t="shared" si="3"/>
        <v>STB95_cec_lav</v>
      </c>
      <c r="H54" t="s">
        <v>148</v>
      </c>
      <c r="I54" t="s">
        <v>45</v>
      </c>
      <c r="J54" t="str">
        <f t="shared" si="4"/>
        <v>STB110_cec_lav</v>
      </c>
    </row>
    <row r="55" spans="1:12">
      <c r="B55" t="s">
        <v>149</v>
      </c>
      <c r="C55" t="s">
        <v>46</v>
      </c>
      <c r="D55" t="str">
        <f t="shared" si="3"/>
        <v>STB96_ile_lav</v>
      </c>
      <c r="H55" t="s">
        <v>150</v>
      </c>
      <c r="I55" t="s">
        <v>46</v>
      </c>
      <c r="J55" t="str">
        <f t="shared" si="4"/>
        <v>STB111_ile_lav</v>
      </c>
    </row>
    <row r="56" spans="1:12">
      <c r="A56" s="25">
        <v>1474</v>
      </c>
      <c r="B56" s="25" t="s">
        <v>151</v>
      </c>
      <c r="C56" s="25" t="s">
        <v>36</v>
      </c>
      <c r="D56" s="25" t="str">
        <f t="shared" si="3"/>
        <v>STB97_col_fp</v>
      </c>
      <c r="E56" s="25"/>
      <c r="F56" s="25"/>
      <c r="G56" s="25">
        <v>1732</v>
      </c>
      <c r="H56" s="25" t="s">
        <v>152</v>
      </c>
      <c r="I56" s="25" t="s">
        <v>36</v>
      </c>
      <c r="J56" s="25" t="str">
        <f t="shared" si="4"/>
        <v>STB112_col_fp</v>
      </c>
      <c r="K56" s="25"/>
      <c r="L56" s="25"/>
    </row>
    <row r="57" spans="1:12">
      <c r="B57" t="s">
        <v>153</v>
      </c>
      <c r="C57" t="s">
        <v>38</v>
      </c>
      <c r="D57" t="str">
        <f t="shared" si="3"/>
        <v>STB98_cec_fp</v>
      </c>
      <c r="H57" t="s">
        <v>154</v>
      </c>
      <c r="I57" t="s">
        <v>38</v>
      </c>
      <c r="J57" t="str">
        <f t="shared" si="4"/>
        <v>STB113_cec_fp</v>
      </c>
    </row>
    <row r="58" spans="1:12">
      <c r="B58" t="s">
        <v>155</v>
      </c>
      <c r="C58" t="s">
        <v>40</v>
      </c>
      <c r="D58" t="str">
        <f t="shared" si="3"/>
        <v>STB99_ile_fp</v>
      </c>
      <c r="H58" t="s">
        <v>156</v>
      </c>
      <c r="I58" t="s">
        <v>40</v>
      </c>
      <c r="J58" t="str">
        <f t="shared" si="4"/>
        <v>STB114_ile_fp</v>
      </c>
    </row>
    <row r="59" spans="1:12">
      <c r="B59" t="s">
        <v>151</v>
      </c>
      <c r="C59" t="s">
        <v>41</v>
      </c>
      <c r="D59" t="str">
        <f t="shared" si="3"/>
        <v>STB97_col_dtt</v>
      </c>
      <c r="H59" t="s">
        <v>152</v>
      </c>
      <c r="I59" t="s">
        <v>41</v>
      </c>
      <c r="J59" t="str">
        <f t="shared" si="4"/>
        <v>STB112_col_dtt</v>
      </c>
    </row>
    <row r="60" spans="1:12">
      <c r="B60" t="s">
        <v>153</v>
      </c>
      <c r="C60" t="s">
        <v>42</v>
      </c>
      <c r="D60" t="str">
        <f t="shared" si="3"/>
        <v>STB98_cec_dtt</v>
      </c>
      <c r="H60" t="s">
        <v>154</v>
      </c>
      <c r="I60" t="s">
        <v>42</v>
      </c>
      <c r="J60" t="str">
        <f t="shared" si="4"/>
        <v>STB113_cec_dtt</v>
      </c>
    </row>
    <row r="61" spans="1:12">
      <c r="B61" t="s">
        <v>155</v>
      </c>
      <c r="C61" t="s">
        <v>43</v>
      </c>
      <c r="D61" t="str">
        <f t="shared" si="3"/>
        <v>STB99_ile_dtt</v>
      </c>
      <c r="H61" t="s">
        <v>156</v>
      </c>
      <c r="I61" t="s">
        <v>43</v>
      </c>
      <c r="J61" t="str">
        <f t="shared" si="4"/>
        <v>STB114_ile_dtt</v>
      </c>
    </row>
    <row r="62" spans="1:12">
      <c r="B62" t="s">
        <v>151</v>
      </c>
      <c r="C62" t="s">
        <v>44</v>
      </c>
      <c r="D62" t="str">
        <f t="shared" si="3"/>
        <v>STB97_col_lav</v>
      </c>
      <c r="H62" t="s">
        <v>152</v>
      </c>
      <c r="I62" t="s">
        <v>44</v>
      </c>
      <c r="J62" t="str">
        <f t="shared" si="4"/>
        <v>STB112_col_lav</v>
      </c>
    </row>
    <row r="63" spans="1:12">
      <c r="B63" t="s">
        <v>153</v>
      </c>
      <c r="C63" t="s">
        <v>45</v>
      </c>
      <c r="D63" t="str">
        <f t="shared" si="3"/>
        <v>STB98_cec_lav</v>
      </c>
      <c r="H63" t="s">
        <v>154</v>
      </c>
      <c r="I63" t="s">
        <v>45</v>
      </c>
      <c r="J63" t="str">
        <f t="shared" si="4"/>
        <v>STB113_cec_lav</v>
      </c>
    </row>
    <row r="64" spans="1:12">
      <c r="B64" t="s">
        <v>155</v>
      </c>
      <c r="C64" t="s">
        <v>46</v>
      </c>
      <c r="D64" t="str">
        <f t="shared" si="3"/>
        <v>STB99_ile_lav</v>
      </c>
      <c r="H64" t="s">
        <v>156</v>
      </c>
      <c r="I64" t="s">
        <v>46</v>
      </c>
      <c r="J64" t="str">
        <f t="shared" si="4"/>
        <v>STB114_ile_lav</v>
      </c>
    </row>
    <row r="65" spans="1:12">
      <c r="A65" s="25">
        <v>1705</v>
      </c>
      <c r="B65" s="25" t="s">
        <v>157</v>
      </c>
      <c r="C65" s="25" t="s">
        <v>36</v>
      </c>
      <c r="D65" s="25" t="str">
        <f t="shared" si="3"/>
        <v>STB100_col_fp</v>
      </c>
      <c r="E65" s="25"/>
      <c r="F65" s="25"/>
      <c r="G65" s="25">
        <v>1736</v>
      </c>
      <c r="H65" s="25" t="s">
        <v>158</v>
      </c>
      <c r="I65" s="25" t="s">
        <v>36</v>
      </c>
      <c r="J65" s="25" t="str">
        <f t="shared" si="4"/>
        <v>STB115_col_fp</v>
      </c>
      <c r="K65" s="25"/>
      <c r="L65" s="25"/>
    </row>
    <row r="66" spans="1:12">
      <c r="B66" t="s">
        <v>159</v>
      </c>
      <c r="C66" t="s">
        <v>38</v>
      </c>
      <c r="D66" t="str">
        <f t="shared" si="3"/>
        <v>STB101_cec_fp</v>
      </c>
      <c r="H66" t="s">
        <v>160</v>
      </c>
      <c r="I66" t="s">
        <v>38</v>
      </c>
      <c r="J66" t="str">
        <f t="shared" si="4"/>
        <v>STB116_cec_fp</v>
      </c>
    </row>
    <row r="67" spans="1:12">
      <c r="B67" t="s">
        <v>161</v>
      </c>
      <c r="C67" t="s">
        <v>40</v>
      </c>
      <c r="D67" t="str">
        <f t="shared" si="3"/>
        <v>STB102_ile_fp</v>
      </c>
      <c r="H67" t="s">
        <v>162</v>
      </c>
      <c r="I67" t="s">
        <v>40</v>
      </c>
      <c r="J67" t="str">
        <f t="shared" si="4"/>
        <v>STB117_ile_fp</v>
      </c>
    </row>
    <row r="68" spans="1:12">
      <c r="B68" t="s">
        <v>157</v>
      </c>
      <c r="C68" t="s">
        <v>41</v>
      </c>
      <c r="D68" t="str">
        <f t="shared" si="3"/>
        <v>STB100_col_dtt</v>
      </c>
      <c r="H68" t="s">
        <v>158</v>
      </c>
      <c r="I68" t="s">
        <v>41</v>
      </c>
      <c r="J68" t="str">
        <f t="shared" si="4"/>
        <v>STB115_col_dtt</v>
      </c>
    </row>
    <row r="69" spans="1:12">
      <c r="B69" t="s">
        <v>159</v>
      </c>
      <c r="C69" t="s">
        <v>42</v>
      </c>
      <c r="D69" t="str">
        <f t="shared" si="3"/>
        <v>STB101_cec_dtt</v>
      </c>
      <c r="H69" t="s">
        <v>160</v>
      </c>
      <c r="I69" t="s">
        <v>42</v>
      </c>
      <c r="J69" t="str">
        <f t="shared" si="4"/>
        <v>STB116_cec_dtt</v>
      </c>
    </row>
    <row r="70" spans="1:12">
      <c r="B70" t="s">
        <v>161</v>
      </c>
      <c r="C70" t="s">
        <v>43</v>
      </c>
      <c r="D70" t="str">
        <f t="shared" si="3"/>
        <v>STB102_ile_dtt</v>
      </c>
      <c r="H70" t="s">
        <v>162</v>
      </c>
      <c r="I70" t="s">
        <v>43</v>
      </c>
      <c r="J70" t="str">
        <f t="shared" si="4"/>
        <v>STB117_ile_dtt</v>
      </c>
    </row>
    <row r="71" spans="1:12">
      <c r="B71" t="s">
        <v>157</v>
      </c>
      <c r="C71" t="s">
        <v>44</v>
      </c>
      <c r="D71" t="str">
        <f t="shared" si="3"/>
        <v>STB100_col_lav</v>
      </c>
      <c r="H71" t="s">
        <v>158</v>
      </c>
      <c r="I71" t="s">
        <v>44</v>
      </c>
      <c r="J71" t="str">
        <f t="shared" si="4"/>
        <v>STB115_col_lav</v>
      </c>
    </row>
    <row r="72" spans="1:12">
      <c r="B72" t="s">
        <v>159</v>
      </c>
      <c r="C72" t="s">
        <v>45</v>
      </c>
      <c r="D72" t="str">
        <f t="shared" si="3"/>
        <v>STB101_cec_lav</v>
      </c>
      <c r="H72" t="s">
        <v>160</v>
      </c>
      <c r="I72" t="s">
        <v>45</v>
      </c>
      <c r="J72" t="str">
        <f t="shared" si="4"/>
        <v>STB116_cec_lav</v>
      </c>
    </row>
    <row r="73" spans="1:12">
      <c r="B73" t="s">
        <v>161</v>
      </c>
      <c r="C73" t="s">
        <v>46</v>
      </c>
      <c r="D73" t="str">
        <f t="shared" si="3"/>
        <v>STB102_ile_lav</v>
      </c>
      <c r="H73" t="s">
        <v>162</v>
      </c>
      <c r="I73" t="s">
        <v>46</v>
      </c>
      <c r="J73" t="str">
        <f t="shared" si="4"/>
        <v>STB117_ile_lav</v>
      </c>
    </row>
    <row r="74" spans="1:12">
      <c r="A74" s="25">
        <v>1707</v>
      </c>
      <c r="B74" s="25" t="s">
        <v>163</v>
      </c>
      <c r="C74" s="25" t="s">
        <v>36</v>
      </c>
      <c r="D74" s="25" t="str">
        <f t="shared" si="3"/>
        <v>STB103_col_fp</v>
      </c>
      <c r="E74" s="25"/>
      <c r="F74" s="25"/>
      <c r="G74" s="25">
        <v>1739</v>
      </c>
      <c r="H74" s="25" t="s">
        <v>164</v>
      </c>
      <c r="I74" s="25" t="s">
        <v>36</v>
      </c>
      <c r="J74" s="25" t="str">
        <f t="shared" si="4"/>
        <v>STB118_col_fp</v>
      </c>
      <c r="K74" s="25"/>
      <c r="L74" s="25"/>
    </row>
    <row r="75" spans="1:12">
      <c r="B75" t="s">
        <v>165</v>
      </c>
      <c r="C75" t="s">
        <v>38</v>
      </c>
      <c r="D75" t="str">
        <f t="shared" si="3"/>
        <v>STB104_cec_fp</v>
      </c>
      <c r="H75" t="s">
        <v>166</v>
      </c>
      <c r="I75" t="s">
        <v>38</v>
      </c>
      <c r="J75" t="str">
        <f t="shared" si="4"/>
        <v>STB119_cec_fp</v>
      </c>
    </row>
    <row r="76" spans="1:12">
      <c r="B76" t="s">
        <v>167</v>
      </c>
      <c r="C76" t="s">
        <v>40</v>
      </c>
      <c r="D76" t="str">
        <f t="shared" si="3"/>
        <v>STB105_ile_fp</v>
      </c>
      <c r="H76" t="s">
        <v>168</v>
      </c>
      <c r="I76" t="s">
        <v>40</v>
      </c>
      <c r="J76" t="str">
        <f t="shared" si="4"/>
        <v>STB120_ile_fp</v>
      </c>
    </row>
    <row r="77" spans="1:12">
      <c r="B77" t="s">
        <v>163</v>
      </c>
      <c r="C77" t="s">
        <v>41</v>
      </c>
      <c r="D77" t="str">
        <f t="shared" si="3"/>
        <v>STB103_col_dtt</v>
      </c>
      <c r="H77" t="s">
        <v>164</v>
      </c>
      <c r="I77" t="s">
        <v>41</v>
      </c>
      <c r="J77" t="str">
        <f t="shared" si="4"/>
        <v>STB118_col_dtt</v>
      </c>
    </row>
    <row r="78" spans="1:12">
      <c r="B78" t="s">
        <v>165</v>
      </c>
      <c r="C78" t="s">
        <v>42</v>
      </c>
      <c r="D78" t="str">
        <f t="shared" si="3"/>
        <v>STB104_cec_dtt</v>
      </c>
      <c r="H78" t="s">
        <v>166</v>
      </c>
      <c r="I78" t="s">
        <v>42</v>
      </c>
      <c r="J78" t="str">
        <f t="shared" si="4"/>
        <v>STB119_cec_dtt</v>
      </c>
    </row>
    <row r="79" spans="1:12">
      <c r="B79" t="s">
        <v>167</v>
      </c>
      <c r="C79" t="s">
        <v>43</v>
      </c>
      <c r="D79" t="str">
        <f t="shared" si="3"/>
        <v>STB105_ile_dtt</v>
      </c>
      <c r="H79" t="s">
        <v>168</v>
      </c>
      <c r="I79" t="s">
        <v>43</v>
      </c>
      <c r="J79" t="str">
        <f t="shared" si="4"/>
        <v>STB120_ile_dtt</v>
      </c>
    </row>
    <row r="80" spans="1:12">
      <c r="B80" t="s">
        <v>163</v>
      </c>
      <c r="C80" t="s">
        <v>44</v>
      </c>
      <c r="D80" t="str">
        <f t="shared" si="3"/>
        <v>STB103_col_lav</v>
      </c>
      <c r="H80" t="s">
        <v>164</v>
      </c>
      <c r="I80" t="s">
        <v>44</v>
      </c>
      <c r="J80" t="str">
        <f t="shared" si="4"/>
        <v>STB118_col_lav</v>
      </c>
    </row>
    <row r="81" spans="1:12">
      <c r="B81" t="s">
        <v>165</v>
      </c>
      <c r="C81" t="s">
        <v>45</v>
      </c>
      <c r="D81" t="str">
        <f t="shared" si="3"/>
        <v>STB104_cec_lav</v>
      </c>
      <c r="H81" t="s">
        <v>166</v>
      </c>
      <c r="I81" t="s">
        <v>45</v>
      </c>
      <c r="J81" t="str">
        <f t="shared" si="4"/>
        <v>STB119_cec_lav</v>
      </c>
    </row>
    <row r="82" spans="1:12">
      <c r="B82" t="s">
        <v>167</v>
      </c>
      <c r="C82" t="s">
        <v>46</v>
      </c>
      <c r="D82" t="str">
        <f t="shared" si="3"/>
        <v>STB105_ile_lav</v>
      </c>
      <c r="H82" t="s">
        <v>168</v>
      </c>
      <c r="I82" t="s">
        <v>46</v>
      </c>
      <c r="J82" t="str">
        <f t="shared" si="4"/>
        <v>STB120_ile_lav</v>
      </c>
    </row>
    <row r="83" spans="1:12">
      <c r="A83" s="25">
        <v>1724</v>
      </c>
      <c r="B83" s="25" t="s">
        <v>169</v>
      </c>
      <c r="C83" s="25" t="s">
        <v>36</v>
      </c>
      <c r="D83" s="25" t="str">
        <f t="shared" si="3"/>
        <v>STB106_col_fp</v>
      </c>
      <c r="E83" s="25"/>
      <c r="F83" s="25"/>
      <c r="G83" s="25">
        <v>1717</v>
      </c>
      <c r="H83" s="25" t="s">
        <v>170</v>
      </c>
      <c r="I83" s="25" t="s">
        <v>36</v>
      </c>
      <c r="J83" s="25" t="str">
        <f t="shared" si="4"/>
        <v>STB121_col_fp</v>
      </c>
      <c r="K83" s="25"/>
      <c r="L83" s="25"/>
    </row>
    <row r="84" spans="1:12">
      <c r="B84" t="s">
        <v>171</v>
      </c>
      <c r="C84" t="s">
        <v>38</v>
      </c>
      <c r="D84" t="str">
        <f t="shared" si="3"/>
        <v>STB107_cec_fp</v>
      </c>
      <c r="H84" t="s">
        <v>172</v>
      </c>
      <c r="I84" t="s">
        <v>38</v>
      </c>
      <c r="J84" t="str">
        <f t="shared" si="4"/>
        <v>STB122_cec_fp</v>
      </c>
    </row>
    <row r="85" spans="1:12">
      <c r="B85" t="s">
        <v>173</v>
      </c>
      <c r="C85" t="s">
        <v>40</v>
      </c>
      <c r="D85" t="str">
        <f t="shared" ref="D85:D91" si="5">B85&amp;"_"&amp;C85</f>
        <v>STB108_ile_fp</v>
      </c>
      <c r="H85" t="s">
        <v>174</v>
      </c>
      <c r="I85" t="s">
        <v>40</v>
      </c>
      <c r="J85" t="str">
        <f t="shared" si="4"/>
        <v>STB123_ile_fp</v>
      </c>
    </row>
    <row r="86" spans="1:12">
      <c r="B86" t="s">
        <v>169</v>
      </c>
      <c r="C86" t="s">
        <v>41</v>
      </c>
      <c r="D86" t="str">
        <f t="shared" si="5"/>
        <v>STB106_col_dtt</v>
      </c>
      <c r="H86" t="s">
        <v>170</v>
      </c>
      <c r="I86" t="s">
        <v>41</v>
      </c>
      <c r="J86" t="str">
        <f t="shared" si="4"/>
        <v>STB121_col_dtt</v>
      </c>
    </row>
    <row r="87" spans="1:12">
      <c r="B87" t="s">
        <v>171</v>
      </c>
      <c r="C87" t="s">
        <v>42</v>
      </c>
      <c r="D87" t="str">
        <f t="shared" si="5"/>
        <v>STB107_cec_dtt</v>
      </c>
      <c r="H87" t="s">
        <v>172</v>
      </c>
      <c r="I87" t="s">
        <v>42</v>
      </c>
      <c r="J87" t="str">
        <f t="shared" si="4"/>
        <v>STB122_cec_dtt</v>
      </c>
    </row>
    <row r="88" spans="1:12">
      <c r="B88" t="s">
        <v>173</v>
      </c>
      <c r="C88" t="s">
        <v>43</v>
      </c>
      <c r="D88" t="str">
        <f t="shared" si="5"/>
        <v>STB108_ile_dtt</v>
      </c>
      <c r="H88" t="s">
        <v>174</v>
      </c>
      <c r="I88" t="s">
        <v>43</v>
      </c>
      <c r="J88" t="str">
        <f t="shared" si="4"/>
        <v>STB123_ile_dtt</v>
      </c>
    </row>
    <row r="89" spans="1:12">
      <c r="B89" t="s">
        <v>169</v>
      </c>
      <c r="C89" t="s">
        <v>44</v>
      </c>
      <c r="D89" t="str">
        <f t="shared" si="5"/>
        <v>STB106_col_lav</v>
      </c>
      <c r="H89" t="s">
        <v>170</v>
      </c>
      <c r="I89" t="s">
        <v>44</v>
      </c>
      <c r="J89" t="str">
        <f t="shared" si="4"/>
        <v>STB121_col_lav</v>
      </c>
    </row>
    <row r="90" spans="1:12">
      <c r="B90" t="s">
        <v>171</v>
      </c>
      <c r="C90" t="s">
        <v>45</v>
      </c>
      <c r="D90" t="str">
        <f t="shared" si="5"/>
        <v>STB107_cec_lav</v>
      </c>
      <c r="H90" t="s">
        <v>172</v>
      </c>
      <c r="I90" t="s">
        <v>45</v>
      </c>
      <c r="J90" t="str">
        <f t="shared" si="4"/>
        <v>STB122_cec_lav</v>
      </c>
    </row>
    <row r="91" spans="1:12">
      <c r="B91" t="s">
        <v>173</v>
      </c>
      <c r="C91" t="s">
        <v>46</v>
      </c>
      <c r="D91" t="str">
        <f t="shared" si="5"/>
        <v>STB108_ile_lav</v>
      </c>
      <c r="H91" t="s">
        <v>174</v>
      </c>
      <c r="I91" t="s">
        <v>46</v>
      </c>
      <c r="J91" t="str">
        <f t="shared" si="4"/>
        <v>STB123_ile_lav</v>
      </c>
    </row>
    <row r="92" spans="1:12">
      <c r="A92" s="25">
        <v>1726</v>
      </c>
      <c r="B92" s="25" t="s">
        <v>175</v>
      </c>
      <c r="C92" s="25" t="s">
        <v>36</v>
      </c>
      <c r="D92" s="25" t="str">
        <f t="shared" ref="D92:D103" si="6">B92&amp;"_"&amp;C92</f>
        <v>STB124_col_fp</v>
      </c>
      <c r="E92" s="25"/>
      <c r="F92" s="25"/>
    </row>
    <row r="93" spans="1:12">
      <c r="B93" t="s">
        <v>176</v>
      </c>
      <c r="C93" t="s">
        <v>38</v>
      </c>
      <c r="D93" t="str">
        <f t="shared" si="6"/>
        <v>STB125_cec_fp</v>
      </c>
    </row>
    <row r="94" spans="1:12">
      <c r="B94" t="s">
        <v>177</v>
      </c>
      <c r="C94" t="s">
        <v>40</v>
      </c>
      <c r="D94" t="str">
        <f t="shared" si="6"/>
        <v>STB126_ile_fp</v>
      </c>
    </row>
    <row r="95" spans="1:12">
      <c r="B95" t="s">
        <v>175</v>
      </c>
      <c r="C95" t="s">
        <v>41</v>
      </c>
      <c r="D95" t="str">
        <f t="shared" si="6"/>
        <v>STB124_col_dtt</v>
      </c>
    </row>
    <row r="96" spans="1:12">
      <c r="B96" t="s">
        <v>176</v>
      </c>
      <c r="C96" t="s">
        <v>42</v>
      </c>
      <c r="D96" t="str">
        <f t="shared" si="6"/>
        <v>STB125_cec_dtt</v>
      </c>
    </row>
    <row r="97" spans="1:6">
      <c r="B97" t="s">
        <v>177</v>
      </c>
      <c r="C97" t="s">
        <v>43</v>
      </c>
      <c r="D97" t="str">
        <f t="shared" si="6"/>
        <v>STB126_ile_dtt</v>
      </c>
    </row>
    <row r="98" spans="1:6">
      <c r="B98" t="s">
        <v>175</v>
      </c>
      <c r="C98" t="s">
        <v>44</v>
      </c>
      <c r="D98" t="str">
        <f t="shared" si="6"/>
        <v>STB124_col_lav</v>
      </c>
    </row>
    <row r="99" spans="1:6">
      <c r="B99" t="s">
        <v>176</v>
      </c>
      <c r="C99" t="s">
        <v>45</v>
      </c>
      <c r="D99" t="str">
        <f t="shared" si="6"/>
        <v>STB125_cec_lav</v>
      </c>
    </row>
    <row r="100" spans="1:6">
      <c r="B100" t="s">
        <v>177</v>
      </c>
      <c r="C100" t="s">
        <v>46</v>
      </c>
      <c r="D100" t="str">
        <f t="shared" si="6"/>
        <v>STB126_ile_lav</v>
      </c>
    </row>
    <row r="101" spans="1:6">
      <c r="A101" s="25">
        <v>1738</v>
      </c>
      <c r="B101" s="25" t="s">
        <v>178</v>
      </c>
      <c r="C101" s="25" t="s">
        <v>36</v>
      </c>
      <c r="D101" s="25" t="str">
        <f t="shared" si="6"/>
        <v>STB127_col_fp</v>
      </c>
      <c r="E101" s="25"/>
      <c r="F101" s="25"/>
    </row>
    <row r="102" spans="1:6">
      <c r="B102" t="s">
        <v>179</v>
      </c>
      <c r="C102" t="s">
        <v>38</v>
      </c>
      <c r="D102" t="str">
        <f t="shared" si="6"/>
        <v>STB128_cec_fp</v>
      </c>
    </row>
    <row r="103" spans="1:6">
      <c r="B103" t="s">
        <v>180</v>
      </c>
      <c r="C103" t="s">
        <v>40</v>
      </c>
      <c r="D103" t="str">
        <f t="shared" si="6"/>
        <v>STB129_ile_fp</v>
      </c>
    </row>
    <row r="104" spans="1:6">
      <c r="B104" t="s">
        <v>178</v>
      </c>
      <c r="C104" t="s">
        <v>41</v>
      </c>
      <c r="D104" t="str">
        <f t="shared" ref="D104:D118" si="7">B104&amp;"_"&amp;C104</f>
        <v>STB127_col_dtt</v>
      </c>
    </row>
    <row r="105" spans="1:6">
      <c r="B105" t="s">
        <v>179</v>
      </c>
      <c r="C105" t="s">
        <v>42</v>
      </c>
      <c r="D105" t="str">
        <f t="shared" si="7"/>
        <v>STB128_cec_dtt</v>
      </c>
    </row>
    <row r="106" spans="1:6">
      <c r="B106" t="s">
        <v>180</v>
      </c>
      <c r="C106" t="s">
        <v>43</v>
      </c>
      <c r="D106" t="str">
        <f t="shared" si="7"/>
        <v>STB129_ile_dtt</v>
      </c>
    </row>
    <row r="107" spans="1:6">
      <c r="B107" t="s">
        <v>178</v>
      </c>
      <c r="C107" t="s">
        <v>44</v>
      </c>
      <c r="D107" t="str">
        <f t="shared" si="7"/>
        <v>STB127_col_lav</v>
      </c>
    </row>
    <row r="108" spans="1:6">
      <c r="B108" t="s">
        <v>179</v>
      </c>
      <c r="C108" t="s">
        <v>45</v>
      </c>
      <c r="D108" t="str">
        <f t="shared" si="7"/>
        <v>STB128_cec_lav</v>
      </c>
    </row>
    <row r="109" spans="1:6">
      <c r="B109" t="s">
        <v>180</v>
      </c>
      <c r="C109" t="s">
        <v>46</v>
      </c>
      <c r="D109" t="str">
        <f t="shared" si="7"/>
        <v>STB129_ile_lav</v>
      </c>
    </row>
    <row r="110" spans="1:6">
      <c r="A110" s="25">
        <v>1772</v>
      </c>
      <c r="B110" s="25" t="s">
        <v>181</v>
      </c>
      <c r="C110" s="25" t="s">
        <v>36</v>
      </c>
      <c r="D110" s="25" t="str">
        <f t="shared" si="7"/>
        <v>STB130_col_fp</v>
      </c>
      <c r="E110" s="25"/>
      <c r="F110" s="25"/>
    </row>
    <row r="111" spans="1:6">
      <c r="B111" t="s">
        <v>182</v>
      </c>
      <c r="C111" t="s">
        <v>38</v>
      </c>
      <c r="D111" t="str">
        <f t="shared" si="7"/>
        <v>STB131_cec_fp</v>
      </c>
    </row>
    <row r="112" spans="1:6">
      <c r="B112" t="s">
        <v>183</v>
      </c>
      <c r="C112" t="s">
        <v>40</v>
      </c>
      <c r="D112" t="str">
        <f t="shared" si="7"/>
        <v>STB132_ile_fp</v>
      </c>
    </row>
    <row r="113" spans="2:6">
      <c r="B113" t="s">
        <v>181</v>
      </c>
      <c r="C113" t="s">
        <v>41</v>
      </c>
      <c r="D113" t="str">
        <f t="shared" si="7"/>
        <v>STB130_col_dtt</v>
      </c>
    </row>
    <row r="114" spans="2:6">
      <c r="B114" t="s">
        <v>182</v>
      </c>
      <c r="C114" t="s">
        <v>42</v>
      </c>
      <c r="D114" t="str">
        <f t="shared" si="7"/>
        <v>STB131_cec_dtt</v>
      </c>
    </row>
    <row r="115" spans="2:6">
      <c r="B115" t="s">
        <v>183</v>
      </c>
      <c r="C115" t="s">
        <v>43</v>
      </c>
      <c r="D115" t="str">
        <f t="shared" si="7"/>
        <v>STB132_ile_dtt</v>
      </c>
    </row>
    <row r="116" spans="2:6">
      <c r="B116" t="s">
        <v>181</v>
      </c>
      <c r="C116" t="s">
        <v>44</v>
      </c>
      <c r="D116" t="str">
        <f t="shared" si="7"/>
        <v>STB130_col_lav</v>
      </c>
    </row>
    <row r="117" spans="2:6">
      <c r="B117" t="s">
        <v>182</v>
      </c>
      <c r="C117" t="s">
        <v>45</v>
      </c>
      <c r="D117" t="str">
        <f t="shared" si="7"/>
        <v>STB131_cec_lav</v>
      </c>
    </row>
    <row r="118" spans="2:6">
      <c r="B118" t="s">
        <v>183</v>
      </c>
      <c r="C118" t="s">
        <v>46</v>
      </c>
      <c r="D118" t="str">
        <f t="shared" si="7"/>
        <v>STB132_ile_lav</v>
      </c>
    </row>
    <row r="119" spans="2:6">
      <c r="E119" s="16"/>
      <c r="F119" s="16"/>
    </row>
    <row r="128" spans="2:6">
      <c r="E128" s="16"/>
      <c r="F128" s="16"/>
    </row>
    <row r="137" spans="5:6">
      <c r="E137" s="16"/>
      <c r="F137" s="16"/>
    </row>
    <row r="146" spans="5:6">
      <c r="E146" s="16"/>
      <c r="F146" s="16"/>
    </row>
    <row r="155" spans="5:6">
      <c r="E155" s="16"/>
      <c r="F155" s="16"/>
    </row>
    <row r="164" spans="5:7">
      <c r="E164" s="16"/>
      <c r="F164" s="16"/>
      <c r="G164" s="16"/>
    </row>
    <row r="173" spans="5:7">
      <c r="E173" s="16"/>
      <c r="F173" s="16"/>
      <c r="G173" s="16"/>
    </row>
    <row r="182" spans="5:7">
      <c r="E182" s="16"/>
      <c r="F182" s="16"/>
      <c r="G182" s="16"/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11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A4CA-7E6B-4166-BF55-62D19631946C}">
  <sheetPr>
    <pageSetUpPr fitToPage="1"/>
  </sheetPr>
  <dimension ref="A1:X34"/>
  <sheetViews>
    <sheetView topLeftCell="A17" workbookViewId="0">
      <pane xSplit="3" topLeftCell="D1" activePane="topRight" state="frozen"/>
      <selection pane="topRight" activeCell="C7" sqref="C7:C29"/>
    </sheetView>
  </sheetViews>
  <sheetFormatPr defaultColWidth="0" defaultRowHeight="14.25" zeroHeight="1"/>
  <cols>
    <col min="1" max="1" width="6.59765625" customWidth="1"/>
    <col min="2" max="2" width="6.86328125" customWidth="1"/>
    <col min="3" max="3" width="5" customWidth="1"/>
    <col min="4" max="4" width="8" bestFit="1" customWidth="1"/>
    <col min="5" max="5" width="17" bestFit="1" customWidth="1"/>
    <col min="6" max="6" width="9" customWidth="1"/>
    <col min="7" max="7" width="2.86328125" customWidth="1"/>
    <col min="8" max="8" width="9" customWidth="1"/>
    <col min="9" max="9" width="11" style="7" bestFit="1" customWidth="1"/>
    <col min="10" max="14" width="9.59765625" style="7" bestFit="1" customWidth="1"/>
    <col min="15" max="15" width="9.59765625" style="11" bestFit="1" customWidth="1"/>
    <col min="16" max="16" width="8" style="7" bestFit="1" customWidth="1"/>
    <col min="17" max="17" width="9" style="4" customWidth="1"/>
    <col min="18" max="24" width="0" hidden="1" customWidth="1"/>
    <col min="25" max="16384" width="9" hidden="1"/>
  </cols>
  <sheetData>
    <row r="1" spans="1:22">
      <c r="A1" s="2" t="s">
        <v>184</v>
      </c>
      <c r="B1" s="2"/>
      <c r="C1" s="2"/>
      <c r="D1" s="2"/>
      <c r="E1" s="2"/>
      <c r="F1" s="2"/>
      <c r="G1" s="2"/>
      <c r="H1" s="2"/>
      <c r="I1" s="4" t="s">
        <v>0</v>
      </c>
      <c r="J1" s="4" t="s">
        <v>1</v>
      </c>
      <c r="K1" s="4" t="s">
        <v>2</v>
      </c>
      <c r="L1" s="4" t="s">
        <v>4</v>
      </c>
      <c r="M1" s="4" t="s">
        <v>5</v>
      </c>
      <c r="N1" s="8" t="s">
        <v>6</v>
      </c>
      <c r="O1" s="8" t="s">
        <v>7</v>
      </c>
      <c r="P1" s="12" t="s">
        <v>8</v>
      </c>
      <c r="Q1" s="6" t="s">
        <v>9</v>
      </c>
    </row>
    <row r="2" spans="1:2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5">
        <v>44162</v>
      </c>
      <c r="J2" s="5">
        <v>44164</v>
      </c>
      <c r="K2" s="5">
        <v>44166</v>
      </c>
      <c r="L2" s="5">
        <v>44170</v>
      </c>
      <c r="M2" s="5">
        <v>44172</v>
      </c>
      <c r="N2" s="9">
        <v>44174</v>
      </c>
      <c r="O2" s="9">
        <v>44176</v>
      </c>
      <c r="P2" s="9">
        <v>44178</v>
      </c>
      <c r="Q2" s="5">
        <v>44180</v>
      </c>
      <c r="R2" s="1"/>
      <c r="S2" s="1"/>
      <c r="T2" s="1"/>
      <c r="U2" s="1"/>
      <c r="V2" s="1"/>
    </row>
    <row r="3" spans="1:22">
      <c r="A3" s="2">
        <v>1</v>
      </c>
      <c r="B3" s="2"/>
      <c r="C3" s="2"/>
      <c r="D3" s="2"/>
      <c r="E3" s="2"/>
      <c r="F3" s="2"/>
      <c r="G3" s="2"/>
      <c r="H3" s="2"/>
      <c r="I3" s="5"/>
      <c r="J3" s="5"/>
      <c r="K3" s="5"/>
      <c r="L3" s="5"/>
      <c r="M3" s="5"/>
      <c r="N3" s="9"/>
      <c r="O3" s="9"/>
      <c r="P3" s="13"/>
      <c r="Q3" s="10"/>
      <c r="R3" s="1"/>
      <c r="S3" s="1"/>
      <c r="T3" s="1"/>
      <c r="U3" s="1"/>
      <c r="V3" s="1"/>
    </row>
    <row r="4" spans="1:22" ht="17.100000000000001" customHeight="1">
      <c r="A4" s="2">
        <v>1778</v>
      </c>
      <c r="B4" s="2" t="s">
        <v>20</v>
      </c>
      <c r="C4" s="2" t="s">
        <v>21</v>
      </c>
      <c r="D4" s="3">
        <v>44109</v>
      </c>
      <c r="E4" s="2">
        <f t="shared" ref="E4:E26" ca="1" si="0">_xlfn.DAYS(NOW(),D4)</f>
        <v>91</v>
      </c>
      <c r="F4" s="2">
        <f t="shared" ref="F4:F26" ca="1" si="1">E4/7</f>
        <v>13</v>
      </c>
      <c r="G4" s="2">
        <f>_xlfn.DAYS($I$2,D4)</f>
        <v>53</v>
      </c>
      <c r="H4" s="2">
        <f>G4/7</f>
        <v>7.5714285714285712</v>
      </c>
      <c r="I4" s="4">
        <v>22.6</v>
      </c>
      <c r="J4" s="4">
        <v>22.7</v>
      </c>
      <c r="K4" s="4">
        <v>22.9</v>
      </c>
      <c r="L4" s="4">
        <v>24.5</v>
      </c>
      <c r="M4" s="4">
        <v>21.2</v>
      </c>
      <c r="N4" s="4">
        <v>22.6</v>
      </c>
      <c r="O4" s="4">
        <v>23.4</v>
      </c>
      <c r="P4" s="14"/>
      <c r="Q4" s="6">
        <v>7.5</v>
      </c>
    </row>
    <row r="5" spans="1:22" ht="17.100000000000001" customHeight="1">
      <c r="A5" s="2">
        <v>1782</v>
      </c>
      <c r="B5" s="2" t="s">
        <v>20</v>
      </c>
      <c r="C5" s="2" t="s">
        <v>21</v>
      </c>
      <c r="D5" s="3">
        <v>44109</v>
      </c>
      <c r="E5" s="2">
        <f t="shared" ca="1" si="0"/>
        <v>91</v>
      </c>
      <c r="F5" s="2">
        <f t="shared" ca="1" si="1"/>
        <v>13</v>
      </c>
      <c r="G5" s="2">
        <f t="shared" ref="G5:G26" si="2">_xlfn.DAYS($I$2,D5)</f>
        <v>53</v>
      </c>
      <c r="H5" s="2">
        <f t="shared" ref="H5:H26" si="3">G5/7</f>
        <v>7.5714285714285712</v>
      </c>
      <c r="I5" s="4">
        <v>18.600000000000001</v>
      </c>
      <c r="J5" s="4">
        <v>19.100000000000001</v>
      </c>
      <c r="K5" s="4">
        <v>19.2</v>
      </c>
      <c r="L5" s="4">
        <v>20.100000000000001</v>
      </c>
      <c r="M5" s="4">
        <v>18.7</v>
      </c>
      <c r="N5" s="4">
        <v>19.399999999999999</v>
      </c>
      <c r="O5" s="4">
        <v>20.3</v>
      </c>
      <c r="P5" s="14"/>
      <c r="Q5" s="6">
        <v>9</v>
      </c>
    </row>
    <row r="6" spans="1:22" s="7" customFormat="1">
      <c r="A6" s="18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0"/>
    </row>
    <row r="7" spans="1:22" ht="17.100000000000001" customHeight="1">
      <c r="A7" s="2">
        <v>1793</v>
      </c>
      <c r="B7" s="2" t="s">
        <v>20</v>
      </c>
      <c r="C7" s="2" t="s">
        <v>23</v>
      </c>
      <c r="D7" s="3">
        <v>44112</v>
      </c>
      <c r="E7" s="2">
        <f t="shared" ca="1" si="0"/>
        <v>88</v>
      </c>
      <c r="F7" s="2">
        <f t="shared" ca="1" si="1"/>
        <v>12.571428571428571</v>
      </c>
      <c r="G7" s="2">
        <f t="shared" si="2"/>
        <v>50</v>
      </c>
      <c r="H7" s="2">
        <f t="shared" si="3"/>
        <v>7.1428571428571432</v>
      </c>
      <c r="I7" s="4">
        <v>25.8</v>
      </c>
      <c r="J7" s="4">
        <v>26.3</v>
      </c>
      <c r="K7" s="4">
        <v>26.5</v>
      </c>
      <c r="L7" s="4">
        <v>25.8</v>
      </c>
      <c r="M7" s="4">
        <v>24.8</v>
      </c>
      <c r="N7" s="4">
        <v>27.2</v>
      </c>
      <c r="O7" s="4">
        <v>26.8</v>
      </c>
      <c r="P7" s="14"/>
      <c r="Q7" s="6">
        <v>8.3000000000000007</v>
      </c>
    </row>
    <row r="8" spans="1:22" ht="17.100000000000001" customHeight="1">
      <c r="A8" s="2">
        <v>1800</v>
      </c>
      <c r="B8" s="2" t="s">
        <v>20</v>
      </c>
      <c r="C8" s="2" t="s">
        <v>23</v>
      </c>
      <c r="D8" s="3">
        <v>44113</v>
      </c>
      <c r="E8" s="2">
        <f t="shared" ca="1" si="0"/>
        <v>87</v>
      </c>
      <c r="F8" s="2">
        <f t="shared" ca="1" si="1"/>
        <v>12.428571428571429</v>
      </c>
      <c r="G8" s="2">
        <f t="shared" si="2"/>
        <v>49</v>
      </c>
      <c r="H8" s="2">
        <f t="shared" si="3"/>
        <v>7</v>
      </c>
      <c r="I8" s="4">
        <v>21.5</v>
      </c>
      <c r="J8" s="4">
        <v>22</v>
      </c>
      <c r="K8" s="4">
        <v>22.3</v>
      </c>
      <c r="L8" s="4">
        <v>22.9</v>
      </c>
      <c r="M8" s="4">
        <v>21</v>
      </c>
      <c r="N8" s="4">
        <v>22.2</v>
      </c>
      <c r="O8" s="4">
        <v>22.4</v>
      </c>
      <c r="P8" s="14"/>
      <c r="Q8" s="6">
        <v>8.8000000000000007</v>
      </c>
    </row>
    <row r="9" spans="1:22" ht="17.100000000000001" customHeight="1">
      <c r="A9" s="2">
        <v>1503</v>
      </c>
      <c r="B9" s="2" t="s">
        <v>20</v>
      </c>
      <c r="C9" s="2" t="s">
        <v>23</v>
      </c>
      <c r="D9" s="3">
        <v>44113</v>
      </c>
      <c r="E9" s="2">
        <f t="shared" ca="1" si="0"/>
        <v>87</v>
      </c>
      <c r="F9" s="2">
        <f t="shared" ca="1" si="1"/>
        <v>12.428571428571429</v>
      </c>
      <c r="G9" s="2">
        <f t="shared" si="2"/>
        <v>49</v>
      </c>
      <c r="H9" s="2">
        <f t="shared" si="3"/>
        <v>7</v>
      </c>
      <c r="I9" s="4">
        <v>25.6</v>
      </c>
      <c r="J9" s="4">
        <v>26.1</v>
      </c>
      <c r="K9" s="4">
        <v>26.5</v>
      </c>
      <c r="L9" s="4">
        <v>27.8</v>
      </c>
      <c r="M9" s="4">
        <v>26.8</v>
      </c>
      <c r="N9" s="4">
        <v>28</v>
      </c>
      <c r="O9" s="4">
        <v>27.3</v>
      </c>
      <c r="P9" s="14"/>
      <c r="Q9" s="6">
        <v>8.6999999999999993</v>
      </c>
    </row>
    <row r="10" spans="1:22" s="7" customFormat="1">
      <c r="A10" s="18">
        <v>3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0"/>
    </row>
    <row r="11" spans="1:22" ht="17.100000000000001" customHeight="1">
      <c r="A11" s="2">
        <v>1779</v>
      </c>
      <c r="B11" s="2" t="s">
        <v>26</v>
      </c>
      <c r="C11" s="2" t="s">
        <v>21</v>
      </c>
      <c r="D11" s="3">
        <v>44109</v>
      </c>
      <c r="E11" s="2">
        <f t="shared" ca="1" si="0"/>
        <v>91</v>
      </c>
      <c r="F11" s="2">
        <f t="shared" ca="1" si="1"/>
        <v>13</v>
      </c>
      <c r="G11" s="2">
        <f t="shared" si="2"/>
        <v>53</v>
      </c>
      <c r="H11" s="2">
        <f t="shared" si="3"/>
        <v>7.5714285714285712</v>
      </c>
      <c r="I11" s="4">
        <v>18.8</v>
      </c>
      <c r="J11" s="4">
        <v>18.7</v>
      </c>
      <c r="K11" s="4">
        <v>19</v>
      </c>
      <c r="L11" s="4">
        <v>19.600000000000001</v>
      </c>
      <c r="M11" s="4">
        <v>16.600000000000001</v>
      </c>
      <c r="N11" s="4">
        <v>16.8</v>
      </c>
      <c r="O11" s="4">
        <v>17.2</v>
      </c>
      <c r="P11" s="14"/>
      <c r="Q11" s="6">
        <v>7.1</v>
      </c>
    </row>
    <row r="12" spans="1:22" ht="17.100000000000001" customHeight="1">
      <c r="A12" s="2">
        <v>1781</v>
      </c>
      <c r="B12" s="2" t="s">
        <v>26</v>
      </c>
      <c r="C12" s="2" t="s">
        <v>21</v>
      </c>
      <c r="D12" s="3">
        <v>44109</v>
      </c>
      <c r="E12" s="2">
        <f t="shared" ca="1" si="0"/>
        <v>91</v>
      </c>
      <c r="F12" s="2">
        <f t="shared" ca="1" si="1"/>
        <v>13</v>
      </c>
      <c r="G12" s="2">
        <f t="shared" si="2"/>
        <v>53</v>
      </c>
      <c r="H12" s="2">
        <f t="shared" si="3"/>
        <v>7.5714285714285712</v>
      </c>
      <c r="I12" s="4">
        <v>19.899999999999999</v>
      </c>
      <c r="J12" s="4">
        <v>19</v>
      </c>
      <c r="K12" s="4">
        <v>19.399999999999999</v>
      </c>
      <c r="L12" s="4">
        <v>20.100000000000001</v>
      </c>
      <c r="M12" s="4">
        <v>16.399999999999999</v>
      </c>
      <c r="N12" s="4">
        <v>15.7</v>
      </c>
      <c r="O12" s="4">
        <v>18.399999999999999</v>
      </c>
      <c r="P12" s="14"/>
      <c r="Q12" s="6">
        <v>7.6</v>
      </c>
    </row>
    <row r="13" spans="1:22" ht="17.100000000000001" customHeight="1">
      <c r="A13" s="2">
        <v>1791</v>
      </c>
      <c r="B13" s="2" t="s">
        <v>26</v>
      </c>
      <c r="C13" s="2" t="s">
        <v>21</v>
      </c>
      <c r="D13" s="3">
        <v>44112</v>
      </c>
      <c r="E13" s="2">
        <f t="shared" ref="E13" ca="1" si="4">_xlfn.DAYS(NOW(),D13)</f>
        <v>88</v>
      </c>
      <c r="F13" s="2">
        <f t="shared" ref="F13" ca="1" si="5">E13/7</f>
        <v>12.571428571428571</v>
      </c>
      <c r="G13" s="2"/>
      <c r="H13" s="2"/>
      <c r="I13" s="4">
        <v>20</v>
      </c>
      <c r="J13" s="4">
        <v>19.100000000000001</v>
      </c>
      <c r="K13" s="4">
        <v>19.3</v>
      </c>
      <c r="L13" s="4">
        <v>20</v>
      </c>
      <c r="M13" s="4">
        <v>17.3</v>
      </c>
      <c r="N13" s="4">
        <v>18.7</v>
      </c>
      <c r="O13" s="4">
        <v>19.899999999999999</v>
      </c>
      <c r="P13" s="14"/>
      <c r="Q13" s="6">
        <v>8.6</v>
      </c>
    </row>
    <row r="14" spans="1:22" ht="17.100000000000001" customHeight="1">
      <c r="A14" s="2">
        <v>1796</v>
      </c>
      <c r="B14" s="2" t="s">
        <v>26</v>
      </c>
      <c r="C14" s="2" t="s">
        <v>21</v>
      </c>
      <c r="D14" s="3">
        <v>44112</v>
      </c>
      <c r="E14" s="2">
        <f t="shared" ca="1" si="0"/>
        <v>88</v>
      </c>
      <c r="F14" s="2">
        <f t="shared" ca="1" si="1"/>
        <v>12.571428571428571</v>
      </c>
      <c r="G14" s="2">
        <f t="shared" si="2"/>
        <v>50</v>
      </c>
      <c r="H14" s="2">
        <f t="shared" si="3"/>
        <v>7.1428571428571432</v>
      </c>
      <c r="I14" s="4">
        <v>19.600000000000001</v>
      </c>
      <c r="J14" s="4">
        <v>19.899999999999999</v>
      </c>
      <c r="K14" s="4">
        <v>20.100000000000001</v>
      </c>
      <c r="L14" s="4">
        <v>20.6</v>
      </c>
      <c r="M14" s="4">
        <v>17</v>
      </c>
      <c r="N14" s="4">
        <v>16.899999999999999</v>
      </c>
      <c r="O14" s="4">
        <v>18.8</v>
      </c>
      <c r="P14" s="14"/>
      <c r="Q14" s="6">
        <v>7.5</v>
      </c>
    </row>
    <row r="15" spans="1:22" s="7" customFormat="1">
      <c r="A15" s="18">
        <v>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</row>
    <row r="16" spans="1:22" ht="17.100000000000001" customHeight="1">
      <c r="A16" s="2">
        <v>1784</v>
      </c>
      <c r="B16" s="2" t="s">
        <v>26</v>
      </c>
      <c r="C16" s="2" t="s">
        <v>23</v>
      </c>
      <c r="D16" s="3">
        <v>44109</v>
      </c>
      <c r="E16" s="2">
        <f t="shared" ca="1" si="0"/>
        <v>91</v>
      </c>
      <c r="F16" s="2">
        <f t="shared" ca="1" si="1"/>
        <v>13</v>
      </c>
      <c r="G16" s="2">
        <f t="shared" si="2"/>
        <v>53</v>
      </c>
      <c r="H16" s="2">
        <f t="shared" si="3"/>
        <v>7.5714285714285712</v>
      </c>
      <c r="I16" s="4">
        <v>23.7</v>
      </c>
      <c r="J16" s="4">
        <v>24.5</v>
      </c>
      <c r="K16" s="4">
        <v>24.9</v>
      </c>
      <c r="L16" s="4">
        <v>25.3</v>
      </c>
      <c r="M16" s="4">
        <v>24.1</v>
      </c>
      <c r="N16" s="4">
        <v>24.9</v>
      </c>
      <c r="O16" s="4">
        <v>25.3</v>
      </c>
      <c r="P16" s="14"/>
      <c r="Q16" s="6">
        <v>9.6</v>
      </c>
    </row>
    <row r="17" spans="1:17" ht="17.100000000000001" customHeight="1">
      <c r="A17" s="2">
        <v>1785</v>
      </c>
      <c r="B17" s="2" t="s">
        <v>26</v>
      </c>
      <c r="C17" s="2" t="s">
        <v>23</v>
      </c>
      <c r="D17" s="3">
        <v>44113</v>
      </c>
      <c r="E17" s="2">
        <f t="shared" ca="1" si="0"/>
        <v>87</v>
      </c>
      <c r="F17" s="2">
        <f t="shared" ca="1" si="1"/>
        <v>12.428571428571429</v>
      </c>
      <c r="G17" s="2">
        <f t="shared" si="2"/>
        <v>49</v>
      </c>
      <c r="H17" s="2">
        <f t="shared" si="3"/>
        <v>7</v>
      </c>
      <c r="I17" s="4">
        <v>25.6</v>
      </c>
      <c r="J17" s="4">
        <v>25.9</v>
      </c>
      <c r="K17" s="4">
        <v>26.4</v>
      </c>
      <c r="L17" s="4">
        <v>27.5</v>
      </c>
      <c r="M17" s="4">
        <v>27.1</v>
      </c>
      <c r="N17" s="4">
        <v>27.1</v>
      </c>
      <c r="O17" s="4">
        <v>27.1</v>
      </c>
      <c r="P17" s="14"/>
      <c r="Q17" s="6">
        <v>8.5</v>
      </c>
    </row>
    <row r="18" spans="1:17" ht="17.100000000000001" customHeight="1">
      <c r="A18" s="2">
        <v>1502</v>
      </c>
      <c r="B18" s="2" t="s">
        <v>26</v>
      </c>
      <c r="C18" s="2" t="s">
        <v>23</v>
      </c>
      <c r="D18" s="3">
        <v>44113</v>
      </c>
      <c r="E18" s="2">
        <f t="shared" ca="1" si="0"/>
        <v>87</v>
      </c>
      <c r="F18" s="2">
        <f t="shared" ca="1" si="1"/>
        <v>12.428571428571429</v>
      </c>
      <c r="G18" s="2">
        <f t="shared" si="2"/>
        <v>49</v>
      </c>
      <c r="H18" s="2">
        <f t="shared" si="3"/>
        <v>7</v>
      </c>
      <c r="I18" s="4">
        <v>23.8</v>
      </c>
      <c r="J18" s="4">
        <v>23.2</v>
      </c>
      <c r="K18" s="4">
        <v>23.8</v>
      </c>
      <c r="L18" s="4">
        <v>25</v>
      </c>
      <c r="M18" s="4">
        <v>23.6</v>
      </c>
      <c r="N18" s="4">
        <v>23.9</v>
      </c>
      <c r="O18" s="4">
        <v>24.4</v>
      </c>
      <c r="P18" s="14"/>
      <c r="Q18" s="6">
        <v>8.5</v>
      </c>
    </row>
    <row r="19" spans="1:17" s="7" customFormat="1">
      <c r="A19" s="18">
        <v>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0"/>
    </row>
    <row r="20" spans="1:17" ht="17.100000000000001" customHeight="1">
      <c r="A20" s="2">
        <v>1780</v>
      </c>
      <c r="B20" s="2" t="s">
        <v>30</v>
      </c>
      <c r="C20" s="2" t="s">
        <v>21</v>
      </c>
      <c r="D20" s="3">
        <v>44109</v>
      </c>
      <c r="E20" s="2">
        <f t="shared" ca="1" si="0"/>
        <v>91</v>
      </c>
      <c r="F20" s="2">
        <f t="shared" ca="1" si="1"/>
        <v>13</v>
      </c>
      <c r="G20" s="2">
        <f t="shared" si="2"/>
        <v>53</v>
      </c>
      <c r="H20" s="2">
        <f t="shared" si="3"/>
        <v>7.5714285714285712</v>
      </c>
      <c r="I20" s="4">
        <v>19.5</v>
      </c>
      <c r="J20" s="4">
        <v>19.3</v>
      </c>
      <c r="K20" s="4">
        <v>19.5</v>
      </c>
      <c r="L20" s="4">
        <v>20.5</v>
      </c>
      <c r="M20" s="4">
        <v>19</v>
      </c>
      <c r="N20" s="4">
        <v>20.3</v>
      </c>
      <c r="O20" s="4">
        <v>20.8</v>
      </c>
      <c r="P20" s="14"/>
      <c r="Q20" s="6">
        <v>8</v>
      </c>
    </row>
    <row r="21" spans="1:17" ht="17.100000000000001" customHeight="1">
      <c r="A21" s="2">
        <v>1795</v>
      </c>
      <c r="B21" s="2" t="s">
        <v>30</v>
      </c>
      <c r="C21" s="2" t="s">
        <v>21</v>
      </c>
      <c r="D21" s="3">
        <v>44112</v>
      </c>
      <c r="E21" s="2">
        <f t="shared" ca="1" si="0"/>
        <v>88</v>
      </c>
      <c r="F21" s="2">
        <f t="shared" ca="1" si="1"/>
        <v>12.571428571428571</v>
      </c>
      <c r="G21" s="2">
        <f t="shared" si="2"/>
        <v>50</v>
      </c>
      <c r="H21" s="2">
        <f t="shared" si="3"/>
        <v>7.1428571428571432</v>
      </c>
      <c r="I21" s="4">
        <v>19.600000000000001</v>
      </c>
      <c r="J21" s="4">
        <v>19.600000000000001</v>
      </c>
      <c r="K21" s="4">
        <v>19.8</v>
      </c>
      <c r="L21" s="4">
        <v>21.4</v>
      </c>
      <c r="M21" s="4">
        <v>19.7</v>
      </c>
      <c r="N21" s="4">
        <v>19.8</v>
      </c>
      <c r="O21" s="4">
        <v>20.6</v>
      </c>
      <c r="P21" s="14"/>
      <c r="Q21" s="6">
        <v>8.4</v>
      </c>
    </row>
    <row r="22" spans="1:17" s="7" customFormat="1">
      <c r="A22" s="18">
        <v>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0"/>
    </row>
    <row r="23" spans="1:17" ht="17.100000000000001" customHeight="1">
      <c r="A23" s="2">
        <v>1783</v>
      </c>
      <c r="B23" s="2" t="s">
        <v>30</v>
      </c>
      <c r="C23" s="2" t="s">
        <v>23</v>
      </c>
      <c r="D23" s="3">
        <v>44109</v>
      </c>
      <c r="E23" s="2">
        <f t="shared" ca="1" si="0"/>
        <v>91</v>
      </c>
      <c r="F23" s="2">
        <f t="shared" ca="1" si="1"/>
        <v>13</v>
      </c>
      <c r="G23" s="2">
        <f t="shared" si="2"/>
        <v>53</v>
      </c>
      <c r="H23" s="2">
        <f t="shared" si="3"/>
        <v>7.5714285714285712</v>
      </c>
      <c r="I23" s="4">
        <v>20.9</v>
      </c>
      <c r="J23" s="4">
        <v>20.8</v>
      </c>
      <c r="K23" s="4">
        <v>21.1</v>
      </c>
      <c r="L23" s="37">
        <v>22.1</v>
      </c>
      <c r="M23" s="4">
        <v>19.399999999999999</v>
      </c>
      <c r="N23" s="4">
        <v>19.899999999999999</v>
      </c>
      <c r="O23" s="4">
        <v>20.7</v>
      </c>
      <c r="P23" s="14"/>
      <c r="Q23" s="6">
        <v>6.6</v>
      </c>
    </row>
    <row r="24" spans="1:17" ht="17.100000000000001" customHeight="1">
      <c r="A24" s="2">
        <v>1786</v>
      </c>
      <c r="B24" s="2" t="s">
        <v>30</v>
      </c>
      <c r="C24" s="2" t="s">
        <v>23</v>
      </c>
      <c r="D24" s="3">
        <v>44109</v>
      </c>
      <c r="E24" s="2">
        <f t="shared" ca="1" si="0"/>
        <v>91</v>
      </c>
      <c r="F24" s="2">
        <f t="shared" ca="1" si="1"/>
        <v>13</v>
      </c>
      <c r="G24" s="2">
        <f t="shared" si="2"/>
        <v>53</v>
      </c>
      <c r="H24" s="2">
        <f t="shared" si="3"/>
        <v>7.5714285714285712</v>
      </c>
      <c r="I24" s="4">
        <v>24.1</v>
      </c>
      <c r="J24" s="4">
        <v>23.7</v>
      </c>
      <c r="K24" s="4">
        <v>24.2</v>
      </c>
      <c r="L24" s="4">
        <v>25.1</v>
      </c>
      <c r="M24" s="4">
        <v>21.2</v>
      </c>
      <c r="N24" s="4">
        <v>20.100000000000001</v>
      </c>
      <c r="O24" s="4">
        <v>21.4</v>
      </c>
      <c r="P24" s="14"/>
      <c r="Q24" s="6">
        <v>6.3</v>
      </c>
    </row>
    <row r="25" spans="1:17" ht="17.100000000000001" customHeight="1">
      <c r="A25" s="2">
        <v>1787</v>
      </c>
      <c r="B25" s="2" t="s">
        <v>30</v>
      </c>
      <c r="C25" s="2" t="s">
        <v>23</v>
      </c>
      <c r="D25" s="3">
        <v>44109</v>
      </c>
      <c r="E25" s="2">
        <f t="shared" ca="1" si="0"/>
        <v>91</v>
      </c>
      <c r="F25" s="2">
        <f t="shared" ca="1" si="1"/>
        <v>13</v>
      </c>
      <c r="G25" s="2">
        <f t="shared" si="2"/>
        <v>53</v>
      </c>
      <c r="H25" s="2">
        <f t="shared" si="3"/>
        <v>7.5714285714285712</v>
      </c>
      <c r="I25" s="4">
        <v>20.7</v>
      </c>
      <c r="J25" s="4">
        <v>21</v>
      </c>
      <c r="K25" s="4">
        <v>20.9</v>
      </c>
      <c r="L25" s="4">
        <v>21.8</v>
      </c>
      <c r="M25" s="4">
        <v>18.399999999999999</v>
      </c>
      <c r="N25" s="4">
        <v>16.899999999999999</v>
      </c>
      <c r="O25" s="4">
        <v>16.7</v>
      </c>
      <c r="P25" s="14"/>
      <c r="Q25" s="6">
        <v>6</v>
      </c>
    </row>
    <row r="26" spans="1:17" ht="17.100000000000001" customHeight="1">
      <c r="A26" s="2">
        <v>1792</v>
      </c>
      <c r="B26" s="2" t="s">
        <v>30</v>
      </c>
      <c r="C26" s="2" t="s">
        <v>23</v>
      </c>
      <c r="D26" s="3">
        <v>44112</v>
      </c>
      <c r="E26" s="2">
        <f t="shared" ca="1" si="0"/>
        <v>88</v>
      </c>
      <c r="F26" s="2">
        <f t="shared" ca="1" si="1"/>
        <v>12.571428571428571</v>
      </c>
      <c r="G26" s="2">
        <f t="shared" si="2"/>
        <v>50</v>
      </c>
      <c r="H26" s="2">
        <f t="shared" si="3"/>
        <v>7.1428571428571432</v>
      </c>
      <c r="I26" s="4">
        <v>27</v>
      </c>
      <c r="J26" s="4">
        <v>27.4</v>
      </c>
      <c r="K26" s="4">
        <v>27.8</v>
      </c>
      <c r="L26" s="4">
        <v>28.9</v>
      </c>
      <c r="M26" s="4">
        <v>27.6</v>
      </c>
      <c r="N26" s="4">
        <v>27.5</v>
      </c>
      <c r="O26" s="4">
        <v>28.1</v>
      </c>
      <c r="P26" s="14"/>
      <c r="Q26" s="6">
        <v>8.6</v>
      </c>
    </row>
    <row r="27" spans="1:17" ht="17.100000000000001" customHeight="1">
      <c r="A27" s="28">
        <v>7</v>
      </c>
      <c r="B27" s="29"/>
      <c r="C27" s="29"/>
      <c r="D27" s="30"/>
      <c r="E27" s="26"/>
      <c r="F27" s="26"/>
      <c r="G27" s="26"/>
      <c r="H27" s="26"/>
      <c r="I27" s="27"/>
      <c r="J27" s="27"/>
      <c r="K27" s="27"/>
      <c r="L27" s="27"/>
      <c r="M27" s="27"/>
      <c r="N27" s="27"/>
      <c r="O27" s="27"/>
      <c r="P27" s="27"/>
      <c r="Q27" s="31"/>
    </row>
    <row r="28" spans="1:17">
      <c r="A28" s="2">
        <v>1799</v>
      </c>
      <c r="B28" s="2" t="s">
        <v>30</v>
      </c>
      <c r="C28" s="2" t="s">
        <v>23</v>
      </c>
      <c r="D28" s="3">
        <v>44113</v>
      </c>
      <c r="E28" s="2">
        <f t="shared" ref="E28:E29" ca="1" si="6">_xlfn.DAYS(NOW(),D28)</f>
        <v>87</v>
      </c>
      <c r="F28" s="2">
        <f t="shared" ref="F28:F29" ca="1" si="7">E28/7</f>
        <v>12.428571428571429</v>
      </c>
      <c r="G28" s="2">
        <f t="shared" ref="G28:G29" si="8">_xlfn.DAYS($I$2,D28)</f>
        <v>49</v>
      </c>
      <c r="H28" s="2">
        <f t="shared" ref="H28:H29" si="9">G28/7</f>
        <v>7</v>
      </c>
      <c r="I28" s="4">
        <v>24.2</v>
      </c>
      <c r="J28" s="4">
        <v>24.2</v>
      </c>
      <c r="K28" s="4">
        <v>25</v>
      </c>
      <c r="L28" s="4">
        <v>25.6</v>
      </c>
      <c r="M28" s="4">
        <v>24.4</v>
      </c>
      <c r="N28" s="4">
        <v>25.3</v>
      </c>
      <c r="O28" s="8">
        <v>25.5</v>
      </c>
      <c r="P28" s="4"/>
      <c r="Q28" s="4">
        <v>8</v>
      </c>
    </row>
    <row r="29" spans="1:17">
      <c r="A29" s="2">
        <v>1501</v>
      </c>
      <c r="B29" s="2" t="s">
        <v>30</v>
      </c>
      <c r="C29" s="2" t="s">
        <v>23</v>
      </c>
      <c r="D29" s="3">
        <v>44113</v>
      </c>
      <c r="E29" s="2">
        <f t="shared" ca="1" si="6"/>
        <v>87</v>
      </c>
      <c r="F29" s="2">
        <f t="shared" ca="1" si="7"/>
        <v>12.428571428571429</v>
      </c>
      <c r="G29" s="2">
        <f t="shared" si="8"/>
        <v>49</v>
      </c>
      <c r="H29" s="2">
        <f t="shared" si="9"/>
        <v>7</v>
      </c>
      <c r="I29" s="4">
        <v>24.3</v>
      </c>
      <c r="J29" s="4">
        <v>24.1</v>
      </c>
      <c r="K29" s="4">
        <v>24.9</v>
      </c>
      <c r="L29" s="4">
        <v>25.5</v>
      </c>
      <c r="M29" s="4">
        <v>24.4</v>
      </c>
      <c r="N29" s="4">
        <v>24.8</v>
      </c>
      <c r="O29" s="8">
        <v>25.6</v>
      </c>
      <c r="P29" s="4"/>
      <c r="Q29" s="4">
        <v>8.8000000000000007</v>
      </c>
    </row>
    <row r="30" spans="1:17">
      <c r="A30">
        <v>1534</v>
      </c>
      <c r="B30" t="s">
        <v>30</v>
      </c>
      <c r="C30" t="s">
        <v>23</v>
      </c>
      <c r="D30" s="34">
        <v>44117</v>
      </c>
      <c r="K30" s="7">
        <v>21.5</v>
      </c>
    </row>
    <row r="31" spans="1:17">
      <c r="A31">
        <v>1535</v>
      </c>
      <c r="B31" t="s">
        <v>20</v>
      </c>
      <c r="C31" t="s">
        <v>23</v>
      </c>
      <c r="D31" s="34">
        <v>44117</v>
      </c>
      <c r="K31" s="7">
        <v>23.1</v>
      </c>
    </row>
    <row r="32" spans="1:17">
      <c r="D32" s="35"/>
    </row>
    <row r="33"/>
    <row r="34"/>
  </sheetData>
  <autoFilter ref="A2:Q31" xr:uid="{6C17F097-6DB4-4B57-94CD-1663CCAECE54}"/>
  <pageMargins left="0.25" right="0.25" top="0.75" bottom="0.75" header="0.3" footer="0.3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8C1A-1406-4E90-832E-A7BE6192C856}">
  <dimension ref="A1:J182"/>
  <sheetViews>
    <sheetView topLeftCell="S1" workbookViewId="0">
      <selection activeCell="V31" sqref="V31"/>
    </sheetView>
  </sheetViews>
  <sheetFormatPr defaultRowHeight="14.25"/>
  <cols>
    <col min="2" max="2" width="9" customWidth="1"/>
    <col min="3" max="3" width="11.3984375" hidden="1" customWidth="1"/>
    <col min="4" max="4" width="13.3984375" bestFit="1" customWidth="1"/>
    <col min="5" max="5" width="6.1328125" bestFit="1" customWidth="1"/>
    <col min="6" max="7" width="9" customWidth="1"/>
    <col min="8" max="8" width="0" hidden="1" customWidth="1"/>
    <col min="9" max="9" width="13.3984375" bestFit="1" customWidth="1"/>
  </cols>
  <sheetData>
    <row r="1" spans="1:10" ht="27.75" customHeight="1">
      <c r="A1" t="s">
        <v>11</v>
      </c>
      <c r="B1" t="s">
        <v>32</v>
      </c>
      <c r="D1" t="s">
        <v>33</v>
      </c>
      <c r="E1" s="17" t="s">
        <v>10</v>
      </c>
      <c r="F1" t="s">
        <v>11</v>
      </c>
      <c r="G1" t="s">
        <v>32</v>
      </c>
      <c r="I1" t="s">
        <v>33</v>
      </c>
      <c r="J1" s="17" t="s">
        <v>10</v>
      </c>
    </row>
    <row r="2" spans="1:10">
      <c r="A2" s="2">
        <v>1778</v>
      </c>
      <c r="B2" s="25" t="s">
        <v>185</v>
      </c>
      <c r="C2" s="25" t="s">
        <v>36</v>
      </c>
      <c r="D2" s="25" t="str">
        <f t="shared" ref="D2:D33" si="0">B2&amp;"_"&amp;C2</f>
        <v>STB133_col_fp</v>
      </c>
      <c r="E2" s="25"/>
      <c r="F2" s="2">
        <v>1779</v>
      </c>
      <c r="G2" s="25" t="s">
        <v>186</v>
      </c>
      <c r="H2" s="25" t="s">
        <v>36</v>
      </c>
      <c r="I2" s="25" t="str">
        <f t="shared" ref="I2:I33" si="1">G2&amp;"_"&amp;H2</f>
        <v>STB148_col_fp</v>
      </c>
      <c r="J2" s="25"/>
    </row>
    <row r="3" spans="1:10">
      <c r="B3" t="s">
        <v>187</v>
      </c>
      <c r="C3" t="s">
        <v>38</v>
      </c>
      <c r="D3" t="str">
        <f t="shared" si="0"/>
        <v>STB134_cec_fp</v>
      </c>
      <c r="E3" s="25"/>
      <c r="G3" t="s">
        <v>188</v>
      </c>
      <c r="H3" t="s">
        <v>38</v>
      </c>
      <c r="I3" t="str">
        <f t="shared" si="1"/>
        <v>STB149_cec_fp</v>
      </c>
      <c r="J3" s="25"/>
    </row>
    <row r="4" spans="1:10">
      <c r="B4" t="s">
        <v>189</v>
      </c>
      <c r="C4" t="s">
        <v>40</v>
      </c>
      <c r="D4" t="str">
        <f t="shared" si="0"/>
        <v>STB135_ile_fp</v>
      </c>
      <c r="E4" s="25"/>
      <c r="G4" t="s">
        <v>190</v>
      </c>
      <c r="H4" t="s">
        <v>40</v>
      </c>
      <c r="I4" t="str">
        <f t="shared" si="1"/>
        <v>STB150_ile_fp</v>
      </c>
      <c r="J4" s="25"/>
    </row>
    <row r="5" spans="1:10">
      <c r="B5" t="s">
        <v>185</v>
      </c>
      <c r="C5" t="s">
        <v>41</v>
      </c>
      <c r="D5" t="str">
        <f t="shared" si="0"/>
        <v>STB133_col_dtt</v>
      </c>
      <c r="E5" s="25"/>
      <c r="G5" t="s">
        <v>186</v>
      </c>
      <c r="H5" t="s">
        <v>41</v>
      </c>
      <c r="I5" t="str">
        <f t="shared" si="1"/>
        <v>STB148_col_dtt</v>
      </c>
      <c r="J5" s="25"/>
    </row>
    <row r="6" spans="1:10">
      <c r="B6" t="s">
        <v>187</v>
      </c>
      <c r="C6" t="s">
        <v>42</v>
      </c>
      <c r="D6" t="str">
        <f t="shared" si="0"/>
        <v>STB134_cec_dtt</v>
      </c>
      <c r="E6" s="25"/>
      <c r="G6" t="s">
        <v>188</v>
      </c>
      <c r="H6" t="s">
        <v>42</v>
      </c>
      <c r="I6" t="str">
        <f t="shared" si="1"/>
        <v>STB149_cec_dtt</v>
      </c>
      <c r="J6" s="25"/>
    </row>
    <row r="7" spans="1:10">
      <c r="B7" t="s">
        <v>189</v>
      </c>
      <c r="C7" t="s">
        <v>43</v>
      </c>
      <c r="D7" t="str">
        <f t="shared" si="0"/>
        <v>STB135_ile_dtt</v>
      </c>
      <c r="E7" s="25"/>
      <c r="G7" t="s">
        <v>190</v>
      </c>
      <c r="H7" t="s">
        <v>43</v>
      </c>
      <c r="I7" t="str">
        <f t="shared" si="1"/>
        <v>STB150_ile_dtt</v>
      </c>
      <c r="J7" s="25"/>
    </row>
    <row r="8" spans="1:10">
      <c r="B8" t="s">
        <v>185</v>
      </c>
      <c r="C8" t="s">
        <v>44</v>
      </c>
      <c r="D8" t="str">
        <f t="shared" si="0"/>
        <v>STB133_col_lav</v>
      </c>
      <c r="E8" s="25"/>
      <c r="G8" t="s">
        <v>186</v>
      </c>
      <c r="H8" t="s">
        <v>44</v>
      </c>
      <c r="I8" t="str">
        <f t="shared" si="1"/>
        <v>STB148_col_lav</v>
      </c>
      <c r="J8" s="25"/>
    </row>
    <row r="9" spans="1:10">
      <c r="B9" t="s">
        <v>187</v>
      </c>
      <c r="C9" t="s">
        <v>45</v>
      </c>
      <c r="D9" t="str">
        <f t="shared" si="0"/>
        <v>STB134_cec_lav</v>
      </c>
      <c r="E9" s="25"/>
      <c r="G9" t="s">
        <v>188</v>
      </c>
      <c r="H9" t="s">
        <v>45</v>
      </c>
      <c r="I9" t="str">
        <f t="shared" si="1"/>
        <v>STB149_cec_lav</v>
      </c>
      <c r="J9" s="25"/>
    </row>
    <row r="10" spans="1:10">
      <c r="B10" t="s">
        <v>189</v>
      </c>
      <c r="C10" t="s">
        <v>46</v>
      </c>
      <c r="D10" t="str">
        <f t="shared" si="0"/>
        <v>STB135_ile_lav</v>
      </c>
      <c r="E10" s="25"/>
      <c r="G10" t="s">
        <v>190</v>
      </c>
      <c r="H10" t="s">
        <v>46</v>
      </c>
      <c r="I10" t="str">
        <f t="shared" si="1"/>
        <v>STB150_ile_lav</v>
      </c>
      <c r="J10" s="25"/>
    </row>
    <row r="11" spans="1:10">
      <c r="A11" s="2">
        <v>1782</v>
      </c>
      <c r="B11" s="25" t="s">
        <v>191</v>
      </c>
      <c r="C11" s="25" t="s">
        <v>36</v>
      </c>
      <c r="D11" s="25" t="str">
        <f t="shared" si="0"/>
        <v>STB136_col_fp</v>
      </c>
      <c r="E11" s="25"/>
      <c r="F11" s="2">
        <v>1781</v>
      </c>
      <c r="G11" s="25" t="s">
        <v>192</v>
      </c>
      <c r="H11" s="25" t="s">
        <v>36</v>
      </c>
      <c r="I11" s="25" t="str">
        <f t="shared" si="1"/>
        <v>STB151_col_fp</v>
      </c>
      <c r="J11" s="25"/>
    </row>
    <row r="12" spans="1:10">
      <c r="B12" t="s">
        <v>193</v>
      </c>
      <c r="C12" t="s">
        <v>38</v>
      </c>
      <c r="D12" t="str">
        <f t="shared" si="0"/>
        <v>STB137_cec_fp</v>
      </c>
      <c r="E12" s="25"/>
      <c r="G12" t="s">
        <v>194</v>
      </c>
      <c r="H12" t="s">
        <v>38</v>
      </c>
      <c r="I12" t="str">
        <f t="shared" si="1"/>
        <v>STB152_cec_fp</v>
      </c>
      <c r="J12" s="25"/>
    </row>
    <row r="13" spans="1:10">
      <c r="B13" t="s">
        <v>195</v>
      </c>
      <c r="C13" t="s">
        <v>40</v>
      </c>
      <c r="D13" t="str">
        <f t="shared" si="0"/>
        <v>STB138_ile_fp</v>
      </c>
      <c r="E13" s="25"/>
      <c r="G13" t="s">
        <v>196</v>
      </c>
      <c r="H13" t="s">
        <v>40</v>
      </c>
      <c r="I13" t="str">
        <f t="shared" si="1"/>
        <v>STB153_ile_fp</v>
      </c>
      <c r="J13" s="25"/>
    </row>
    <row r="14" spans="1:10">
      <c r="B14" t="s">
        <v>191</v>
      </c>
      <c r="C14" t="s">
        <v>41</v>
      </c>
      <c r="D14" t="str">
        <f t="shared" si="0"/>
        <v>STB136_col_dtt</v>
      </c>
      <c r="E14" s="25"/>
      <c r="G14" t="s">
        <v>192</v>
      </c>
      <c r="H14" t="s">
        <v>41</v>
      </c>
      <c r="I14" t="str">
        <f t="shared" si="1"/>
        <v>STB151_col_dtt</v>
      </c>
      <c r="J14" s="25"/>
    </row>
    <row r="15" spans="1:10">
      <c r="B15" t="s">
        <v>193</v>
      </c>
      <c r="C15" t="s">
        <v>42</v>
      </c>
      <c r="D15" t="str">
        <f t="shared" si="0"/>
        <v>STB137_cec_dtt</v>
      </c>
      <c r="E15" s="25"/>
      <c r="G15" t="s">
        <v>194</v>
      </c>
      <c r="H15" t="s">
        <v>42</v>
      </c>
      <c r="I15" t="str">
        <f t="shared" si="1"/>
        <v>STB152_cec_dtt</v>
      </c>
      <c r="J15" s="25"/>
    </row>
    <row r="16" spans="1:10">
      <c r="B16" t="s">
        <v>195</v>
      </c>
      <c r="C16" t="s">
        <v>43</v>
      </c>
      <c r="D16" t="str">
        <f t="shared" si="0"/>
        <v>STB138_ile_dtt</v>
      </c>
      <c r="E16" s="25"/>
      <c r="G16" t="s">
        <v>196</v>
      </c>
      <c r="H16" t="s">
        <v>43</v>
      </c>
      <c r="I16" t="str">
        <f t="shared" si="1"/>
        <v>STB153_ile_dtt</v>
      </c>
      <c r="J16" s="25"/>
    </row>
    <row r="17" spans="1:10">
      <c r="B17" t="s">
        <v>191</v>
      </c>
      <c r="C17" t="s">
        <v>44</v>
      </c>
      <c r="D17" t="str">
        <f t="shared" si="0"/>
        <v>STB136_col_lav</v>
      </c>
      <c r="E17" s="25"/>
      <c r="G17" t="s">
        <v>192</v>
      </c>
      <c r="H17" t="s">
        <v>44</v>
      </c>
      <c r="I17" t="str">
        <f t="shared" si="1"/>
        <v>STB151_col_lav</v>
      </c>
      <c r="J17" s="25"/>
    </row>
    <row r="18" spans="1:10">
      <c r="B18" t="s">
        <v>193</v>
      </c>
      <c r="C18" t="s">
        <v>45</v>
      </c>
      <c r="D18" t="str">
        <f t="shared" si="0"/>
        <v>STB137_cec_lav</v>
      </c>
      <c r="E18" s="25"/>
      <c r="G18" t="s">
        <v>194</v>
      </c>
      <c r="H18" t="s">
        <v>45</v>
      </c>
      <c r="I18" t="str">
        <f t="shared" si="1"/>
        <v>STB152_cec_lav</v>
      </c>
      <c r="J18" s="25"/>
    </row>
    <row r="19" spans="1:10">
      <c r="B19" t="s">
        <v>195</v>
      </c>
      <c r="C19" t="s">
        <v>46</v>
      </c>
      <c r="D19" t="str">
        <f t="shared" si="0"/>
        <v>STB138_ile_lav</v>
      </c>
      <c r="E19" s="25"/>
      <c r="G19" t="s">
        <v>196</v>
      </c>
      <c r="H19" t="s">
        <v>46</v>
      </c>
      <c r="I19" t="str">
        <f t="shared" si="1"/>
        <v>STB153_ile_lav</v>
      </c>
      <c r="J19" s="25"/>
    </row>
    <row r="20" spans="1:10">
      <c r="A20" s="2">
        <v>1793</v>
      </c>
      <c r="B20" s="25" t="s">
        <v>197</v>
      </c>
      <c r="C20" s="25" t="s">
        <v>36</v>
      </c>
      <c r="D20" s="25" t="str">
        <f t="shared" si="0"/>
        <v>STB139_col_fp</v>
      </c>
      <c r="E20" s="25"/>
      <c r="F20" s="2">
        <v>1791</v>
      </c>
      <c r="G20" s="25" t="s">
        <v>198</v>
      </c>
      <c r="H20" s="25" t="s">
        <v>36</v>
      </c>
      <c r="I20" s="25" t="str">
        <f t="shared" si="1"/>
        <v>STB154_col_fp</v>
      </c>
      <c r="J20" s="25"/>
    </row>
    <row r="21" spans="1:10">
      <c r="B21" t="s">
        <v>199</v>
      </c>
      <c r="C21" t="s">
        <v>38</v>
      </c>
      <c r="D21" t="str">
        <f t="shared" si="0"/>
        <v>STB140_cec_fp</v>
      </c>
      <c r="E21" s="25"/>
      <c r="G21" t="s">
        <v>200</v>
      </c>
      <c r="H21" t="s">
        <v>38</v>
      </c>
      <c r="I21" t="str">
        <f t="shared" si="1"/>
        <v>STB155_cec_fp</v>
      </c>
      <c r="J21" s="25"/>
    </row>
    <row r="22" spans="1:10">
      <c r="B22" t="s">
        <v>201</v>
      </c>
      <c r="C22" t="s">
        <v>40</v>
      </c>
      <c r="D22" t="str">
        <f t="shared" si="0"/>
        <v>STB141_ile_fp</v>
      </c>
      <c r="E22" s="25"/>
      <c r="G22" t="s">
        <v>202</v>
      </c>
      <c r="H22" t="s">
        <v>40</v>
      </c>
      <c r="I22" t="str">
        <f t="shared" si="1"/>
        <v>STB156_ile_fp</v>
      </c>
      <c r="J22" s="25"/>
    </row>
    <row r="23" spans="1:10">
      <c r="B23" t="s">
        <v>197</v>
      </c>
      <c r="C23" t="s">
        <v>41</v>
      </c>
      <c r="D23" t="str">
        <f t="shared" si="0"/>
        <v>STB139_col_dtt</v>
      </c>
      <c r="E23" s="25"/>
      <c r="G23" t="s">
        <v>198</v>
      </c>
      <c r="H23" t="s">
        <v>41</v>
      </c>
      <c r="I23" t="str">
        <f t="shared" si="1"/>
        <v>STB154_col_dtt</v>
      </c>
      <c r="J23" s="25"/>
    </row>
    <row r="24" spans="1:10">
      <c r="B24" t="s">
        <v>199</v>
      </c>
      <c r="C24" t="s">
        <v>42</v>
      </c>
      <c r="D24" t="str">
        <f t="shared" si="0"/>
        <v>STB140_cec_dtt</v>
      </c>
      <c r="E24" s="25"/>
      <c r="G24" t="s">
        <v>200</v>
      </c>
      <c r="H24" t="s">
        <v>42</v>
      </c>
      <c r="I24" t="str">
        <f t="shared" si="1"/>
        <v>STB155_cec_dtt</v>
      </c>
      <c r="J24" s="25"/>
    </row>
    <row r="25" spans="1:10">
      <c r="B25" t="s">
        <v>201</v>
      </c>
      <c r="C25" t="s">
        <v>43</v>
      </c>
      <c r="D25" t="str">
        <f t="shared" si="0"/>
        <v>STB141_ile_dtt</v>
      </c>
      <c r="E25" s="25"/>
      <c r="G25" t="s">
        <v>202</v>
      </c>
      <c r="H25" t="s">
        <v>43</v>
      </c>
      <c r="I25" t="str">
        <f t="shared" si="1"/>
        <v>STB156_ile_dtt</v>
      </c>
      <c r="J25" s="25"/>
    </row>
    <row r="26" spans="1:10">
      <c r="B26" t="s">
        <v>197</v>
      </c>
      <c r="C26" t="s">
        <v>44</v>
      </c>
      <c r="D26" t="str">
        <f t="shared" si="0"/>
        <v>STB139_col_lav</v>
      </c>
      <c r="E26" s="25"/>
      <c r="G26" t="s">
        <v>198</v>
      </c>
      <c r="H26" t="s">
        <v>44</v>
      </c>
      <c r="I26" t="str">
        <f t="shared" si="1"/>
        <v>STB154_col_lav</v>
      </c>
      <c r="J26" s="25"/>
    </row>
    <row r="27" spans="1:10">
      <c r="B27" t="s">
        <v>199</v>
      </c>
      <c r="C27" t="s">
        <v>45</v>
      </c>
      <c r="D27" t="str">
        <f t="shared" si="0"/>
        <v>STB140_cec_lav</v>
      </c>
      <c r="E27" s="25"/>
      <c r="G27" t="s">
        <v>200</v>
      </c>
      <c r="H27" t="s">
        <v>45</v>
      </c>
      <c r="I27" t="str">
        <f t="shared" si="1"/>
        <v>STB155_cec_lav</v>
      </c>
      <c r="J27" s="25"/>
    </row>
    <row r="28" spans="1:10">
      <c r="B28" t="s">
        <v>201</v>
      </c>
      <c r="C28" t="s">
        <v>46</v>
      </c>
      <c r="D28" t="str">
        <f t="shared" si="0"/>
        <v>STB141_ile_lav</v>
      </c>
      <c r="E28" s="25"/>
      <c r="G28" t="s">
        <v>202</v>
      </c>
      <c r="H28" t="s">
        <v>46</v>
      </c>
      <c r="I28" t="str">
        <f t="shared" si="1"/>
        <v>STB156_ile_lav</v>
      </c>
      <c r="J28" s="25"/>
    </row>
    <row r="29" spans="1:10">
      <c r="A29" s="2">
        <v>1800</v>
      </c>
      <c r="B29" s="25" t="s">
        <v>203</v>
      </c>
      <c r="C29" s="25" t="s">
        <v>36</v>
      </c>
      <c r="D29" s="25" t="str">
        <f t="shared" si="0"/>
        <v>STB142_col_fp</v>
      </c>
      <c r="E29" s="25"/>
      <c r="F29" s="2">
        <v>1796</v>
      </c>
      <c r="G29" s="25" t="s">
        <v>204</v>
      </c>
      <c r="H29" s="25" t="s">
        <v>36</v>
      </c>
      <c r="I29" s="25" t="str">
        <f t="shared" si="1"/>
        <v>STB157_col_fp</v>
      </c>
      <c r="J29" s="25"/>
    </row>
    <row r="30" spans="1:10">
      <c r="B30" t="s">
        <v>205</v>
      </c>
      <c r="C30" t="s">
        <v>38</v>
      </c>
      <c r="D30" t="str">
        <f t="shared" si="0"/>
        <v>STB143_cec_fp</v>
      </c>
      <c r="E30" s="25"/>
      <c r="G30" t="s">
        <v>206</v>
      </c>
      <c r="H30" t="s">
        <v>38</v>
      </c>
      <c r="I30" t="str">
        <f t="shared" si="1"/>
        <v>STB158_cec_fp</v>
      </c>
      <c r="J30" s="25"/>
    </row>
    <row r="31" spans="1:10">
      <c r="B31" t="s">
        <v>207</v>
      </c>
      <c r="C31" t="s">
        <v>40</v>
      </c>
      <c r="D31" t="str">
        <f t="shared" si="0"/>
        <v>STB144_ile_fp</v>
      </c>
      <c r="E31" s="25"/>
      <c r="G31" t="s">
        <v>208</v>
      </c>
      <c r="H31" t="s">
        <v>40</v>
      </c>
      <c r="I31" t="str">
        <f t="shared" si="1"/>
        <v>STB159_ile_fp</v>
      </c>
      <c r="J31" s="25"/>
    </row>
    <row r="32" spans="1:10">
      <c r="B32" t="s">
        <v>203</v>
      </c>
      <c r="C32" t="s">
        <v>41</v>
      </c>
      <c r="D32" t="str">
        <f t="shared" si="0"/>
        <v>STB142_col_dtt</v>
      </c>
      <c r="E32" s="25"/>
      <c r="G32" t="s">
        <v>204</v>
      </c>
      <c r="H32" t="s">
        <v>41</v>
      </c>
      <c r="I32" t="str">
        <f t="shared" si="1"/>
        <v>STB157_col_dtt</v>
      </c>
      <c r="J32" s="25"/>
    </row>
    <row r="33" spans="1:10">
      <c r="B33" t="s">
        <v>205</v>
      </c>
      <c r="C33" t="s">
        <v>42</v>
      </c>
      <c r="D33" t="str">
        <f t="shared" si="0"/>
        <v>STB143_cec_dtt</v>
      </c>
      <c r="E33" s="25"/>
      <c r="G33" t="s">
        <v>206</v>
      </c>
      <c r="H33" t="s">
        <v>42</v>
      </c>
      <c r="I33" t="str">
        <f t="shared" si="1"/>
        <v>STB158_cec_dtt</v>
      </c>
      <c r="J33" s="25"/>
    </row>
    <row r="34" spans="1:10">
      <c r="B34" t="s">
        <v>207</v>
      </c>
      <c r="C34" t="s">
        <v>43</v>
      </c>
      <c r="D34" t="str">
        <f t="shared" ref="D34:D65" si="2">B34&amp;"_"&amp;C34</f>
        <v>STB144_ile_dtt</v>
      </c>
      <c r="E34" s="25"/>
      <c r="G34" t="s">
        <v>208</v>
      </c>
      <c r="H34" t="s">
        <v>43</v>
      </c>
      <c r="I34" t="str">
        <f t="shared" ref="I34:I65" si="3">G34&amp;"_"&amp;H34</f>
        <v>STB159_ile_dtt</v>
      </c>
      <c r="J34" s="25"/>
    </row>
    <row r="35" spans="1:10">
      <c r="B35" t="s">
        <v>203</v>
      </c>
      <c r="C35" t="s">
        <v>44</v>
      </c>
      <c r="D35" t="str">
        <f t="shared" si="2"/>
        <v>STB142_col_lav</v>
      </c>
      <c r="E35" s="25"/>
      <c r="G35" t="s">
        <v>204</v>
      </c>
      <c r="H35" t="s">
        <v>44</v>
      </c>
      <c r="I35" t="str">
        <f t="shared" si="3"/>
        <v>STB157_col_lav</v>
      </c>
      <c r="J35" s="25"/>
    </row>
    <row r="36" spans="1:10">
      <c r="B36" t="s">
        <v>205</v>
      </c>
      <c r="C36" t="s">
        <v>45</v>
      </c>
      <c r="D36" t="str">
        <f t="shared" si="2"/>
        <v>STB143_cec_lav</v>
      </c>
      <c r="E36" s="25"/>
      <c r="G36" t="s">
        <v>206</v>
      </c>
      <c r="H36" t="s">
        <v>45</v>
      </c>
      <c r="I36" t="str">
        <f t="shared" si="3"/>
        <v>STB158_cec_lav</v>
      </c>
      <c r="J36" s="25"/>
    </row>
    <row r="37" spans="1:10">
      <c r="B37" t="s">
        <v>207</v>
      </c>
      <c r="C37" t="s">
        <v>46</v>
      </c>
      <c r="D37" t="str">
        <f t="shared" si="2"/>
        <v>STB144_ile_lav</v>
      </c>
      <c r="E37" s="25"/>
      <c r="G37" t="s">
        <v>208</v>
      </c>
      <c r="H37" t="s">
        <v>46</v>
      </c>
      <c r="I37" t="str">
        <f t="shared" si="3"/>
        <v>STB159_ile_lav</v>
      </c>
      <c r="J37" s="25"/>
    </row>
    <row r="38" spans="1:10">
      <c r="A38" s="2">
        <v>1503</v>
      </c>
      <c r="B38" s="25" t="s">
        <v>209</v>
      </c>
      <c r="C38" s="25" t="s">
        <v>36</v>
      </c>
      <c r="D38" s="25" t="str">
        <f t="shared" si="2"/>
        <v>STB145_col_fp</v>
      </c>
      <c r="E38" s="25"/>
      <c r="F38" s="2">
        <v>1784</v>
      </c>
      <c r="G38" s="25" t="s">
        <v>210</v>
      </c>
      <c r="H38" s="25" t="s">
        <v>36</v>
      </c>
      <c r="I38" s="25" t="str">
        <f t="shared" si="3"/>
        <v>STB160_col_fp</v>
      </c>
      <c r="J38" s="25"/>
    </row>
    <row r="39" spans="1:10">
      <c r="B39" t="s">
        <v>211</v>
      </c>
      <c r="C39" t="s">
        <v>38</v>
      </c>
      <c r="D39" t="str">
        <f t="shared" si="2"/>
        <v>STB146_cec_fp</v>
      </c>
      <c r="E39" s="25"/>
      <c r="G39" t="s">
        <v>212</v>
      </c>
      <c r="H39" t="s">
        <v>38</v>
      </c>
      <c r="I39" t="str">
        <f t="shared" si="3"/>
        <v>STB161_cec_fp</v>
      </c>
      <c r="J39" s="25"/>
    </row>
    <row r="40" spans="1:10">
      <c r="B40" t="s">
        <v>213</v>
      </c>
      <c r="C40" t="s">
        <v>40</v>
      </c>
      <c r="D40" t="str">
        <f t="shared" si="2"/>
        <v>STB147_ile_fp</v>
      </c>
      <c r="E40" s="25"/>
      <c r="G40" t="s">
        <v>214</v>
      </c>
      <c r="H40" t="s">
        <v>40</v>
      </c>
      <c r="I40" t="str">
        <f t="shared" si="3"/>
        <v>STB162_ile_fp</v>
      </c>
      <c r="J40" s="25"/>
    </row>
    <row r="41" spans="1:10">
      <c r="B41" t="s">
        <v>209</v>
      </c>
      <c r="C41" t="s">
        <v>41</v>
      </c>
      <c r="D41" t="str">
        <f t="shared" si="2"/>
        <v>STB145_col_dtt</v>
      </c>
      <c r="E41" s="25"/>
      <c r="G41" t="s">
        <v>210</v>
      </c>
      <c r="H41" t="s">
        <v>41</v>
      </c>
      <c r="I41" t="str">
        <f t="shared" si="3"/>
        <v>STB160_col_dtt</v>
      </c>
      <c r="J41" s="25"/>
    </row>
    <row r="42" spans="1:10">
      <c r="B42" t="s">
        <v>211</v>
      </c>
      <c r="C42" t="s">
        <v>42</v>
      </c>
      <c r="D42" t="str">
        <f t="shared" si="2"/>
        <v>STB146_cec_dtt</v>
      </c>
      <c r="E42" s="25"/>
      <c r="G42" t="s">
        <v>212</v>
      </c>
      <c r="H42" t="s">
        <v>42</v>
      </c>
      <c r="I42" t="str">
        <f t="shared" si="3"/>
        <v>STB161_cec_dtt</v>
      </c>
      <c r="J42" s="25"/>
    </row>
    <row r="43" spans="1:10">
      <c r="B43" t="s">
        <v>213</v>
      </c>
      <c r="C43" t="s">
        <v>43</v>
      </c>
      <c r="D43" t="str">
        <f t="shared" si="2"/>
        <v>STB147_ile_dtt</v>
      </c>
      <c r="E43" s="25"/>
      <c r="G43" t="s">
        <v>214</v>
      </c>
      <c r="H43" t="s">
        <v>43</v>
      </c>
      <c r="I43" t="str">
        <f t="shared" si="3"/>
        <v>STB162_ile_dtt</v>
      </c>
      <c r="J43" s="25"/>
    </row>
    <row r="44" spans="1:10">
      <c r="B44" t="s">
        <v>209</v>
      </c>
      <c r="C44" t="s">
        <v>44</v>
      </c>
      <c r="D44" t="str">
        <f t="shared" si="2"/>
        <v>STB145_col_lav</v>
      </c>
      <c r="E44" s="25"/>
      <c r="G44" t="s">
        <v>210</v>
      </c>
      <c r="H44" t="s">
        <v>44</v>
      </c>
      <c r="I44" t="str">
        <f t="shared" si="3"/>
        <v>STB160_col_lav</v>
      </c>
      <c r="J44" s="25"/>
    </row>
    <row r="45" spans="1:10">
      <c r="B45" t="s">
        <v>211</v>
      </c>
      <c r="C45" t="s">
        <v>45</v>
      </c>
      <c r="D45" t="str">
        <f t="shared" si="2"/>
        <v>STB146_cec_lav</v>
      </c>
      <c r="E45" s="25"/>
      <c r="G45" t="s">
        <v>212</v>
      </c>
      <c r="H45" t="s">
        <v>45</v>
      </c>
      <c r="I45" t="str">
        <f t="shared" si="3"/>
        <v>STB161_cec_lav</v>
      </c>
      <c r="J45" s="25"/>
    </row>
    <row r="46" spans="1:10">
      <c r="B46" t="s">
        <v>213</v>
      </c>
      <c r="C46" t="s">
        <v>46</v>
      </c>
      <c r="D46" t="str">
        <f t="shared" si="2"/>
        <v>STB147_ile_lav</v>
      </c>
      <c r="E46" s="25"/>
      <c r="G46" t="s">
        <v>214</v>
      </c>
      <c r="H46" t="s">
        <v>46</v>
      </c>
      <c r="I46" t="str">
        <f t="shared" si="3"/>
        <v>STB162_ile_lav</v>
      </c>
      <c r="J46" s="25"/>
    </row>
    <row r="47" spans="1:10">
      <c r="A47" s="2">
        <v>1785</v>
      </c>
      <c r="B47" s="25" t="s">
        <v>215</v>
      </c>
      <c r="C47" s="25" t="s">
        <v>36</v>
      </c>
      <c r="D47" s="25" t="str">
        <f t="shared" si="2"/>
        <v>STB163_col_fp</v>
      </c>
      <c r="E47" s="25"/>
      <c r="F47" s="2">
        <v>1786</v>
      </c>
      <c r="G47" s="25" t="s">
        <v>216</v>
      </c>
      <c r="H47" s="25" t="s">
        <v>36</v>
      </c>
      <c r="I47" s="25" t="str">
        <f t="shared" si="3"/>
        <v>STB178_col_fp</v>
      </c>
      <c r="J47" s="25"/>
    </row>
    <row r="48" spans="1:10">
      <c r="B48" t="s">
        <v>217</v>
      </c>
      <c r="C48" t="s">
        <v>38</v>
      </c>
      <c r="D48" t="str">
        <f t="shared" si="2"/>
        <v>STB164_cec_fp</v>
      </c>
      <c r="E48" s="25"/>
      <c r="G48" t="s">
        <v>218</v>
      </c>
      <c r="H48" t="s">
        <v>38</v>
      </c>
      <c r="I48" t="str">
        <f t="shared" si="3"/>
        <v>STB179_cec_fp</v>
      </c>
      <c r="J48" s="25"/>
    </row>
    <row r="49" spans="1:10">
      <c r="B49" t="s">
        <v>219</v>
      </c>
      <c r="C49" t="s">
        <v>40</v>
      </c>
      <c r="D49" t="str">
        <f t="shared" si="2"/>
        <v>STB165_ile_fp</v>
      </c>
      <c r="E49" s="25"/>
      <c r="G49" t="s">
        <v>220</v>
      </c>
      <c r="H49" t="s">
        <v>40</v>
      </c>
      <c r="I49" t="str">
        <f t="shared" si="3"/>
        <v>STB180_ile_fp</v>
      </c>
      <c r="J49" s="25"/>
    </row>
    <row r="50" spans="1:10">
      <c r="B50" t="s">
        <v>215</v>
      </c>
      <c r="C50" t="s">
        <v>41</v>
      </c>
      <c r="D50" t="str">
        <f t="shared" si="2"/>
        <v>STB163_col_dtt</v>
      </c>
      <c r="E50" s="25"/>
      <c r="G50" t="s">
        <v>216</v>
      </c>
      <c r="H50" t="s">
        <v>41</v>
      </c>
      <c r="I50" t="str">
        <f t="shared" si="3"/>
        <v>STB178_col_dtt</v>
      </c>
      <c r="J50" s="25"/>
    </row>
    <row r="51" spans="1:10">
      <c r="B51" t="s">
        <v>217</v>
      </c>
      <c r="C51" t="s">
        <v>42</v>
      </c>
      <c r="D51" t="str">
        <f t="shared" si="2"/>
        <v>STB164_cec_dtt</v>
      </c>
      <c r="E51" s="25"/>
      <c r="G51" t="s">
        <v>218</v>
      </c>
      <c r="H51" t="s">
        <v>42</v>
      </c>
      <c r="I51" t="str">
        <f t="shared" si="3"/>
        <v>STB179_cec_dtt</v>
      </c>
      <c r="J51" s="25"/>
    </row>
    <row r="52" spans="1:10">
      <c r="B52" t="s">
        <v>219</v>
      </c>
      <c r="C52" t="s">
        <v>43</v>
      </c>
      <c r="D52" t="str">
        <f t="shared" si="2"/>
        <v>STB165_ile_dtt</v>
      </c>
      <c r="E52" s="25"/>
      <c r="G52" t="s">
        <v>220</v>
      </c>
      <c r="H52" t="s">
        <v>43</v>
      </c>
      <c r="I52" t="str">
        <f t="shared" si="3"/>
        <v>STB180_ile_dtt</v>
      </c>
      <c r="J52" s="25"/>
    </row>
    <row r="53" spans="1:10">
      <c r="B53" t="s">
        <v>215</v>
      </c>
      <c r="C53" t="s">
        <v>44</v>
      </c>
      <c r="D53" t="str">
        <f t="shared" si="2"/>
        <v>STB163_col_lav</v>
      </c>
      <c r="E53" s="25"/>
      <c r="G53" t="s">
        <v>216</v>
      </c>
      <c r="H53" t="s">
        <v>44</v>
      </c>
      <c r="I53" t="str">
        <f t="shared" si="3"/>
        <v>STB178_col_lav</v>
      </c>
      <c r="J53" s="25"/>
    </row>
    <row r="54" spans="1:10">
      <c r="B54" t="s">
        <v>217</v>
      </c>
      <c r="C54" t="s">
        <v>45</v>
      </c>
      <c r="D54" t="str">
        <f t="shared" si="2"/>
        <v>STB164_cec_lav</v>
      </c>
      <c r="E54" s="25"/>
      <c r="G54" t="s">
        <v>218</v>
      </c>
      <c r="H54" t="s">
        <v>45</v>
      </c>
      <c r="I54" t="str">
        <f t="shared" si="3"/>
        <v>STB179_cec_lav</v>
      </c>
      <c r="J54" s="25"/>
    </row>
    <row r="55" spans="1:10">
      <c r="B55" t="s">
        <v>219</v>
      </c>
      <c r="C55" t="s">
        <v>46</v>
      </c>
      <c r="D55" t="str">
        <f t="shared" si="2"/>
        <v>STB165_ile_lav</v>
      </c>
      <c r="E55" s="25"/>
      <c r="G55" t="s">
        <v>220</v>
      </c>
      <c r="H55" t="s">
        <v>46</v>
      </c>
      <c r="I55" t="str">
        <f t="shared" si="3"/>
        <v>STB180_ile_lav</v>
      </c>
      <c r="J55" s="25"/>
    </row>
    <row r="56" spans="1:10">
      <c r="A56" s="2">
        <v>1502</v>
      </c>
      <c r="B56" s="25" t="s">
        <v>221</v>
      </c>
      <c r="C56" s="25" t="s">
        <v>36</v>
      </c>
      <c r="D56" s="25" t="str">
        <f t="shared" si="2"/>
        <v>STB166_col_fp</v>
      </c>
      <c r="E56" s="25"/>
      <c r="F56" s="2">
        <v>1787</v>
      </c>
      <c r="G56" s="25" t="s">
        <v>222</v>
      </c>
      <c r="H56" s="25" t="s">
        <v>36</v>
      </c>
      <c r="I56" s="25" t="str">
        <f t="shared" si="3"/>
        <v>STB181_col_fp</v>
      </c>
      <c r="J56" s="25"/>
    </row>
    <row r="57" spans="1:10">
      <c r="B57" t="s">
        <v>223</v>
      </c>
      <c r="C57" t="s">
        <v>38</v>
      </c>
      <c r="D57" t="str">
        <f t="shared" si="2"/>
        <v>STB167_cec_fp</v>
      </c>
      <c r="E57" s="25"/>
      <c r="G57" t="s">
        <v>224</v>
      </c>
      <c r="H57" t="s">
        <v>38</v>
      </c>
      <c r="I57" t="str">
        <f t="shared" si="3"/>
        <v>STB182_cec_fp</v>
      </c>
      <c r="J57" s="25"/>
    </row>
    <row r="58" spans="1:10">
      <c r="B58" t="s">
        <v>225</v>
      </c>
      <c r="C58" t="s">
        <v>40</v>
      </c>
      <c r="D58" t="str">
        <f t="shared" si="2"/>
        <v>STB168_ile_fp</v>
      </c>
      <c r="E58" s="25"/>
      <c r="G58" t="s">
        <v>226</v>
      </c>
      <c r="H58" t="s">
        <v>40</v>
      </c>
      <c r="I58" t="str">
        <f t="shared" si="3"/>
        <v>STB183_ile_fp</v>
      </c>
      <c r="J58" s="25"/>
    </row>
    <row r="59" spans="1:10">
      <c r="B59" t="s">
        <v>221</v>
      </c>
      <c r="C59" t="s">
        <v>41</v>
      </c>
      <c r="D59" t="str">
        <f t="shared" si="2"/>
        <v>STB166_col_dtt</v>
      </c>
      <c r="E59" s="25"/>
      <c r="G59" t="s">
        <v>222</v>
      </c>
      <c r="H59" t="s">
        <v>41</v>
      </c>
      <c r="I59" t="str">
        <f t="shared" si="3"/>
        <v>STB181_col_dtt</v>
      </c>
      <c r="J59" s="25"/>
    </row>
    <row r="60" spans="1:10">
      <c r="B60" t="s">
        <v>223</v>
      </c>
      <c r="C60" t="s">
        <v>42</v>
      </c>
      <c r="D60" t="str">
        <f t="shared" si="2"/>
        <v>STB167_cec_dtt</v>
      </c>
      <c r="E60" s="25"/>
      <c r="G60" t="s">
        <v>224</v>
      </c>
      <c r="H60" t="s">
        <v>42</v>
      </c>
      <c r="I60" t="str">
        <f t="shared" si="3"/>
        <v>STB182_cec_dtt</v>
      </c>
      <c r="J60" s="25"/>
    </row>
    <row r="61" spans="1:10">
      <c r="B61" t="s">
        <v>225</v>
      </c>
      <c r="C61" t="s">
        <v>43</v>
      </c>
      <c r="D61" t="str">
        <f t="shared" si="2"/>
        <v>STB168_ile_dtt</v>
      </c>
      <c r="E61" s="25"/>
      <c r="G61" t="s">
        <v>226</v>
      </c>
      <c r="H61" t="s">
        <v>43</v>
      </c>
      <c r="I61" t="str">
        <f t="shared" si="3"/>
        <v>STB183_ile_dtt</v>
      </c>
      <c r="J61" s="25"/>
    </row>
    <row r="62" spans="1:10">
      <c r="B62" t="s">
        <v>221</v>
      </c>
      <c r="C62" t="s">
        <v>44</v>
      </c>
      <c r="D62" t="str">
        <f t="shared" si="2"/>
        <v>STB166_col_lav</v>
      </c>
      <c r="E62" s="25"/>
      <c r="G62" t="s">
        <v>222</v>
      </c>
      <c r="H62" t="s">
        <v>44</v>
      </c>
      <c r="I62" t="str">
        <f t="shared" si="3"/>
        <v>STB181_col_lav</v>
      </c>
      <c r="J62" s="25"/>
    </row>
    <row r="63" spans="1:10">
      <c r="B63" t="s">
        <v>223</v>
      </c>
      <c r="C63" t="s">
        <v>45</v>
      </c>
      <c r="D63" t="str">
        <f t="shared" si="2"/>
        <v>STB167_cec_lav</v>
      </c>
      <c r="E63" s="25"/>
      <c r="G63" t="s">
        <v>224</v>
      </c>
      <c r="H63" t="s">
        <v>45</v>
      </c>
      <c r="I63" t="str">
        <f t="shared" si="3"/>
        <v>STB182_cec_lav</v>
      </c>
      <c r="J63" s="25"/>
    </row>
    <row r="64" spans="1:10">
      <c r="B64" t="s">
        <v>225</v>
      </c>
      <c r="C64" t="s">
        <v>46</v>
      </c>
      <c r="D64" t="str">
        <f t="shared" si="2"/>
        <v>STB168_ile_lav</v>
      </c>
      <c r="E64" s="25"/>
      <c r="G64" t="s">
        <v>226</v>
      </c>
      <c r="H64" t="s">
        <v>46</v>
      </c>
      <c r="I64" t="str">
        <f t="shared" si="3"/>
        <v>STB183_ile_lav</v>
      </c>
      <c r="J64" s="25"/>
    </row>
    <row r="65" spans="1:10">
      <c r="A65" s="2">
        <v>1780</v>
      </c>
      <c r="B65" s="25" t="s">
        <v>227</v>
      </c>
      <c r="C65" s="25" t="s">
        <v>36</v>
      </c>
      <c r="D65" s="25" t="str">
        <f t="shared" si="2"/>
        <v>STB169_col_fp</v>
      </c>
      <c r="E65" s="25"/>
      <c r="F65" s="2">
        <v>1792</v>
      </c>
      <c r="G65" s="25" t="s">
        <v>228</v>
      </c>
      <c r="H65" s="25" t="s">
        <v>36</v>
      </c>
      <c r="I65" s="25" t="str">
        <f t="shared" si="3"/>
        <v>STB184_col_fp</v>
      </c>
      <c r="J65" s="25"/>
    </row>
    <row r="66" spans="1:10">
      <c r="B66" t="s">
        <v>229</v>
      </c>
      <c r="C66" t="s">
        <v>38</v>
      </c>
      <c r="D66" t="str">
        <f t="shared" ref="D66:D91" si="4">B66&amp;"_"&amp;C66</f>
        <v>STB170_cec_fp</v>
      </c>
      <c r="E66" s="25"/>
      <c r="G66" t="s">
        <v>230</v>
      </c>
      <c r="H66" t="s">
        <v>38</v>
      </c>
      <c r="I66" t="str">
        <f t="shared" ref="I66:I91" si="5">G66&amp;"_"&amp;H66</f>
        <v>STB185_cec_fp</v>
      </c>
      <c r="J66" s="25"/>
    </row>
    <row r="67" spans="1:10">
      <c r="B67" t="s">
        <v>231</v>
      </c>
      <c r="C67" t="s">
        <v>40</v>
      </c>
      <c r="D67" t="str">
        <f t="shared" si="4"/>
        <v>STB171_ile_fp</v>
      </c>
      <c r="E67" s="25"/>
      <c r="G67" t="s">
        <v>232</v>
      </c>
      <c r="H67" t="s">
        <v>40</v>
      </c>
      <c r="I67" t="str">
        <f t="shared" si="5"/>
        <v>STB186_ile_fp</v>
      </c>
      <c r="J67" s="25"/>
    </row>
    <row r="68" spans="1:10">
      <c r="B68" t="s">
        <v>227</v>
      </c>
      <c r="C68" t="s">
        <v>41</v>
      </c>
      <c r="D68" t="str">
        <f t="shared" si="4"/>
        <v>STB169_col_dtt</v>
      </c>
      <c r="E68" s="25"/>
      <c r="G68" t="s">
        <v>228</v>
      </c>
      <c r="H68" t="s">
        <v>41</v>
      </c>
      <c r="I68" t="str">
        <f t="shared" si="5"/>
        <v>STB184_col_dtt</v>
      </c>
      <c r="J68" s="25"/>
    </row>
    <row r="69" spans="1:10">
      <c r="B69" t="s">
        <v>229</v>
      </c>
      <c r="C69" t="s">
        <v>42</v>
      </c>
      <c r="D69" t="str">
        <f t="shared" si="4"/>
        <v>STB170_cec_dtt</v>
      </c>
      <c r="E69" s="25"/>
      <c r="G69" t="s">
        <v>230</v>
      </c>
      <c r="H69" t="s">
        <v>42</v>
      </c>
      <c r="I69" t="str">
        <f t="shared" si="5"/>
        <v>STB185_cec_dtt</v>
      </c>
      <c r="J69" s="25"/>
    </row>
    <row r="70" spans="1:10">
      <c r="B70" t="s">
        <v>231</v>
      </c>
      <c r="C70" t="s">
        <v>43</v>
      </c>
      <c r="D70" t="str">
        <f t="shared" si="4"/>
        <v>STB171_ile_dtt</v>
      </c>
      <c r="E70" s="25"/>
      <c r="G70" t="s">
        <v>232</v>
      </c>
      <c r="H70" t="s">
        <v>43</v>
      </c>
      <c r="I70" t="str">
        <f t="shared" si="5"/>
        <v>STB186_ile_dtt</v>
      </c>
      <c r="J70" s="25"/>
    </row>
    <row r="71" spans="1:10">
      <c r="B71" t="s">
        <v>227</v>
      </c>
      <c r="C71" t="s">
        <v>44</v>
      </c>
      <c r="D71" t="str">
        <f t="shared" si="4"/>
        <v>STB169_col_lav</v>
      </c>
      <c r="E71" s="25"/>
      <c r="G71" t="s">
        <v>228</v>
      </c>
      <c r="H71" t="s">
        <v>44</v>
      </c>
      <c r="I71" t="str">
        <f t="shared" si="5"/>
        <v>STB184_col_lav</v>
      </c>
      <c r="J71" s="25"/>
    </row>
    <row r="72" spans="1:10">
      <c r="B72" t="s">
        <v>229</v>
      </c>
      <c r="C72" t="s">
        <v>45</v>
      </c>
      <c r="D72" t="str">
        <f t="shared" si="4"/>
        <v>STB170_cec_lav</v>
      </c>
      <c r="E72" s="25"/>
      <c r="G72" t="s">
        <v>230</v>
      </c>
      <c r="H72" t="s">
        <v>45</v>
      </c>
      <c r="I72" t="str">
        <f t="shared" si="5"/>
        <v>STB185_cec_lav</v>
      </c>
      <c r="J72" s="25"/>
    </row>
    <row r="73" spans="1:10">
      <c r="B73" t="s">
        <v>231</v>
      </c>
      <c r="C73" t="s">
        <v>46</v>
      </c>
      <c r="D73" t="str">
        <f t="shared" si="4"/>
        <v>STB171_ile_lav</v>
      </c>
      <c r="E73" s="25"/>
      <c r="G73" t="s">
        <v>232</v>
      </c>
      <c r="H73" t="s">
        <v>46</v>
      </c>
      <c r="I73" t="str">
        <f t="shared" si="5"/>
        <v>STB186_ile_lav</v>
      </c>
      <c r="J73" s="25"/>
    </row>
    <row r="74" spans="1:10">
      <c r="A74" s="2">
        <v>1795</v>
      </c>
      <c r="B74" s="25" t="s">
        <v>233</v>
      </c>
      <c r="C74" s="25" t="s">
        <v>36</v>
      </c>
      <c r="D74" s="25" t="str">
        <f t="shared" si="4"/>
        <v>STB172_col_fp</v>
      </c>
      <c r="E74" s="25"/>
      <c r="F74" s="2">
        <v>1799</v>
      </c>
      <c r="G74" s="25" t="s">
        <v>234</v>
      </c>
      <c r="H74" s="25" t="s">
        <v>36</v>
      </c>
      <c r="I74" s="25" t="str">
        <f t="shared" si="5"/>
        <v>STB187_col_fp</v>
      </c>
      <c r="J74" s="25"/>
    </row>
    <row r="75" spans="1:10">
      <c r="B75" t="s">
        <v>235</v>
      </c>
      <c r="C75" t="s">
        <v>38</v>
      </c>
      <c r="D75" t="str">
        <f t="shared" si="4"/>
        <v>STB173_cec_fp</v>
      </c>
      <c r="E75" s="25"/>
      <c r="G75" t="s">
        <v>236</v>
      </c>
      <c r="H75" t="s">
        <v>38</v>
      </c>
      <c r="I75" t="str">
        <f t="shared" si="5"/>
        <v>STB188_cec_fp</v>
      </c>
      <c r="J75" s="25"/>
    </row>
    <row r="76" spans="1:10">
      <c r="B76" t="s">
        <v>237</v>
      </c>
      <c r="C76" t="s">
        <v>40</v>
      </c>
      <c r="D76" t="str">
        <f t="shared" si="4"/>
        <v>STB174_ile_fp</v>
      </c>
      <c r="E76" s="25"/>
      <c r="G76" t="s">
        <v>238</v>
      </c>
      <c r="H76" t="s">
        <v>40</v>
      </c>
      <c r="I76" t="str">
        <f t="shared" si="5"/>
        <v>STB189_ile_fp</v>
      </c>
      <c r="J76" s="25"/>
    </row>
    <row r="77" spans="1:10">
      <c r="B77" t="s">
        <v>233</v>
      </c>
      <c r="C77" t="s">
        <v>41</v>
      </c>
      <c r="D77" t="str">
        <f t="shared" si="4"/>
        <v>STB172_col_dtt</v>
      </c>
      <c r="E77" s="25"/>
      <c r="G77" t="s">
        <v>234</v>
      </c>
      <c r="H77" t="s">
        <v>41</v>
      </c>
      <c r="I77" t="str">
        <f t="shared" si="5"/>
        <v>STB187_col_dtt</v>
      </c>
      <c r="J77" s="25"/>
    </row>
    <row r="78" spans="1:10">
      <c r="B78" t="s">
        <v>235</v>
      </c>
      <c r="C78" t="s">
        <v>42</v>
      </c>
      <c r="D78" t="str">
        <f t="shared" si="4"/>
        <v>STB173_cec_dtt</v>
      </c>
      <c r="E78" s="25"/>
      <c r="G78" t="s">
        <v>236</v>
      </c>
      <c r="H78" t="s">
        <v>42</v>
      </c>
      <c r="I78" t="str">
        <f t="shared" si="5"/>
        <v>STB188_cec_dtt</v>
      </c>
      <c r="J78" s="25"/>
    </row>
    <row r="79" spans="1:10">
      <c r="B79" t="s">
        <v>237</v>
      </c>
      <c r="C79" t="s">
        <v>43</v>
      </c>
      <c r="D79" t="str">
        <f t="shared" si="4"/>
        <v>STB174_ile_dtt</v>
      </c>
      <c r="E79" s="25"/>
      <c r="G79" t="s">
        <v>238</v>
      </c>
      <c r="H79" t="s">
        <v>43</v>
      </c>
      <c r="I79" t="str">
        <f t="shared" si="5"/>
        <v>STB189_ile_dtt</v>
      </c>
      <c r="J79" s="25"/>
    </row>
    <row r="80" spans="1:10">
      <c r="B80" t="s">
        <v>233</v>
      </c>
      <c r="C80" t="s">
        <v>44</v>
      </c>
      <c r="D80" t="str">
        <f t="shared" si="4"/>
        <v>STB172_col_lav</v>
      </c>
      <c r="E80" s="25"/>
      <c r="G80" t="s">
        <v>234</v>
      </c>
      <c r="H80" t="s">
        <v>44</v>
      </c>
      <c r="I80" t="str">
        <f t="shared" si="5"/>
        <v>STB187_col_lav</v>
      </c>
      <c r="J80" s="25"/>
    </row>
    <row r="81" spans="1:10">
      <c r="B81" t="s">
        <v>235</v>
      </c>
      <c r="C81" t="s">
        <v>45</v>
      </c>
      <c r="D81" t="str">
        <f t="shared" si="4"/>
        <v>STB173_cec_lav</v>
      </c>
      <c r="E81" s="25"/>
      <c r="G81" t="s">
        <v>236</v>
      </c>
      <c r="H81" t="s">
        <v>45</v>
      </c>
      <c r="I81" t="str">
        <f t="shared" si="5"/>
        <v>STB188_cec_lav</v>
      </c>
      <c r="J81" s="25"/>
    </row>
    <row r="82" spans="1:10">
      <c r="B82" t="s">
        <v>237</v>
      </c>
      <c r="C82" t="s">
        <v>46</v>
      </c>
      <c r="D82" t="str">
        <f t="shared" si="4"/>
        <v>STB174_ile_lav</v>
      </c>
      <c r="E82" s="25"/>
      <c r="G82" t="s">
        <v>238</v>
      </c>
      <c r="H82" t="s">
        <v>46</v>
      </c>
      <c r="I82" t="str">
        <f t="shared" si="5"/>
        <v>STB189_ile_lav</v>
      </c>
      <c r="J82" s="25"/>
    </row>
    <row r="83" spans="1:10">
      <c r="A83" s="2">
        <v>1783</v>
      </c>
      <c r="B83" s="25" t="s">
        <v>239</v>
      </c>
      <c r="C83" s="25" t="s">
        <v>36</v>
      </c>
      <c r="D83" s="25" t="str">
        <f t="shared" si="4"/>
        <v>STB175_col_fp</v>
      </c>
      <c r="E83" s="25"/>
      <c r="F83" s="2">
        <v>1501</v>
      </c>
      <c r="G83" s="25" t="s">
        <v>240</v>
      </c>
      <c r="H83" s="25" t="s">
        <v>36</v>
      </c>
      <c r="I83" s="25" t="str">
        <f t="shared" si="5"/>
        <v>STB190_col_fp</v>
      </c>
      <c r="J83" s="25"/>
    </row>
    <row r="84" spans="1:10">
      <c r="B84" t="s">
        <v>241</v>
      </c>
      <c r="C84" t="s">
        <v>38</v>
      </c>
      <c r="D84" t="str">
        <f t="shared" si="4"/>
        <v>STB176_cec_fp</v>
      </c>
      <c r="E84" s="25"/>
      <c r="G84" t="s">
        <v>242</v>
      </c>
      <c r="H84" t="s">
        <v>38</v>
      </c>
      <c r="I84" t="str">
        <f t="shared" si="5"/>
        <v>STB191_cec_fp</v>
      </c>
      <c r="J84" s="25"/>
    </row>
    <row r="85" spans="1:10">
      <c r="B85" t="s">
        <v>243</v>
      </c>
      <c r="C85" t="s">
        <v>40</v>
      </c>
      <c r="D85" t="str">
        <f t="shared" si="4"/>
        <v>STB177_ile_fp</v>
      </c>
      <c r="E85" s="25"/>
      <c r="G85" t="s">
        <v>244</v>
      </c>
      <c r="H85" t="s">
        <v>40</v>
      </c>
      <c r="I85" t="str">
        <f t="shared" si="5"/>
        <v>STB192_ile_fp</v>
      </c>
      <c r="J85" s="25"/>
    </row>
    <row r="86" spans="1:10">
      <c r="B86" t="s">
        <v>239</v>
      </c>
      <c r="C86" t="s">
        <v>41</v>
      </c>
      <c r="D86" t="str">
        <f t="shared" si="4"/>
        <v>STB175_col_dtt</v>
      </c>
      <c r="E86" s="25"/>
      <c r="G86" t="s">
        <v>240</v>
      </c>
      <c r="H86" t="s">
        <v>41</v>
      </c>
      <c r="I86" t="str">
        <f t="shared" si="5"/>
        <v>STB190_col_dtt</v>
      </c>
      <c r="J86" s="25"/>
    </row>
    <row r="87" spans="1:10">
      <c r="B87" t="s">
        <v>241</v>
      </c>
      <c r="C87" t="s">
        <v>42</v>
      </c>
      <c r="D87" t="str">
        <f t="shared" si="4"/>
        <v>STB176_cec_dtt</v>
      </c>
      <c r="E87" s="25"/>
      <c r="G87" t="s">
        <v>242</v>
      </c>
      <c r="H87" t="s">
        <v>42</v>
      </c>
      <c r="I87" t="str">
        <f t="shared" si="5"/>
        <v>STB191_cec_dtt</v>
      </c>
      <c r="J87" s="25"/>
    </row>
    <row r="88" spans="1:10">
      <c r="B88" t="s">
        <v>243</v>
      </c>
      <c r="C88" t="s">
        <v>43</v>
      </c>
      <c r="D88" t="str">
        <f t="shared" si="4"/>
        <v>STB177_ile_dtt</v>
      </c>
      <c r="E88" s="25"/>
      <c r="G88" t="s">
        <v>244</v>
      </c>
      <c r="H88" t="s">
        <v>43</v>
      </c>
      <c r="I88" t="str">
        <f t="shared" si="5"/>
        <v>STB192_ile_dtt</v>
      </c>
      <c r="J88" s="25"/>
    </row>
    <row r="89" spans="1:10">
      <c r="B89" t="s">
        <v>239</v>
      </c>
      <c r="C89" t="s">
        <v>44</v>
      </c>
      <c r="D89" t="str">
        <f t="shared" si="4"/>
        <v>STB175_col_lav</v>
      </c>
      <c r="E89" s="25"/>
      <c r="G89" t="s">
        <v>240</v>
      </c>
      <c r="H89" t="s">
        <v>44</v>
      </c>
      <c r="I89" t="str">
        <f t="shared" si="5"/>
        <v>STB190_col_lav</v>
      </c>
      <c r="J89" s="25"/>
    </row>
    <row r="90" spans="1:10">
      <c r="B90" t="s">
        <v>241</v>
      </c>
      <c r="C90" t="s">
        <v>45</v>
      </c>
      <c r="D90" t="str">
        <f t="shared" si="4"/>
        <v>STB176_cec_lav</v>
      </c>
      <c r="E90" s="25"/>
      <c r="G90" t="s">
        <v>242</v>
      </c>
      <c r="H90" t="s">
        <v>45</v>
      </c>
      <c r="I90" t="str">
        <f t="shared" si="5"/>
        <v>STB191_cec_lav</v>
      </c>
      <c r="J90" s="25"/>
    </row>
    <row r="91" spans="1:10">
      <c r="B91" t="s">
        <v>243</v>
      </c>
      <c r="C91" t="s">
        <v>46</v>
      </c>
      <c r="D91" t="str">
        <f t="shared" si="4"/>
        <v>STB177_ile_lav</v>
      </c>
      <c r="E91" s="25"/>
      <c r="G91" t="s">
        <v>244</v>
      </c>
      <c r="H91" t="s">
        <v>46</v>
      </c>
      <c r="I91" t="str">
        <f t="shared" si="5"/>
        <v>STB192_ile_lav</v>
      </c>
      <c r="J91" s="25"/>
    </row>
    <row r="92" spans="1:10">
      <c r="A92" s="25"/>
      <c r="B92" s="25"/>
      <c r="C92" s="25"/>
      <c r="D92" s="25"/>
      <c r="E92" s="25"/>
    </row>
    <row r="93" spans="1:10">
      <c r="E93" s="25"/>
    </row>
    <row r="94" spans="1:10">
      <c r="E94" s="25"/>
    </row>
    <row r="95" spans="1:10">
      <c r="E95" s="25"/>
    </row>
    <row r="96" spans="1:10">
      <c r="E96" s="25"/>
    </row>
    <row r="97" spans="1:5">
      <c r="E97" s="25"/>
    </row>
    <row r="98" spans="1:5">
      <c r="E98" s="25"/>
    </row>
    <row r="99" spans="1:5">
      <c r="E99" s="25"/>
    </row>
    <row r="100" spans="1:5">
      <c r="E100" s="25"/>
    </row>
    <row r="101" spans="1:5">
      <c r="A101" s="25"/>
      <c r="B101" s="25"/>
      <c r="C101" s="25"/>
      <c r="D101" s="25"/>
      <c r="E101" s="25"/>
    </row>
    <row r="102" spans="1:5">
      <c r="E102" s="25"/>
    </row>
    <row r="103" spans="1:5">
      <c r="E103" s="25"/>
    </row>
    <row r="104" spans="1:5">
      <c r="E104" s="25"/>
    </row>
    <row r="105" spans="1:5">
      <c r="E105" s="25"/>
    </row>
    <row r="106" spans="1:5">
      <c r="E106" s="25"/>
    </row>
    <row r="107" spans="1:5">
      <c r="E107" s="25"/>
    </row>
    <row r="108" spans="1:5">
      <c r="E108" s="25"/>
    </row>
    <row r="109" spans="1:5">
      <c r="E109" s="25"/>
    </row>
    <row r="110" spans="1:5">
      <c r="A110" s="25"/>
      <c r="B110" s="25"/>
      <c r="C110" s="25"/>
      <c r="D110" s="25"/>
      <c r="E110" s="25"/>
    </row>
    <row r="111" spans="1:5">
      <c r="E111" s="25"/>
    </row>
    <row r="112" spans="1:5">
      <c r="E112" s="25"/>
    </row>
    <row r="113" spans="4:5">
      <c r="E113" s="25"/>
    </row>
    <row r="114" spans="4:5">
      <c r="E114" s="25"/>
    </row>
    <row r="115" spans="4:5">
      <c r="E115" s="25"/>
    </row>
    <row r="116" spans="4:5">
      <c r="E116" s="25"/>
    </row>
    <row r="117" spans="4:5">
      <c r="E117" s="25"/>
    </row>
    <row r="118" spans="4:5">
      <c r="E118" s="25"/>
    </row>
    <row r="119" spans="4:5">
      <c r="D119" s="16"/>
      <c r="E119" s="16"/>
    </row>
    <row r="128" spans="4:5">
      <c r="D128" s="16"/>
      <c r="E128" s="16"/>
    </row>
    <row r="137" spans="4:5">
      <c r="D137" s="16"/>
      <c r="E137" s="16"/>
    </row>
    <row r="146" spans="4:5">
      <c r="D146" s="16"/>
      <c r="E146" s="16"/>
    </row>
    <row r="155" spans="4:5">
      <c r="D155" s="16"/>
      <c r="E155" s="16"/>
    </row>
    <row r="164" spans="4:5">
      <c r="D164" s="16"/>
      <c r="E164" s="16"/>
    </row>
    <row r="173" spans="4:5">
      <c r="D173" s="16"/>
      <c r="E173" s="16"/>
    </row>
    <row r="182" spans="4:5">
      <c r="D182" s="16"/>
      <c r="E182" s="16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AAB5-87EB-4F23-A95F-41C3759DB136}">
  <dimension ref="A1:Q310"/>
  <sheetViews>
    <sheetView topLeftCell="A361" workbookViewId="0">
      <selection activeCell="A129" sqref="A129:A310"/>
    </sheetView>
  </sheetViews>
  <sheetFormatPr defaultRowHeight="14.25"/>
  <cols>
    <col min="4" max="7" width="15.1328125" bestFit="1" customWidth="1"/>
  </cols>
  <sheetData>
    <row r="1" spans="1:17">
      <c r="Q1">
        <v>1</v>
      </c>
    </row>
    <row r="2" spans="1:17">
      <c r="A2" t="s">
        <v>245</v>
      </c>
      <c r="D2" t="str">
        <f ca="1">OFFSET($A$1,MOD(COLUMN(A1)+4,5)+ROW(A1)*5-4,)</f>
        <v>STB193_col_fp</v>
      </c>
      <c r="E2" t="str">
        <f t="shared" ref="E2:H2" ca="1" si="0">OFFSET($A$1,MOD(COLUMN(B1)+4,5)+ROW(B1)*5-4,)</f>
        <v>STB194_cec_fp</v>
      </c>
      <c r="F2" t="str">
        <f t="shared" ca="1" si="0"/>
        <v>STB195_ile_fp</v>
      </c>
      <c r="G2" t="str">
        <f t="shared" ca="1" si="0"/>
        <v>STB196_col_dtt</v>
      </c>
      <c r="H2" t="str">
        <f t="shared" ca="1" si="0"/>
        <v>STB197_cec_dtt</v>
      </c>
      <c r="K2" t="s">
        <v>246</v>
      </c>
      <c r="L2" t="s">
        <v>247</v>
      </c>
      <c r="M2" t="s">
        <v>248</v>
      </c>
      <c r="N2" t="s">
        <v>249</v>
      </c>
      <c r="O2" t="s">
        <v>250</v>
      </c>
      <c r="P2">
        <v>1</v>
      </c>
    </row>
    <row r="3" spans="1:17">
      <c r="A3" t="s">
        <v>251</v>
      </c>
      <c r="D3" t="str">
        <f t="shared" ref="D3:D37" ca="1" si="1">OFFSET($A$1,MOD(COLUMN(A2)+4,5)+ROW(A2)*5-4,)</f>
        <v>STB198_ile_dtt</v>
      </c>
      <c r="E3" t="str">
        <f t="shared" ref="E3:E37" ca="1" si="2">OFFSET($A$1,MOD(COLUMN(B2)+4,5)+ROW(B2)*5-4,)</f>
        <v>STB199_col_lav</v>
      </c>
      <c r="F3" t="str">
        <f t="shared" ref="F3:F37" ca="1" si="3">OFFSET($A$1,MOD(COLUMN(C2)+4,5)+ROW(C2)*5-4,)</f>
        <v>STB200_cec_lav</v>
      </c>
      <c r="G3" t="str">
        <f t="shared" ref="G3:G37" ca="1" si="4">OFFSET($A$1,MOD(COLUMN(D2)+4,5)+ROW(D2)*5-4,)</f>
        <v>STB201_ile_lav</v>
      </c>
      <c r="H3" t="str">
        <f t="shared" ref="H3:H37" ca="1" si="5">OFFSET($A$1,MOD(COLUMN(E2)+4,5)+ROW(E2)*5-4,)</f>
        <v>STB202_col_fp</v>
      </c>
      <c r="K3" t="s">
        <v>252</v>
      </c>
      <c r="L3" t="s">
        <v>253</v>
      </c>
      <c r="M3" t="s">
        <v>254</v>
      </c>
      <c r="N3" t="s">
        <v>255</v>
      </c>
      <c r="O3" t="s">
        <v>256</v>
      </c>
      <c r="Q3">
        <v>2</v>
      </c>
    </row>
    <row r="4" spans="1:17">
      <c r="A4" t="s">
        <v>257</v>
      </c>
      <c r="D4" t="str">
        <f t="shared" ca="1" si="1"/>
        <v>STB203_cec_fp</v>
      </c>
      <c r="E4" t="str">
        <f t="shared" ca="1" si="2"/>
        <v>STB204_ile_fp</v>
      </c>
      <c r="F4" t="str">
        <f t="shared" ca="1" si="3"/>
        <v>STB205_col_dtt</v>
      </c>
      <c r="G4" t="str">
        <f t="shared" ca="1" si="4"/>
        <v>STB206_cec_dtt</v>
      </c>
      <c r="H4" t="str">
        <f t="shared" ca="1" si="5"/>
        <v>STB207_ile_dtt</v>
      </c>
      <c r="K4" t="s">
        <v>258</v>
      </c>
      <c r="L4" t="s">
        <v>259</v>
      </c>
      <c r="M4" t="s">
        <v>260</v>
      </c>
      <c r="N4" t="s">
        <v>261</v>
      </c>
      <c r="O4" t="s">
        <v>262</v>
      </c>
      <c r="P4">
        <v>2</v>
      </c>
    </row>
    <row r="5" spans="1:17">
      <c r="A5" t="s">
        <v>263</v>
      </c>
      <c r="D5" t="str">
        <f t="shared" ca="1" si="1"/>
        <v>STB208_col_lav</v>
      </c>
      <c r="E5" t="str">
        <f t="shared" ca="1" si="2"/>
        <v>STB209_cec_lav</v>
      </c>
      <c r="F5" t="str">
        <f t="shared" ca="1" si="3"/>
        <v>STB210_ile_lav</v>
      </c>
      <c r="G5" t="str">
        <f t="shared" ca="1" si="4"/>
        <v>STB211_col_fp</v>
      </c>
      <c r="H5" t="str">
        <f t="shared" ca="1" si="5"/>
        <v>STB212_cec_fp</v>
      </c>
      <c r="K5" t="s">
        <v>264</v>
      </c>
      <c r="L5" t="s">
        <v>265</v>
      </c>
      <c r="M5" t="s">
        <v>266</v>
      </c>
      <c r="N5" t="s">
        <v>267</v>
      </c>
      <c r="O5" t="s">
        <v>268</v>
      </c>
      <c r="Q5">
        <v>3</v>
      </c>
    </row>
    <row r="6" spans="1:17">
      <c r="A6" t="s">
        <v>269</v>
      </c>
      <c r="D6" t="str">
        <f t="shared" ca="1" si="1"/>
        <v>STB213_ile_fp</v>
      </c>
      <c r="E6" t="str">
        <f t="shared" ca="1" si="2"/>
        <v>STB214_col_dtt</v>
      </c>
      <c r="F6" t="str">
        <f t="shared" ca="1" si="3"/>
        <v>STB215_cec_dtt</v>
      </c>
      <c r="G6" t="str">
        <f t="shared" ca="1" si="4"/>
        <v>STB216_ile_dtt</v>
      </c>
      <c r="H6" t="str">
        <f t="shared" ca="1" si="5"/>
        <v>STB217_col_lav</v>
      </c>
      <c r="K6" t="s">
        <v>270</v>
      </c>
      <c r="L6" t="s">
        <v>271</v>
      </c>
      <c r="M6" t="s">
        <v>272</v>
      </c>
      <c r="N6" t="s">
        <v>273</v>
      </c>
      <c r="O6" t="s">
        <v>274</v>
      </c>
      <c r="P6">
        <v>3</v>
      </c>
    </row>
    <row r="7" spans="1:17">
      <c r="A7" t="s">
        <v>275</v>
      </c>
      <c r="D7" t="str">
        <f t="shared" ca="1" si="1"/>
        <v>STB218_cec_lav</v>
      </c>
      <c r="E7" t="str">
        <f t="shared" ca="1" si="2"/>
        <v>STB219_ile_lav</v>
      </c>
      <c r="F7" t="str">
        <f t="shared" ca="1" si="3"/>
        <v>STB220_col_fp</v>
      </c>
      <c r="G7" t="str">
        <f t="shared" ca="1" si="4"/>
        <v>STB221_cec_fp</v>
      </c>
      <c r="H7" t="str">
        <f t="shared" ca="1" si="5"/>
        <v>STB222_ile_fp</v>
      </c>
      <c r="K7" t="s">
        <v>276</v>
      </c>
      <c r="L7" t="s">
        <v>277</v>
      </c>
      <c r="M7" t="s">
        <v>278</v>
      </c>
      <c r="N7" t="s">
        <v>279</v>
      </c>
      <c r="O7" t="s">
        <v>280</v>
      </c>
      <c r="Q7">
        <v>4</v>
      </c>
    </row>
    <row r="8" spans="1:17">
      <c r="A8" t="s">
        <v>281</v>
      </c>
      <c r="D8" t="str">
        <f t="shared" ca="1" si="1"/>
        <v>STB223_col_dtt</v>
      </c>
      <c r="E8" t="str">
        <f t="shared" ca="1" si="2"/>
        <v>STB224_cec_dtt</v>
      </c>
      <c r="F8" t="str">
        <f t="shared" ca="1" si="3"/>
        <v>STB225_ile_dtt</v>
      </c>
      <c r="G8" t="str">
        <f t="shared" ca="1" si="4"/>
        <v>STB226_col_lav</v>
      </c>
      <c r="H8" t="str">
        <f t="shared" ca="1" si="5"/>
        <v>STB227_cec_lav</v>
      </c>
      <c r="K8" t="s">
        <v>282</v>
      </c>
      <c r="L8" t="s">
        <v>283</v>
      </c>
      <c r="M8" t="s">
        <v>284</v>
      </c>
      <c r="N8" t="s">
        <v>285</v>
      </c>
      <c r="O8" t="s">
        <v>286</v>
      </c>
      <c r="P8">
        <v>4</v>
      </c>
    </row>
    <row r="9" spans="1:17">
      <c r="A9" t="s">
        <v>287</v>
      </c>
      <c r="D9" t="str">
        <f t="shared" ca="1" si="1"/>
        <v>STB228_ile_lav</v>
      </c>
      <c r="E9" t="str">
        <f t="shared" ca="1" si="2"/>
        <v>STB229_col_fp</v>
      </c>
      <c r="F9" t="str">
        <f t="shared" ca="1" si="3"/>
        <v>STB230_cec_fp</v>
      </c>
      <c r="G9" t="str">
        <f t="shared" ca="1" si="4"/>
        <v>STB231_ile_fp</v>
      </c>
      <c r="H9" t="str">
        <f t="shared" ca="1" si="5"/>
        <v>STB232_col_dtt</v>
      </c>
      <c r="K9" t="s">
        <v>288</v>
      </c>
      <c r="L9" t="s">
        <v>289</v>
      </c>
      <c r="M9" t="s">
        <v>290</v>
      </c>
      <c r="N9" t="s">
        <v>291</v>
      </c>
      <c r="O9" t="s">
        <v>292</v>
      </c>
      <c r="Q9">
        <v>5</v>
      </c>
    </row>
    <row r="10" spans="1:17">
      <c r="A10" t="s">
        <v>293</v>
      </c>
      <c r="D10" t="str">
        <f t="shared" ca="1" si="1"/>
        <v>STB233_cec_dtt</v>
      </c>
      <c r="E10" t="str">
        <f t="shared" ca="1" si="2"/>
        <v>STB234_ile_dtt</v>
      </c>
      <c r="F10" t="str">
        <f t="shared" ca="1" si="3"/>
        <v>STB235_col_lav</v>
      </c>
      <c r="G10" t="str">
        <f t="shared" ca="1" si="4"/>
        <v>STB236_cec_lav</v>
      </c>
      <c r="H10" t="str">
        <f t="shared" ca="1" si="5"/>
        <v>STB237_ile_lav</v>
      </c>
      <c r="K10" t="s">
        <v>294</v>
      </c>
      <c r="L10" t="s">
        <v>295</v>
      </c>
      <c r="M10" t="s">
        <v>296</v>
      </c>
      <c r="N10" t="s">
        <v>297</v>
      </c>
      <c r="O10" t="s">
        <v>298</v>
      </c>
      <c r="P10">
        <v>5</v>
      </c>
    </row>
    <row r="11" spans="1:17">
      <c r="A11" t="s">
        <v>299</v>
      </c>
      <c r="D11" t="str">
        <f t="shared" ca="1" si="1"/>
        <v>STB238_col_fp</v>
      </c>
      <c r="E11" t="str">
        <f t="shared" ca="1" si="2"/>
        <v>STB239_cec_fp</v>
      </c>
      <c r="F11" t="str">
        <f t="shared" ca="1" si="3"/>
        <v>STB240_ile_fp</v>
      </c>
      <c r="G11" t="str">
        <f t="shared" ca="1" si="4"/>
        <v>STB241_col_dtt</v>
      </c>
      <c r="H11" t="str">
        <f t="shared" ca="1" si="5"/>
        <v>STB242_cec_dtt</v>
      </c>
      <c r="K11" t="s">
        <v>300</v>
      </c>
      <c r="L11" t="s">
        <v>301</v>
      </c>
      <c r="M11" t="s">
        <v>302</v>
      </c>
      <c r="N11" t="s">
        <v>303</v>
      </c>
      <c r="O11" t="s">
        <v>304</v>
      </c>
      <c r="Q11">
        <v>6</v>
      </c>
    </row>
    <row r="12" spans="1:17">
      <c r="A12" t="s">
        <v>305</v>
      </c>
      <c r="D12" t="str">
        <f t="shared" ca="1" si="1"/>
        <v>STB243_ile_dtt</v>
      </c>
      <c r="E12" t="str">
        <f t="shared" ca="1" si="2"/>
        <v>STB244_col_lav</v>
      </c>
      <c r="F12" t="str">
        <f t="shared" ca="1" si="3"/>
        <v>STB245_cec_lav</v>
      </c>
      <c r="G12" t="str">
        <f t="shared" ca="1" si="4"/>
        <v>STB246_ile_lav</v>
      </c>
      <c r="H12" t="str">
        <f t="shared" ca="1" si="5"/>
        <v>STB247_col_fp</v>
      </c>
      <c r="K12" t="s">
        <v>306</v>
      </c>
      <c r="L12" t="s">
        <v>307</v>
      </c>
      <c r="M12" t="s">
        <v>308</v>
      </c>
      <c r="N12" t="s">
        <v>309</v>
      </c>
      <c r="O12" t="s">
        <v>310</v>
      </c>
      <c r="P12">
        <v>6</v>
      </c>
    </row>
    <row r="13" spans="1:17">
      <c r="A13" t="s">
        <v>311</v>
      </c>
      <c r="D13" t="str">
        <f t="shared" ca="1" si="1"/>
        <v>STB248_cec_fp</v>
      </c>
      <c r="E13" t="str">
        <f t="shared" ca="1" si="2"/>
        <v>STB249_ile_fp</v>
      </c>
      <c r="F13" t="str">
        <f t="shared" ca="1" si="3"/>
        <v>STB250_col_dtt</v>
      </c>
      <c r="G13" t="str">
        <f t="shared" ca="1" si="4"/>
        <v>STB251_cec_dtt</v>
      </c>
      <c r="H13" t="str">
        <f t="shared" ca="1" si="5"/>
        <v>STB252_ile_dtt</v>
      </c>
      <c r="K13" t="s">
        <v>312</v>
      </c>
      <c r="L13" t="s">
        <v>313</v>
      </c>
      <c r="M13" t="s">
        <v>314</v>
      </c>
      <c r="N13" t="s">
        <v>315</v>
      </c>
      <c r="O13" t="s">
        <v>316</v>
      </c>
      <c r="Q13">
        <v>7</v>
      </c>
    </row>
    <row r="14" spans="1:17">
      <c r="A14" t="s">
        <v>317</v>
      </c>
      <c r="D14" t="str">
        <f t="shared" ca="1" si="1"/>
        <v>STB253_col_lav</v>
      </c>
      <c r="E14" t="str">
        <f t="shared" ca="1" si="2"/>
        <v>STB254_cec_lav</v>
      </c>
      <c r="F14" t="str">
        <f t="shared" ca="1" si="3"/>
        <v>STB255_ile_lav</v>
      </c>
      <c r="G14" t="str">
        <f t="shared" ca="1" si="4"/>
        <v>STB256_col_fp</v>
      </c>
      <c r="H14" t="str">
        <f t="shared" ca="1" si="5"/>
        <v>STB257_cec_fp</v>
      </c>
      <c r="K14" t="s">
        <v>318</v>
      </c>
      <c r="L14" t="s">
        <v>319</v>
      </c>
      <c r="M14" t="s">
        <v>320</v>
      </c>
      <c r="N14" t="s">
        <v>321</v>
      </c>
      <c r="O14" t="s">
        <v>322</v>
      </c>
      <c r="P14">
        <v>7</v>
      </c>
    </row>
    <row r="15" spans="1:17">
      <c r="A15" t="s">
        <v>323</v>
      </c>
      <c r="D15" t="str">
        <f t="shared" ca="1" si="1"/>
        <v>STB258_ile_fp</v>
      </c>
      <c r="E15" t="str">
        <f t="shared" ca="1" si="2"/>
        <v>STB259_col_dtt</v>
      </c>
      <c r="F15" t="str">
        <f t="shared" ca="1" si="3"/>
        <v>STB260_cec_dtt</v>
      </c>
      <c r="G15" t="str">
        <f t="shared" ca="1" si="4"/>
        <v>STB261_ile_dtt</v>
      </c>
      <c r="H15" t="str">
        <f t="shared" ca="1" si="5"/>
        <v>STB262_col_lav</v>
      </c>
      <c r="K15" t="s">
        <v>324</v>
      </c>
      <c r="L15" t="s">
        <v>325</v>
      </c>
      <c r="M15" t="s">
        <v>326</v>
      </c>
      <c r="N15" t="s">
        <v>327</v>
      </c>
      <c r="O15" t="s">
        <v>328</v>
      </c>
      <c r="Q15">
        <v>8</v>
      </c>
    </row>
    <row r="16" spans="1:17">
      <c r="A16" t="s">
        <v>329</v>
      </c>
      <c r="D16" t="str">
        <f t="shared" ca="1" si="1"/>
        <v>STB263_cec_lav</v>
      </c>
      <c r="E16" t="str">
        <f t="shared" ca="1" si="2"/>
        <v>STB264_ile_lav</v>
      </c>
      <c r="F16" t="str">
        <f t="shared" ca="1" si="3"/>
        <v>STB265_col_fp</v>
      </c>
      <c r="G16" t="str">
        <f t="shared" ca="1" si="4"/>
        <v>STB266_cec_fp</v>
      </c>
      <c r="H16" t="str">
        <f t="shared" ca="1" si="5"/>
        <v>STB267_ile_fp</v>
      </c>
      <c r="K16" t="s">
        <v>330</v>
      </c>
      <c r="L16" t="s">
        <v>331</v>
      </c>
      <c r="M16" t="s">
        <v>332</v>
      </c>
      <c r="N16" t="s">
        <v>333</v>
      </c>
      <c r="O16" t="s">
        <v>334</v>
      </c>
      <c r="P16">
        <v>8</v>
      </c>
    </row>
    <row r="17" spans="1:17">
      <c r="A17" t="s">
        <v>335</v>
      </c>
      <c r="D17" t="str">
        <f t="shared" ca="1" si="1"/>
        <v>STB268_col_dtt</v>
      </c>
      <c r="E17" t="str">
        <f t="shared" ca="1" si="2"/>
        <v>STB269_cec_dtt</v>
      </c>
      <c r="F17" t="str">
        <f t="shared" ca="1" si="3"/>
        <v>STB270_ile_dtt</v>
      </c>
      <c r="G17" t="str">
        <f t="shared" ca="1" si="4"/>
        <v>STB271_col_lav</v>
      </c>
      <c r="H17" t="str">
        <f t="shared" ca="1" si="5"/>
        <v>STB272_cec_lav</v>
      </c>
      <c r="K17" t="s">
        <v>336</v>
      </c>
      <c r="L17" t="s">
        <v>337</v>
      </c>
      <c r="M17" t="s">
        <v>338</v>
      </c>
      <c r="N17" t="s">
        <v>339</v>
      </c>
      <c r="O17" t="s">
        <v>340</v>
      </c>
      <c r="Q17">
        <v>9</v>
      </c>
    </row>
    <row r="18" spans="1:17">
      <c r="A18" t="s">
        <v>341</v>
      </c>
      <c r="D18" t="str">
        <f t="shared" ca="1" si="1"/>
        <v>STB273_ile_lav</v>
      </c>
      <c r="E18" t="str">
        <f t="shared" ca="1" si="2"/>
        <v>STB274_col_fp</v>
      </c>
      <c r="F18" t="str">
        <f t="shared" ca="1" si="3"/>
        <v>STB275_cec_fp</v>
      </c>
      <c r="G18" t="str">
        <f t="shared" ca="1" si="4"/>
        <v>STB276_ile_fp</v>
      </c>
      <c r="H18" t="str">
        <f t="shared" ca="1" si="5"/>
        <v>STB277_col_dtt</v>
      </c>
      <c r="K18" t="s">
        <v>342</v>
      </c>
      <c r="L18" t="s">
        <v>343</v>
      </c>
      <c r="M18" t="s">
        <v>344</v>
      </c>
      <c r="N18" t="s">
        <v>345</v>
      </c>
      <c r="O18" t="s">
        <v>346</v>
      </c>
      <c r="P18">
        <v>9</v>
      </c>
    </row>
    <row r="19" spans="1:17">
      <c r="A19" t="s">
        <v>347</v>
      </c>
      <c r="D19" t="str">
        <f t="shared" ca="1" si="1"/>
        <v>STB278_cec_dtt</v>
      </c>
      <c r="E19" t="str">
        <f t="shared" ca="1" si="2"/>
        <v>STB279_ile_dtt</v>
      </c>
      <c r="F19" t="str">
        <f t="shared" ca="1" si="3"/>
        <v>STB280_col_lav</v>
      </c>
      <c r="G19" t="str">
        <f t="shared" ca="1" si="4"/>
        <v>STB281_cec_lav</v>
      </c>
      <c r="H19" t="str">
        <f t="shared" ca="1" si="5"/>
        <v>STB282_ile_lav</v>
      </c>
      <c r="K19" t="s">
        <v>348</v>
      </c>
      <c r="L19" t="s">
        <v>349</v>
      </c>
      <c r="M19" t="s">
        <v>350</v>
      </c>
      <c r="N19" t="s">
        <v>351</v>
      </c>
      <c r="O19" t="s">
        <v>352</v>
      </c>
      <c r="Q19">
        <v>10</v>
      </c>
    </row>
    <row r="20" spans="1:17">
      <c r="A20" t="s">
        <v>353</v>
      </c>
      <c r="D20" t="str">
        <f t="shared" ca="1" si="1"/>
        <v>STB283_col_fp</v>
      </c>
      <c r="E20" t="str">
        <f t="shared" ca="1" si="2"/>
        <v>STB284_cec_fp</v>
      </c>
      <c r="F20" t="str">
        <f t="shared" ca="1" si="3"/>
        <v>STB285_ile_fp</v>
      </c>
      <c r="G20" t="str">
        <f t="shared" ca="1" si="4"/>
        <v>STB286_col_dtt</v>
      </c>
      <c r="H20" t="str">
        <f t="shared" ca="1" si="5"/>
        <v>STB287_cec_dtt</v>
      </c>
      <c r="K20" t="s">
        <v>354</v>
      </c>
      <c r="L20" t="s">
        <v>355</v>
      </c>
      <c r="M20" t="s">
        <v>356</v>
      </c>
      <c r="N20" t="s">
        <v>357</v>
      </c>
      <c r="O20" t="s">
        <v>358</v>
      </c>
      <c r="P20">
        <v>10</v>
      </c>
    </row>
    <row r="21" spans="1:17">
      <c r="A21" t="s">
        <v>359</v>
      </c>
      <c r="D21" t="str">
        <f t="shared" ca="1" si="1"/>
        <v>STB288_ile_dtt</v>
      </c>
      <c r="E21" t="str">
        <f t="shared" ca="1" si="2"/>
        <v>STB289_col_lav</v>
      </c>
      <c r="F21" t="str">
        <f t="shared" ca="1" si="3"/>
        <v>STB290_cec_lav</v>
      </c>
      <c r="G21" t="str">
        <f t="shared" ca="1" si="4"/>
        <v>STB291_ile_lav</v>
      </c>
      <c r="H21" t="str">
        <f t="shared" ca="1" si="5"/>
        <v>STB292_col_fp</v>
      </c>
      <c r="K21" t="s">
        <v>360</v>
      </c>
      <c r="L21" t="s">
        <v>361</v>
      </c>
      <c r="M21" t="s">
        <v>362</v>
      </c>
      <c r="N21" t="s">
        <v>363</v>
      </c>
      <c r="O21" t="s">
        <v>364</v>
      </c>
      <c r="Q21">
        <v>11</v>
      </c>
    </row>
    <row r="22" spans="1:17">
      <c r="A22" t="s">
        <v>365</v>
      </c>
      <c r="D22" t="str">
        <f t="shared" ca="1" si="1"/>
        <v>STB293_cec_fp</v>
      </c>
      <c r="E22" t="str">
        <f t="shared" ca="1" si="2"/>
        <v>STB294_ile_fp</v>
      </c>
      <c r="F22" t="str">
        <f t="shared" ca="1" si="3"/>
        <v>STB295_col_dtt</v>
      </c>
      <c r="G22" t="str">
        <f t="shared" ca="1" si="4"/>
        <v>STB296_cec_dtt</v>
      </c>
      <c r="H22" t="str">
        <f t="shared" ca="1" si="5"/>
        <v>STB297_ile_dtt</v>
      </c>
      <c r="K22" t="s">
        <v>366</v>
      </c>
      <c r="L22" t="s">
        <v>367</v>
      </c>
      <c r="M22" t="s">
        <v>368</v>
      </c>
      <c r="N22" t="s">
        <v>369</v>
      </c>
      <c r="O22" t="s">
        <v>370</v>
      </c>
      <c r="P22">
        <v>11</v>
      </c>
    </row>
    <row r="23" spans="1:17">
      <c r="A23" t="s">
        <v>371</v>
      </c>
      <c r="D23" t="str">
        <f t="shared" ca="1" si="1"/>
        <v>STB298_col_lav</v>
      </c>
      <c r="E23" t="str">
        <f t="shared" ca="1" si="2"/>
        <v>STB299_cec_lav</v>
      </c>
      <c r="F23" t="str">
        <f t="shared" ca="1" si="3"/>
        <v>STB300_ile_lav</v>
      </c>
      <c r="G23" t="str">
        <f t="shared" ca="1" si="4"/>
        <v>STB301_col_fp</v>
      </c>
      <c r="H23" t="str">
        <f t="shared" ca="1" si="5"/>
        <v>STB302_cec_fp</v>
      </c>
      <c r="K23" t="s">
        <v>372</v>
      </c>
      <c r="L23" t="s">
        <v>373</v>
      </c>
      <c r="M23" t="s">
        <v>374</v>
      </c>
      <c r="N23" t="s">
        <v>375</v>
      </c>
      <c r="O23" t="s">
        <v>376</v>
      </c>
      <c r="Q23">
        <v>12</v>
      </c>
    </row>
    <row r="24" spans="1:17">
      <c r="A24" t="s">
        <v>377</v>
      </c>
      <c r="D24" t="str">
        <f t="shared" ca="1" si="1"/>
        <v>STB303_ile_fp</v>
      </c>
      <c r="E24" t="str">
        <f t="shared" ca="1" si="2"/>
        <v>STB304_col_dtt</v>
      </c>
      <c r="F24" t="str">
        <f t="shared" ca="1" si="3"/>
        <v>STB305_cec_dtt</v>
      </c>
      <c r="G24" t="str">
        <f t="shared" ca="1" si="4"/>
        <v>STB306_ile_dtt</v>
      </c>
      <c r="H24" t="str">
        <f t="shared" ca="1" si="5"/>
        <v>STB307_col_lav</v>
      </c>
      <c r="K24" t="s">
        <v>378</v>
      </c>
      <c r="L24" t="s">
        <v>379</v>
      </c>
      <c r="M24" t="s">
        <v>380</v>
      </c>
      <c r="N24" t="s">
        <v>381</v>
      </c>
      <c r="O24" t="s">
        <v>382</v>
      </c>
      <c r="P24">
        <v>12</v>
      </c>
    </row>
    <row r="25" spans="1:17">
      <c r="A25" t="s">
        <v>383</v>
      </c>
      <c r="D25" t="str">
        <f t="shared" ca="1" si="1"/>
        <v>STB308_cec_lav</v>
      </c>
      <c r="E25" t="str">
        <f t="shared" ca="1" si="2"/>
        <v>STB309_ile_lav</v>
      </c>
      <c r="F25" t="str">
        <f t="shared" ca="1" si="3"/>
        <v>STB310_col_fp</v>
      </c>
      <c r="G25" t="str">
        <f t="shared" ca="1" si="4"/>
        <v>STB311_cec_fp</v>
      </c>
      <c r="H25" t="str">
        <f t="shared" ca="1" si="5"/>
        <v>STB312_ile_fp</v>
      </c>
      <c r="K25" t="s">
        <v>384</v>
      </c>
      <c r="L25" t="s">
        <v>385</v>
      </c>
      <c r="M25" t="s">
        <v>386</v>
      </c>
      <c r="N25" t="s">
        <v>387</v>
      </c>
      <c r="O25" t="s">
        <v>388</v>
      </c>
      <c r="Q25">
        <v>13</v>
      </c>
    </row>
    <row r="26" spans="1:17">
      <c r="A26" t="s">
        <v>389</v>
      </c>
      <c r="D26" t="str">
        <f t="shared" ca="1" si="1"/>
        <v>STB313_col_dtt</v>
      </c>
      <c r="E26" t="str">
        <f t="shared" ca="1" si="2"/>
        <v>STB314_cec_dtt</v>
      </c>
      <c r="F26" t="str">
        <f t="shared" ca="1" si="3"/>
        <v>STB315_ile_dtt</v>
      </c>
      <c r="G26" t="str">
        <f t="shared" ca="1" si="4"/>
        <v>STB316_col_lav</v>
      </c>
      <c r="H26" t="str">
        <f t="shared" ca="1" si="5"/>
        <v>STB317_cec_lav</v>
      </c>
      <c r="K26" t="s">
        <v>390</v>
      </c>
      <c r="L26" t="s">
        <v>391</v>
      </c>
      <c r="M26" t="s">
        <v>392</v>
      </c>
      <c r="N26" t="s">
        <v>393</v>
      </c>
      <c r="O26" t="s">
        <v>394</v>
      </c>
      <c r="P26">
        <v>13</v>
      </c>
      <c r="Q26">
        <v>14</v>
      </c>
    </row>
    <row r="27" spans="1:17">
      <c r="A27" t="s">
        <v>395</v>
      </c>
      <c r="D27" t="str">
        <f t="shared" ca="1" si="1"/>
        <v>STB318_ile_lav</v>
      </c>
      <c r="E27">
        <f t="shared" ca="1" si="2"/>
        <v>0</v>
      </c>
      <c r="F27" t="str">
        <f t="shared" ca="1" si="3"/>
        <v>STB193_col_fp</v>
      </c>
      <c r="G27" t="str">
        <f t="shared" ca="1" si="4"/>
        <v>STB194_cec_fp</v>
      </c>
      <c r="H27" t="str">
        <f t="shared" ca="1" si="5"/>
        <v>STB195_ile_fp</v>
      </c>
      <c r="K27" t="s">
        <v>396</v>
      </c>
      <c r="L27" t="s">
        <v>397</v>
      </c>
      <c r="M27" t="s">
        <v>398</v>
      </c>
      <c r="N27" t="s">
        <v>399</v>
      </c>
      <c r="O27" t="s">
        <v>400</v>
      </c>
      <c r="P27">
        <v>14</v>
      </c>
    </row>
    <row r="28" spans="1:17">
      <c r="A28" t="s">
        <v>401</v>
      </c>
      <c r="D28" t="str">
        <f t="shared" ca="1" si="1"/>
        <v>STB196_col_dtt</v>
      </c>
      <c r="E28" t="str">
        <f t="shared" ca="1" si="2"/>
        <v>STB197_cec_dtt</v>
      </c>
      <c r="F28" t="str">
        <f t="shared" ca="1" si="3"/>
        <v>STB198_ile_dtt</v>
      </c>
      <c r="G28" t="str">
        <f t="shared" ca="1" si="4"/>
        <v>STB199_col_lav</v>
      </c>
      <c r="H28" t="str">
        <f t="shared" ca="1" si="5"/>
        <v>STB200_cec_lav</v>
      </c>
      <c r="K28" t="s">
        <v>402</v>
      </c>
      <c r="L28" t="s">
        <v>403</v>
      </c>
      <c r="M28" t="s">
        <v>404</v>
      </c>
      <c r="N28" t="s">
        <v>405</v>
      </c>
      <c r="O28" t="s">
        <v>406</v>
      </c>
      <c r="Q28">
        <v>15</v>
      </c>
    </row>
    <row r="29" spans="1:17">
      <c r="A29" t="s">
        <v>407</v>
      </c>
      <c r="D29" t="str">
        <f t="shared" ca="1" si="1"/>
        <v>STB201_ile_lav</v>
      </c>
      <c r="E29" t="str">
        <f t="shared" ca="1" si="2"/>
        <v>STB202_col_fp</v>
      </c>
      <c r="F29" t="str">
        <f t="shared" ca="1" si="3"/>
        <v>STB203_cec_fp</v>
      </c>
      <c r="G29" t="str">
        <f t="shared" ca="1" si="4"/>
        <v>STB204_ile_fp</v>
      </c>
      <c r="H29" t="str">
        <f t="shared" ca="1" si="5"/>
        <v>STB205_col_dtt</v>
      </c>
      <c r="K29" t="s">
        <v>408</v>
      </c>
      <c r="L29" t="s">
        <v>409</v>
      </c>
      <c r="M29" t="s">
        <v>410</v>
      </c>
      <c r="N29" t="s">
        <v>411</v>
      </c>
      <c r="O29" t="s">
        <v>412</v>
      </c>
      <c r="P29">
        <v>15</v>
      </c>
    </row>
    <row r="30" spans="1:17">
      <c r="A30" t="s">
        <v>413</v>
      </c>
      <c r="D30" t="str">
        <f t="shared" ca="1" si="1"/>
        <v>STB206_cec_dtt</v>
      </c>
      <c r="E30" t="str">
        <f t="shared" ca="1" si="2"/>
        <v>STB207_ile_dtt</v>
      </c>
      <c r="F30" t="str">
        <f t="shared" ca="1" si="3"/>
        <v>STB208_col_lav</v>
      </c>
      <c r="G30" t="str">
        <f t="shared" ca="1" si="4"/>
        <v>STB209_cec_lav</v>
      </c>
      <c r="H30" t="str">
        <f t="shared" ca="1" si="5"/>
        <v>STB210_ile_lav</v>
      </c>
      <c r="K30" t="s">
        <v>414</v>
      </c>
      <c r="L30" t="s">
        <v>415</v>
      </c>
      <c r="M30" t="s">
        <v>416</v>
      </c>
      <c r="N30" t="s">
        <v>417</v>
      </c>
      <c r="O30" t="s">
        <v>418</v>
      </c>
      <c r="Q30">
        <v>16</v>
      </c>
    </row>
    <row r="31" spans="1:17">
      <c r="A31" t="s">
        <v>419</v>
      </c>
      <c r="D31" t="str">
        <f t="shared" ca="1" si="1"/>
        <v>STB211_col_fp</v>
      </c>
      <c r="E31" t="str">
        <f t="shared" ca="1" si="2"/>
        <v>STB212_cec_fp</v>
      </c>
      <c r="F31" t="str">
        <f t="shared" ca="1" si="3"/>
        <v>STB213_ile_fp</v>
      </c>
      <c r="G31" t="str">
        <f t="shared" ca="1" si="4"/>
        <v>STB214_col_dtt</v>
      </c>
      <c r="H31" t="str">
        <f t="shared" ca="1" si="5"/>
        <v>STB215_cec_dtt</v>
      </c>
      <c r="K31" t="s">
        <v>420</v>
      </c>
      <c r="L31" t="s">
        <v>421</v>
      </c>
      <c r="M31" t="s">
        <v>422</v>
      </c>
      <c r="N31" t="s">
        <v>423</v>
      </c>
      <c r="O31" t="s">
        <v>424</v>
      </c>
      <c r="P31">
        <v>16</v>
      </c>
    </row>
    <row r="32" spans="1:17">
      <c r="A32" t="s">
        <v>425</v>
      </c>
      <c r="D32" t="str">
        <f t="shared" ca="1" si="1"/>
        <v>STB216_ile_dtt</v>
      </c>
      <c r="E32" t="str">
        <f t="shared" ca="1" si="2"/>
        <v>STB217_col_lav</v>
      </c>
      <c r="F32" t="str">
        <f t="shared" ca="1" si="3"/>
        <v>STB218_cec_lav</v>
      </c>
      <c r="G32" t="str">
        <f t="shared" ca="1" si="4"/>
        <v>STB219_ile_lav</v>
      </c>
      <c r="H32" t="str">
        <f t="shared" ca="1" si="5"/>
        <v>STB220_col_fp</v>
      </c>
      <c r="K32" t="s">
        <v>426</v>
      </c>
      <c r="L32" t="s">
        <v>427</v>
      </c>
      <c r="M32" t="s">
        <v>428</v>
      </c>
      <c r="N32" t="s">
        <v>429</v>
      </c>
      <c r="O32" t="s">
        <v>430</v>
      </c>
      <c r="Q32">
        <v>17</v>
      </c>
    </row>
    <row r="33" spans="1:17">
      <c r="A33" t="s">
        <v>431</v>
      </c>
      <c r="D33" t="str">
        <f t="shared" ca="1" si="1"/>
        <v>STB221_cec_fp</v>
      </c>
      <c r="E33" t="str">
        <f t="shared" ca="1" si="2"/>
        <v>STB222_ile_fp</v>
      </c>
      <c r="F33" t="str">
        <f t="shared" ca="1" si="3"/>
        <v>STB223_col_dtt</v>
      </c>
      <c r="G33" t="str">
        <f t="shared" ca="1" si="4"/>
        <v>STB224_cec_dtt</v>
      </c>
      <c r="H33" t="str">
        <f t="shared" ca="1" si="5"/>
        <v>STB225_ile_dtt</v>
      </c>
      <c r="K33" t="s">
        <v>432</v>
      </c>
      <c r="L33" t="s">
        <v>433</v>
      </c>
      <c r="M33" t="s">
        <v>434</v>
      </c>
      <c r="N33" t="s">
        <v>435</v>
      </c>
      <c r="O33" t="s">
        <v>436</v>
      </c>
      <c r="P33">
        <v>17</v>
      </c>
    </row>
    <row r="34" spans="1:17">
      <c r="A34" t="s">
        <v>437</v>
      </c>
      <c r="D34" t="str">
        <f t="shared" ca="1" si="1"/>
        <v>STB226_col_lav</v>
      </c>
      <c r="E34" t="str">
        <f t="shared" ca="1" si="2"/>
        <v>STB227_cec_lav</v>
      </c>
      <c r="F34" t="str">
        <f t="shared" ca="1" si="3"/>
        <v>STB228_ile_lav</v>
      </c>
      <c r="G34" t="str">
        <f t="shared" ca="1" si="4"/>
        <v>STB229_col_fp</v>
      </c>
      <c r="H34" t="str">
        <f t="shared" ca="1" si="5"/>
        <v>STB230_cec_fp</v>
      </c>
      <c r="K34" t="s">
        <v>438</v>
      </c>
      <c r="L34" t="s">
        <v>439</v>
      </c>
      <c r="M34" t="s">
        <v>440</v>
      </c>
      <c r="N34" t="s">
        <v>441</v>
      </c>
      <c r="O34" t="s">
        <v>442</v>
      </c>
      <c r="Q34">
        <v>18</v>
      </c>
    </row>
    <row r="35" spans="1:17">
      <c r="A35" t="s">
        <v>443</v>
      </c>
      <c r="D35" t="str">
        <f t="shared" ca="1" si="1"/>
        <v>STB231_ile_fp</v>
      </c>
      <c r="E35" t="str">
        <f t="shared" ca="1" si="2"/>
        <v>STB232_col_dtt</v>
      </c>
      <c r="F35" t="str">
        <f t="shared" ca="1" si="3"/>
        <v>STB233_cec_dtt</v>
      </c>
      <c r="G35" t="str">
        <f t="shared" ca="1" si="4"/>
        <v>STB234_ile_dtt</v>
      </c>
      <c r="H35" t="str">
        <f t="shared" ca="1" si="5"/>
        <v>STB235_col_lav</v>
      </c>
      <c r="K35" t="s">
        <v>444</v>
      </c>
      <c r="L35" t="s">
        <v>445</v>
      </c>
      <c r="M35" t="s">
        <v>446</v>
      </c>
      <c r="N35" t="s">
        <v>447</v>
      </c>
      <c r="O35" t="s">
        <v>448</v>
      </c>
      <c r="P35">
        <v>18</v>
      </c>
    </row>
    <row r="36" spans="1:17">
      <c r="A36" t="s">
        <v>449</v>
      </c>
      <c r="D36" t="str">
        <f t="shared" ca="1" si="1"/>
        <v>STB236_cec_lav</v>
      </c>
      <c r="E36" t="str">
        <f t="shared" ca="1" si="2"/>
        <v>STB237_ile_lav</v>
      </c>
      <c r="F36" t="str">
        <f t="shared" ca="1" si="3"/>
        <v>STB238_col_fp</v>
      </c>
      <c r="G36" t="str">
        <f t="shared" ca="1" si="4"/>
        <v>STB239_cec_fp</v>
      </c>
      <c r="H36" t="str">
        <f t="shared" ca="1" si="5"/>
        <v>STB240_ile_fp</v>
      </c>
      <c r="K36" t="s">
        <v>450</v>
      </c>
      <c r="L36" t="s">
        <v>451</v>
      </c>
      <c r="M36" t="s">
        <v>452</v>
      </c>
      <c r="N36" t="s">
        <v>453</v>
      </c>
      <c r="O36" t="s">
        <v>454</v>
      </c>
      <c r="Q36">
        <v>19</v>
      </c>
    </row>
    <row r="37" spans="1:17">
      <c r="A37" t="s">
        <v>455</v>
      </c>
      <c r="D37" t="str">
        <f t="shared" ca="1" si="1"/>
        <v>STB241_col_dtt</v>
      </c>
      <c r="E37" t="str">
        <f t="shared" ca="1" si="2"/>
        <v>STB242_cec_dtt</v>
      </c>
      <c r="F37" t="str">
        <f t="shared" ca="1" si="3"/>
        <v>STB243_ile_dtt</v>
      </c>
      <c r="G37" t="str">
        <f t="shared" ca="1" si="4"/>
        <v>STB244_col_lav</v>
      </c>
      <c r="H37" t="str">
        <f t="shared" ca="1" si="5"/>
        <v>STB245_cec_lav</v>
      </c>
      <c r="K37" t="s">
        <v>456</v>
      </c>
      <c r="L37" t="s">
        <v>457</v>
      </c>
      <c r="M37" t="s">
        <v>458</v>
      </c>
      <c r="N37" t="s">
        <v>459</v>
      </c>
      <c r="O37" t="s">
        <v>460</v>
      </c>
      <c r="P37">
        <v>19</v>
      </c>
    </row>
    <row r="38" spans="1:17">
      <c r="A38" t="s">
        <v>461</v>
      </c>
      <c r="D38" t="str">
        <f t="shared" ref="D38:D52" ca="1" si="6">OFFSET($A$1,MOD(COLUMN(A37)+4,5)+ROW(A37)*5-4,)</f>
        <v>STB246_ile_lav</v>
      </c>
      <c r="E38" t="str">
        <f t="shared" ref="E38:E52" ca="1" si="7">OFFSET($A$1,MOD(COLUMN(B37)+4,5)+ROW(B37)*5-4,)</f>
        <v>STB247_col_fp</v>
      </c>
      <c r="F38" t="str">
        <f t="shared" ref="F38:F52" ca="1" si="8">OFFSET($A$1,MOD(COLUMN(C37)+4,5)+ROW(C37)*5-4,)</f>
        <v>STB248_cec_fp</v>
      </c>
      <c r="G38" t="str">
        <f t="shared" ref="G38:G52" ca="1" si="9">OFFSET($A$1,MOD(COLUMN(D37)+4,5)+ROW(D37)*5-4,)</f>
        <v>STB249_ile_fp</v>
      </c>
      <c r="H38" t="str">
        <f t="shared" ref="H38:H52" ca="1" si="10">OFFSET($A$1,MOD(COLUMN(E37)+4,5)+ROW(E37)*5-4,)</f>
        <v>STB250_col_dtt</v>
      </c>
    </row>
    <row r="39" spans="1:17">
      <c r="A39" t="s">
        <v>462</v>
      </c>
      <c r="D39" t="str">
        <f t="shared" ca="1" si="6"/>
        <v>STB251_cec_dtt</v>
      </c>
      <c r="E39" t="str">
        <f t="shared" ca="1" si="7"/>
        <v>STB252_ile_dtt</v>
      </c>
      <c r="F39" t="str">
        <f t="shared" ca="1" si="8"/>
        <v>STB253_col_lav</v>
      </c>
      <c r="G39" t="str">
        <f t="shared" ca="1" si="9"/>
        <v>STB254_cec_lav</v>
      </c>
      <c r="H39" t="str">
        <f t="shared" ca="1" si="10"/>
        <v>STB255_ile_lav</v>
      </c>
    </row>
    <row r="40" spans="1:17">
      <c r="A40" t="s">
        <v>463</v>
      </c>
      <c r="D40" t="str">
        <f t="shared" ca="1" si="6"/>
        <v>STB256_col_fp</v>
      </c>
      <c r="E40" t="str">
        <f t="shared" ca="1" si="7"/>
        <v>STB257_cec_fp</v>
      </c>
      <c r="F40" t="str">
        <f t="shared" ca="1" si="8"/>
        <v>STB258_ile_fp</v>
      </c>
      <c r="G40" t="str">
        <f t="shared" ca="1" si="9"/>
        <v>STB259_col_dtt</v>
      </c>
      <c r="H40" t="str">
        <f t="shared" ca="1" si="10"/>
        <v>STB260_cec_dtt</v>
      </c>
    </row>
    <row r="41" spans="1:17">
      <c r="A41" t="s">
        <v>464</v>
      </c>
      <c r="D41" t="str">
        <f t="shared" ca="1" si="6"/>
        <v>STB261_ile_dtt</v>
      </c>
      <c r="E41" t="str">
        <f t="shared" ca="1" si="7"/>
        <v>STB262_col_lav</v>
      </c>
      <c r="F41" t="str">
        <f t="shared" ca="1" si="8"/>
        <v>STB263_cec_lav</v>
      </c>
      <c r="G41" t="str">
        <f t="shared" ca="1" si="9"/>
        <v>STB264_ile_lav</v>
      </c>
      <c r="H41" t="str">
        <f t="shared" ca="1" si="10"/>
        <v>STB265_col_fp</v>
      </c>
    </row>
    <row r="42" spans="1:17">
      <c r="A42" t="s">
        <v>465</v>
      </c>
      <c r="D42" t="str">
        <f t="shared" ca="1" si="6"/>
        <v>STB266_cec_fp</v>
      </c>
      <c r="E42" t="str">
        <f t="shared" ca="1" si="7"/>
        <v>STB267_ile_fp</v>
      </c>
      <c r="F42" t="str">
        <f t="shared" ca="1" si="8"/>
        <v>STB268_col_dtt</v>
      </c>
      <c r="G42" t="str">
        <f t="shared" ca="1" si="9"/>
        <v>STB269_cec_dtt</v>
      </c>
      <c r="H42" t="str">
        <f t="shared" ca="1" si="10"/>
        <v>STB270_ile_dtt</v>
      </c>
    </row>
    <row r="43" spans="1:17">
      <c r="A43" t="s">
        <v>466</v>
      </c>
      <c r="D43" t="str">
        <f t="shared" ca="1" si="6"/>
        <v>STB271_col_lav</v>
      </c>
      <c r="E43" t="str">
        <f t="shared" ca="1" si="7"/>
        <v>STB272_cec_lav</v>
      </c>
      <c r="F43" t="str">
        <f t="shared" ca="1" si="8"/>
        <v>STB273_ile_lav</v>
      </c>
      <c r="G43" t="str">
        <f t="shared" ca="1" si="9"/>
        <v>STB274_col_fp</v>
      </c>
      <c r="H43" t="str">
        <f t="shared" ca="1" si="10"/>
        <v>STB275_cec_fp</v>
      </c>
    </row>
    <row r="44" spans="1:17">
      <c r="A44" t="s">
        <v>467</v>
      </c>
      <c r="D44" t="str">
        <f t="shared" ca="1" si="6"/>
        <v>STB276_ile_fp</v>
      </c>
      <c r="E44" t="str">
        <f t="shared" ca="1" si="7"/>
        <v>STB277_col_dtt</v>
      </c>
      <c r="F44" t="str">
        <f t="shared" ca="1" si="8"/>
        <v>STB278_cec_dtt</v>
      </c>
      <c r="G44" t="str">
        <f t="shared" ca="1" si="9"/>
        <v>STB279_ile_dtt</v>
      </c>
      <c r="H44" t="str">
        <f t="shared" ca="1" si="10"/>
        <v>STB280_col_lav</v>
      </c>
    </row>
    <row r="45" spans="1:17">
      <c r="A45" t="s">
        <v>468</v>
      </c>
      <c r="D45" t="str">
        <f t="shared" ca="1" si="6"/>
        <v>STB281_cec_lav</v>
      </c>
      <c r="E45" t="str">
        <f t="shared" ca="1" si="7"/>
        <v>STB282_ile_lav</v>
      </c>
      <c r="F45" t="str">
        <f t="shared" ca="1" si="8"/>
        <v>STB283_col_fp</v>
      </c>
      <c r="G45" t="str">
        <f t="shared" ca="1" si="9"/>
        <v>STB284_cec_fp</v>
      </c>
      <c r="H45" t="str">
        <f t="shared" ca="1" si="10"/>
        <v>STB285_ile_fp</v>
      </c>
    </row>
    <row r="46" spans="1:17">
      <c r="A46" t="s">
        <v>469</v>
      </c>
      <c r="D46" t="str">
        <f t="shared" ca="1" si="6"/>
        <v>STB286_col_dtt</v>
      </c>
      <c r="E46" t="str">
        <f t="shared" ca="1" si="7"/>
        <v>STB287_cec_dtt</v>
      </c>
      <c r="F46" t="str">
        <f t="shared" ca="1" si="8"/>
        <v>STB288_ile_dtt</v>
      </c>
      <c r="G46" t="str">
        <f t="shared" ca="1" si="9"/>
        <v>STB289_col_lav</v>
      </c>
      <c r="H46" t="str">
        <f t="shared" ca="1" si="10"/>
        <v>STB290_cec_lav</v>
      </c>
    </row>
    <row r="47" spans="1:17">
      <c r="A47" t="s">
        <v>470</v>
      </c>
      <c r="D47" t="str">
        <f t="shared" ca="1" si="6"/>
        <v>STB291_ile_lav</v>
      </c>
      <c r="E47" t="str">
        <f t="shared" ca="1" si="7"/>
        <v>STB292_col_fp</v>
      </c>
      <c r="F47" t="str">
        <f t="shared" ca="1" si="8"/>
        <v>STB293_cec_fp</v>
      </c>
      <c r="G47" t="str">
        <f t="shared" ca="1" si="9"/>
        <v>STB294_ile_fp</v>
      </c>
      <c r="H47" t="str">
        <f t="shared" ca="1" si="10"/>
        <v>STB295_col_dtt</v>
      </c>
    </row>
    <row r="48" spans="1:17">
      <c r="A48" t="s">
        <v>471</v>
      </c>
      <c r="D48" t="str">
        <f t="shared" ca="1" si="6"/>
        <v>STB296_cec_dtt</v>
      </c>
      <c r="E48" t="str">
        <f t="shared" ca="1" si="7"/>
        <v>STB297_ile_dtt</v>
      </c>
      <c r="F48" t="str">
        <f t="shared" ca="1" si="8"/>
        <v>STB298_col_lav</v>
      </c>
      <c r="G48" t="str">
        <f t="shared" ca="1" si="9"/>
        <v>STB299_cec_lav</v>
      </c>
      <c r="H48" t="str">
        <f t="shared" ca="1" si="10"/>
        <v>STB300_ile_lav</v>
      </c>
    </row>
    <row r="49" spans="1:8">
      <c r="A49" t="s">
        <v>472</v>
      </c>
      <c r="D49" t="str">
        <f t="shared" ca="1" si="6"/>
        <v>STB301_col_fp</v>
      </c>
      <c r="E49" t="str">
        <f t="shared" ca="1" si="7"/>
        <v>STB302_cec_fp</v>
      </c>
      <c r="F49" t="str">
        <f t="shared" ca="1" si="8"/>
        <v>STB303_ile_fp</v>
      </c>
      <c r="G49" t="str">
        <f t="shared" ca="1" si="9"/>
        <v>STB304_col_dtt</v>
      </c>
      <c r="H49" t="str">
        <f t="shared" ca="1" si="10"/>
        <v>STB305_cec_dtt</v>
      </c>
    </row>
    <row r="50" spans="1:8">
      <c r="A50" t="s">
        <v>473</v>
      </c>
      <c r="D50" t="str">
        <f t="shared" ca="1" si="6"/>
        <v>STB306_ile_dtt</v>
      </c>
      <c r="E50" t="str">
        <f t="shared" ca="1" si="7"/>
        <v>STB307_col_lav</v>
      </c>
      <c r="F50" t="str">
        <f t="shared" ca="1" si="8"/>
        <v>STB308_cec_lav</v>
      </c>
      <c r="G50" t="str">
        <f t="shared" ca="1" si="9"/>
        <v>STB309_ile_lav</v>
      </c>
      <c r="H50" t="str">
        <f t="shared" ca="1" si="10"/>
        <v>STB310_col_fp</v>
      </c>
    </row>
    <row r="51" spans="1:8">
      <c r="A51" t="s">
        <v>474</v>
      </c>
      <c r="D51" t="str">
        <f t="shared" ca="1" si="6"/>
        <v>STB311_cec_fp</v>
      </c>
      <c r="E51" t="str">
        <f t="shared" ca="1" si="7"/>
        <v>STB312_ile_fp</v>
      </c>
      <c r="F51" t="str">
        <f t="shared" ca="1" si="8"/>
        <v>STB313_col_dtt</v>
      </c>
      <c r="G51" t="str">
        <f t="shared" ca="1" si="9"/>
        <v>STB314_cec_dtt</v>
      </c>
      <c r="H51" t="str">
        <f t="shared" ca="1" si="10"/>
        <v>STB315_ile_dtt</v>
      </c>
    </row>
    <row r="52" spans="1:8">
      <c r="A52" t="s">
        <v>475</v>
      </c>
      <c r="D52" t="str">
        <f t="shared" ca="1" si="6"/>
        <v>STB316_col_lav</v>
      </c>
      <c r="E52" t="str">
        <f t="shared" ca="1" si="7"/>
        <v>STB317_cec_lav</v>
      </c>
      <c r="F52" t="str">
        <f t="shared" ca="1" si="8"/>
        <v>STB318_ile_lav</v>
      </c>
      <c r="G52" t="str">
        <f t="shared" ca="1" si="9"/>
        <v>1755_col_RNA</v>
      </c>
      <c r="H52" t="str">
        <f t="shared" ca="1" si="10"/>
        <v>1755_cec_RNA</v>
      </c>
    </row>
    <row r="53" spans="1:8">
      <c r="A53" t="s">
        <v>476</v>
      </c>
      <c r="D53" t="str">
        <f t="shared" ref="D53:D62" ca="1" si="11">OFFSET($A$1,MOD(COLUMN(A52)+4,5)+ROW(A52)*5-4,)</f>
        <v>1755_ile_RNA</v>
      </c>
      <c r="E53" t="str">
        <f t="shared" ref="E53:E62" ca="1" si="12">OFFSET($A$1,MOD(COLUMN(B52)+4,5)+ROW(B52)*5-4,)</f>
        <v>1755_spleen_RNA</v>
      </c>
      <c r="F53" t="str">
        <f t="shared" ref="F53:F62" ca="1" si="13">OFFSET($A$1,MOD(COLUMN(C52)+4,5)+ROW(C52)*5-4,)</f>
        <v>1756_col_RNA</v>
      </c>
      <c r="G53" t="str">
        <f t="shared" ref="G53:G62" ca="1" si="14">OFFSET($A$1,MOD(COLUMN(D52)+4,5)+ROW(D52)*5-4,)</f>
        <v>1756_cec_RNA</v>
      </c>
      <c r="H53" t="str">
        <f t="shared" ref="H53:H62" ca="1" si="15">OFFSET($A$1,MOD(COLUMN(E52)+4,5)+ROW(E52)*5-4,)</f>
        <v>1756_ile_RNA</v>
      </c>
    </row>
    <row r="54" spans="1:8">
      <c r="A54" t="s">
        <v>477</v>
      </c>
      <c r="D54" t="str">
        <f t="shared" ca="1" si="11"/>
        <v>1756_spleen_RNA</v>
      </c>
      <c r="E54" t="str">
        <f t="shared" ca="1" si="12"/>
        <v>1759_col_RNA</v>
      </c>
      <c r="F54" t="str">
        <f t="shared" ca="1" si="13"/>
        <v>1759_cec_RNA</v>
      </c>
      <c r="G54" t="str">
        <f t="shared" ca="1" si="14"/>
        <v>1759_ile_RNA</v>
      </c>
      <c r="H54" t="str">
        <f t="shared" ca="1" si="15"/>
        <v>1759_spleen_RNA</v>
      </c>
    </row>
    <row r="55" spans="1:8">
      <c r="A55" t="s">
        <v>478</v>
      </c>
      <c r="D55" t="str">
        <f t="shared" ca="1" si="11"/>
        <v>1511_col_RNA</v>
      </c>
      <c r="E55" t="str">
        <f t="shared" ca="1" si="12"/>
        <v>1511_cec_RNA</v>
      </c>
      <c r="F55" t="str">
        <f t="shared" ca="1" si="13"/>
        <v>1511_ile_RNA</v>
      </c>
      <c r="G55" t="str">
        <f t="shared" ca="1" si="14"/>
        <v>1511_spleen_RNA</v>
      </c>
      <c r="H55" t="str">
        <f t="shared" ca="1" si="15"/>
        <v>1513_col_RNA</v>
      </c>
    </row>
    <row r="56" spans="1:8">
      <c r="A56" t="s">
        <v>479</v>
      </c>
      <c r="D56" t="str">
        <f t="shared" ca="1" si="11"/>
        <v>1513_cec_RNA</v>
      </c>
      <c r="E56" t="str">
        <f t="shared" ca="1" si="12"/>
        <v>1513_ile_RNA</v>
      </c>
      <c r="F56" t="str">
        <f t="shared" ca="1" si="13"/>
        <v>1513_spleen_RNA</v>
      </c>
      <c r="G56" t="str">
        <f t="shared" ca="1" si="14"/>
        <v>1516_col_RNA</v>
      </c>
      <c r="H56" t="str">
        <f t="shared" ca="1" si="15"/>
        <v>1516_cec_RNA</v>
      </c>
    </row>
    <row r="57" spans="1:8">
      <c r="A57" t="s">
        <v>480</v>
      </c>
      <c r="D57" t="str">
        <f t="shared" ca="1" si="11"/>
        <v>1516_ile_RNA</v>
      </c>
      <c r="E57" t="str">
        <f t="shared" ca="1" si="12"/>
        <v>1516_spleen_RNA</v>
      </c>
      <c r="F57" t="str">
        <f t="shared" ca="1" si="13"/>
        <v>1520_col_RNA</v>
      </c>
      <c r="G57" t="str">
        <f t="shared" ca="1" si="14"/>
        <v>1520_cec_RNA</v>
      </c>
      <c r="H57" t="str">
        <f t="shared" ca="1" si="15"/>
        <v>1520_ile_RNA</v>
      </c>
    </row>
    <row r="58" spans="1:8">
      <c r="A58" t="s">
        <v>481</v>
      </c>
      <c r="D58" t="str">
        <f t="shared" ca="1" si="11"/>
        <v>1520_spleen_RNA</v>
      </c>
      <c r="E58" t="str">
        <f t="shared" ca="1" si="12"/>
        <v>1509_col_RNA</v>
      </c>
      <c r="F58" t="str">
        <f t="shared" ca="1" si="13"/>
        <v>1509_cec_RNA</v>
      </c>
      <c r="G58" t="str">
        <f t="shared" ca="1" si="14"/>
        <v>1509_ile_RNA</v>
      </c>
      <c r="H58" t="str">
        <f t="shared" ca="1" si="15"/>
        <v>1509_spleen_RNA</v>
      </c>
    </row>
    <row r="59" spans="1:8">
      <c r="A59" t="s">
        <v>482</v>
      </c>
      <c r="D59" t="str">
        <f t="shared" ca="1" si="11"/>
        <v>1512_col_RNA</v>
      </c>
      <c r="E59" t="str">
        <f t="shared" ca="1" si="12"/>
        <v>1512_cec_RNA</v>
      </c>
      <c r="F59" t="str">
        <f t="shared" ca="1" si="13"/>
        <v>1512_ile_RNA</v>
      </c>
      <c r="G59" t="str">
        <f t="shared" ca="1" si="14"/>
        <v>1512_spleen_RNA</v>
      </c>
      <c r="H59" t="str">
        <f t="shared" ca="1" si="15"/>
        <v>1514_col_RNA</v>
      </c>
    </row>
    <row r="60" spans="1:8">
      <c r="A60" t="s">
        <v>483</v>
      </c>
      <c r="D60" t="str">
        <f t="shared" ca="1" si="11"/>
        <v>1514_cec_RNA</v>
      </c>
      <c r="E60" t="str">
        <f t="shared" ca="1" si="12"/>
        <v>1514_ile_RNA</v>
      </c>
      <c r="F60" t="str">
        <f t="shared" ca="1" si="13"/>
        <v>1514_spleen_RNA</v>
      </c>
      <c r="G60" t="str">
        <f t="shared" ca="1" si="14"/>
        <v>1757_col_RNA</v>
      </c>
      <c r="H60" t="str">
        <f t="shared" ca="1" si="15"/>
        <v>1757_cec_RNA</v>
      </c>
    </row>
    <row r="61" spans="1:8">
      <c r="A61" t="s">
        <v>484</v>
      </c>
      <c r="D61" t="str">
        <f t="shared" ca="1" si="11"/>
        <v>1757_ile_RNA</v>
      </c>
      <c r="E61" t="str">
        <f t="shared" ca="1" si="12"/>
        <v>1757_spleen_RNA</v>
      </c>
      <c r="F61" t="str">
        <f t="shared" ca="1" si="13"/>
        <v>1510_col_RNA</v>
      </c>
      <c r="G61" t="str">
        <f t="shared" ca="1" si="14"/>
        <v>1510_cec_RNA</v>
      </c>
      <c r="H61" t="str">
        <f t="shared" ca="1" si="15"/>
        <v>1510_ile_RNA</v>
      </c>
    </row>
    <row r="62" spans="1:8">
      <c r="A62" t="s">
        <v>485</v>
      </c>
      <c r="D62" t="str">
        <f t="shared" ca="1" si="11"/>
        <v>1510_spleen_RNA</v>
      </c>
      <c r="E62" t="str">
        <f t="shared" ca="1" si="12"/>
        <v>1517_col_RNA</v>
      </c>
      <c r="F62" t="str">
        <f t="shared" ca="1" si="13"/>
        <v>1517_cec_RNA</v>
      </c>
      <c r="G62" t="str">
        <f t="shared" ca="1" si="14"/>
        <v>1517_ile_RNA</v>
      </c>
      <c r="H62" t="str">
        <f t="shared" ca="1" si="15"/>
        <v>1517_spleen_RNA</v>
      </c>
    </row>
    <row r="63" spans="1:8">
      <c r="A63" t="s">
        <v>486</v>
      </c>
      <c r="D63" t="str">
        <f t="shared" ref="D63:D68" ca="1" si="16">OFFSET($A$1,MOD(COLUMN(A62)+4,5)+ROW(A62)*5-4,)</f>
        <v>1519_col_RNA</v>
      </c>
      <c r="E63" t="str">
        <f t="shared" ref="E63:E68" ca="1" si="17">OFFSET($A$1,MOD(COLUMN(B62)+4,5)+ROW(B62)*5-4,)</f>
        <v>1519_cec_RNA</v>
      </c>
      <c r="F63" t="str">
        <f t="shared" ref="F63:F68" ca="1" si="18">OFFSET($A$1,MOD(COLUMN(C62)+4,5)+ROW(C62)*5-4,)</f>
        <v>1519_ile_RNA</v>
      </c>
      <c r="G63" t="str">
        <f t="shared" ref="G63:G68" ca="1" si="19">OFFSET($A$1,MOD(COLUMN(D62)+4,5)+ROW(D62)*5-4,)</f>
        <v>1519_spleen_RNA</v>
      </c>
      <c r="H63">
        <f t="shared" ref="H63:H68" ca="1" si="20">OFFSET($A$1,MOD(COLUMN(E62)+4,5)+ROW(E62)*5-4,)</f>
        <v>0</v>
      </c>
    </row>
    <row r="64" spans="1:8">
      <c r="A64" t="s">
        <v>487</v>
      </c>
      <c r="D64">
        <f t="shared" ca="1" si="16"/>
        <v>0</v>
      </c>
      <c r="E64">
        <f t="shared" ca="1" si="17"/>
        <v>0</v>
      </c>
      <c r="F64">
        <f t="shared" ca="1" si="18"/>
        <v>0</v>
      </c>
      <c r="G64">
        <f t="shared" ca="1" si="19"/>
        <v>0</v>
      </c>
      <c r="H64">
        <f t="shared" ca="1" si="20"/>
        <v>0</v>
      </c>
    </row>
    <row r="65" spans="1:8">
      <c r="A65" t="s">
        <v>488</v>
      </c>
      <c r="D65">
        <f t="shared" ca="1" si="16"/>
        <v>0</v>
      </c>
      <c r="E65">
        <f t="shared" ca="1" si="17"/>
        <v>0</v>
      </c>
      <c r="F65">
        <f t="shared" ca="1" si="18"/>
        <v>0</v>
      </c>
      <c r="G65">
        <f t="shared" ca="1" si="19"/>
        <v>0</v>
      </c>
      <c r="H65">
        <f t="shared" ca="1" si="20"/>
        <v>0</v>
      </c>
    </row>
    <row r="66" spans="1:8">
      <c r="A66" t="s">
        <v>489</v>
      </c>
      <c r="D66">
        <f t="shared" ca="1" si="16"/>
        <v>0</v>
      </c>
      <c r="E66">
        <f t="shared" ca="1" si="17"/>
        <v>0</v>
      </c>
      <c r="F66">
        <f t="shared" ca="1" si="18"/>
        <v>0</v>
      </c>
      <c r="G66">
        <f t="shared" ca="1" si="19"/>
        <v>0</v>
      </c>
      <c r="H66">
        <f t="shared" ca="1" si="20"/>
        <v>0</v>
      </c>
    </row>
    <row r="67" spans="1:8">
      <c r="A67" t="s">
        <v>490</v>
      </c>
      <c r="D67">
        <f t="shared" ca="1" si="16"/>
        <v>0</v>
      </c>
      <c r="E67">
        <f t="shared" ca="1" si="17"/>
        <v>0</v>
      </c>
      <c r="F67">
        <f t="shared" ca="1" si="18"/>
        <v>0</v>
      </c>
      <c r="G67">
        <f t="shared" ca="1" si="19"/>
        <v>0</v>
      </c>
      <c r="H67">
        <f t="shared" ca="1" si="20"/>
        <v>0</v>
      </c>
    </row>
    <row r="68" spans="1:8">
      <c r="A68" t="s">
        <v>491</v>
      </c>
      <c r="D68">
        <f t="shared" ca="1" si="16"/>
        <v>0</v>
      </c>
      <c r="E68">
        <f t="shared" ca="1" si="17"/>
        <v>0</v>
      </c>
      <c r="F68">
        <f t="shared" ca="1" si="18"/>
        <v>0</v>
      </c>
      <c r="G68">
        <f t="shared" ca="1" si="19"/>
        <v>0</v>
      </c>
      <c r="H68">
        <f t="shared" ca="1" si="20"/>
        <v>0</v>
      </c>
    </row>
    <row r="69" spans="1:8">
      <c r="A69" t="s">
        <v>492</v>
      </c>
    </row>
    <row r="70" spans="1:8">
      <c r="A70" t="s">
        <v>493</v>
      </c>
    </row>
    <row r="71" spans="1:8">
      <c r="A71" t="s">
        <v>494</v>
      </c>
    </row>
    <row r="72" spans="1:8">
      <c r="A72" t="s">
        <v>495</v>
      </c>
    </row>
    <row r="73" spans="1:8">
      <c r="A73" t="s">
        <v>496</v>
      </c>
    </row>
    <row r="74" spans="1:8">
      <c r="A74" t="s">
        <v>497</v>
      </c>
    </row>
    <row r="75" spans="1:8">
      <c r="A75" t="s">
        <v>498</v>
      </c>
    </row>
    <row r="76" spans="1:8">
      <c r="A76" t="s">
        <v>499</v>
      </c>
    </row>
    <row r="77" spans="1:8">
      <c r="A77" t="s">
        <v>500</v>
      </c>
    </row>
    <row r="78" spans="1:8">
      <c r="A78" t="s">
        <v>501</v>
      </c>
    </row>
    <row r="79" spans="1:8">
      <c r="A79" t="s">
        <v>502</v>
      </c>
    </row>
    <row r="80" spans="1:8">
      <c r="A80" t="s">
        <v>503</v>
      </c>
    </row>
    <row r="81" spans="1:1">
      <c r="A81" t="s">
        <v>504</v>
      </c>
    </row>
    <row r="82" spans="1:1">
      <c r="A82" t="s">
        <v>505</v>
      </c>
    </row>
    <row r="83" spans="1:1">
      <c r="A83" t="s">
        <v>506</v>
      </c>
    </row>
    <row r="84" spans="1:1">
      <c r="A84" t="s">
        <v>507</v>
      </c>
    </row>
    <row r="85" spans="1:1">
      <c r="A85" t="s">
        <v>508</v>
      </c>
    </row>
    <row r="86" spans="1:1">
      <c r="A86" t="s">
        <v>509</v>
      </c>
    </row>
    <row r="87" spans="1:1">
      <c r="A87" t="s">
        <v>510</v>
      </c>
    </row>
    <row r="88" spans="1:1">
      <c r="A88" t="s">
        <v>511</v>
      </c>
    </row>
    <row r="89" spans="1:1">
      <c r="A89" t="s">
        <v>512</v>
      </c>
    </row>
    <row r="90" spans="1:1">
      <c r="A90" t="s">
        <v>513</v>
      </c>
    </row>
    <row r="91" spans="1:1">
      <c r="A91" t="s">
        <v>514</v>
      </c>
    </row>
    <row r="92" spans="1:1">
      <c r="A92" t="s">
        <v>515</v>
      </c>
    </row>
    <row r="93" spans="1:1">
      <c r="A93" t="s">
        <v>516</v>
      </c>
    </row>
    <row r="94" spans="1:1">
      <c r="A94" t="s">
        <v>517</v>
      </c>
    </row>
    <row r="95" spans="1:1">
      <c r="A95" t="s">
        <v>518</v>
      </c>
    </row>
    <row r="96" spans="1:1">
      <c r="A96" t="s">
        <v>519</v>
      </c>
    </row>
    <row r="97" spans="1:1">
      <c r="A97" t="s">
        <v>520</v>
      </c>
    </row>
    <row r="98" spans="1:1">
      <c r="A98" t="s">
        <v>521</v>
      </c>
    </row>
    <row r="99" spans="1:1">
      <c r="A99" t="s">
        <v>522</v>
      </c>
    </row>
    <row r="100" spans="1:1">
      <c r="A100" t="s">
        <v>523</v>
      </c>
    </row>
    <row r="101" spans="1:1">
      <c r="A101" t="s">
        <v>524</v>
      </c>
    </row>
    <row r="102" spans="1:1">
      <c r="A102" t="s">
        <v>525</v>
      </c>
    </row>
    <row r="103" spans="1:1">
      <c r="A103" t="s">
        <v>526</v>
      </c>
    </row>
    <row r="104" spans="1:1">
      <c r="A104" t="s">
        <v>527</v>
      </c>
    </row>
    <row r="105" spans="1:1">
      <c r="A105" t="s">
        <v>528</v>
      </c>
    </row>
    <row r="106" spans="1:1">
      <c r="A106" t="s">
        <v>529</v>
      </c>
    </row>
    <row r="107" spans="1:1">
      <c r="A107" t="s">
        <v>530</v>
      </c>
    </row>
    <row r="108" spans="1:1">
      <c r="A108" t="s">
        <v>531</v>
      </c>
    </row>
    <row r="109" spans="1:1">
      <c r="A109" t="s">
        <v>532</v>
      </c>
    </row>
    <row r="110" spans="1:1">
      <c r="A110" t="s">
        <v>533</v>
      </c>
    </row>
    <row r="111" spans="1:1">
      <c r="A111" t="s">
        <v>534</v>
      </c>
    </row>
    <row r="112" spans="1:1">
      <c r="A112" t="s">
        <v>535</v>
      </c>
    </row>
    <row r="113" spans="1:1">
      <c r="A113" t="s">
        <v>536</v>
      </c>
    </row>
    <row r="114" spans="1:1">
      <c r="A114" t="s">
        <v>537</v>
      </c>
    </row>
    <row r="115" spans="1:1">
      <c r="A115" t="s">
        <v>538</v>
      </c>
    </row>
    <row r="116" spans="1:1">
      <c r="A116" t="s">
        <v>539</v>
      </c>
    </row>
    <row r="117" spans="1:1">
      <c r="A117" t="s">
        <v>540</v>
      </c>
    </row>
    <row r="118" spans="1:1">
      <c r="A118" t="s">
        <v>541</v>
      </c>
    </row>
    <row r="119" spans="1:1">
      <c r="A119" t="s">
        <v>542</v>
      </c>
    </row>
    <row r="120" spans="1:1">
      <c r="A120" t="s">
        <v>543</v>
      </c>
    </row>
    <row r="121" spans="1:1">
      <c r="A121" t="s">
        <v>544</v>
      </c>
    </row>
    <row r="122" spans="1:1">
      <c r="A122" t="s">
        <v>545</v>
      </c>
    </row>
    <row r="123" spans="1:1">
      <c r="A123" t="s">
        <v>546</v>
      </c>
    </row>
    <row r="124" spans="1:1">
      <c r="A124" t="s">
        <v>547</v>
      </c>
    </row>
    <row r="125" spans="1:1">
      <c r="A125" t="s">
        <v>548</v>
      </c>
    </row>
    <row r="126" spans="1:1">
      <c r="A126" t="s">
        <v>549</v>
      </c>
    </row>
    <row r="127" spans="1:1">
      <c r="A127" t="s">
        <v>550</v>
      </c>
    </row>
    <row r="129" spans="1:1">
      <c r="A129" t="s">
        <v>245</v>
      </c>
    </row>
    <row r="130" spans="1:1">
      <c r="A130" t="s">
        <v>251</v>
      </c>
    </row>
    <row r="131" spans="1:1">
      <c r="A131" t="s">
        <v>257</v>
      </c>
    </row>
    <row r="132" spans="1:1">
      <c r="A132" t="s">
        <v>263</v>
      </c>
    </row>
    <row r="133" spans="1:1">
      <c r="A133" t="s">
        <v>269</v>
      </c>
    </row>
    <row r="134" spans="1:1">
      <c r="A134" t="s">
        <v>275</v>
      </c>
    </row>
    <row r="135" spans="1:1">
      <c r="A135" t="s">
        <v>281</v>
      </c>
    </row>
    <row r="136" spans="1:1">
      <c r="A136" t="s">
        <v>287</v>
      </c>
    </row>
    <row r="137" spans="1:1">
      <c r="A137" t="s">
        <v>293</v>
      </c>
    </row>
    <row r="138" spans="1:1">
      <c r="A138" t="s">
        <v>299</v>
      </c>
    </row>
    <row r="139" spans="1:1">
      <c r="A139" t="s">
        <v>305</v>
      </c>
    </row>
    <row r="140" spans="1:1">
      <c r="A140" t="s">
        <v>311</v>
      </c>
    </row>
    <row r="141" spans="1:1">
      <c r="A141" t="s">
        <v>317</v>
      </c>
    </row>
    <row r="142" spans="1:1">
      <c r="A142" t="s">
        <v>323</v>
      </c>
    </row>
    <row r="143" spans="1:1">
      <c r="A143" t="s">
        <v>329</v>
      </c>
    </row>
    <row r="144" spans="1:1">
      <c r="A144" t="s">
        <v>335</v>
      </c>
    </row>
    <row r="145" spans="1:1">
      <c r="A145" t="s">
        <v>341</v>
      </c>
    </row>
    <row r="146" spans="1:1">
      <c r="A146" t="s">
        <v>347</v>
      </c>
    </row>
    <row r="147" spans="1:1">
      <c r="A147" t="s">
        <v>353</v>
      </c>
    </row>
    <row r="148" spans="1:1">
      <c r="A148" t="s">
        <v>359</v>
      </c>
    </row>
    <row r="149" spans="1:1">
      <c r="A149" t="s">
        <v>365</v>
      </c>
    </row>
    <row r="150" spans="1:1">
      <c r="A150" t="s">
        <v>371</v>
      </c>
    </row>
    <row r="151" spans="1:1">
      <c r="A151" t="s">
        <v>377</v>
      </c>
    </row>
    <row r="152" spans="1:1">
      <c r="A152" t="s">
        <v>383</v>
      </c>
    </row>
    <row r="153" spans="1:1">
      <c r="A153" t="s">
        <v>389</v>
      </c>
    </row>
    <row r="154" spans="1:1">
      <c r="A154" t="s">
        <v>395</v>
      </c>
    </row>
    <row r="155" spans="1:1">
      <c r="A155" t="s">
        <v>401</v>
      </c>
    </row>
    <row r="156" spans="1:1">
      <c r="A156" t="s">
        <v>407</v>
      </c>
    </row>
    <row r="157" spans="1:1">
      <c r="A157" t="s">
        <v>413</v>
      </c>
    </row>
    <row r="158" spans="1:1">
      <c r="A158" t="s">
        <v>419</v>
      </c>
    </row>
    <row r="159" spans="1:1">
      <c r="A159" t="s">
        <v>425</v>
      </c>
    </row>
    <row r="160" spans="1:1">
      <c r="A160" t="s">
        <v>431</v>
      </c>
    </row>
    <row r="161" spans="1:1">
      <c r="A161" t="s">
        <v>437</v>
      </c>
    </row>
    <row r="162" spans="1:1">
      <c r="A162" t="s">
        <v>443</v>
      </c>
    </row>
    <row r="163" spans="1:1">
      <c r="A163" t="s">
        <v>449</v>
      </c>
    </row>
    <row r="164" spans="1:1">
      <c r="A164" t="s">
        <v>455</v>
      </c>
    </row>
    <row r="165" spans="1:1">
      <c r="A165" t="s">
        <v>461</v>
      </c>
    </row>
    <row r="166" spans="1:1">
      <c r="A166" t="s">
        <v>462</v>
      </c>
    </row>
    <row r="167" spans="1:1">
      <c r="A167" t="s">
        <v>463</v>
      </c>
    </row>
    <row r="168" spans="1:1">
      <c r="A168" t="s">
        <v>464</v>
      </c>
    </row>
    <row r="169" spans="1:1">
      <c r="A169" t="s">
        <v>465</v>
      </c>
    </row>
    <row r="170" spans="1:1">
      <c r="A170" t="s">
        <v>466</v>
      </c>
    </row>
    <row r="171" spans="1:1">
      <c r="A171" t="s">
        <v>467</v>
      </c>
    </row>
    <row r="172" spans="1:1">
      <c r="A172" t="s">
        <v>468</v>
      </c>
    </row>
    <row r="173" spans="1:1">
      <c r="A173" t="s">
        <v>469</v>
      </c>
    </row>
    <row r="174" spans="1:1">
      <c r="A174" t="s">
        <v>470</v>
      </c>
    </row>
    <row r="175" spans="1:1">
      <c r="A175" t="s">
        <v>471</v>
      </c>
    </row>
    <row r="176" spans="1:1">
      <c r="A176" t="s">
        <v>472</v>
      </c>
    </row>
    <row r="177" spans="1:1">
      <c r="A177" t="s">
        <v>473</v>
      </c>
    </row>
    <row r="178" spans="1:1">
      <c r="A178" t="s">
        <v>474</v>
      </c>
    </row>
    <row r="179" spans="1:1">
      <c r="A179" t="s">
        <v>475</v>
      </c>
    </row>
    <row r="180" spans="1:1">
      <c r="A180" t="s">
        <v>476</v>
      </c>
    </row>
    <row r="181" spans="1:1">
      <c r="A181" t="s">
        <v>477</v>
      </c>
    </row>
    <row r="182" spans="1:1">
      <c r="A182" t="s">
        <v>478</v>
      </c>
    </row>
    <row r="183" spans="1:1">
      <c r="A183" t="s">
        <v>479</v>
      </c>
    </row>
    <row r="184" spans="1:1">
      <c r="A184" t="s">
        <v>480</v>
      </c>
    </row>
    <row r="185" spans="1:1">
      <c r="A185" t="s">
        <v>481</v>
      </c>
    </row>
    <row r="186" spans="1:1">
      <c r="A186" t="s">
        <v>482</v>
      </c>
    </row>
    <row r="187" spans="1:1">
      <c r="A187" t="s">
        <v>483</v>
      </c>
    </row>
    <row r="188" spans="1:1">
      <c r="A188" t="s">
        <v>484</v>
      </c>
    </row>
    <row r="189" spans="1:1">
      <c r="A189" t="s">
        <v>485</v>
      </c>
    </row>
    <row r="190" spans="1:1">
      <c r="A190" t="s">
        <v>486</v>
      </c>
    </row>
    <row r="191" spans="1:1">
      <c r="A191" t="s">
        <v>487</v>
      </c>
    </row>
    <row r="192" spans="1:1">
      <c r="A192" t="s">
        <v>488</v>
      </c>
    </row>
    <row r="193" spans="1:1">
      <c r="A193" t="s">
        <v>489</v>
      </c>
    </row>
    <row r="194" spans="1:1">
      <c r="A194" t="s">
        <v>490</v>
      </c>
    </row>
    <row r="195" spans="1:1">
      <c r="A195" t="s">
        <v>491</v>
      </c>
    </row>
    <row r="196" spans="1:1">
      <c r="A196" t="s">
        <v>492</v>
      </c>
    </row>
    <row r="197" spans="1:1">
      <c r="A197" t="s">
        <v>493</v>
      </c>
    </row>
    <row r="198" spans="1:1">
      <c r="A198" t="s">
        <v>494</v>
      </c>
    </row>
    <row r="199" spans="1:1">
      <c r="A199" t="s">
        <v>495</v>
      </c>
    </row>
    <row r="200" spans="1:1">
      <c r="A200" t="s">
        <v>496</v>
      </c>
    </row>
    <row r="201" spans="1:1">
      <c r="A201" t="s">
        <v>497</v>
      </c>
    </row>
    <row r="202" spans="1:1">
      <c r="A202" t="s">
        <v>498</v>
      </c>
    </row>
    <row r="203" spans="1:1">
      <c r="A203" t="s">
        <v>499</v>
      </c>
    </row>
    <row r="204" spans="1:1">
      <c r="A204" t="s">
        <v>500</v>
      </c>
    </row>
    <row r="205" spans="1:1">
      <c r="A205" t="s">
        <v>501</v>
      </c>
    </row>
    <row r="206" spans="1:1">
      <c r="A206" t="s">
        <v>502</v>
      </c>
    </row>
    <row r="207" spans="1:1">
      <c r="A207" t="s">
        <v>503</v>
      </c>
    </row>
    <row r="208" spans="1:1">
      <c r="A208" t="s">
        <v>504</v>
      </c>
    </row>
    <row r="209" spans="1:1">
      <c r="A209" t="s">
        <v>505</v>
      </c>
    </row>
    <row r="210" spans="1:1">
      <c r="A210" t="s">
        <v>506</v>
      </c>
    </row>
    <row r="211" spans="1:1">
      <c r="A211" t="s">
        <v>507</v>
      </c>
    </row>
    <row r="212" spans="1:1">
      <c r="A212" t="s">
        <v>508</v>
      </c>
    </row>
    <row r="213" spans="1:1">
      <c r="A213" t="s">
        <v>509</v>
      </c>
    </row>
    <row r="214" spans="1:1">
      <c r="A214" t="s">
        <v>510</v>
      </c>
    </row>
    <row r="215" spans="1:1">
      <c r="A215" t="s">
        <v>511</v>
      </c>
    </row>
    <row r="216" spans="1:1">
      <c r="A216" t="s">
        <v>512</v>
      </c>
    </row>
    <row r="217" spans="1:1">
      <c r="A217" t="s">
        <v>513</v>
      </c>
    </row>
    <row r="218" spans="1:1">
      <c r="A218" t="s">
        <v>514</v>
      </c>
    </row>
    <row r="219" spans="1:1">
      <c r="A219" t="s">
        <v>515</v>
      </c>
    </row>
    <row r="220" spans="1:1">
      <c r="A220" t="s">
        <v>516</v>
      </c>
    </row>
    <row r="221" spans="1:1">
      <c r="A221" t="s">
        <v>517</v>
      </c>
    </row>
    <row r="222" spans="1:1">
      <c r="A222" t="s">
        <v>518</v>
      </c>
    </row>
    <row r="223" spans="1:1">
      <c r="A223" t="s">
        <v>519</v>
      </c>
    </row>
    <row r="224" spans="1:1">
      <c r="A224" t="s">
        <v>520</v>
      </c>
    </row>
    <row r="225" spans="1:1">
      <c r="A225" t="s">
        <v>521</v>
      </c>
    </row>
    <row r="226" spans="1:1">
      <c r="A226" t="s">
        <v>522</v>
      </c>
    </row>
    <row r="227" spans="1:1">
      <c r="A227" t="s">
        <v>523</v>
      </c>
    </row>
    <row r="228" spans="1:1">
      <c r="A228" t="s">
        <v>524</v>
      </c>
    </row>
    <row r="229" spans="1:1">
      <c r="A229" t="s">
        <v>525</v>
      </c>
    </row>
    <row r="230" spans="1:1">
      <c r="A230" t="s">
        <v>526</v>
      </c>
    </row>
    <row r="231" spans="1:1">
      <c r="A231" t="s">
        <v>527</v>
      </c>
    </row>
    <row r="232" spans="1:1">
      <c r="A232" t="s">
        <v>528</v>
      </c>
    </row>
    <row r="233" spans="1:1">
      <c r="A233" t="s">
        <v>529</v>
      </c>
    </row>
    <row r="234" spans="1:1">
      <c r="A234" t="s">
        <v>530</v>
      </c>
    </row>
    <row r="235" spans="1:1">
      <c r="A235" t="s">
        <v>531</v>
      </c>
    </row>
    <row r="236" spans="1:1">
      <c r="A236" t="s">
        <v>532</v>
      </c>
    </row>
    <row r="237" spans="1:1">
      <c r="A237" t="s">
        <v>533</v>
      </c>
    </row>
    <row r="238" spans="1:1">
      <c r="A238" t="s">
        <v>534</v>
      </c>
    </row>
    <row r="239" spans="1:1">
      <c r="A239" t="s">
        <v>535</v>
      </c>
    </row>
    <row r="240" spans="1:1">
      <c r="A240" t="s">
        <v>536</v>
      </c>
    </row>
    <row r="241" spans="1:1">
      <c r="A241" t="s">
        <v>537</v>
      </c>
    </row>
    <row r="242" spans="1:1">
      <c r="A242" t="s">
        <v>538</v>
      </c>
    </row>
    <row r="243" spans="1:1">
      <c r="A243" t="s">
        <v>539</v>
      </c>
    </row>
    <row r="244" spans="1:1">
      <c r="A244" t="s">
        <v>540</v>
      </c>
    </row>
    <row r="245" spans="1:1">
      <c r="A245" t="s">
        <v>541</v>
      </c>
    </row>
    <row r="246" spans="1:1">
      <c r="A246" t="s">
        <v>542</v>
      </c>
    </row>
    <row r="247" spans="1:1">
      <c r="A247" t="s">
        <v>543</v>
      </c>
    </row>
    <row r="248" spans="1:1">
      <c r="A248" t="s">
        <v>544</v>
      </c>
    </row>
    <row r="249" spans="1:1">
      <c r="A249" t="s">
        <v>545</v>
      </c>
    </row>
    <row r="250" spans="1:1">
      <c r="A250" t="s">
        <v>546</v>
      </c>
    </row>
    <row r="251" spans="1:1">
      <c r="A251" t="s">
        <v>547</v>
      </c>
    </row>
    <row r="252" spans="1:1">
      <c r="A252" t="s">
        <v>548</v>
      </c>
    </row>
    <row r="253" spans="1:1">
      <c r="A253" t="s">
        <v>549</v>
      </c>
    </row>
    <row r="254" spans="1:1">
      <c r="A254" t="s">
        <v>550</v>
      </c>
    </row>
    <row r="255" spans="1:1">
      <c r="A255" t="s">
        <v>551</v>
      </c>
    </row>
    <row r="256" spans="1:1">
      <c r="A256" t="s">
        <v>552</v>
      </c>
    </row>
    <row r="257" spans="1:1">
      <c r="A257" t="s">
        <v>553</v>
      </c>
    </row>
    <row r="258" spans="1:1">
      <c r="A258" t="s">
        <v>554</v>
      </c>
    </row>
    <row r="259" spans="1:1">
      <c r="A259" t="s">
        <v>555</v>
      </c>
    </row>
    <row r="260" spans="1:1">
      <c r="A260" t="s">
        <v>556</v>
      </c>
    </row>
    <row r="261" spans="1:1">
      <c r="A261" t="s">
        <v>557</v>
      </c>
    </row>
    <row r="262" spans="1:1">
      <c r="A262" t="s">
        <v>558</v>
      </c>
    </row>
    <row r="263" spans="1:1">
      <c r="A263" t="s">
        <v>559</v>
      </c>
    </row>
    <row r="264" spans="1:1">
      <c r="A264" t="s">
        <v>560</v>
      </c>
    </row>
    <row r="265" spans="1:1">
      <c r="A265" t="s">
        <v>561</v>
      </c>
    </row>
    <row r="266" spans="1:1">
      <c r="A266" t="s">
        <v>562</v>
      </c>
    </row>
    <row r="267" spans="1:1">
      <c r="A267" t="s">
        <v>563</v>
      </c>
    </row>
    <row r="268" spans="1:1">
      <c r="A268" t="s">
        <v>564</v>
      </c>
    </row>
    <row r="269" spans="1:1">
      <c r="A269" t="s">
        <v>565</v>
      </c>
    </row>
    <row r="270" spans="1:1">
      <c r="A270" t="s">
        <v>566</v>
      </c>
    </row>
    <row r="271" spans="1:1">
      <c r="A271" t="s">
        <v>567</v>
      </c>
    </row>
    <row r="272" spans="1:1">
      <c r="A272" t="s">
        <v>568</v>
      </c>
    </row>
    <row r="273" spans="1:1">
      <c r="A273" t="s">
        <v>569</v>
      </c>
    </row>
    <row r="274" spans="1:1">
      <c r="A274" t="s">
        <v>570</v>
      </c>
    </row>
    <row r="275" spans="1:1">
      <c r="A275" t="s">
        <v>571</v>
      </c>
    </row>
    <row r="276" spans="1:1">
      <c r="A276" t="s">
        <v>572</v>
      </c>
    </row>
    <row r="277" spans="1:1">
      <c r="A277" t="s">
        <v>573</v>
      </c>
    </row>
    <row r="278" spans="1:1">
      <c r="A278" t="s">
        <v>574</v>
      </c>
    </row>
    <row r="279" spans="1:1">
      <c r="A279" t="s">
        <v>575</v>
      </c>
    </row>
    <row r="280" spans="1:1">
      <c r="A280" t="s">
        <v>576</v>
      </c>
    </row>
    <row r="281" spans="1:1">
      <c r="A281" t="s">
        <v>577</v>
      </c>
    </row>
    <row r="282" spans="1:1">
      <c r="A282" t="s">
        <v>578</v>
      </c>
    </row>
    <row r="283" spans="1:1">
      <c r="A283" t="s">
        <v>579</v>
      </c>
    </row>
    <row r="284" spans="1:1">
      <c r="A284" t="s">
        <v>580</v>
      </c>
    </row>
    <row r="285" spans="1:1">
      <c r="A285" t="s">
        <v>581</v>
      </c>
    </row>
    <row r="286" spans="1:1">
      <c r="A286" t="s">
        <v>582</v>
      </c>
    </row>
    <row r="287" spans="1:1">
      <c r="A287" t="s">
        <v>583</v>
      </c>
    </row>
    <row r="288" spans="1:1">
      <c r="A288" t="s">
        <v>584</v>
      </c>
    </row>
    <row r="289" spans="1:1">
      <c r="A289" t="s">
        <v>585</v>
      </c>
    </row>
    <row r="290" spans="1:1">
      <c r="A290" t="s">
        <v>586</v>
      </c>
    </row>
    <row r="291" spans="1:1">
      <c r="A291" t="s">
        <v>587</v>
      </c>
    </row>
    <row r="292" spans="1:1">
      <c r="A292" t="s">
        <v>588</v>
      </c>
    </row>
    <row r="293" spans="1:1">
      <c r="A293" t="s">
        <v>589</v>
      </c>
    </row>
    <row r="294" spans="1:1">
      <c r="A294" t="s">
        <v>590</v>
      </c>
    </row>
    <row r="295" spans="1:1">
      <c r="A295" t="s">
        <v>591</v>
      </c>
    </row>
    <row r="296" spans="1:1">
      <c r="A296" t="s">
        <v>592</v>
      </c>
    </row>
    <row r="297" spans="1:1">
      <c r="A297" t="s">
        <v>593</v>
      </c>
    </row>
    <row r="298" spans="1:1">
      <c r="A298" t="s">
        <v>594</v>
      </c>
    </row>
    <row r="299" spans="1:1">
      <c r="A299" t="s">
        <v>595</v>
      </c>
    </row>
    <row r="300" spans="1:1">
      <c r="A300" t="s">
        <v>596</v>
      </c>
    </row>
    <row r="301" spans="1:1">
      <c r="A301" t="s">
        <v>597</v>
      </c>
    </row>
    <row r="302" spans="1:1">
      <c r="A302" t="s">
        <v>598</v>
      </c>
    </row>
    <row r="303" spans="1:1">
      <c r="A303" t="s">
        <v>599</v>
      </c>
    </row>
    <row r="304" spans="1:1">
      <c r="A304" t="s">
        <v>600</v>
      </c>
    </row>
    <row r="305" spans="1:1">
      <c r="A305" t="s">
        <v>601</v>
      </c>
    </row>
    <row r="306" spans="1:1">
      <c r="A306" t="s">
        <v>602</v>
      </c>
    </row>
    <row r="307" spans="1:1">
      <c r="A307" t="s">
        <v>603</v>
      </c>
    </row>
    <row r="308" spans="1:1">
      <c r="A308" t="s">
        <v>604</v>
      </c>
    </row>
    <row r="309" spans="1:1">
      <c r="A309" t="s">
        <v>605</v>
      </c>
    </row>
    <row r="310" spans="1:1">
      <c r="A310" t="s">
        <v>606</v>
      </c>
    </row>
  </sheetData>
  <autoFilter ref="A129:A310" xr:uid="{FCADDECB-4B9F-4C45-955F-B657456C832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F57B-AD01-4778-8031-277681631294}">
  <dimension ref="A1:V484"/>
  <sheetViews>
    <sheetView topLeftCell="A221" workbookViewId="0">
      <selection activeCell="D190" sqref="D190"/>
    </sheetView>
  </sheetViews>
  <sheetFormatPr defaultRowHeight="14.25"/>
  <sheetData>
    <row r="1" spans="2:10">
      <c r="B1" t="s">
        <v>246</v>
      </c>
      <c r="D1" t="s">
        <v>247</v>
      </c>
      <c r="F1" t="s">
        <v>248</v>
      </c>
      <c r="H1" t="s">
        <v>249</v>
      </c>
      <c r="J1" t="s">
        <v>250</v>
      </c>
    </row>
    <row r="3" spans="2:10">
      <c r="B3" t="s">
        <v>252</v>
      </c>
      <c r="D3" t="s">
        <v>253</v>
      </c>
      <c r="F3" t="s">
        <v>254</v>
      </c>
      <c r="H3" t="s">
        <v>255</v>
      </c>
      <c r="J3" t="s">
        <v>256</v>
      </c>
    </row>
    <row r="5" spans="2:10">
      <c r="B5" t="s">
        <v>258</v>
      </c>
      <c r="D5" t="s">
        <v>259</v>
      </c>
      <c r="F5" t="s">
        <v>260</v>
      </c>
      <c r="H5" t="s">
        <v>261</v>
      </c>
      <c r="J5" t="s">
        <v>262</v>
      </c>
    </row>
    <row r="7" spans="2:10">
      <c r="B7" t="s">
        <v>264</v>
      </c>
      <c r="D7" t="s">
        <v>265</v>
      </c>
      <c r="F7" t="s">
        <v>266</v>
      </c>
      <c r="H7" t="s">
        <v>267</v>
      </c>
      <c r="J7" t="s">
        <v>268</v>
      </c>
    </row>
    <row r="9" spans="2:10">
      <c r="B9" t="s">
        <v>270</v>
      </c>
      <c r="D9" t="s">
        <v>271</v>
      </c>
      <c r="F9" t="s">
        <v>272</v>
      </c>
      <c r="H9" t="s">
        <v>273</v>
      </c>
      <c r="J9" t="s">
        <v>274</v>
      </c>
    </row>
    <row r="11" spans="2:10">
      <c r="B11" t="s">
        <v>276</v>
      </c>
      <c r="D11" t="s">
        <v>277</v>
      </c>
      <c r="F11" t="s">
        <v>278</v>
      </c>
      <c r="H11" t="s">
        <v>279</v>
      </c>
      <c r="J11" t="s">
        <v>280</v>
      </c>
    </row>
    <row r="13" spans="2:10">
      <c r="B13" t="s">
        <v>282</v>
      </c>
      <c r="D13" t="s">
        <v>283</v>
      </c>
      <c r="F13" t="s">
        <v>284</v>
      </c>
      <c r="H13" t="s">
        <v>285</v>
      </c>
      <c r="J13" t="s">
        <v>286</v>
      </c>
    </row>
    <row r="15" spans="2:10">
      <c r="B15" t="s">
        <v>288</v>
      </c>
      <c r="D15" t="s">
        <v>289</v>
      </c>
      <c r="F15" t="s">
        <v>290</v>
      </c>
      <c r="H15" t="s">
        <v>291</v>
      </c>
      <c r="J15" t="s">
        <v>292</v>
      </c>
    </row>
    <row r="17" spans="2:10">
      <c r="B17" t="s">
        <v>294</v>
      </c>
      <c r="D17" t="s">
        <v>295</v>
      </c>
      <c r="F17" t="s">
        <v>296</v>
      </c>
      <c r="H17" t="s">
        <v>297</v>
      </c>
      <c r="J17" t="s">
        <v>298</v>
      </c>
    </row>
    <row r="19" spans="2:10">
      <c r="B19" t="s">
        <v>300</v>
      </c>
      <c r="D19" t="s">
        <v>301</v>
      </c>
      <c r="F19" t="s">
        <v>302</v>
      </c>
      <c r="H19" t="s">
        <v>303</v>
      </c>
      <c r="J19" t="s">
        <v>304</v>
      </c>
    </row>
    <row r="21" spans="2:10">
      <c r="B21" t="s">
        <v>306</v>
      </c>
      <c r="D21" t="s">
        <v>307</v>
      </c>
      <c r="F21" t="s">
        <v>308</v>
      </c>
      <c r="H21" t="s">
        <v>309</v>
      </c>
      <c r="J21" t="s">
        <v>310</v>
      </c>
    </row>
    <row r="23" spans="2:10">
      <c r="B23" t="s">
        <v>312</v>
      </c>
      <c r="D23" t="s">
        <v>313</v>
      </c>
      <c r="F23" t="s">
        <v>314</v>
      </c>
      <c r="H23" t="s">
        <v>315</v>
      </c>
      <c r="J23" t="s">
        <v>316</v>
      </c>
    </row>
    <row r="25" spans="2:10">
      <c r="B25" t="s">
        <v>318</v>
      </c>
      <c r="D25" t="s">
        <v>319</v>
      </c>
      <c r="F25" t="s">
        <v>320</v>
      </c>
      <c r="H25" t="s">
        <v>321</v>
      </c>
      <c r="J25" t="s">
        <v>322</v>
      </c>
    </row>
    <row r="27" spans="2:10">
      <c r="B27" t="s">
        <v>324</v>
      </c>
      <c r="D27" t="s">
        <v>325</v>
      </c>
      <c r="F27" t="s">
        <v>326</v>
      </c>
      <c r="H27" t="s">
        <v>327</v>
      </c>
      <c r="J27" t="s">
        <v>328</v>
      </c>
    </row>
    <row r="29" spans="2:10">
      <c r="B29" t="s">
        <v>330</v>
      </c>
      <c r="D29" t="s">
        <v>331</v>
      </c>
      <c r="F29" t="s">
        <v>332</v>
      </c>
      <c r="H29" t="s">
        <v>333</v>
      </c>
      <c r="J29" t="s">
        <v>334</v>
      </c>
    </row>
    <row r="31" spans="2:10">
      <c r="B31" t="s">
        <v>336</v>
      </c>
      <c r="D31" t="s">
        <v>337</v>
      </c>
      <c r="F31" t="s">
        <v>338</v>
      </c>
      <c r="H31" t="s">
        <v>339</v>
      </c>
      <c r="J31" t="s">
        <v>340</v>
      </c>
    </row>
    <row r="33" spans="2:10">
      <c r="B33" t="s">
        <v>342</v>
      </c>
      <c r="D33" t="s">
        <v>343</v>
      </c>
      <c r="F33" t="s">
        <v>344</v>
      </c>
      <c r="H33" t="s">
        <v>345</v>
      </c>
      <c r="J33" t="s">
        <v>346</v>
      </c>
    </row>
    <row r="34" spans="2:10" s="36" customFormat="1"/>
    <row r="35" spans="2:10">
      <c r="B35" t="s">
        <v>348</v>
      </c>
      <c r="D35" t="s">
        <v>349</v>
      </c>
      <c r="F35" t="s">
        <v>350</v>
      </c>
      <c r="H35" t="s">
        <v>351</v>
      </c>
      <c r="J35" t="s">
        <v>352</v>
      </c>
    </row>
    <row r="36" spans="2:10" s="7" customFormat="1"/>
    <row r="37" spans="2:10">
      <c r="B37" t="s">
        <v>354</v>
      </c>
      <c r="D37" t="s">
        <v>355</v>
      </c>
      <c r="F37" t="s">
        <v>356</v>
      </c>
      <c r="H37" t="s">
        <v>357</v>
      </c>
      <c r="J37" t="s">
        <v>358</v>
      </c>
    </row>
    <row r="39" spans="2:10">
      <c r="B39" t="s">
        <v>360</v>
      </c>
      <c r="D39" t="s">
        <v>361</v>
      </c>
      <c r="F39" t="s">
        <v>362</v>
      </c>
      <c r="H39" t="s">
        <v>363</v>
      </c>
      <c r="J39" t="s">
        <v>364</v>
      </c>
    </row>
    <row r="41" spans="2:10">
      <c r="B41" t="s">
        <v>366</v>
      </c>
      <c r="D41" t="s">
        <v>367</v>
      </c>
      <c r="F41" t="s">
        <v>368</v>
      </c>
      <c r="H41" t="s">
        <v>369</v>
      </c>
      <c r="J41" t="s">
        <v>370</v>
      </c>
    </row>
    <row r="43" spans="2:10">
      <c r="B43" t="s">
        <v>372</v>
      </c>
      <c r="D43" t="s">
        <v>373</v>
      </c>
      <c r="F43" t="s">
        <v>374</v>
      </c>
      <c r="H43" t="s">
        <v>375</v>
      </c>
      <c r="J43" t="s">
        <v>376</v>
      </c>
    </row>
    <row r="45" spans="2:10">
      <c r="B45" t="s">
        <v>378</v>
      </c>
      <c r="D45" t="s">
        <v>379</v>
      </c>
      <c r="F45" t="s">
        <v>380</v>
      </c>
      <c r="H45" t="s">
        <v>381</v>
      </c>
      <c r="J45" t="s">
        <v>382</v>
      </c>
    </row>
    <row r="47" spans="2:10">
      <c r="B47" t="s">
        <v>384</v>
      </c>
      <c r="D47" t="s">
        <v>385</v>
      </c>
      <c r="F47" t="s">
        <v>386</v>
      </c>
      <c r="H47" t="s">
        <v>387</v>
      </c>
      <c r="J47" t="s">
        <v>388</v>
      </c>
    </row>
    <row r="49" spans="2:10">
      <c r="B49" t="s">
        <v>390</v>
      </c>
      <c r="D49" t="s">
        <v>391</v>
      </c>
      <c r="F49" t="s">
        <v>392</v>
      </c>
      <c r="H49" t="s">
        <v>393</v>
      </c>
      <c r="J49" t="s">
        <v>394</v>
      </c>
    </row>
    <row r="51" spans="2:10">
      <c r="B51" t="s">
        <v>396</v>
      </c>
      <c r="D51" t="s">
        <v>397</v>
      </c>
      <c r="F51" t="s">
        <v>398</v>
      </c>
      <c r="H51" t="s">
        <v>399</v>
      </c>
      <c r="J51" t="s">
        <v>400</v>
      </c>
    </row>
    <row r="53" spans="2:10">
      <c r="B53" t="s">
        <v>402</v>
      </c>
      <c r="D53" t="s">
        <v>403</v>
      </c>
      <c r="F53" t="s">
        <v>404</v>
      </c>
      <c r="H53" t="s">
        <v>405</v>
      </c>
      <c r="J53" t="s">
        <v>406</v>
      </c>
    </row>
    <row r="55" spans="2:10">
      <c r="B55" t="s">
        <v>408</v>
      </c>
      <c r="D55" t="s">
        <v>409</v>
      </c>
      <c r="F55" t="s">
        <v>410</v>
      </c>
      <c r="H55" t="s">
        <v>411</v>
      </c>
      <c r="J55" t="s">
        <v>412</v>
      </c>
    </row>
    <row r="57" spans="2:10">
      <c r="B57" t="s">
        <v>414</v>
      </c>
      <c r="D57" t="s">
        <v>415</v>
      </c>
      <c r="F57" t="s">
        <v>416</v>
      </c>
      <c r="H57" t="s">
        <v>417</v>
      </c>
      <c r="J57" t="s">
        <v>418</v>
      </c>
    </row>
    <row r="59" spans="2:10">
      <c r="B59" t="s">
        <v>420</v>
      </c>
      <c r="D59" t="s">
        <v>421</v>
      </c>
      <c r="F59" t="s">
        <v>422</v>
      </c>
      <c r="H59" t="s">
        <v>423</v>
      </c>
      <c r="J59" t="s">
        <v>424</v>
      </c>
    </row>
    <row r="61" spans="2:10">
      <c r="B61" t="s">
        <v>426</v>
      </c>
      <c r="D61" t="s">
        <v>427</v>
      </c>
      <c r="F61" t="s">
        <v>428</v>
      </c>
      <c r="H61" t="s">
        <v>429</v>
      </c>
      <c r="J61" t="s">
        <v>430</v>
      </c>
    </row>
    <row r="63" spans="2:10">
      <c r="B63" t="s">
        <v>432</v>
      </c>
      <c r="D63" t="s">
        <v>433</v>
      </c>
      <c r="F63" t="s">
        <v>434</v>
      </c>
      <c r="H63" t="s">
        <v>435</v>
      </c>
      <c r="J63" t="s">
        <v>436</v>
      </c>
    </row>
    <row r="65" spans="2:11">
      <c r="B65" t="s">
        <v>438</v>
      </c>
      <c r="D65" t="s">
        <v>439</v>
      </c>
      <c r="F65" t="s">
        <v>440</v>
      </c>
      <c r="H65" t="s">
        <v>441</v>
      </c>
      <c r="J65" t="s">
        <v>442</v>
      </c>
    </row>
    <row r="67" spans="2:11">
      <c r="B67" t="s">
        <v>444</v>
      </c>
      <c r="D67" t="s">
        <v>445</v>
      </c>
      <c r="F67" t="s">
        <v>446</v>
      </c>
      <c r="H67" t="s">
        <v>447</v>
      </c>
      <c r="J67" t="s">
        <v>448</v>
      </c>
    </row>
    <row r="68" spans="2:11" s="36" customFormat="1"/>
    <row r="69" spans="2:11">
      <c r="B69" t="s">
        <v>450</v>
      </c>
      <c r="D69" t="s">
        <v>451</v>
      </c>
      <c r="F69" t="s">
        <v>452</v>
      </c>
      <c r="H69" t="s">
        <v>453</v>
      </c>
      <c r="J69" t="s">
        <v>454</v>
      </c>
    </row>
    <row r="71" spans="2:11">
      <c r="B71" t="s">
        <v>456</v>
      </c>
      <c r="D71" t="s">
        <v>457</v>
      </c>
      <c r="F71" t="s">
        <v>458</v>
      </c>
      <c r="H71" t="s">
        <v>459</v>
      </c>
      <c r="J71" t="s">
        <v>460</v>
      </c>
    </row>
    <row r="73" spans="2:11">
      <c r="B73" s="2">
        <v>1778</v>
      </c>
      <c r="C73" t="s">
        <v>607</v>
      </c>
      <c r="D73" t="s">
        <v>608</v>
      </c>
      <c r="E73" t="s">
        <v>609</v>
      </c>
      <c r="F73" t="s">
        <v>610</v>
      </c>
      <c r="G73" t="str">
        <f>$B73&amp;C73</f>
        <v>1778_col_RNA</v>
      </c>
      <c r="H73" t="str">
        <f t="shared" ref="H73:K73" si="0">$B73&amp;D73</f>
        <v>1778_cec_RNA</v>
      </c>
      <c r="I73" t="str">
        <f t="shared" si="0"/>
        <v>1778_ile_RNA</v>
      </c>
      <c r="J73" t="str">
        <f t="shared" si="0"/>
        <v>1778_spleen_RNA</v>
      </c>
      <c r="K73" t="str">
        <f t="shared" si="0"/>
        <v>17781778_col_RNA</v>
      </c>
    </row>
    <row r="74" spans="2:11">
      <c r="B74" s="2">
        <v>1782</v>
      </c>
      <c r="C74" t="s">
        <v>607</v>
      </c>
      <c r="D74" t="s">
        <v>608</v>
      </c>
      <c r="E74" t="s">
        <v>609</v>
      </c>
      <c r="F74" t="s">
        <v>610</v>
      </c>
      <c r="G74" t="str">
        <f t="shared" ref="G74:G92" si="1">$B74&amp;C74</f>
        <v>1782_col_RNA</v>
      </c>
      <c r="H74" t="str">
        <f t="shared" ref="H74:H92" si="2">$B74&amp;D74</f>
        <v>1782_cec_RNA</v>
      </c>
      <c r="I74" t="str">
        <f t="shared" ref="I74:I92" si="3">$B74&amp;E74</f>
        <v>1782_ile_RNA</v>
      </c>
      <c r="J74" t="str">
        <f t="shared" ref="J74:J92" si="4">$B74&amp;F74</f>
        <v>1782_spleen_RNA</v>
      </c>
      <c r="K74" t="str">
        <f t="shared" ref="K74:K92" si="5">$B74&amp;G74</f>
        <v>17821782_col_RNA</v>
      </c>
    </row>
    <row r="75" spans="2:11">
      <c r="B75" s="2">
        <v>1793</v>
      </c>
      <c r="C75" t="s">
        <v>607</v>
      </c>
      <c r="D75" t="s">
        <v>608</v>
      </c>
      <c r="E75" t="s">
        <v>609</v>
      </c>
      <c r="F75" t="s">
        <v>610</v>
      </c>
      <c r="G75" t="str">
        <f t="shared" si="1"/>
        <v>1793_col_RNA</v>
      </c>
      <c r="H75" t="str">
        <f t="shared" si="2"/>
        <v>1793_cec_RNA</v>
      </c>
      <c r="I75" t="str">
        <f t="shared" si="3"/>
        <v>1793_ile_RNA</v>
      </c>
      <c r="J75" t="str">
        <f t="shared" si="4"/>
        <v>1793_spleen_RNA</v>
      </c>
      <c r="K75" t="str">
        <f t="shared" si="5"/>
        <v>17931793_col_RNA</v>
      </c>
    </row>
    <row r="76" spans="2:11">
      <c r="B76" s="2">
        <v>1800</v>
      </c>
      <c r="C76" t="s">
        <v>607</v>
      </c>
      <c r="D76" t="s">
        <v>608</v>
      </c>
      <c r="E76" t="s">
        <v>609</v>
      </c>
      <c r="F76" t="s">
        <v>610</v>
      </c>
      <c r="G76" t="str">
        <f t="shared" si="1"/>
        <v>1800_col_RNA</v>
      </c>
      <c r="H76" t="str">
        <f t="shared" si="2"/>
        <v>1800_cec_RNA</v>
      </c>
      <c r="I76" t="str">
        <f t="shared" si="3"/>
        <v>1800_ile_RNA</v>
      </c>
      <c r="J76" t="str">
        <f t="shared" si="4"/>
        <v>1800_spleen_RNA</v>
      </c>
      <c r="K76" t="str">
        <f t="shared" si="5"/>
        <v>18001800_col_RNA</v>
      </c>
    </row>
    <row r="77" spans="2:11">
      <c r="B77" s="2">
        <v>1503</v>
      </c>
      <c r="C77" t="s">
        <v>607</v>
      </c>
      <c r="D77" t="s">
        <v>608</v>
      </c>
      <c r="E77" t="s">
        <v>609</v>
      </c>
      <c r="F77" t="s">
        <v>610</v>
      </c>
      <c r="G77" t="str">
        <f t="shared" si="1"/>
        <v>1503_col_RNA</v>
      </c>
      <c r="H77" t="str">
        <f t="shared" si="2"/>
        <v>1503_cec_RNA</v>
      </c>
      <c r="I77" t="str">
        <f t="shared" si="3"/>
        <v>1503_ile_RNA</v>
      </c>
      <c r="J77" t="str">
        <f t="shared" si="4"/>
        <v>1503_spleen_RNA</v>
      </c>
      <c r="K77" t="str">
        <f t="shared" si="5"/>
        <v>15031503_col_RNA</v>
      </c>
    </row>
    <row r="78" spans="2:11">
      <c r="B78" s="2">
        <v>1779</v>
      </c>
      <c r="C78" t="s">
        <v>607</v>
      </c>
      <c r="D78" t="s">
        <v>608</v>
      </c>
      <c r="E78" t="s">
        <v>609</v>
      </c>
      <c r="F78" t="s">
        <v>610</v>
      </c>
      <c r="G78" t="str">
        <f t="shared" si="1"/>
        <v>1779_col_RNA</v>
      </c>
      <c r="H78" t="str">
        <f t="shared" si="2"/>
        <v>1779_cec_RNA</v>
      </c>
      <c r="I78" t="str">
        <f t="shared" si="3"/>
        <v>1779_ile_RNA</v>
      </c>
      <c r="J78" t="str">
        <f t="shared" si="4"/>
        <v>1779_spleen_RNA</v>
      </c>
      <c r="K78" t="str">
        <f t="shared" si="5"/>
        <v>17791779_col_RNA</v>
      </c>
    </row>
    <row r="79" spans="2:11">
      <c r="B79" s="2">
        <v>1781</v>
      </c>
      <c r="C79" t="s">
        <v>607</v>
      </c>
      <c r="D79" t="s">
        <v>608</v>
      </c>
      <c r="E79" t="s">
        <v>609</v>
      </c>
      <c r="F79" t="s">
        <v>610</v>
      </c>
      <c r="G79" t="str">
        <f t="shared" si="1"/>
        <v>1781_col_RNA</v>
      </c>
      <c r="H79" t="str">
        <f t="shared" si="2"/>
        <v>1781_cec_RNA</v>
      </c>
      <c r="I79" t="str">
        <f t="shared" si="3"/>
        <v>1781_ile_RNA</v>
      </c>
      <c r="J79" t="str">
        <f t="shared" si="4"/>
        <v>1781_spleen_RNA</v>
      </c>
      <c r="K79" t="str">
        <f t="shared" si="5"/>
        <v>17811781_col_RNA</v>
      </c>
    </row>
    <row r="80" spans="2:11">
      <c r="B80" s="2">
        <v>1791</v>
      </c>
      <c r="C80" t="s">
        <v>607</v>
      </c>
      <c r="D80" t="s">
        <v>608</v>
      </c>
      <c r="E80" t="s">
        <v>609</v>
      </c>
      <c r="F80" t="s">
        <v>610</v>
      </c>
      <c r="G80" t="str">
        <f t="shared" si="1"/>
        <v>1791_col_RNA</v>
      </c>
      <c r="H80" t="str">
        <f t="shared" si="2"/>
        <v>1791_cec_RNA</v>
      </c>
      <c r="I80" t="str">
        <f t="shared" si="3"/>
        <v>1791_ile_RNA</v>
      </c>
      <c r="J80" t="str">
        <f t="shared" si="4"/>
        <v>1791_spleen_RNA</v>
      </c>
      <c r="K80" t="str">
        <f t="shared" si="5"/>
        <v>17911791_col_RNA</v>
      </c>
    </row>
    <row r="81" spans="2:22">
      <c r="B81" s="2">
        <v>1796</v>
      </c>
      <c r="C81" t="s">
        <v>607</v>
      </c>
      <c r="D81" t="s">
        <v>608</v>
      </c>
      <c r="E81" t="s">
        <v>609</v>
      </c>
      <c r="F81" t="s">
        <v>610</v>
      </c>
      <c r="G81" t="str">
        <f t="shared" si="1"/>
        <v>1796_col_RNA</v>
      </c>
      <c r="H81" t="str">
        <f t="shared" si="2"/>
        <v>1796_cec_RNA</v>
      </c>
      <c r="I81" t="str">
        <f t="shared" si="3"/>
        <v>1796_ile_RNA</v>
      </c>
      <c r="J81" t="str">
        <f t="shared" si="4"/>
        <v>1796_spleen_RNA</v>
      </c>
      <c r="K81" t="str">
        <f t="shared" si="5"/>
        <v>17961796_col_RNA</v>
      </c>
    </row>
    <row r="82" spans="2:22">
      <c r="B82" s="2">
        <v>1784</v>
      </c>
      <c r="C82" t="s">
        <v>607</v>
      </c>
      <c r="D82" t="s">
        <v>608</v>
      </c>
      <c r="E82" t="s">
        <v>609</v>
      </c>
      <c r="F82" t="s">
        <v>610</v>
      </c>
      <c r="G82" t="str">
        <f t="shared" si="1"/>
        <v>1784_col_RNA</v>
      </c>
      <c r="H82" t="str">
        <f t="shared" si="2"/>
        <v>1784_cec_RNA</v>
      </c>
      <c r="I82" t="str">
        <f t="shared" si="3"/>
        <v>1784_ile_RNA</v>
      </c>
      <c r="J82" t="str">
        <f t="shared" si="4"/>
        <v>1784_spleen_RNA</v>
      </c>
      <c r="K82" t="str">
        <f t="shared" si="5"/>
        <v>17841784_col_RNA</v>
      </c>
    </row>
    <row r="83" spans="2:22">
      <c r="B83" s="2">
        <v>1785</v>
      </c>
      <c r="C83" t="s">
        <v>607</v>
      </c>
      <c r="D83" t="s">
        <v>608</v>
      </c>
      <c r="E83" t="s">
        <v>609</v>
      </c>
      <c r="F83" t="s">
        <v>610</v>
      </c>
      <c r="G83" t="str">
        <f t="shared" si="1"/>
        <v>1785_col_RNA</v>
      </c>
      <c r="H83" t="str">
        <f t="shared" si="2"/>
        <v>1785_cec_RNA</v>
      </c>
      <c r="I83" t="str">
        <f t="shared" si="3"/>
        <v>1785_ile_RNA</v>
      </c>
      <c r="J83" t="str">
        <f t="shared" si="4"/>
        <v>1785_spleen_RNA</v>
      </c>
      <c r="K83" t="str">
        <f t="shared" si="5"/>
        <v>17851785_col_RNA</v>
      </c>
    </row>
    <row r="84" spans="2:22">
      <c r="B84" s="2">
        <v>1502</v>
      </c>
      <c r="C84" t="s">
        <v>607</v>
      </c>
      <c r="D84" t="s">
        <v>608</v>
      </c>
      <c r="E84" t="s">
        <v>609</v>
      </c>
      <c r="F84" t="s">
        <v>610</v>
      </c>
      <c r="G84" t="str">
        <f t="shared" si="1"/>
        <v>1502_col_RNA</v>
      </c>
      <c r="H84" t="str">
        <f t="shared" si="2"/>
        <v>1502_cec_RNA</v>
      </c>
      <c r="I84" t="str">
        <f t="shared" si="3"/>
        <v>1502_ile_RNA</v>
      </c>
      <c r="J84" t="str">
        <f t="shared" si="4"/>
        <v>1502_spleen_RNA</v>
      </c>
      <c r="K84" t="str">
        <f t="shared" si="5"/>
        <v>15021502_col_RNA</v>
      </c>
    </row>
    <row r="85" spans="2:22">
      <c r="B85" s="2">
        <v>1780</v>
      </c>
      <c r="C85" t="s">
        <v>607</v>
      </c>
      <c r="D85" t="s">
        <v>608</v>
      </c>
      <c r="E85" t="s">
        <v>609</v>
      </c>
      <c r="F85" t="s">
        <v>610</v>
      </c>
      <c r="G85" t="str">
        <f t="shared" si="1"/>
        <v>1780_col_RNA</v>
      </c>
      <c r="H85" t="str">
        <f t="shared" si="2"/>
        <v>1780_cec_RNA</v>
      </c>
      <c r="I85" t="str">
        <f t="shared" si="3"/>
        <v>1780_ile_RNA</v>
      </c>
      <c r="J85" t="str">
        <f t="shared" si="4"/>
        <v>1780_spleen_RNA</v>
      </c>
      <c r="K85" t="str">
        <f t="shared" si="5"/>
        <v>17801780_col_RNA</v>
      </c>
    </row>
    <row r="86" spans="2:22">
      <c r="B86" s="2">
        <v>1795</v>
      </c>
      <c r="C86" t="s">
        <v>607</v>
      </c>
      <c r="D86" t="s">
        <v>608</v>
      </c>
      <c r="E86" t="s">
        <v>609</v>
      </c>
      <c r="F86" t="s">
        <v>610</v>
      </c>
      <c r="G86" t="str">
        <f t="shared" si="1"/>
        <v>1795_col_RNA</v>
      </c>
      <c r="H86" t="str">
        <f t="shared" si="2"/>
        <v>1795_cec_RNA</v>
      </c>
      <c r="I86" t="str">
        <f t="shared" si="3"/>
        <v>1795_ile_RNA</v>
      </c>
      <c r="J86" t="str">
        <f t="shared" si="4"/>
        <v>1795_spleen_RNA</v>
      </c>
      <c r="K86" t="str">
        <f t="shared" si="5"/>
        <v>17951795_col_RNA</v>
      </c>
    </row>
    <row r="87" spans="2:22">
      <c r="B87" s="2">
        <v>1783</v>
      </c>
      <c r="C87" t="s">
        <v>607</v>
      </c>
      <c r="D87" t="s">
        <v>608</v>
      </c>
      <c r="E87" t="s">
        <v>609</v>
      </c>
      <c r="F87" t="s">
        <v>610</v>
      </c>
      <c r="G87" t="str">
        <f t="shared" si="1"/>
        <v>1783_col_RNA</v>
      </c>
      <c r="H87" t="str">
        <f t="shared" si="2"/>
        <v>1783_cec_RNA</v>
      </c>
      <c r="I87" t="str">
        <f t="shared" si="3"/>
        <v>1783_ile_RNA</v>
      </c>
      <c r="J87" t="str">
        <f t="shared" si="4"/>
        <v>1783_spleen_RNA</v>
      </c>
      <c r="K87" t="str">
        <f t="shared" si="5"/>
        <v>17831783_col_RNA</v>
      </c>
    </row>
    <row r="88" spans="2:22">
      <c r="B88" s="2">
        <v>1786</v>
      </c>
      <c r="C88" t="s">
        <v>607</v>
      </c>
      <c r="D88" t="s">
        <v>608</v>
      </c>
      <c r="E88" t="s">
        <v>609</v>
      </c>
      <c r="F88" t="s">
        <v>610</v>
      </c>
      <c r="G88" t="str">
        <f t="shared" si="1"/>
        <v>1786_col_RNA</v>
      </c>
      <c r="H88" t="str">
        <f t="shared" si="2"/>
        <v>1786_cec_RNA</v>
      </c>
      <c r="I88" t="str">
        <f t="shared" si="3"/>
        <v>1786_ile_RNA</v>
      </c>
      <c r="J88" t="str">
        <f t="shared" si="4"/>
        <v>1786_spleen_RNA</v>
      </c>
      <c r="K88" t="str">
        <f t="shared" si="5"/>
        <v>17861786_col_RNA</v>
      </c>
    </row>
    <row r="89" spans="2:22">
      <c r="B89" s="2">
        <v>1787</v>
      </c>
      <c r="C89" t="s">
        <v>607</v>
      </c>
      <c r="D89" t="s">
        <v>608</v>
      </c>
      <c r="E89" t="s">
        <v>609</v>
      </c>
      <c r="F89" t="s">
        <v>610</v>
      </c>
      <c r="G89" t="str">
        <f t="shared" si="1"/>
        <v>1787_col_RNA</v>
      </c>
      <c r="H89" t="str">
        <f t="shared" si="2"/>
        <v>1787_cec_RNA</v>
      </c>
      <c r="I89" t="str">
        <f t="shared" si="3"/>
        <v>1787_ile_RNA</v>
      </c>
      <c r="J89" t="str">
        <f t="shared" si="4"/>
        <v>1787_spleen_RNA</v>
      </c>
      <c r="K89" t="str">
        <f t="shared" si="5"/>
        <v>17871787_col_RNA</v>
      </c>
    </row>
    <row r="90" spans="2:22">
      <c r="B90" s="2">
        <v>1792</v>
      </c>
      <c r="C90" t="s">
        <v>607</v>
      </c>
      <c r="D90" t="s">
        <v>608</v>
      </c>
      <c r="E90" t="s">
        <v>609</v>
      </c>
      <c r="F90" t="s">
        <v>610</v>
      </c>
      <c r="G90" t="str">
        <f t="shared" si="1"/>
        <v>1792_col_RNA</v>
      </c>
      <c r="H90" t="str">
        <f t="shared" si="2"/>
        <v>1792_cec_RNA</v>
      </c>
      <c r="I90" t="str">
        <f t="shared" si="3"/>
        <v>1792_ile_RNA</v>
      </c>
      <c r="J90" t="str">
        <f t="shared" si="4"/>
        <v>1792_spleen_RNA</v>
      </c>
      <c r="K90" t="str">
        <f t="shared" si="5"/>
        <v>17921792_col_RNA</v>
      </c>
    </row>
    <row r="91" spans="2:22">
      <c r="B91" s="2">
        <v>1799</v>
      </c>
      <c r="C91" t="s">
        <v>607</v>
      </c>
      <c r="D91" t="s">
        <v>608</v>
      </c>
      <c r="E91" t="s">
        <v>609</v>
      </c>
      <c r="F91" t="s">
        <v>610</v>
      </c>
      <c r="G91" t="str">
        <f t="shared" si="1"/>
        <v>1799_col_RNA</v>
      </c>
      <c r="H91" t="str">
        <f t="shared" si="2"/>
        <v>1799_cec_RNA</v>
      </c>
      <c r="I91" t="str">
        <f t="shared" si="3"/>
        <v>1799_ile_RNA</v>
      </c>
      <c r="J91" t="str">
        <f t="shared" si="4"/>
        <v>1799_spleen_RNA</v>
      </c>
      <c r="K91" t="str">
        <f t="shared" si="5"/>
        <v>17991799_col_RNA</v>
      </c>
    </row>
    <row r="92" spans="2:22">
      <c r="B92" s="2">
        <v>1501</v>
      </c>
      <c r="C92" t="s">
        <v>607</v>
      </c>
      <c r="D92" t="s">
        <v>608</v>
      </c>
      <c r="E92" t="s">
        <v>609</v>
      </c>
      <c r="F92" t="s">
        <v>610</v>
      </c>
      <c r="G92" t="str">
        <f t="shared" si="1"/>
        <v>1501_col_RNA</v>
      </c>
      <c r="H92" t="str">
        <f t="shared" si="2"/>
        <v>1501_cec_RNA</v>
      </c>
      <c r="I92" t="str">
        <f t="shared" si="3"/>
        <v>1501_ile_RNA</v>
      </c>
      <c r="J92" t="str">
        <f t="shared" si="4"/>
        <v>1501_spleen_RNA</v>
      </c>
      <c r="K92" t="str">
        <f t="shared" si="5"/>
        <v>15011501_col_RNA</v>
      </c>
    </row>
    <row r="93" spans="2:22">
      <c r="G93" t="str">
        <f t="shared" ref="G93" si="6">B93&amp;C93</f>
        <v/>
      </c>
    </row>
    <row r="94" spans="2:22">
      <c r="C94" t="s">
        <v>611</v>
      </c>
      <c r="D94" t="s">
        <v>612</v>
      </c>
      <c r="E94" t="s">
        <v>613</v>
      </c>
      <c r="F94" t="s">
        <v>614</v>
      </c>
      <c r="H94" t="s">
        <v>611</v>
      </c>
      <c r="N94" t="s">
        <v>611</v>
      </c>
      <c r="P94" t="s">
        <v>612</v>
      </c>
      <c r="R94" t="s">
        <v>613</v>
      </c>
      <c r="T94" t="s">
        <v>614</v>
      </c>
      <c r="V94" t="s">
        <v>615</v>
      </c>
    </row>
    <row r="95" spans="2:22">
      <c r="C95" t="s">
        <v>615</v>
      </c>
      <c r="D95" t="s">
        <v>616</v>
      </c>
      <c r="E95" t="s">
        <v>617</v>
      </c>
      <c r="F95" t="s">
        <v>618</v>
      </c>
      <c r="H95" t="s">
        <v>612</v>
      </c>
    </row>
    <row r="96" spans="2:22">
      <c r="C96" t="s">
        <v>619</v>
      </c>
      <c r="D96" t="s">
        <v>620</v>
      </c>
      <c r="E96" t="s">
        <v>621</v>
      </c>
      <c r="F96" t="s">
        <v>622</v>
      </c>
      <c r="H96" t="s">
        <v>613</v>
      </c>
      <c r="N96" t="s">
        <v>616</v>
      </c>
      <c r="P96" t="s">
        <v>617</v>
      </c>
      <c r="R96" t="s">
        <v>618</v>
      </c>
      <c r="T96" t="s">
        <v>619</v>
      </c>
      <c r="V96" t="s">
        <v>620</v>
      </c>
    </row>
    <row r="97" spans="3:22">
      <c r="C97" t="s">
        <v>623</v>
      </c>
      <c r="D97" t="s">
        <v>624</v>
      </c>
      <c r="E97" t="s">
        <v>625</v>
      </c>
      <c r="F97" t="s">
        <v>626</v>
      </c>
      <c r="H97" t="s">
        <v>614</v>
      </c>
    </row>
    <row r="98" spans="3:22">
      <c r="C98" t="s">
        <v>627</v>
      </c>
      <c r="D98" t="s">
        <v>628</v>
      </c>
      <c r="E98" t="s">
        <v>629</v>
      </c>
      <c r="F98" t="s">
        <v>630</v>
      </c>
      <c r="H98" t="s">
        <v>615</v>
      </c>
      <c r="N98" t="s">
        <v>621</v>
      </c>
      <c r="P98" t="s">
        <v>622</v>
      </c>
      <c r="R98" t="s">
        <v>623</v>
      </c>
      <c r="T98" t="s">
        <v>624</v>
      </c>
      <c r="V98" t="s">
        <v>625</v>
      </c>
    </row>
    <row r="99" spans="3:22">
      <c r="C99" t="s">
        <v>631</v>
      </c>
      <c r="D99" t="s">
        <v>632</v>
      </c>
      <c r="E99" t="s">
        <v>633</v>
      </c>
      <c r="F99" t="s">
        <v>634</v>
      </c>
      <c r="H99" t="s">
        <v>616</v>
      </c>
    </row>
    <row r="100" spans="3:22">
      <c r="C100" t="s">
        <v>635</v>
      </c>
      <c r="D100" t="s">
        <v>636</v>
      </c>
      <c r="E100" t="s">
        <v>637</v>
      </c>
      <c r="F100" t="s">
        <v>638</v>
      </c>
      <c r="H100" t="s">
        <v>617</v>
      </c>
    </row>
    <row r="101" spans="3:22">
      <c r="C101" t="s">
        <v>639</v>
      </c>
      <c r="D101" t="s">
        <v>640</v>
      </c>
      <c r="E101" t="s">
        <v>641</v>
      </c>
      <c r="F101" t="s">
        <v>642</v>
      </c>
      <c r="H101" t="s">
        <v>618</v>
      </c>
    </row>
    <row r="102" spans="3:22">
      <c r="C102" t="s">
        <v>643</v>
      </c>
      <c r="D102" t="s">
        <v>644</v>
      </c>
      <c r="E102" t="s">
        <v>645</v>
      </c>
      <c r="F102" t="s">
        <v>646</v>
      </c>
      <c r="H102" t="s">
        <v>619</v>
      </c>
    </row>
    <row r="103" spans="3:22">
      <c r="C103" t="s">
        <v>647</v>
      </c>
      <c r="D103" t="s">
        <v>648</v>
      </c>
      <c r="E103" t="s">
        <v>649</v>
      </c>
      <c r="F103" t="s">
        <v>650</v>
      </c>
      <c r="H103" t="s">
        <v>620</v>
      </c>
    </row>
    <row r="104" spans="3:22">
      <c r="C104" t="s">
        <v>651</v>
      </c>
      <c r="D104" t="s">
        <v>652</v>
      </c>
      <c r="E104" t="s">
        <v>653</v>
      </c>
      <c r="F104" t="s">
        <v>654</v>
      </c>
      <c r="H104" t="s">
        <v>621</v>
      </c>
    </row>
    <row r="105" spans="3:22">
      <c r="C105" t="s">
        <v>655</v>
      </c>
      <c r="D105" t="s">
        <v>656</v>
      </c>
      <c r="E105" t="s">
        <v>657</v>
      </c>
      <c r="F105" t="s">
        <v>658</v>
      </c>
      <c r="H105" t="s">
        <v>622</v>
      </c>
    </row>
    <row r="106" spans="3:22">
      <c r="C106" t="s">
        <v>659</v>
      </c>
      <c r="D106" t="s">
        <v>660</v>
      </c>
      <c r="E106" t="s">
        <v>661</v>
      </c>
      <c r="F106" t="s">
        <v>662</v>
      </c>
      <c r="H106" t="s">
        <v>623</v>
      </c>
    </row>
    <row r="107" spans="3:22">
      <c r="C107" t="s">
        <v>663</v>
      </c>
      <c r="D107" t="s">
        <v>664</v>
      </c>
      <c r="E107" t="s">
        <v>665</v>
      </c>
      <c r="F107" t="s">
        <v>666</v>
      </c>
      <c r="H107" t="s">
        <v>624</v>
      </c>
    </row>
    <row r="108" spans="3:22">
      <c r="C108" t="s">
        <v>667</v>
      </c>
      <c r="D108" t="s">
        <v>668</v>
      </c>
      <c r="E108" t="s">
        <v>669</v>
      </c>
      <c r="F108" t="s">
        <v>670</v>
      </c>
      <c r="H108" t="s">
        <v>625</v>
      </c>
    </row>
    <row r="109" spans="3:22">
      <c r="C109" t="s">
        <v>671</v>
      </c>
      <c r="D109" t="s">
        <v>672</v>
      </c>
      <c r="E109" t="s">
        <v>673</v>
      </c>
      <c r="F109" t="s">
        <v>674</v>
      </c>
      <c r="H109" t="s">
        <v>626</v>
      </c>
    </row>
    <row r="110" spans="3:22">
      <c r="C110" t="s">
        <v>675</v>
      </c>
      <c r="D110" t="s">
        <v>676</v>
      </c>
      <c r="E110" t="s">
        <v>677</v>
      </c>
      <c r="F110" t="s">
        <v>678</v>
      </c>
      <c r="H110" t="s">
        <v>627</v>
      </c>
    </row>
    <row r="111" spans="3:22">
      <c r="C111" t="s">
        <v>679</v>
      </c>
      <c r="D111" t="s">
        <v>680</v>
      </c>
      <c r="E111" t="s">
        <v>681</v>
      </c>
      <c r="F111" t="s">
        <v>682</v>
      </c>
      <c r="H111" t="s">
        <v>628</v>
      </c>
    </row>
    <row r="112" spans="3:22">
      <c r="C112" t="s">
        <v>683</v>
      </c>
      <c r="D112" t="s">
        <v>684</v>
      </c>
      <c r="E112" t="s">
        <v>685</v>
      </c>
      <c r="F112" t="s">
        <v>686</v>
      </c>
      <c r="H112" t="s">
        <v>629</v>
      </c>
    </row>
    <row r="113" spans="3:22">
      <c r="C113" t="s">
        <v>687</v>
      </c>
      <c r="D113" t="s">
        <v>688</v>
      </c>
      <c r="E113" t="s">
        <v>689</v>
      </c>
      <c r="F113" t="s">
        <v>690</v>
      </c>
      <c r="H113" t="s">
        <v>630</v>
      </c>
    </row>
    <row r="114" spans="3:22">
      <c r="H114" t="s">
        <v>631</v>
      </c>
    </row>
    <row r="115" spans="3:22">
      <c r="H115" t="s">
        <v>632</v>
      </c>
    </row>
    <row r="116" spans="3:22">
      <c r="H116" t="s">
        <v>633</v>
      </c>
    </row>
    <row r="117" spans="3:22">
      <c r="G117" t="str">
        <f t="shared" ref="G117:G137" si="7">B117&amp;C117</f>
        <v/>
      </c>
      <c r="H117" t="s">
        <v>634</v>
      </c>
    </row>
    <row r="118" spans="3:22">
      <c r="G118" t="str">
        <f t="shared" ref="G118:G138" si="8">B117&amp;D117</f>
        <v/>
      </c>
      <c r="H118" t="s">
        <v>635</v>
      </c>
    </row>
    <row r="119" spans="3:22">
      <c r="G119" t="str">
        <f t="shared" ref="G119:G139" si="9">B117&amp;E117</f>
        <v/>
      </c>
      <c r="H119" t="s">
        <v>636</v>
      </c>
    </row>
    <row r="120" spans="3:22">
      <c r="G120" t="str">
        <f t="shared" ref="G120:G140" si="10">B117&amp;F117</f>
        <v/>
      </c>
      <c r="H120" t="s">
        <v>637</v>
      </c>
    </row>
    <row r="121" spans="3:22">
      <c r="G121" t="str">
        <f t="shared" ref="G121:G141" si="11">B121&amp;C121</f>
        <v/>
      </c>
      <c r="H121" t="s">
        <v>638</v>
      </c>
    </row>
    <row r="122" spans="3:22">
      <c r="G122" t="str">
        <f t="shared" ref="G122:G142" si="12">B121&amp;D121</f>
        <v/>
      </c>
      <c r="H122" t="s">
        <v>639</v>
      </c>
    </row>
    <row r="123" spans="3:22">
      <c r="G123" t="str">
        <f t="shared" ref="G123:G143" si="13">B121&amp;E121</f>
        <v/>
      </c>
      <c r="H123" t="s">
        <v>640</v>
      </c>
    </row>
    <row r="124" spans="3:22">
      <c r="G124" t="str">
        <f t="shared" ref="G124:G144" si="14">B121&amp;F121</f>
        <v/>
      </c>
      <c r="H124" t="s">
        <v>641</v>
      </c>
    </row>
    <row r="125" spans="3:22">
      <c r="G125" t="str">
        <f t="shared" ref="G125:G145" si="15">B125&amp;C125</f>
        <v/>
      </c>
      <c r="H125" t="s">
        <v>642</v>
      </c>
      <c r="R125" t="s">
        <v>688</v>
      </c>
      <c r="T125" t="s">
        <v>689</v>
      </c>
      <c r="V125" t="s">
        <v>690</v>
      </c>
    </row>
    <row r="126" spans="3:22">
      <c r="G126" t="str">
        <f t="shared" ref="G126:G146" si="16">B125&amp;D125</f>
        <v/>
      </c>
      <c r="H126" t="s">
        <v>643</v>
      </c>
    </row>
    <row r="127" spans="3:22">
      <c r="G127" t="str">
        <f t="shared" ref="G127:G147" si="17">B125&amp;E125</f>
        <v/>
      </c>
      <c r="H127" t="s">
        <v>644</v>
      </c>
    </row>
    <row r="128" spans="3:22">
      <c r="G128" t="str">
        <f t="shared" ref="G128" si="18">B125&amp;F125</f>
        <v/>
      </c>
      <c r="H128" t="s">
        <v>645</v>
      </c>
    </row>
    <row r="129" spans="7:8">
      <c r="G129" t="str">
        <f t="shared" ref="G129" si="19">B129&amp;C129</f>
        <v/>
      </c>
      <c r="H129" t="s">
        <v>646</v>
      </c>
    </row>
    <row r="130" spans="7:8">
      <c r="G130" t="str">
        <f t="shared" ref="G130" si="20">B129&amp;D129</f>
        <v/>
      </c>
      <c r="H130" t="s">
        <v>647</v>
      </c>
    </row>
    <row r="131" spans="7:8">
      <c r="G131" t="str">
        <f t="shared" ref="G131" si="21">B129&amp;E129</f>
        <v/>
      </c>
      <c r="H131" t="s">
        <v>648</v>
      </c>
    </row>
    <row r="132" spans="7:8">
      <c r="G132" t="str">
        <f t="shared" ref="G132" si="22">B129&amp;F129</f>
        <v/>
      </c>
      <c r="H132" t="s">
        <v>649</v>
      </c>
    </row>
    <row r="133" spans="7:8">
      <c r="G133" t="str">
        <f t="shared" ref="G133" si="23">B133&amp;C133</f>
        <v/>
      </c>
      <c r="H133" t="s">
        <v>650</v>
      </c>
    </row>
    <row r="134" spans="7:8">
      <c r="G134" t="str">
        <f t="shared" ref="G134" si="24">B133&amp;D133</f>
        <v/>
      </c>
      <c r="H134" t="s">
        <v>651</v>
      </c>
    </row>
    <row r="135" spans="7:8">
      <c r="G135" t="str">
        <f t="shared" ref="G135" si="25">B133&amp;E133</f>
        <v/>
      </c>
      <c r="H135" t="s">
        <v>652</v>
      </c>
    </row>
    <row r="136" spans="7:8">
      <c r="G136" t="str">
        <f t="shared" ref="G136" si="26">B133&amp;F133</f>
        <v/>
      </c>
      <c r="H136" t="s">
        <v>653</v>
      </c>
    </row>
    <row r="137" spans="7:8">
      <c r="G137" t="str">
        <f t="shared" si="7"/>
        <v/>
      </c>
      <c r="H137" t="s">
        <v>654</v>
      </c>
    </row>
    <row r="138" spans="7:8">
      <c r="G138" t="str">
        <f t="shared" si="8"/>
        <v/>
      </c>
      <c r="H138" t="s">
        <v>655</v>
      </c>
    </row>
    <row r="139" spans="7:8">
      <c r="G139" t="str">
        <f t="shared" si="9"/>
        <v/>
      </c>
      <c r="H139" t="s">
        <v>656</v>
      </c>
    </row>
    <row r="140" spans="7:8">
      <c r="G140" t="str">
        <f t="shared" si="10"/>
        <v/>
      </c>
      <c r="H140" t="s">
        <v>657</v>
      </c>
    </row>
    <row r="141" spans="7:8">
      <c r="G141" t="str">
        <f t="shared" si="11"/>
        <v/>
      </c>
      <c r="H141" t="s">
        <v>658</v>
      </c>
    </row>
    <row r="142" spans="7:8">
      <c r="G142" t="str">
        <f t="shared" si="12"/>
        <v/>
      </c>
      <c r="H142" t="s">
        <v>659</v>
      </c>
    </row>
    <row r="143" spans="7:8">
      <c r="G143" t="str">
        <f t="shared" si="13"/>
        <v/>
      </c>
      <c r="H143" t="s">
        <v>660</v>
      </c>
    </row>
    <row r="144" spans="7:8">
      <c r="G144" t="str">
        <f t="shared" si="14"/>
        <v/>
      </c>
      <c r="H144" t="s">
        <v>661</v>
      </c>
    </row>
    <row r="145" spans="7:8">
      <c r="G145" t="str">
        <f t="shared" si="15"/>
        <v/>
      </c>
      <c r="H145" t="s">
        <v>662</v>
      </c>
    </row>
    <row r="146" spans="7:8">
      <c r="G146" t="str">
        <f t="shared" si="16"/>
        <v/>
      </c>
      <c r="H146" t="s">
        <v>663</v>
      </c>
    </row>
    <row r="147" spans="7:8">
      <c r="G147" t="str">
        <f t="shared" si="17"/>
        <v/>
      </c>
      <c r="H147" t="s">
        <v>664</v>
      </c>
    </row>
    <row r="148" spans="7:8">
      <c r="H148" t="s">
        <v>665</v>
      </c>
    </row>
    <row r="149" spans="7:8">
      <c r="H149" t="s">
        <v>666</v>
      </c>
    </row>
    <row r="150" spans="7:8">
      <c r="H150" t="s">
        <v>667</v>
      </c>
    </row>
    <row r="151" spans="7:8">
      <c r="H151" t="s">
        <v>668</v>
      </c>
    </row>
    <row r="152" spans="7:8">
      <c r="H152" t="s">
        <v>669</v>
      </c>
    </row>
    <row r="153" spans="7:8">
      <c r="H153" t="s">
        <v>670</v>
      </c>
    </row>
    <row r="154" spans="7:8">
      <c r="H154" t="s">
        <v>671</v>
      </c>
    </row>
    <row r="155" spans="7:8">
      <c r="H155" t="s">
        <v>672</v>
      </c>
    </row>
    <row r="156" spans="7:8">
      <c r="H156" t="s">
        <v>673</v>
      </c>
    </row>
    <row r="157" spans="7:8">
      <c r="H157" t="s">
        <v>674</v>
      </c>
    </row>
    <row r="158" spans="7:8">
      <c r="H158" t="s">
        <v>675</v>
      </c>
    </row>
    <row r="159" spans="7:8">
      <c r="H159" t="s">
        <v>676</v>
      </c>
    </row>
    <row r="160" spans="7:8">
      <c r="H160" t="s">
        <v>677</v>
      </c>
    </row>
    <row r="161" spans="1:8">
      <c r="H161" t="s">
        <v>678</v>
      </c>
    </row>
    <row r="162" spans="1:8">
      <c r="H162" t="s">
        <v>679</v>
      </c>
    </row>
    <row r="163" spans="1:8">
      <c r="H163" t="s">
        <v>680</v>
      </c>
    </row>
    <row r="164" spans="1:8">
      <c r="H164" t="s">
        <v>681</v>
      </c>
    </row>
    <row r="165" spans="1:8">
      <c r="H165" t="s">
        <v>682</v>
      </c>
    </row>
    <row r="166" spans="1:8">
      <c r="H166" t="s">
        <v>683</v>
      </c>
    </row>
    <row r="167" spans="1:8">
      <c r="H167" t="s">
        <v>684</v>
      </c>
    </row>
    <row r="168" spans="1:8">
      <c r="H168" t="s">
        <v>685</v>
      </c>
    </row>
    <row r="169" spans="1:8">
      <c r="H169" t="s">
        <v>686</v>
      </c>
    </row>
    <row r="170" spans="1:8">
      <c r="H170" t="s">
        <v>687</v>
      </c>
    </row>
    <row r="171" spans="1:8">
      <c r="H171" t="s">
        <v>688</v>
      </c>
    </row>
    <row r="172" spans="1:8">
      <c r="H172" t="s">
        <v>689</v>
      </c>
    </row>
    <row r="173" spans="1:8">
      <c r="H173" t="s">
        <v>690</v>
      </c>
    </row>
    <row r="174" spans="1:8">
      <c r="A174" t="s">
        <v>691</v>
      </c>
    </row>
    <row r="175" spans="1:8" s="36" customFormat="1"/>
    <row r="177" spans="1:8">
      <c r="A177" t="s">
        <v>245</v>
      </c>
      <c r="D177" t="s">
        <v>245</v>
      </c>
      <c r="E177" t="s">
        <v>251</v>
      </c>
      <c r="F177" t="s">
        <v>257</v>
      </c>
      <c r="G177" t="s">
        <v>263</v>
      </c>
      <c r="H177" t="s">
        <v>269</v>
      </c>
    </row>
    <row r="178" spans="1:8">
      <c r="A178" t="s">
        <v>251</v>
      </c>
      <c r="D178" t="s">
        <v>275</v>
      </c>
      <c r="E178" t="s">
        <v>281</v>
      </c>
      <c r="F178" t="s">
        <v>287</v>
      </c>
      <c r="G178" t="s">
        <v>293</v>
      </c>
      <c r="H178" t="s">
        <v>299</v>
      </c>
    </row>
    <row r="179" spans="1:8">
      <c r="A179" t="s">
        <v>257</v>
      </c>
      <c r="D179" t="s">
        <v>305</v>
      </c>
      <c r="E179" t="s">
        <v>311</v>
      </c>
      <c r="F179" t="s">
        <v>317</v>
      </c>
      <c r="G179" t="s">
        <v>323</v>
      </c>
      <c r="H179" t="s">
        <v>329</v>
      </c>
    </row>
    <row r="180" spans="1:8">
      <c r="A180" t="s">
        <v>263</v>
      </c>
      <c r="D180" t="s">
        <v>335</v>
      </c>
      <c r="E180" t="s">
        <v>341</v>
      </c>
      <c r="F180" t="s">
        <v>347</v>
      </c>
      <c r="G180" t="s">
        <v>353</v>
      </c>
      <c r="H180" t="s">
        <v>359</v>
      </c>
    </row>
    <row r="181" spans="1:8">
      <c r="A181" t="s">
        <v>269</v>
      </c>
      <c r="D181" t="s">
        <v>365</v>
      </c>
      <c r="E181" t="s">
        <v>371</v>
      </c>
      <c r="F181" t="s">
        <v>377</v>
      </c>
      <c r="G181" t="s">
        <v>383</v>
      </c>
      <c r="H181" t="s">
        <v>389</v>
      </c>
    </row>
    <row r="182" spans="1:8">
      <c r="A182" t="s">
        <v>275</v>
      </c>
      <c r="D182" t="s">
        <v>395</v>
      </c>
      <c r="E182" t="s">
        <v>401</v>
      </c>
      <c r="F182" t="s">
        <v>407</v>
      </c>
      <c r="G182" t="s">
        <v>413</v>
      </c>
      <c r="H182" t="s">
        <v>419</v>
      </c>
    </row>
    <row r="183" spans="1:8">
      <c r="A183" t="s">
        <v>281</v>
      </c>
      <c r="D183" t="s">
        <v>425</v>
      </c>
      <c r="E183" t="s">
        <v>431</v>
      </c>
      <c r="F183" t="s">
        <v>437</v>
      </c>
      <c r="G183" t="s">
        <v>443</v>
      </c>
      <c r="H183" t="s">
        <v>449</v>
      </c>
    </row>
    <row r="184" spans="1:8">
      <c r="A184" t="s">
        <v>287</v>
      </c>
      <c r="D184" t="s">
        <v>455</v>
      </c>
      <c r="E184" t="s">
        <v>461</v>
      </c>
      <c r="F184" t="s">
        <v>462</v>
      </c>
      <c r="G184" t="s">
        <v>463</v>
      </c>
      <c r="H184" t="s">
        <v>464</v>
      </c>
    </row>
    <row r="185" spans="1:8">
      <c r="A185" t="s">
        <v>293</v>
      </c>
      <c r="D185" t="s">
        <v>465</v>
      </c>
      <c r="E185" t="s">
        <v>466</v>
      </c>
      <c r="F185" t="s">
        <v>467</v>
      </c>
      <c r="G185" t="s">
        <v>468</v>
      </c>
      <c r="H185" t="s">
        <v>469</v>
      </c>
    </row>
    <row r="186" spans="1:8">
      <c r="A186" t="s">
        <v>299</v>
      </c>
      <c r="D186" t="s">
        <v>470</v>
      </c>
      <c r="E186" t="s">
        <v>471</v>
      </c>
      <c r="F186" t="s">
        <v>472</v>
      </c>
      <c r="G186" t="s">
        <v>473</v>
      </c>
      <c r="H186" t="s">
        <v>474</v>
      </c>
    </row>
    <row r="187" spans="1:8">
      <c r="A187" t="s">
        <v>305</v>
      </c>
      <c r="D187" t="s">
        <v>475</v>
      </c>
      <c r="E187" t="s">
        <v>476</v>
      </c>
      <c r="F187" t="s">
        <v>477</v>
      </c>
      <c r="G187" t="s">
        <v>478</v>
      </c>
      <c r="H187" t="s">
        <v>479</v>
      </c>
    </row>
    <row r="188" spans="1:8">
      <c r="A188" t="s">
        <v>311</v>
      </c>
      <c r="D188" t="s">
        <v>480</v>
      </c>
      <c r="E188" t="s">
        <v>481</v>
      </c>
      <c r="F188" t="s">
        <v>482</v>
      </c>
      <c r="G188" t="s">
        <v>483</v>
      </c>
      <c r="H188" t="s">
        <v>484</v>
      </c>
    </row>
    <row r="189" spans="1:8">
      <c r="A189" t="s">
        <v>317</v>
      </c>
      <c r="D189" t="s">
        <v>485</v>
      </c>
      <c r="E189" t="s">
        <v>486</v>
      </c>
      <c r="F189" t="s">
        <v>487</v>
      </c>
      <c r="G189" t="s">
        <v>488</v>
      </c>
      <c r="H189" t="s">
        <v>489</v>
      </c>
    </row>
    <row r="190" spans="1:8">
      <c r="A190" t="s">
        <v>323</v>
      </c>
      <c r="D190" t="s">
        <v>490</v>
      </c>
      <c r="E190" t="s">
        <v>491</v>
      </c>
      <c r="F190" t="s">
        <v>492</v>
      </c>
      <c r="G190" t="s">
        <v>493</v>
      </c>
      <c r="H190" t="s">
        <v>494</v>
      </c>
    </row>
    <row r="191" spans="1:8">
      <c r="A191" t="s">
        <v>329</v>
      </c>
      <c r="D191" t="s">
        <v>495</v>
      </c>
      <c r="E191" t="s">
        <v>496</v>
      </c>
      <c r="F191" t="s">
        <v>497</v>
      </c>
      <c r="G191" t="s">
        <v>498</v>
      </c>
      <c r="H191" t="s">
        <v>499</v>
      </c>
    </row>
    <row r="192" spans="1:8">
      <c r="A192" t="s">
        <v>335</v>
      </c>
      <c r="D192" t="s">
        <v>500</v>
      </c>
      <c r="E192" t="s">
        <v>501</v>
      </c>
      <c r="F192" t="s">
        <v>502</v>
      </c>
      <c r="G192" t="s">
        <v>503</v>
      </c>
      <c r="H192" t="s">
        <v>504</v>
      </c>
    </row>
    <row r="193" spans="1:8">
      <c r="A193" t="s">
        <v>341</v>
      </c>
      <c r="D193" t="s">
        <v>505</v>
      </c>
      <c r="E193" t="s">
        <v>506</v>
      </c>
      <c r="F193" t="s">
        <v>507</v>
      </c>
      <c r="G193" t="s">
        <v>508</v>
      </c>
      <c r="H193" t="s">
        <v>509</v>
      </c>
    </row>
    <row r="194" spans="1:8">
      <c r="A194" t="s">
        <v>347</v>
      </c>
      <c r="D194" t="s">
        <v>510</v>
      </c>
      <c r="E194" t="s">
        <v>511</v>
      </c>
      <c r="F194" t="s">
        <v>512</v>
      </c>
      <c r="G194" t="s">
        <v>513</v>
      </c>
      <c r="H194" t="s">
        <v>514</v>
      </c>
    </row>
    <row r="195" spans="1:8">
      <c r="A195" t="s">
        <v>353</v>
      </c>
      <c r="D195" t="s">
        <v>515</v>
      </c>
      <c r="E195" t="s">
        <v>516</v>
      </c>
      <c r="F195" t="s">
        <v>517</v>
      </c>
      <c r="G195" t="s">
        <v>518</v>
      </c>
      <c r="H195" t="s">
        <v>519</v>
      </c>
    </row>
    <row r="196" spans="1:8">
      <c r="A196" t="s">
        <v>359</v>
      </c>
      <c r="D196" t="s">
        <v>520</v>
      </c>
      <c r="E196" t="s">
        <v>521</v>
      </c>
      <c r="F196" t="s">
        <v>522</v>
      </c>
      <c r="G196" t="s">
        <v>523</v>
      </c>
      <c r="H196" t="s">
        <v>524</v>
      </c>
    </row>
    <row r="197" spans="1:8">
      <c r="A197" t="s">
        <v>365</v>
      </c>
      <c r="D197" t="s">
        <v>525</v>
      </c>
      <c r="E197" t="s">
        <v>526</v>
      </c>
      <c r="F197" t="s">
        <v>527</v>
      </c>
      <c r="G197" t="s">
        <v>528</v>
      </c>
      <c r="H197" t="s">
        <v>529</v>
      </c>
    </row>
    <row r="198" spans="1:8">
      <c r="A198" t="s">
        <v>371</v>
      </c>
      <c r="D198" t="s">
        <v>530</v>
      </c>
      <c r="E198" t="s">
        <v>531</v>
      </c>
      <c r="F198" t="s">
        <v>532</v>
      </c>
      <c r="G198" t="s">
        <v>533</v>
      </c>
      <c r="H198" t="s">
        <v>534</v>
      </c>
    </row>
    <row r="199" spans="1:8">
      <c r="A199" t="s">
        <v>377</v>
      </c>
      <c r="D199" t="s">
        <v>535</v>
      </c>
      <c r="E199" t="s">
        <v>536</v>
      </c>
      <c r="F199" t="s">
        <v>537</v>
      </c>
      <c r="G199" t="s">
        <v>538</v>
      </c>
      <c r="H199" t="s">
        <v>539</v>
      </c>
    </row>
    <row r="200" spans="1:8">
      <c r="A200" t="s">
        <v>383</v>
      </c>
      <c r="D200" t="s">
        <v>540</v>
      </c>
      <c r="E200" t="s">
        <v>541</v>
      </c>
      <c r="F200" t="s">
        <v>542</v>
      </c>
      <c r="G200" t="s">
        <v>543</v>
      </c>
      <c r="H200" t="s">
        <v>544</v>
      </c>
    </row>
    <row r="201" spans="1:8">
      <c r="A201" t="s">
        <v>389</v>
      </c>
      <c r="D201" t="s">
        <v>545</v>
      </c>
      <c r="E201" t="s">
        <v>546</v>
      </c>
      <c r="F201" t="s">
        <v>547</v>
      </c>
      <c r="G201" t="s">
        <v>548</v>
      </c>
      <c r="H201" t="s">
        <v>549</v>
      </c>
    </row>
    <row r="202" spans="1:8">
      <c r="A202" t="s">
        <v>395</v>
      </c>
      <c r="D202" t="s">
        <v>550</v>
      </c>
      <c r="E202" t="s">
        <v>245</v>
      </c>
      <c r="F202" t="s">
        <v>251</v>
      </c>
      <c r="G202" t="s">
        <v>257</v>
      </c>
      <c r="H202" t="s">
        <v>263</v>
      </c>
    </row>
    <row r="203" spans="1:8">
      <c r="A203" t="s">
        <v>401</v>
      </c>
      <c r="D203" t="s">
        <v>269</v>
      </c>
      <c r="E203" t="s">
        <v>275</v>
      </c>
      <c r="F203" t="s">
        <v>281</v>
      </c>
      <c r="G203" t="s">
        <v>287</v>
      </c>
      <c r="H203" t="s">
        <v>293</v>
      </c>
    </row>
    <row r="204" spans="1:8">
      <c r="A204" t="s">
        <v>407</v>
      </c>
      <c r="D204" t="s">
        <v>299</v>
      </c>
      <c r="E204" t="s">
        <v>305</v>
      </c>
      <c r="F204" t="s">
        <v>311</v>
      </c>
      <c r="G204" t="s">
        <v>317</v>
      </c>
      <c r="H204" t="s">
        <v>323</v>
      </c>
    </row>
    <row r="205" spans="1:8">
      <c r="A205" t="s">
        <v>413</v>
      </c>
      <c r="D205" t="s">
        <v>329</v>
      </c>
      <c r="E205" t="s">
        <v>335</v>
      </c>
      <c r="F205" t="s">
        <v>341</v>
      </c>
      <c r="G205" t="s">
        <v>347</v>
      </c>
      <c r="H205" t="s">
        <v>353</v>
      </c>
    </row>
    <row r="206" spans="1:8">
      <c r="A206" t="s">
        <v>419</v>
      </c>
      <c r="D206" t="s">
        <v>359</v>
      </c>
      <c r="E206" t="s">
        <v>365</v>
      </c>
      <c r="F206" t="s">
        <v>371</v>
      </c>
      <c r="G206" t="s">
        <v>377</v>
      </c>
      <c r="H206" t="s">
        <v>383</v>
      </c>
    </row>
    <row r="207" spans="1:8">
      <c r="A207" t="s">
        <v>425</v>
      </c>
      <c r="D207" t="s">
        <v>389</v>
      </c>
      <c r="E207" t="s">
        <v>395</v>
      </c>
      <c r="F207" t="s">
        <v>401</v>
      </c>
      <c r="G207" t="s">
        <v>407</v>
      </c>
      <c r="H207" t="s">
        <v>413</v>
      </c>
    </row>
    <row r="208" spans="1:8">
      <c r="A208" t="s">
        <v>431</v>
      </c>
      <c r="D208" t="s">
        <v>419</v>
      </c>
      <c r="E208" t="s">
        <v>425</v>
      </c>
      <c r="F208" t="s">
        <v>431</v>
      </c>
      <c r="G208" t="s">
        <v>437</v>
      </c>
      <c r="H208" t="s">
        <v>443</v>
      </c>
    </row>
    <row r="209" spans="1:8">
      <c r="A209" t="s">
        <v>437</v>
      </c>
      <c r="D209" t="s">
        <v>449</v>
      </c>
      <c r="E209" t="s">
        <v>455</v>
      </c>
      <c r="F209" t="s">
        <v>461</v>
      </c>
      <c r="G209" t="s">
        <v>462</v>
      </c>
      <c r="H209" t="s">
        <v>463</v>
      </c>
    </row>
    <row r="210" spans="1:8">
      <c r="A210" t="s">
        <v>443</v>
      </c>
      <c r="D210" t="s">
        <v>464</v>
      </c>
      <c r="E210" t="s">
        <v>465</v>
      </c>
      <c r="F210" t="s">
        <v>466</v>
      </c>
      <c r="G210" t="s">
        <v>467</v>
      </c>
      <c r="H210" t="s">
        <v>468</v>
      </c>
    </row>
    <row r="211" spans="1:8">
      <c r="A211" t="s">
        <v>449</v>
      </c>
      <c r="D211" t="s">
        <v>469</v>
      </c>
      <c r="E211" t="s">
        <v>470</v>
      </c>
      <c r="F211" t="s">
        <v>471</v>
      </c>
      <c r="G211" t="s">
        <v>472</v>
      </c>
      <c r="H211" t="s">
        <v>473</v>
      </c>
    </row>
    <row r="212" spans="1:8">
      <c r="A212" t="s">
        <v>455</v>
      </c>
      <c r="D212" t="s">
        <v>474</v>
      </c>
      <c r="E212" t="s">
        <v>475</v>
      </c>
      <c r="F212" t="s">
        <v>476</v>
      </c>
      <c r="G212" t="s">
        <v>477</v>
      </c>
      <c r="H212" t="s">
        <v>478</v>
      </c>
    </row>
    <row r="213" spans="1:8">
      <c r="A213" t="s">
        <v>461</v>
      </c>
      <c r="D213" t="s">
        <v>479</v>
      </c>
      <c r="E213" t="s">
        <v>480</v>
      </c>
      <c r="F213" t="s">
        <v>481</v>
      </c>
      <c r="G213" t="s">
        <v>482</v>
      </c>
      <c r="H213" t="s">
        <v>483</v>
      </c>
    </row>
    <row r="214" spans="1:8">
      <c r="A214" t="s">
        <v>462</v>
      </c>
      <c r="D214" t="s">
        <v>484</v>
      </c>
      <c r="E214" t="s">
        <v>485</v>
      </c>
      <c r="F214" t="s">
        <v>486</v>
      </c>
      <c r="G214" t="s">
        <v>487</v>
      </c>
      <c r="H214" t="s">
        <v>488</v>
      </c>
    </row>
    <row r="215" spans="1:8">
      <c r="A215" t="s">
        <v>463</v>
      </c>
      <c r="D215" t="s">
        <v>489</v>
      </c>
      <c r="E215" t="s">
        <v>490</v>
      </c>
      <c r="F215" t="s">
        <v>491</v>
      </c>
      <c r="G215" t="s">
        <v>492</v>
      </c>
      <c r="H215" t="s">
        <v>493</v>
      </c>
    </row>
    <row r="216" spans="1:8">
      <c r="A216" t="s">
        <v>464</v>
      </c>
      <c r="D216" t="s">
        <v>494</v>
      </c>
      <c r="E216" t="s">
        <v>495</v>
      </c>
      <c r="F216" t="s">
        <v>496</v>
      </c>
      <c r="G216" t="s">
        <v>497</v>
      </c>
      <c r="H216" t="s">
        <v>498</v>
      </c>
    </row>
    <row r="217" spans="1:8">
      <c r="A217" t="s">
        <v>465</v>
      </c>
      <c r="D217" t="s">
        <v>499</v>
      </c>
      <c r="E217" t="s">
        <v>500</v>
      </c>
      <c r="F217" t="s">
        <v>501</v>
      </c>
      <c r="G217" t="s">
        <v>502</v>
      </c>
      <c r="H217" t="s">
        <v>503</v>
      </c>
    </row>
    <row r="218" spans="1:8">
      <c r="A218" t="s">
        <v>466</v>
      </c>
      <c r="D218" t="s">
        <v>504</v>
      </c>
      <c r="E218" t="s">
        <v>505</v>
      </c>
      <c r="F218" t="s">
        <v>506</v>
      </c>
      <c r="G218" t="s">
        <v>507</v>
      </c>
      <c r="H218" t="s">
        <v>508</v>
      </c>
    </row>
    <row r="219" spans="1:8">
      <c r="A219" t="s">
        <v>467</v>
      </c>
      <c r="D219" t="s">
        <v>509</v>
      </c>
      <c r="E219" t="s">
        <v>510</v>
      </c>
      <c r="F219" t="s">
        <v>511</v>
      </c>
      <c r="G219" t="s">
        <v>512</v>
      </c>
      <c r="H219" t="s">
        <v>513</v>
      </c>
    </row>
    <row r="220" spans="1:8">
      <c r="A220" t="s">
        <v>468</v>
      </c>
      <c r="D220" t="s">
        <v>514</v>
      </c>
      <c r="E220" t="s">
        <v>515</v>
      </c>
      <c r="F220" t="s">
        <v>516</v>
      </c>
      <c r="G220" t="s">
        <v>517</v>
      </c>
      <c r="H220" t="s">
        <v>518</v>
      </c>
    </row>
    <row r="221" spans="1:8">
      <c r="A221" t="s">
        <v>469</v>
      </c>
      <c r="D221" t="s">
        <v>519</v>
      </c>
      <c r="E221" t="s">
        <v>520</v>
      </c>
      <c r="F221" t="s">
        <v>521</v>
      </c>
      <c r="G221" t="s">
        <v>522</v>
      </c>
      <c r="H221" t="s">
        <v>523</v>
      </c>
    </row>
    <row r="222" spans="1:8">
      <c r="A222" t="s">
        <v>470</v>
      </c>
      <c r="D222" t="s">
        <v>524</v>
      </c>
      <c r="E222" t="s">
        <v>525</v>
      </c>
      <c r="F222" t="s">
        <v>526</v>
      </c>
      <c r="G222" t="s">
        <v>527</v>
      </c>
      <c r="H222" t="s">
        <v>528</v>
      </c>
    </row>
    <row r="223" spans="1:8">
      <c r="A223" t="s">
        <v>471</v>
      </c>
      <c r="D223" t="s">
        <v>529</v>
      </c>
      <c r="E223" t="s">
        <v>530</v>
      </c>
      <c r="F223" t="s">
        <v>531</v>
      </c>
      <c r="G223" t="s">
        <v>532</v>
      </c>
      <c r="H223" t="s">
        <v>533</v>
      </c>
    </row>
    <row r="224" spans="1:8">
      <c r="A224" t="s">
        <v>472</v>
      </c>
      <c r="D224" t="s">
        <v>534</v>
      </c>
      <c r="E224" t="s">
        <v>535</v>
      </c>
      <c r="F224" t="s">
        <v>536</v>
      </c>
      <c r="G224" t="s">
        <v>537</v>
      </c>
      <c r="H224" t="s">
        <v>538</v>
      </c>
    </row>
    <row r="225" spans="1:8">
      <c r="A225" t="s">
        <v>473</v>
      </c>
      <c r="D225" t="s">
        <v>539</v>
      </c>
      <c r="E225" t="s">
        <v>540</v>
      </c>
      <c r="F225" t="s">
        <v>541</v>
      </c>
      <c r="G225" t="s">
        <v>542</v>
      </c>
      <c r="H225" t="s">
        <v>543</v>
      </c>
    </row>
    <row r="226" spans="1:8">
      <c r="A226" t="s">
        <v>474</v>
      </c>
      <c r="D226" t="s">
        <v>544</v>
      </c>
      <c r="E226" t="s">
        <v>545</v>
      </c>
      <c r="F226" t="s">
        <v>546</v>
      </c>
      <c r="G226" t="s">
        <v>547</v>
      </c>
      <c r="H226" t="s">
        <v>548</v>
      </c>
    </row>
    <row r="227" spans="1:8">
      <c r="A227" t="s">
        <v>475</v>
      </c>
      <c r="D227" t="s">
        <v>549</v>
      </c>
      <c r="E227" t="s">
        <v>550</v>
      </c>
      <c r="F227" t="s">
        <v>551</v>
      </c>
      <c r="G227" t="s">
        <v>552</v>
      </c>
      <c r="H227" t="s">
        <v>553</v>
      </c>
    </row>
    <row r="228" spans="1:8">
      <c r="A228" t="s">
        <v>476</v>
      </c>
      <c r="D228" t="s">
        <v>554</v>
      </c>
      <c r="E228" t="s">
        <v>555</v>
      </c>
      <c r="F228" t="s">
        <v>556</v>
      </c>
      <c r="G228" t="s">
        <v>557</v>
      </c>
      <c r="H228" t="s">
        <v>558</v>
      </c>
    </row>
    <row r="229" spans="1:8">
      <c r="A229" t="s">
        <v>477</v>
      </c>
      <c r="D229" t="s">
        <v>559</v>
      </c>
      <c r="E229" t="s">
        <v>560</v>
      </c>
      <c r="F229" t="s">
        <v>561</v>
      </c>
      <c r="G229" t="s">
        <v>562</v>
      </c>
      <c r="H229" t="s">
        <v>563</v>
      </c>
    </row>
    <row r="230" spans="1:8">
      <c r="A230" t="s">
        <v>478</v>
      </c>
      <c r="D230" t="s">
        <v>564</v>
      </c>
      <c r="E230" t="s">
        <v>565</v>
      </c>
      <c r="F230" t="s">
        <v>566</v>
      </c>
      <c r="G230" t="s">
        <v>567</v>
      </c>
      <c r="H230" t="s">
        <v>568</v>
      </c>
    </row>
    <row r="231" spans="1:8">
      <c r="A231" t="s">
        <v>479</v>
      </c>
      <c r="D231" t="s">
        <v>569</v>
      </c>
      <c r="E231" t="s">
        <v>570</v>
      </c>
      <c r="F231" t="s">
        <v>571</v>
      </c>
      <c r="G231" t="s">
        <v>572</v>
      </c>
      <c r="H231" t="s">
        <v>573</v>
      </c>
    </row>
    <row r="232" spans="1:8">
      <c r="A232" t="s">
        <v>480</v>
      </c>
      <c r="D232" t="s">
        <v>574</v>
      </c>
      <c r="E232" t="s">
        <v>575</v>
      </c>
      <c r="F232" t="s">
        <v>576</v>
      </c>
      <c r="G232" t="s">
        <v>577</v>
      </c>
      <c r="H232" t="s">
        <v>578</v>
      </c>
    </row>
    <row r="233" spans="1:8">
      <c r="A233" t="s">
        <v>481</v>
      </c>
      <c r="D233" t="s">
        <v>579</v>
      </c>
      <c r="E233" t="s">
        <v>580</v>
      </c>
      <c r="F233" t="s">
        <v>581</v>
      </c>
      <c r="G233" t="s">
        <v>582</v>
      </c>
      <c r="H233" t="s">
        <v>583</v>
      </c>
    </row>
    <row r="234" spans="1:8">
      <c r="A234" t="s">
        <v>482</v>
      </c>
      <c r="D234" t="s">
        <v>584</v>
      </c>
      <c r="E234" t="s">
        <v>585</v>
      </c>
      <c r="F234" t="s">
        <v>586</v>
      </c>
      <c r="G234" t="s">
        <v>587</v>
      </c>
      <c r="H234" t="s">
        <v>588</v>
      </c>
    </row>
    <row r="235" spans="1:8">
      <c r="A235" t="s">
        <v>483</v>
      </c>
      <c r="D235" t="s">
        <v>589</v>
      </c>
      <c r="E235" t="s">
        <v>590</v>
      </c>
      <c r="F235" t="s">
        <v>591</v>
      </c>
      <c r="G235" t="s">
        <v>592</v>
      </c>
      <c r="H235" t="s">
        <v>593</v>
      </c>
    </row>
    <row r="236" spans="1:8">
      <c r="A236" t="s">
        <v>484</v>
      </c>
      <c r="D236" t="s">
        <v>594</v>
      </c>
      <c r="E236" t="s">
        <v>595</v>
      </c>
      <c r="F236" t="s">
        <v>596</v>
      </c>
      <c r="G236" t="s">
        <v>597</v>
      </c>
      <c r="H236" t="s">
        <v>598</v>
      </c>
    </row>
    <row r="237" spans="1:8">
      <c r="A237" t="s">
        <v>485</v>
      </c>
      <c r="D237" t="s">
        <v>599</v>
      </c>
      <c r="E237" t="s">
        <v>600</v>
      </c>
      <c r="F237" t="s">
        <v>601</v>
      </c>
      <c r="G237" t="s">
        <v>602</v>
      </c>
      <c r="H237" t="s">
        <v>603</v>
      </c>
    </row>
    <row r="238" spans="1:8">
      <c r="A238" t="s">
        <v>486</v>
      </c>
      <c r="D238" t="s">
        <v>604</v>
      </c>
      <c r="E238" t="s">
        <v>605</v>
      </c>
      <c r="F238" t="s">
        <v>606</v>
      </c>
      <c r="G238">
        <v>0</v>
      </c>
      <c r="H238">
        <v>0</v>
      </c>
    </row>
    <row r="239" spans="1:8">
      <c r="A239" t="s">
        <v>487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t="s">
        <v>488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489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t="s">
        <v>490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t="s">
        <v>491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t="s">
        <v>492</v>
      </c>
    </row>
    <row r="245" spans="1:8">
      <c r="A245" t="s">
        <v>493</v>
      </c>
    </row>
    <row r="246" spans="1:8">
      <c r="A246" t="s">
        <v>494</v>
      </c>
    </row>
    <row r="247" spans="1:8">
      <c r="A247" t="s">
        <v>495</v>
      </c>
    </row>
    <row r="248" spans="1:8">
      <c r="A248" t="s">
        <v>496</v>
      </c>
    </row>
    <row r="249" spans="1:8">
      <c r="A249" t="s">
        <v>497</v>
      </c>
    </row>
    <row r="250" spans="1:8">
      <c r="A250" t="s">
        <v>498</v>
      </c>
    </row>
    <row r="251" spans="1:8">
      <c r="A251" t="s">
        <v>499</v>
      </c>
    </row>
    <row r="252" spans="1:8">
      <c r="A252" t="s">
        <v>500</v>
      </c>
    </row>
    <row r="253" spans="1:8">
      <c r="A253" t="s">
        <v>501</v>
      </c>
    </row>
    <row r="254" spans="1:8">
      <c r="A254" t="s">
        <v>502</v>
      </c>
    </row>
    <row r="255" spans="1:8">
      <c r="A255" t="s">
        <v>503</v>
      </c>
    </row>
    <row r="256" spans="1:8">
      <c r="A256" t="s">
        <v>504</v>
      </c>
    </row>
    <row r="257" spans="1:1">
      <c r="A257" t="s">
        <v>505</v>
      </c>
    </row>
    <row r="258" spans="1:1">
      <c r="A258" t="s">
        <v>506</v>
      </c>
    </row>
    <row r="259" spans="1:1">
      <c r="A259" t="s">
        <v>507</v>
      </c>
    </row>
    <row r="260" spans="1:1">
      <c r="A260" t="s">
        <v>508</v>
      </c>
    </row>
    <row r="261" spans="1:1">
      <c r="A261" t="s">
        <v>509</v>
      </c>
    </row>
    <row r="262" spans="1:1">
      <c r="A262" t="s">
        <v>510</v>
      </c>
    </row>
    <row r="263" spans="1:1">
      <c r="A263" t="s">
        <v>511</v>
      </c>
    </row>
    <row r="264" spans="1:1">
      <c r="A264" t="s">
        <v>512</v>
      </c>
    </row>
    <row r="265" spans="1:1">
      <c r="A265" t="s">
        <v>513</v>
      </c>
    </row>
    <row r="266" spans="1:1">
      <c r="A266" t="s">
        <v>514</v>
      </c>
    </row>
    <row r="267" spans="1:1">
      <c r="A267" t="s">
        <v>515</v>
      </c>
    </row>
    <row r="268" spans="1:1">
      <c r="A268" t="s">
        <v>516</v>
      </c>
    </row>
    <row r="269" spans="1:1">
      <c r="A269" t="s">
        <v>517</v>
      </c>
    </row>
    <row r="270" spans="1:1">
      <c r="A270" t="s">
        <v>518</v>
      </c>
    </row>
    <row r="271" spans="1:1">
      <c r="A271" t="s">
        <v>519</v>
      </c>
    </row>
    <row r="272" spans="1:1">
      <c r="A272" t="s">
        <v>520</v>
      </c>
    </row>
    <row r="273" spans="1:1">
      <c r="A273" t="s">
        <v>521</v>
      </c>
    </row>
    <row r="274" spans="1:1">
      <c r="A274" t="s">
        <v>522</v>
      </c>
    </row>
    <row r="275" spans="1:1">
      <c r="A275" t="s">
        <v>523</v>
      </c>
    </row>
    <row r="276" spans="1:1">
      <c r="A276" t="s">
        <v>524</v>
      </c>
    </row>
    <row r="277" spans="1:1">
      <c r="A277" t="s">
        <v>525</v>
      </c>
    </row>
    <row r="278" spans="1:1">
      <c r="A278" t="s">
        <v>526</v>
      </c>
    </row>
    <row r="279" spans="1:1">
      <c r="A279" t="s">
        <v>527</v>
      </c>
    </row>
    <row r="280" spans="1:1">
      <c r="A280" t="s">
        <v>528</v>
      </c>
    </row>
    <row r="281" spans="1:1">
      <c r="A281" t="s">
        <v>529</v>
      </c>
    </row>
    <row r="282" spans="1:1">
      <c r="A282" t="s">
        <v>530</v>
      </c>
    </row>
    <row r="283" spans="1:1">
      <c r="A283" t="s">
        <v>531</v>
      </c>
    </row>
    <row r="284" spans="1:1">
      <c r="A284" t="s">
        <v>532</v>
      </c>
    </row>
    <row r="285" spans="1:1">
      <c r="A285" t="s">
        <v>533</v>
      </c>
    </row>
    <row r="286" spans="1:1">
      <c r="A286" t="s">
        <v>534</v>
      </c>
    </row>
    <row r="287" spans="1:1">
      <c r="A287" t="s">
        <v>535</v>
      </c>
    </row>
    <row r="288" spans="1:1">
      <c r="A288" t="s">
        <v>536</v>
      </c>
    </row>
    <row r="289" spans="1:1">
      <c r="A289" t="s">
        <v>537</v>
      </c>
    </row>
    <row r="290" spans="1:1">
      <c r="A290" t="s">
        <v>538</v>
      </c>
    </row>
    <row r="291" spans="1:1">
      <c r="A291" t="s">
        <v>539</v>
      </c>
    </row>
    <row r="292" spans="1:1">
      <c r="A292" t="s">
        <v>540</v>
      </c>
    </row>
    <row r="293" spans="1:1">
      <c r="A293" t="s">
        <v>541</v>
      </c>
    </row>
    <row r="294" spans="1:1">
      <c r="A294" t="s">
        <v>542</v>
      </c>
    </row>
    <row r="295" spans="1:1">
      <c r="A295" t="s">
        <v>543</v>
      </c>
    </row>
    <row r="296" spans="1:1">
      <c r="A296" t="s">
        <v>544</v>
      </c>
    </row>
    <row r="297" spans="1:1">
      <c r="A297" t="s">
        <v>545</v>
      </c>
    </row>
    <row r="298" spans="1:1">
      <c r="A298" t="s">
        <v>546</v>
      </c>
    </row>
    <row r="299" spans="1:1">
      <c r="A299" t="s">
        <v>547</v>
      </c>
    </row>
    <row r="300" spans="1:1">
      <c r="A300" t="s">
        <v>548</v>
      </c>
    </row>
    <row r="301" spans="1:1">
      <c r="A301" t="s">
        <v>549</v>
      </c>
    </row>
    <row r="302" spans="1:1">
      <c r="A302" t="s">
        <v>550</v>
      </c>
    </row>
    <row r="303" spans="1:1">
      <c r="A303" t="s">
        <v>245</v>
      </c>
    </row>
    <row r="304" spans="1:1">
      <c r="A304" t="s">
        <v>251</v>
      </c>
    </row>
    <row r="305" spans="1:1">
      <c r="A305" t="s">
        <v>257</v>
      </c>
    </row>
    <row r="306" spans="1:1">
      <c r="A306" t="s">
        <v>263</v>
      </c>
    </row>
    <row r="307" spans="1:1">
      <c r="A307" t="s">
        <v>269</v>
      </c>
    </row>
    <row r="308" spans="1:1">
      <c r="A308" t="s">
        <v>275</v>
      </c>
    </row>
    <row r="309" spans="1:1">
      <c r="A309" t="s">
        <v>281</v>
      </c>
    </row>
    <row r="310" spans="1:1">
      <c r="A310" t="s">
        <v>287</v>
      </c>
    </row>
    <row r="311" spans="1:1">
      <c r="A311" t="s">
        <v>293</v>
      </c>
    </row>
    <row r="312" spans="1:1">
      <c r="A312" t="s">
        <v>299</v>
      </c>
    </row>
    <row r="313" spans="1:1">
      <c r="A313" t="s">
        <v>305</v>
      </c>
    </row>
    <row r="314" spans="1:1">
      <c r="A314" t="s">
        <v>311</v>
      </c>
    </row>
    <row r="315" spans="1:1">
      <c r="A315" t="s">
        <v>317</v>
      </c>
    </row>
    <row r="316" spans="1:1">
      <c r="A316" t="s">
        <v>323</v>
      </c>
    </row>
    <row r="317" spans="1:1">
      <c r="A317" t="s">
        <v>329</v>
      </c>
    </row>
    <row r="318" spans="1:1">
      <c r="A318" t="s">
        <v>335</v>
      </c>
    </row>
    <row r="319" spans="1:1">
      <c r="A319" t="s">
        <v>341</v>
      </c>
    </row>
    <row r="320" spans="1:1">
      <c r="A320" t="s">
        <v>347</v>
      </c>
    </row>
    <row r="321" spans="1:1">
      <c r="A321" t="s">
        <v>353</v>
      </c>
    </row>
    <row r="322" spans="1:1">
      <c r="A322" t="s">
        <v>359</v>
      </c>
    </row>
    <row r="323" spans="1:1">
      <c r="A323" t="s">
        <v>365</v>
      </c>
    </row>
    <row r="324" spans="1:1">
      <c r="A324" t="s">
        <v>371</v>
      </c>
    </row>
    <row r="325" spans="1:1">
      <c r="A325" t="s">
        <v>377</v>
      </c>
    </row>
    <row r="326" spans="1:1">
      <c r="A326" t="s">
        <v>383</v>
      </c>
    </row>
    <row r="327" spans="1:1">
      <c r="A327" t="s">
        <v>389</v>
      </c>
    </row>
    <row r="328" spans="1:1">
      <c r="A328" t="s">
        <v>395</v>
      </c>
    </row>
    <row r="329" spans="1:1">
      <c r="A329" t="s">
        <v>401</v>
      </c>
    </row>
    <row r="330" spans="1:1">
      <c r="A330" t="s">
        <v>407</v>
      </c>
    </row>
    <row r="331" spans="1:1">
      <c r="A331" t="s">
        <v>413</v>
      </c>
    </row>
    <row r="332" spans="1:1">
      <c r="A332" t="s">
        <v>419</v>
      </c>
    </row>
    <row r="333" spans="1:1">
      <c r="A333" t="s">
        <v>425</v>
      </c>
    </row>
    <row r="334" spans="1:1">
      <c r="A334" t="s">
        <v>431</v>
      </c>
    </row>
    <row r="335" spans="1:1">
      <c r="A335" t="s">
        <v>437</v>
      </c>
    </row>
    <row r="336" spans="1:1">
      <c r="A336" t="s">
        <v>443</v>
      </c>
    </row>
    <row r="337" spans="1:1">
      <c r="A337" t="s">
        <v>449</v>
      </c>
    </row>
    <row r="338" spans="1:1">
      <c r="A338" t="s">
        <v>455</v>
      </c>
    </row>
    <row r="339" spans="1:1">
      <c r="A339" t="s">
        <v>461</v>
      </c>
    </row>
    <row r="340" spans="1:1">
      <c r="A340" t="s">
        <v>462</v>
      </c>
    </row>
    <row r="341" spans="1:1">
      <c r="A341" t="s">
        <v>463</v>
      </c>
    </row>
    <row r="342" spans="1:1">
      <c r="A342" t="s">
        <v>464</v>
      </c>
    </row>
    <row r="343" spans="1:1">
      <c r="A343" t="s">
        <v>465</v>
      </c>
    </row>
    <row r="344" spans="1:1">
      <c r="A344" t="s">
        <v>466</v>
      </c>
    </row>
    <row r="345" spans="1:1">
      <c r="A345" t="s">
        <v>467</v>
      </c>
    </row>
    <row r="346" spans="1:1">
      <c r="A346" t="s">
        <v>468</v>
      </c>
    </row>
    <row r="347" spans="1:1">
      <c r="A347" t="s">
        <v>469</v>
      </c>
    </row>
    <row r="348" spans="1:1">
      <c r="A348" t="s">
        <v>470</v>
      </c>
    </row>
    <row r="349" spans="1:1">
      <c r="A349" t="s">
        <v>471</v>
      </c>
    </row>
    <row r="350" spans="1:1">
      <c r="A350" t="s">
        <v>472</v>
      </c>
    </row>
    <row r="351" spans="1:1">
      <c r="A351" t="s">
        <v>473</v>
      </c>
    </row>
    <row r="352" spans="1:1">
      <c r="A352" t="s">
        <v>474</v>
      </c>
    </row>
    <row r="353" spans="1:1">
      <c r="A353" t="s">
        <v>475</v>
      </c>
    </row>
    <row r="354" spans="1:1">
      <c r="A354" t="s">
        <v>476</v>
      </c>
    </row>
    <row r="355" spans="1:1">
      <c r="A355" t="s">
        <v>477</v>
      </c>
    </row>
    <row r="356" spans="1:1">
      <c r="A356" t="s">
        <v>478</v>
      </c>
    </row>
    <row r="357" spans="1:1">
      <c r="A357" t="s">
        <v>479</v>
      </c>
    </row>
    <row r="358" spans="1:1">
      <c r="A358" t="s">
        <v>480</v>
      </c>
    </row>
    <row r="359" spans="1:1">
      <c r="A359" t="s">
        <v>481</v>
      </c>
    </row>
    <row r="360" spans="1:1">
      <c r="A360" t="s">
        <v>482</v>
      </c>
    </row>
    <row r="361" spans="1:1">
      <c r="A361" t="s">
        <v>483</v>
      </c>
    </row>
    <row r="362" spans="1:1">
      <c r="A362" t="s">
        <v>484</v>
      </c>
    </row>
    <row r="363" spans="1:1">
      <c r="A363" t="s">
        <v>485</v>
      </c>
    </row>
    <row r="364" spans="1:1">
      <c r="A364" t="s">
        <v>486</v>
      </c>
    </row>
    <row r="365" spans="1:1">
      <c r="A365" t="s">
        <v>487</v>
      </c>
    </row>
    <row r="366" spans="1:1">
      <c r="A366" t="s">
        <v>488</v>
      </c>
    </row>
    <row r="367" spans="1:1">
      <c r="A367" t="s">
        <v>489</v>
      </c>
    </row>
    <row r="368" spans="1:1">
      <c r="A368" t="s">
        <v>490</v>
      </c>
    </row>
    <row r="369" spans="1:1">
      <c r="A369" t="s">
        <v>491</v>
      </c>
    </row>
    <row r="370" spans="1:1">
      <c r="A370" t="s">
        <v>492</v>
      </c>
    </row>
    <row r="371" spans="1:1">
      <c r="A371" t="s">
        <v>493</v>
      </c>
    </row>
    <row r="372" spans="1:1">
      <c r="A372" t="s">
        <v>494</v>
      </c>
    </row>
    <row r="373" spans="1:1">
      <c r="A373" t="s">
        <v>495</v>
      </c>
    </row>
    <row r="374" spans="1:1">
      <c r="A374" t="s">
        <v>496</v>
      </c>
    </row>
    <row r="375" spans="1:1">
      <c r="A375" t="s">
        <v>497</v>
      </c>
    </row>
    <row r="376" spans="1:1">
      <c r="A376" t="s">
        <v>498</v>
      </c>
    </row>
    <row r="377" spans="1:1">
      <c r="A377" t="s">
        <v>499</v>
      </c>
    </row>
    <row r="378" spans="1:1">
      <c r="A378" t="s">
        <v>500</v>
      </c>
    </row>
    <row r="379" spans="1:1">
      <c r="A379" t="s">
        <v>501</v>
      </c>
    </row>
    <row r="380" spans="1:1">
      <c r="A380" t="s">
        <v>502</v>
      </c>
    </row>
    <row r="381" spans="1:1">
      <c r="A381" t="s">
        <v>503</v>
      </c>
    </row>
    <row r="382" spans="1:1">
      <c r="A382" t="s">
        <v>504</v>
      </c>
    </row>
    <row r="383" spans="1:1">
      <c r="A383" t="s">
        <v>505</v>
      </c>
    </row>
    <row r="384" spans="1:1">
      <c r="A384" t="s">
        <v>506</v>
      </c>
    </row>
    <row r="385" spans="1:1">
      <c r="A385" t="s">
        <v>507</v>
      </c>
    </row>
    <row r="386" spans="1:1">
      <c r="A386" t="s">
        <v>508</v>
      </c>
    </row>
    <row r="387" spans="1:1">
      <c r="A387" t="s">
        <v>509</v>
      </c>
    </row>
    <row r="388" spans="1:1">
      <c r="A388" t="s">
        <v>510</v>
      </c>
    </row>
    <row r="389" spans="1:1">
      <c r="A389" t="s">
        <v>511</v>
      </c>
    </row>
    <row r="390" spans="1:1">
      <c r="A390" t="s">
        <v>512</v>
      </c>
    </row>
    <row r="391" spans="1:1">
      <c r="A391" t="s">
        <v>513</v>
      </c>
    </row>
    <row r="392" spans="1:1">
      <c r="A392" t="s">
        <v>514</v>
      </c>
    </row>
    <row r="393" spans="1:1">
      <c r="A393" t="s">
        <v>515</v>
      </c>
    </row>
    <row r="394" spans="1:1">
      <c r="A394" t="s">
        <v>516</v>
      </c>
    </row>
    <row r="395" spans="1:1">
      <c r="A395" t="s">
        <v>517</v>
      </c>
    </row>
    <row r="396" spans="1:1">
      <c r="A396" t="s">
        <v>518</v>
      </c>
    </row>
    <row r="397" spans="1:1">
      <c r="A397" t="s">
        <v>519</v>
      </c>
    </row>
    <row r="398" spans="1:1">
      <c r="A398" t="s">
        <v>520</v>
      </c>
    </row>
    <row r="399" spans="1:1">
      <c r="A399" t="s">
        <v>521</v>
      </c>
    </row>
    <row r="400" spans="1:1">
      <c r="A400" t="s">
        <v>522</v>
      </c>
    </row>
    <row r="401" spans="1:1">
      <c r="A401" t="s">
        <v>523</v>
      </c>
    </row>
    <row r="402" spans="1:1">
      <c r="A402" t="s">
        <v>524</v>
      </c>
    </row>
    <row r="403" spans="1:1">
      <c r="A403" t="s">
        <v>525</v>
      </c>
    </row>
    <row r="404" spans="1:1">
      <c r="A404" t="s">
        <v>526</v>
      </c>
    </row>
    <row r="405" spans="1:1">
      <c r="A405" t="s">
        <v>527</v>
      </c>
    </row>
    <row r="406" spans="1:1">
      <c r="A406" t="s">
        <v>528</v>
      </c>
    </row>
    <row r="407" spans="1:1">
      <c r="A407" t="s">
        <v>529</v>
      </c>
    </row>
    <row r="408" spans="1:1">
      <c r="A408" t="s">
        <v>530</v>
      </c>
    </row>
    <row r="409" spans="1:1">
      <c r="A409" t="s">
        <v>531</v>
      </c>
    </row>
    <row r="410" spans="1:1">
      <c r="A410" t="s">
        <v>532</v>
      </c>
    </row>
    <row r="411" spans="1:1">
      <c r="A411" t="s">
        <v>533</v>
      </c>
    </row>
    <row r="412" spans="1:1">
      <c r="A412" t="s">
        <v>534</v>
      </c>
    </row>
    <row r="413" spans="1:1">
      <c r="A413" t="s">
        <v>535</v>
      </c>
    </row>
    <row r="414" spans="1:1">
      <c r="A414" t="s">
        <v>536</v>
      </c>
    </row>
    <row r="415" spans="1:1">
      <c r="A415" t="s">
        <v>537</v>
      </c>
    </row>
    <row r="416" spans="1:1">
      <c r="A416" t="s">
        <v>538</v>
      </c>
    </row>
    <row r="417" spans="1:1">
      <c r="A417" t="s">
        <v>539</v>
      </c>
    </row>
    <row r="418" spans="1:1">
      <c r="A418" t="s">
        <v>540</v>
      </c>
    </row>
    <row r="419" spans="1:1">
      <c r="A419" t="s">
        <v>541</v>
      </c>
    </row>
    <row r="420" spans="1:1">
      <c r="A420" t="s">
        <v>542</v>
      </c>
    </row>
    <row r="421" spans="1:1">
      <c r="A421" t="s">
        <v>543</v>
      </c>
    </row>
    <row r="422" spans="1:1">
      <c r="A422" t="s">
        <v>544</v>
      </c>
    </row>
    <row r="423" spans="1:1">
      <c r="A423" t="s">
        <v>545</v>
      </c>
    </row>
    <row r="424" spans="1:1">
      <c r="A424" t="s">
        <v>546</v>
      </c>
    </row>
    <row r="425" spans="1:1">
      <c r="A425" t="s">
        <v>547</v>
      </c>
    </row>
    <row r="426" spans="1:1">
      <c r="A426" t="s">
        <v>548</v>
      </c>
    </row>
    <row r="427" spans="1:1">
      <c r="A427" t="s">
        <v>549</v>
      </c>
    </row>
    <row r="428" spans="1:1">
      <c r="A428" t="s">
        <v>550</v>
      </c>
    </row>
    <row r="429" spans="1:1">
      <c r="A429" t="s">
        <v>551</v>
      </c>
    </row>
    <row r="430" spans="1:1">
      <c r="A430" t="s">
        <v>552</v>
      </c>
    </row>
    <row r="431" spans="1:1">
      <c r="A431" t="s">
        <v>553</v>
      </c>
    </row>
    <row r="432" spans="1:1">
      <c r="A432" t="s">
        <v>554</v>
      </c>
    </row>
    <row r="433" spans="1:1">
      <c r="A433" t="s">
        <v>555</v>
      </c>
    </row>
    <row r="434" spans="1:1">
      <c r="A434" t="s">
        <v>556</v>
      </c>
    </row>
    <row r="435" spans="1:1">
      <c r="A435" t="s">
        <v>557</v>
      </c>
    </row>
    <row r="436" spans="1:1">
      <c r="A436" t="s">
        <v>558</v>
      </c>
    </row>
    <row r="437" spans="1:1">
      <c r="A437" t="s">
        <v>559</v>
      </c>
    </row>
    <row r="438" spans="1:1">
      <c r="A438" t="s">
        <v>560</v>
      </c>
    </row>
    <row r="439" spans="1:1">
      <c r="A439" t="s">
        <v>561</v>
      </c>
    </row>
    <row r="440" spans="1:1">
      <c r="A440" t="s">
        <v>562</v>
      </c>
    </row>
    <row r="441" spans="1:1">
      <c r="A441" t="s">
        <v>563</v>
      </c>
    </row>
    <row r="442" spans="1:1">
      <c r="A442" t="s">
        <v>564</v>
      </c>
    </row>
    <row r="443" spans="1:1">
      <c r="A443" t="s">
        <v>565</v>
      </c>
    </row>
    <row r="444" spans="1:1">
      <c r="A444" t="s">
        <v>566</v>
      </c>
    </row>
    <row r="445" spans="1:1">
      <c r="A445" t="s">
        <v>567</v>
      </c>
    </row>
    <row r="446" spans="1:1">
      <c r="A446" t="s">
        <v>568</v>
      </c>
    </row>
    <row r="447" spans="1:1">
      <c r="A447" t="s">
        <v>569</v>
      </c>
    </row>
    <row r="448" spans="1:1">
      <c r="A448" t="s">
        <v>570</v>
      </c>
    </row>
    <row r="449" spans="1:1">
      <c r="A449" t="s">
        <v>571</v>
      </c>
    </row>
    <row r="450" spans="1:1">
      <c r="A450" t="s">
        <v>572</v>
      </c>
    </row>
    <row r="451" spans="1:1">
      <c r="A451" t="s">
        <v>573</v>
      </c>
    </row>
    <row r="452" spans="1:1">
      <c r="A452" t="s">
        <v>574</v>
      </c>
    </row>
    <row r="453" spans="1:1">
      <c r="A453" t="s">
        <v>575</v>
      </c>
    </row>
    <row r="454" spans="1:1">
      <c r="A454" t="s">
        <v>576</v>
      </c>
    </row>
    <row r="455" spans="1:1">
      <c r="A455" t="s">
        <v>577</v>
      </c>
    </row>
    <row r="456" spans="1:1">
      <c r="A456" t="s">
        <v>578</v>
      </c>
    </row>
    <row r="457" spans="1:1">
      <c r="A457" t="s">
        <v>579</v>
      </c>
    </row>
    <row r="458" spans="1:1">
      <c r="A458" t="s">
        <v>580</v>
      </c>
    </row>
    <row r="459" spans="1:1">
      <c r="A459" t="s">
        <v>581</v>
      </c>
    </row>
    <row r="460" spans="1:1">
      <c r="A460" t="s">
        <v>582</v>
      </c>
    </row>
    <row r="461" spans="1:1">
      <c r="A461" t="s">
        <v>583</v>
      </c>
    </row>
    <row r="462" spans="1:1">
      <c r="A462" t="s">
        <v>584</v>
      </c>
    </row>
    <row r="463" spans="1:1">
      <c r="A463" t="s">
        <v>585</v>
      </c>
    </row>
    <row r="464" spans="1:1">
      <c r="A464" t="s">
        <v>586</v>
      </c>
    </row>
    <row r="465" spans="1:1">
      <c r="A465" t="s">
        <v>587</v>
      </c>
    </row>
    <row r="466" spans="1:1">
      <c r="A466" t="s">
        <v>588</v>
      </c>
    </row>
    <row r="467" spans="1:1">
      <c r="A467" t="s">
        <v>589</v>
      </c>
    </row>
    <row r="468" spans="1:1">
      <c r="A468" t="s">
        <v>590</v>
      </c>
    </row>
    <row r="469" spans="1:1">
      <c r="A469" t="s">
        <v>591</v>
      </c>
    </row>
    <row r="470" spans="1:1">
      <c r="A470" t="s">
        <v>592</v>
      </c>
    </row>
    <row r="471" spans="1:1">
      <c r="A471" t="s">
        <v>593</v>
      </c>
    </row>
    <row r="472" spans="1:1">
      <c r="A472" t="s">
        <v>594</v>
      </c>
    </row>
    <row r="473" spans="1:1">
      <c r="A473" t="s">
        <v>595</v>
      </c>
    </row>
    <row r="474" spans="1:1">
      <c r="A474" t="s">
        <v>596</v>
      </c>
    </row>
    <row r="475" spans="1:1">
      <c r="A475" t="s">
        <v>597</v>
      </c>
    </row>
    <row r="476" spans="1:1">
      <c r="A476" t="s">
        <v>598</v>
      </c>
    </row>
    <row r="477" spans="1:1">
      <c r="A477" t="s">
        <v>599</v>
      </c>
    </row>
    <row r="478" spans="1:1">
      <c r="A478" t="s">
        <v>600</v>
      </c>
    </row>
    <row r="479" spans="1:1">
      <c r="A479" t="s">
        <v>601</v>
      </c>
    </row>
    <row r="480" spans="1:1">
      <c r="A480" t="s">
        <v>602</v>
      </c>
    </row>
    <row r="481" spans="1:1">
      <c r="A481" t="s">
        <v>603</v>
      </c>
    </row>
    <row r="482" spans="1:1">
      <c r="A482" t="s">
        <v>604</v>
      </c>
    </row>
    <row r="483" spans="1:1">
      <c r="A483" t="s">
        <v>605</v>
      </c>
    </row>
    <row r="484" spans="1:1">
      <c r="A484" t="s">
        <v>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1B4A-4286-4120-9D9F-33B86679C1D8}">
  <dimension ref="A1:S81"/>
  <sheetViews>
    <sheetView topLeftCell="A58" workbookViewId="0">
      <selection activeCell="Q62" sqref="Q62"/>
    </sheetView>
  </sheetViews>
  <sheetFormatPr defaultRowHeight="14.25"/>
  <cols>
    <col min="11" max="11" width="9.59765625" bestFit="1" customWidth="1"/>
  </cols>
  <sheetData>
    <row r="1" spans="1:17">
      <c r="C1" s="4" t="s">
        <v>692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8" t="s">
        <v>6</v>
      </c>
      <c r="J1" s="8" t="s">
        <v>7</v>
      </c>
      <c r="K1" s="12" t="s">
        <v>8</v>
      </c>
      <c r="L1" s="6" t="s">
        <v>9</v>
      </c>
    </row>
    <row r="2" spans="1:17">
      <c r="A2" s="2">
        <v>1457</v>
      </c>
      <c r="B2" s="2" t="s">
        <v>20</v>
      </c>
      <c r="C2" t="e">
        <f>'TNBS-batch1'!#REF!-'bodyweight loss'!J3-'TNBS-batch1'!I4</f>
        <v>#REF!</v>
      </c>
      <c r="D2" t="e">
        <f>'TNBS-batch1'!J4-'bodyweight loss'!K3-'TNBS-batch1'!#REF!</f>
        <v>#REF!</v>
      </c>
      <c r="E2">
        <f>'TNBS-batch1'!K4-'bodyweight loss'!L3-'TNBS-batch1'!J4</f>
        <v>-19.2</v>
      </c>
      <c r="F2">
        <f>'TNBS-batch1'!L4-'bodyweight loss'!M3-'TNBS-batch1'!K4</f>
        <v>19.100000000000001</v>
      </c>
      <c r="G2">
        <f>'TNBS-batch1'!M4-'bodyweight loss'!N3-'TNBS-batch1'!L4</f>
        <v>-19.100000000000001</v>
      </c>
      <c r="H2">
        <f>'TNBS-batch1'!N4-'bodyweight loss'!O3-'TNBS-batch1'!M4</f>
        <v>0</v>
      </c>
      <c r="I2">
        <f>'TNBS-batch1'!O4-'bodyweight loss'!P3-'TNBS-batch1'!N4</f>
        <v>19.2</v>
      </c>
      <c r="J2">
        <f>'TNBS-batch1'!P4-'bodyweight loss'!Q3-'TNBS-batch1'!O4</f>
        <v>-2.8999999999999986</v>
      </c>
      <c r="K2">
        <f>'TNBS-batch1'!Q4-'bodyweight loss'!R3-'TNBS-batch1'!P4</f>
        <v>-1.2000000000000011</v>
      </c>
      <c r="L2">
        <f>'TNBS-batch1'!R4-'bodyweight loss'!S3-'TNBS-batch1'!Q4</f>
        <v>-0.5</v>
      </c>
    </row>
    <row r="3" spans="1:17">
      <c r="A3" s="2">
        <v>1708</v>
      </c>
      <c r="B3" s="2" t="s">
        <v>20</v>
      </c>
      <c r="C3" t="e">
        <f>'TNBS-batch1'!#REF!-'bodyweight loss'!J4-'TNBS-batch1'!I5</f>
        <v>#REF!</v>
      </c>
      <c r="D3" t="e">
        <f>'TNBS-batch1'!J5-'bodyweight loss'!K4-'TNBS-batch1'!#REF!</f>
        <v>#REF!</v>
      </c>
      <c r="E3">
        <f>'TNBS-batch1'!K5-'bodyweight loss'!L4-'TNBS-batch1'!J5</f>
        <v>-19.000000000000004</v>
      </c>
      <c r="F3">
        <f>'TNBS-batch1'!L5-'bodyweight loss'!M4-'TNBS-batch1'!K5</f>
        <v>17.3</v>
      </c>
      <c r="G3">
        <f>'TNBS-batch1'!M5-'bodyweight loss'!N4-'TNBS-batch1'!L5</f>
        <v>-17.3</v>
      </c>
      <c r="H3">
        <f>'TNBS-batch1'!N5-'bodyweight loss'!O4-'TNBS-batch1'!M5</f>
        <v>0</v>
      </c>
      <c r="I3">
        <f>'TNBS-batch1'!O5-'bodyweight loss'!P4-'TNBS-batch1'!N5</f>
        <v>18</v>
      </c>
      <c r="J3">
        <f>'TNBS-batch1'!P5-'bodyweight loss'!Q4-'TNBS-batch1'!O5</f>
        <v>-2.1999999999999993</v>
      </c>
      <c r="K3">
        <f>'TNBS-batch1'!Q5-'bodyweight loss'!R4-'TNBS-batch1'!P5</f>
        <v>0.39999999999999858</v>
      </c>
      <c r="L3">
        <f>'TNBS-batch1'!R5-'bodyweight loss'!S4-'TNBS-batch1'!Q5</f>
        <v>0.80000000000000071</v>
      </c>
    </row>
    <row r="4" spans="1:17">
      <c r="A4" s="2">
        <v>1471</v>
      </c>
      <c r="B4" s="2" t="s">
        <v>20</v>
      </c>
      <c r="C4" t="e">
        <f>'TNBS-batch1'!#REF!-'bodyweight loss'!J5-'TNBS-batch1'!I6</f>
        <v>#REF!</v>
      </c>
      <c r="D4" t="e">
        <f>'TNBS-batch1'!J6-'bodyweight loss'!K5-'TNBS-batch1'!#REF!</f>
        <v>#REF!</v>
      </c>
      <c r="E4">
        <f>'TNBS-batch1'!K6-'bodyweight loss'!L5-'TNBS-batch1'!J6</f>
        <v>-21.1</v>
      </c>
      <c r="F4">
        <f>'TNBS-batch1'!L6-'bodyweight loss'!M5-'TNBS-batch1'!K6</f>
        <v>20.2</v>
      </c>
      <c r="G4">
        <f>'TNBS-batch1'!M6-'bodyweight loss'!N5-'TNBS-batch1'!L6</f>
        <v>-20.2</v>
      </c>
      <c r="H4">
        <f>'TNBS-batch1'!N6-'bodyweight loss'!O5-'TNBS-batch1'!M6</f>
        <v>0</v>
      </c>
      <c r="I4">
        <f>'TNBS-batch1'!O6-'bodyweight loss'!P5-'TNBS-batch1'!N6</f>
        <v>21.3</v>
      </c>
      <c r="J4">
        <f>'TNBS-batch1'!P6-'bodyweight loss'!Q5-'TNBS-batch1'!O6</f>
        <v>-3.5</v>
      </c>
      <c r="K4">
        <f>'TNBS-batch1'!Q6-'bodyweight loss'!R5-'TNBS-batch1'!P6</f>
        <v>9.9999999999997868E-2</v>
      </c>
      <c r="L4">
        <f>'TNBS-batch1'!R6-'bodyweight loss'!S5-'TNBS-batch1'!Q6</f>
        <v>1.7000000000000028</v>
      </c>
    </row>
    <row r="5" spans="1:17">
      <c r="A5" s="2">
        <v>1472</v>
      </c>
      <c r="B5" s="2" t="s">
        <v>20</v>
      </c>
      <c r="C5" t="e">
        <f>'TNBS-batch1'!#REF!-'bodyweight loss'!J6-'TNBS-batch1'!I7</f>
        <v>#REF!</v>
      </c>
      <c r="D5" t="e">
        <f>'TNBS-batch1'!J7-'bodyweight loss'!K6-'TNBS-batch1'!#REF!</f>
        <v>#REF!</v>
      </c>
      <c r="E5">
        <f>'TNBS-batch1'!K7-'bodyweight loss'!L6-'TNBS-batch1'!J7</f>
        <v>-19.7</v>
      </c>
      <c r="F5">
        <f>'TNBS-batch1'!L7-'bodyweight loss'!M6-'TNBS-batch1'!K7</f>
        <v>19.5</v>
      </c>
      <c r="G5">
        <f>'TNBS-batch1'!M7-'bodyweight loss'!N6-'TNBS-batch1'!L7</f>
        <v>-19.5</v>
      </c>
      <c r="H5">
        <f>'TNBS-batch1'!N7-'bodyweight loss'!O6-'TNBS-batch1'!M7</f>
        <v>0</v>
      </c>
      <c r="I5">
        <f>'TNBS-batch1'!O7-'bodyweight loss'!P6-'TNBS-batch1'!N7</f>
        <v>20.100000000000001</v>
      </c>
      <c r="J5">
        <f>'TNBS-batch1'!P7-'bodyweight loss'!Q6-'TNBS-batch1'!O7</f>
        <v>-3.1000000000000014</v>
      </c>
      <c r="K5">
        <f>'TNBS-batch1'!Q7-'bodyweight loss'!R6-'TNBS-batch1'!P7</f>
        <v>0.69999999999999929</v>
      </c>
      <c r="L5">
        <f>'TNBS-batch1'!R7-'bodyweight loss'!S6-'TNBS-batch1'!Q7</f>
        <v>0.80000000000000071</v>
      </c>
    </row>
    <row r="9" spans="1:17">
      <c r="D9" s="3">
        <v>44134</v>
      </c>
      <c r="E9" s="3">
        <v>44136</v>
      </c>
      <c r="F9" s="3">
        <v>44138</v>
      </c>
      <c r="G9" s="21">
        <v>44141</v>
      </c>
      <c r="H9" s="21">
        <v>44142</v>
      </c>
      <c r="I9" s="22">
        <v>44143</v>
      </c>
      <c r="J9" s="3">
        <v>44144</v>
      </c>
      <c r="K9" t="s">
        <v>693</v>
      </c>
    </row>
    <row r="10" spans="1:17">
      <c r="A10" s="2">
        <v>1457</v>
      </c>
      <c r="B10" s="2" t="s">
        <v>20</v>
      </c>
      <c r="C10" s="2" t="s">
        <v>21</v>
      </c>
      <c r="D10">
        <v>18.899999999999999</v>
      </c>
      <c r="E10">
        <v>18.399999999999999</v>
      </c>
      <c r="F10">
        <v>19.100000000000001</v>
      </c>
      <c r="G10">
        <v>19.2</v>
      </c>
      <c r="H10">
        <v>16.3</v>
      </c>
      <c r="I10">
        <v>15.1</v>
      </c>
      <c r="J10">
        <v>14.6</v>
      </c>
      <c r="K10">
        <v>5.2</v>
      </c>
      <c r="L10">
        <f t="shared" ref="L10:L30" si="0">(E10-$D10)/$D10</f>
        <v>-2.6455026455026457E-2</v>
      </c>
      <c r="M10">
        <f t="shared" ref="M10:M30" si="1">(F10-$D10)/$D10</f>
        <v>1.0582010582010732E-2</v>
      </c>
      <c r="N10">
        <f t="shared" ref="N10:N30" si="2">(G10-$D10)/$D10</f>
        <v>1.587301587301591E-2</v>
      </c>
      <c r="O10">
        <f t="shared" ref="O10:O30" si="3">(H10-$D10)/$D10</f>
        <v>-0.13756613756613748</v>
      </c>
      <c r="P10">
        <f t="shared" ref="P10:P30" si="4">(I10-$D10)/$D10</f>
        <v>-0.20105820105820102</v>
      </c>
      <c r="Q10">
        <f t="shared" ref="Q10:Q30" si="5">(J10-$D10)/$D10</f>
        <v>-0.22751322751322747</v>
      </c>
    </row>
    <row r="11" spans="1:17">
      <c r="A11" s="2">
        <v>1708</v>
      </c>
      <c r="B11" s="2" t="s">
        <v>20</v>
      </c>
      <c r="C11" s="2" t="s">
        <v>21</v>
      </c>
      <c r="D11">
        <v>17.5</v>
      </c>
      <c r="E11">
        <v>17.3</v>
      </c>
      <c r="F11">
        <v>17.3</v>
      </c>
      <c r="G11">
        <v>18</v>
      </c>
      <c r="H11">
        <v>15.8</v>
      </c>
      <c r="I11">
        <v>16.2</v>
      </c>
      <c r="J11">
        <v>17</v>
      </c>
      <c r="K11">
        <v>7.3</v>
      </c>
      <c r="L11">
        <f t="shared" si="0"/>
        <v>-1.1428571428571389E-2</v>
      </c>
      <c r="M11">
        <f t="shared" si="1"/>
        <v>-1.1428571428571389E-2</v>
      </c>
      <c r="N11">
        <f t="shared" si="2"/>
        <v>2.8571428571428571E-2</v>
      </c>
      <c r="O11">
        <f t="shared" si="3"/>
        <v>-9.71428571428571E-2</v>
      </c>
      <c r="P11">
        <f t="shared" si="4"/>
        <v>-7.428571428571433E-2</v>
      </c>
      <c r="Q11">
        <f t="shared" si="5"/>
        <v>-2.8571428571428571E-2</v>
      </c>
    </row>
    <row r="12" spans="1:17">
      <c r="A12" s="2">
        <v>1471</v>
      </c>
      <c r="B12" s="2" t="s">
        <v>20</v>
      </c>
      <c r="C12" s="2" t="s">
        <v>21</v>
      </c>
      <c r="D12">
        <v>20.5</v>
      </c>
      <c r="E12">
        <v>20.3</v>
      </c>
      <c r="F12">
        <v>20.2</v>
      </c>
      <c r="G12">
        <v>21.3</v>
      </c>
      <c r="H12">
        <v>17.8</v>
      </c>
      <c r="I12">
        <v>17.899999999999999</v>
      </c>
      <c r="J12">
        <v>19.600000000000001</v>
      </c>
      <c r="K12">
        <v>6.8</v>
      </c>
      <c r="L12">
        <f t="shared" si="0"/>
        <v>-9.7560975609755751E-3</v>
      </c>
      <c r="M12">
        <f t="shared" si="1"/>
        <v>-1.4634146341463448E-2</v>
      </c>
      <c r="N12">
        <f t="shared" si="2"/>
        <v>3.9024390243902474E-2</v>
      </c>
      <c r="O12">
        <f t="shared" si="3"/>
        <v>-0.13170731707317071</v>
      </c>
      <c r="P12">
        <f t="shared" si="4"/>
        <v>-0.12682926829268298</v>
      </c>
      <c r="Q12">
        <f t="shared" si="5"/>
        <v>-4.3902439024390172E-2</v>
      </c>
    </row>
    <row r="13" spans="1:17">
      <c r="A13" s="2">
        <v>1472</v>
      </c>
      <c r="B13" s="2" t="s">
        <v>20</v>
      </c>
      <c r="C13" s="2" t="s">
        <v>21</v>
      </c>
      <c r="D13">
        <v>18.899999999999999</v>
      </c>
      <c r="E13">
        <v>19.7</v>
      </c>
      <c r="F13">
        <v>19.5</v>
      </c>
      <c r="G13">
        <v>20.100000000000001</v>
      </c>
      <c r="H13">
        <v>17</v>
      </c>
      <c r="I13">
        <v>17.7</v>
      </c>
      <c r="J13">
        <v>18.5</v>
      </c>
      <c r="K13">
        <v>6.5</v>
      </c>
      <c r="L13">
        <f t="shared" si="0"/>
        <v>4.2328042328042367E-2</v>
      </c>
      <c r="M13">
        <f t="shared" si="1"/>
        <v>3.1746031746031821E-2</v>
      </c>
      <c r="N13">
        <f t="shared" si="2"/>
        <v>6.3492063492063641E-2</v>
      </c>
      <c r="O13">
        <f t="shared" si="3"/>
        <v>-0.10052910052910047</v>
      </c>
      <c r="P13">
        <f t="shared" si="4"/>
        <v>-6.3492063492063461E-2</v>
      </c>
      <c r="Q13">
        <f t="shared" si="5"/>
        <v>-2.116402116402109E-2</v>
      </c>
    </row>
    <row r="14" spans="1:17">
      <c r="A14" s="2">
        <v>1470</v>
      </c>
      <c r="B14" s="2" t="s">
        <v>20</v>
      </c>
      <c r="C14" s="2" t="s">
        <v>23</v>
      </c>
      <c r="D14">
        <v>23.6</v>
      </c>
      <c r="E14">
        <v>22.8</v>
      </c>
      <c r="F14">
        <v>24.2</v>
      </c>
      <c r="G14">
        <v>25</v>
      </c>
      <c r="H14">
        <v>21.9</v>
      </c>
      <c r="I14">
        <v>22.9</v>
      </c>
      <c r="J14">
        <v>23.2</v>
      </c>
      <c r="K14">
        <v>7.6</v>
      </c>
      <c r="L14">
        <f t="shared" si="0"/>
        <v>-3.389830508474579E-2</v>
      </c>
      <c r="M14">
        <f t="shared" si="1"/>
        <v>2.542372881355923E-2</v>
      </c>
      <c r="N14">
        <f t="shared" si="2"/>
        <v>5.9322033898305024E-2</v>
      </c>
      <c r="O14">
        <f t="shared" si="3"/>
        <v>-7.2033898305084859E-2</v>
      </c>
      <c r="P14">
        <f t="shared" si="4"/>
        <v>-2.9661016949152661E-2</v>
      </c>
      <c r="Q14">
        <f t="shared" si="5"/>
        <v>-1.6949152542372972E-2</v>
      </c>
    </row>
    <row r="15" spans="1:17">
      <c r="A15" s="2">
        <v>1774</v>
      </c>
      <c r="B15" s="2" t="s">
        <v>20</v>
      </c>
      <c r="C15" s="2" t="s">
        <v>23</v>
      </c>
      <c r="D15">
        <v>22.8</v>
      </c>
      <c r="E15">
        <v>22.4</v>
      </c>
      <c r="F15">
        <v>23.4</v>
      </c>
      <c r="G15">
        <v>23.2</v>
      </c>
      <c r="H15">
        <v>19.5</v>
      </c>
      <c r="I15">
        <v>18.399999999999999</v>
      </c>
      <c r="J15">
        <v>19.2</v>
      </c>
      <c r="K15">
        <v>7.1</v>
      </c>
      <c r="L15">
        <f t="shared" si="0"/>
        <v>-1.75438596491229E-2</v>
      </c>
      <c r="M15">
        <f t="shared" si="1"/>
        <v>2.6315789473684115E-2</v>
      </c>
      <c r="N15">
        <f t="shared" si="2"/>
        <v>1.7543859649122744E-2</v>
      </c>
      <c r="O15">
        <f t="shared" si="3"/>
        <v>-0.14473684210526319</v>
      </c>
      <c r="P15">
        <f t="shared" si="4"/>
        <v>-0.19298245614035098</v>
      </c>
      <c r="Q15">
        <f t="shared" si="5"/>
        <v>-0.15789473684210531</v>
      </c>
    </row>
    <row r="16" spans="1:17">
      <c r="A16" s="2">
        <v>1718</v>
      </c>
      <c r="B16" s="2" t="s">
        <v>20</v>
      </c>
      <c r="C16" s="2" t="s">
        <v>23</v>
      </c>
      <c r="D16">
        <v>24.4</v>
      </c>
      <c r="E16">
        <v>24.7</v>
      </c>
      <c r="F16">
        <v>24.4</v>
      </c>
      <c r="G16">
        <v>25.5</v>
      </c>
      <c r="H16">
        <v>21.3</v>
      </c>
      <c r="I16">
        <v>20.6</v>
      </c>
      <c r="J16">
        <v>20.5</v>
      </c>
      <c r="K16">
        <v>7</v>
      </c>
      <c r="L16">
        <f t="shared" si="0"/>
        <v>1.2295081967213144E-2</v>
      </c>
      <c r="M16">
        <f t="shared" si="1"/>
        <v>0</v>
      </c>
      <c r="N16">
        <f t="shared" si="2"/>
        <v>4.5081967213114818E-2</v>
      </c>
      <c r="O16">
        <f t="shared" si="3"/>
        <v>-0.12704918032786877</v>
      </c>
      <c r="P16">
        <f t="shared" si="4"/>
        <v>-0.15573770491803268</v>
      </c>
      <c r="Q16">
        <f t="shared" si="5"/>
        <v>-0.15983606557377045</v>
      </c>
    </row>
    <row r="17" spans="1:17">
      <c r="A17" s="2">
        <v>1711</v>
      </c>
      <c r="B17" s="2" t="s">
        <v>26</v>
      </c>
      <c r="C17" s="2" t="s">
        <v>21</v>
      </c>
      <c r="D17">
        <v>18</v>
      </c>
      <c r="E17">
        <v>19</v>
      </c>
      <c r="F17">
        <v>18.3</v>
      </c>
      <c r="G17">
        <v>19.600000000000001</v>
      </c>
      <c r="H17">
        <v>16.899999999999999</v>
      </c>
      <c r="I17">
        <v>18</v>
      </c>
      <c r="J17">
        <v>18.7</v>
      </c>
      <c r="K17">
        <v>7.6</v>
      </c>
      <c r="L17">
        <f t="shared" si="0"/>
        <v>5.5555555555555552E-2</v>
      </c>
      <c r="M17">
        <f t="shared" si="1"/>
        <v>1.6666666666666705E-2</v>
      </c>
      <c r="N17">
        <f t="shared" si="2"/>
        <v>8.8888888888888962E-2</v>
      </c>
      <c r="O17">
        <f t="shared" si="3"/>
        <v>-6.1111111111111192E-2</v>
      </c>
      <c r="P17">
        <f t="shared" si="4"/>
        <v>0</v>
      </c>
      <c r="Q17">
        <f t="shared" si="5"/>
        <v>3.8888888888888848E-2</v>
      </c>
    </row>
    <row r="18" spans="1:17">
      <c r="A18" s="2">
        <v>1714</v>
      </c>
      <c r="B18" s="2" t="s">
        <v>26</v>
      </c>
      <c r="C18" s="2" t="s">
        <v>21</v>
      </c>
      <c r="D18">
        <v>15.9</v>
      </c>
      <c r="E18">
        <v>15.9</v>
      </c>
      <c r="F18">
        <v>16.100000000000001</v>
      </c>
      <c r="G18">
        <v>16.899999999999999</v>
      </c>
      <c r="H18">
        <v>14.2</v>
      </c>
      <c r="I18">
        <v>13.2</v>
      </c>
      <c r="J18">
        <v>12.4</v>
      </c>
      <c r="K18">
        <v>5.6</v>
      </c>
      <c r="L18">
        <f t="shared" si="0"/>
        <v>0</v>
      </c>
      <c r="M18">
        <f t="shared" si="1"/>
        <v>1.2578616352201324E-2</v>
      </c>
      <c r="N18">
        <f t="shared" si="2"/>
        <v>6.2893081761006178E-2</v>
      </c>
      <c r="O18">
        <f t="shared" si="3"/>
        <v>-0.10691823899371075</v>
      </c>
      <c r="P18">
        <f t="shared" si="4"/>
        <v>-0.16981132075471705</v>
      </c>
      <c r="Q18">
        <f t="shared" si="5"/>
        <v>-0.22012578616352202</v>
      </c>
    </row>
    <row r="19" spans="1:17">
      <c r="A19" s="2">
        <v>1473</v>
      </c>
      <c r="B19" s="2" t="s">
        <v>26</v>
      </c>
      <c r="C19" s="2" t="s">
        <v>23</v>
      </c>
      <c r="D19">
        <v>24.9</v>
      </c>
      <c r="E19">
        <v>25.4</v>
      </c>
      <c r="F19">
        <v>25.7</v>
      </c>
      <c r="G19">
        <v>26.3</v>
      </c>
      <c r="H19">
        <v>23.6</v>
      </c>
      <c r="I19">
        <v>25.2</v>
      </c>
      <c r="J19">
        <v>25.4</v>
      </c>
      <c r="K19">
        <v>8.8000000000000007</v>
      </c>
      <c r="L19">
        <f t="shared" si="0"/>
        <v>2.0080321285140562E-2</v>
      </c>
      <c r="M19">
        <f t="shared" si="1"/>
        <v>3.2128514056224931E-2</v>
      </c>
      <c r="N19">
        <f t="shared" si="2"/>
        <v>5.6224899598393663E-2</v>
      </c>
      <c r="O19">
        <f t="shared" si="3"/>
        <v>-5.2208835341365348E-2</v>
      </c>
      <c r="P19">
        <f t="shared" si="4"/>
        <v>1.2048192771084366E-2</v>
      </c>
      <c r="Q19">
        <f t="shared" si="5"/>
        <v>2.0080321285140562E-2</v>
      </c>
    </row>
    <row r="20" spans="1:17">
      <c r="A20" s="2">
        <v>1463</v>
      </c>
      <c r="B20" s="2" t="s">
        <v>26</v>
      </c>
      <c r="C20" s="2" t="s">
        <v>23</v>
      </c>
      <c r="D20">
        <v>23.3</v>
      </c>
      <c r="E20">
        <v>24</v>
      </c>
      <c r="F20">
        <v>24.1</v>
      </c>
      <c r="G20">
        <v>24.5</v>
      </c>
      <c r="H20">
        <v>24</v>
      </c>
      <c r="I20">
        <v>24.4</v>
      </c>
      <c r="J20">
        <v>25.1</v>
      </c>
      <c r="K20">
        <v>7.6</v>
      </c>
      <c r="L20">
        <f t="shared" si="0"/>
        <v>3.0042918454935591E-2</v>
      </c>
      <c r="M20">
        <f t="shared" si="1"/>
        <v>3.4334763948497882E-2</v>
      </c>
      <c r="N20">
        <f t="shared" si="2"/>
        <v>5.1502145922746746E-2</v>
      </c>
      <c r="O20">
        <f t="shared" si="3"/>
        <v>3.0042918454935591E-2</v>
      </c>
      <c r="P20">
        <f t="shared" si="4"/>
        <v>4.7210300429184456E-2</v>
      </c>
      <c r="Q20">
        <f t="shared" si="5"/>
        <v>7.7253218884120206E-2</v>
      </c>
    </row>
    <row r="21" spans="1:17">
      <c r="A21" s="2">
        <v>1465</v>
      </c>
      <c r="B21" s="2" t="s">
        <v>26</v>
      </c>
      <c r="C21" s="2" t="s">
        <v>23</v>
      </c>
      <c r="D21">
        <v>22</v>
      </c>
      <c r="E21">
        <v>22.9</v>
      </c>
      <c r="F21">
        <v>23.5</v>
      </c>
      <c r="G21">
        <v>23.8</v>
      </c>
      <c r="H21">
        <v>23.6</v>
      </c>
      <c r="I21">
        <v>23.9</v>
      </c>
      <c r="J21">
        <v>23.7</v>
      </c>
      <c r="K21">
        <v>8.6</v>
      </c>
      <c r="L21">
        <f t="shared" si="0"/>
        <v>4.0909090909090846E-2</v>
      </c>
      <c r="M21">
        <f t="shared" si="1"/>
        <v>6.8181818181818177E-2</v>
      </c>
      <c r="N21">
        <f t="shared" si="2"/>
        <v>8.1818181818181845E-2</v>
      </c>
      <c r="O21">
        <f t="shared" si="3"/>
        <v>7.2727272727272793E-2</v>
      </c>
      <c r="P21">
        <f t="shared" si="4"/>
        <v>8.6363636363636295E-2</v>
      </c>
      <c r="Q21">
        <f t="shared" si="5"/>
        <v>7.7272727272727243E-2</v>
      </c>
    </row>
    <row r="22" spans="1:17">
      <c r="A22" s="2">
        <v>1469</v>
      </c>
      <c r="B22" s="2" t="s">
        <v>26</v>
      </c>
      <c r="C22" s="2" t="s">
        <v>23</v>
      </c>
      <c r="D22">
        <v>25</v>
      </c>
      <c r="E22">
        <v>25.6</v>
      </c>
      <c r="F22">
        <v>26.1</v>
      </c>
      <c r="G22">
        <v>28.1</v>
      </c>
      <c r="H22">
        <v>22.1</v>
      </c>
      <c r="I22">
        <v>22.4</v>
      </c>
      <c r="J22">
        <v>24.5</v>
      </c>
      <c r="K22">
        <v>5.8</v>
      </c>
      <c r="L22">
        <f t="shared" si="0"/>
        <v>2.4000000000000056E-2</v>
      </c>
      <c r="M22">
        <f t="shared" si="1"/>
        <v>4.400000000000006E-2</v>
      </c>
      <c r="N22">
        <f t="shared" si="2"/>
        <v>0.12400000000000005</v>
      </c>
      <c r="O22">
        <f t="shared" si="3"/>
        <v>-0.11599999999999994</v>
      </c>
      <c r="P22">
        <f t="shared" si="4"/>
        <v>-0.10400000000000005</v>
      </c>
      <c r="Q22">
        <f t="shared" si="5"/>
        <v>-0.02</v>
      </c>
    </row>
    <row r="23" spans="1:17">
      <c r="A23" s="2">
        <v>1467</v>
      </c>
      <c r="B23" s="2" t="s">
        <v>30</v>
      </c>
      <c r="C23" s="2" t="s">
        <v>21</v>
      </c>
      <c r="D23">
        <v>18.399999999999999</v>
      </c>
      <c r="E23">
        <v>18.3</v>
      </c>
      <c r="F23">
        <v>18.8</v>
      </c>
      <c r="G23">
        <v>18.899999999999999</v>
      </c>
      <c r="H23">
        <v>17.399999999999999</v>
      </c>
      <c r="I23">
        <v>18.399999999999999</v>
      </c>
      <c r="J23">
        <v>19.5</v>
      </c>
      <c r="K23">
        <v>6.9</v>
      </c>
      <c r="L23">
        <f t="shared" si="0"/>
        <v>-5.4347826086955367E-3</v>
      </c>
      <c r="M23">
        <f t="shared" si="1"/>
        <v>2.1739130434782726E-2</v>
      </c>
      <c r="N23">
        <f t="shared" si="2"/>
        <v>2.7173913043478264E-2</v>
      </c>
      <c r="O23">
        <f t="shared" si="3"/>
        <v>-5.4347826086956527E-2</v>
      </c>
      <c r="P23">
        <f t="shared" si="4"/>
        <v>0</v>
      </c>
      <c r="Q23">
        <f t="shared" si="5"/>
        <v>5.9782608695652259E-2</v>
      </c>
    </row>
    <row r="24" spans="1:17">
      <c r="A24" s="2">
        <v>1701</v>
      </c>
      <c r="B24" s="2" t="s">
        <v>30</v>
      </c>
      <c r="C24" s="2" t="s">
        <v>21</v>
      </c>
      <c r="D24">
        <v>19</v>
      </c>
      <c r="E24">
        <v>19.8</v>
      </c>
      <c r="F24">
        <v>19.899999999999999</v>
      </c>
      <c r="G24">
        <v>20.8</v>
      </c>
      <c r="H24">
        <v>18.5</v>
      </c>
      <c r="I24">
        <v>19.3</v>
      </c>
      <c r="J24">
        <v>20.6</v>
      </c>
      <c r="K24">
        <v>7.5</v>
      </c>
      <c r="L24">
        <f t="shared" si="0"/>
        <v>4.2105263157894778E-2</v>
      </c>
      <c r="M24">
        <f t="shared" si="1"/>
        <v>4.7368421052631504E-2</v>
      </c>
      <c r="N24">
        <f t="shared" si="2"/>
        <v>9.4736842105263189E-2</v>
      </c>
      <c r="O24">
        <f t="shared" si="3"/>
        <v>-2.6315789473684209E-2</v>
      </c>
      <c r="P24">
        <f t="shared" si="4"/>
        <v>1.5789473684210565E-2</v>
      </c>
      <c r="Q24">
        <f t="shared" si="5"/>
        <v>8.4210526315789555E-2</v>
      </c>
    </row>
    <row r="25" spans="1:17">
      <c r="A25" s="2">
        <v>1704</v>
      </c>
      <c r="B25" s="2" t="s">
        <v>30</v>
      </c>
      <c r="C25" s="2" t="s">
        <v>21</v>
      </c>
      <c r="D25">
        <v>17.7</v>
      </c>
      <c r="E25">
        <v>17.899999999999999</v>
      </c>
      <c r="F25">
        <v>17.8</v>
      </c>
      <c r="G25">
        <v>18.100000000000001</v>
      </c>
      <c r="H25">
        <v>15.3</v>
      </c>
      <c r="I25">
        <v>14.4</v>
      </c>
      <c r="J25">
        <v>13.8</v>
      </c>
      <c r="K25">
        <v>7</v>
      </c>
      <c r="L25">
        <f t="shared" si="0"/>
        <v>1.1299435028248548E-2</v>
      </c>
      <c r="M25">
        <f t="shared" si="1"/>
        <v>5.6497175141243744E-3</v>
      </c>
      <c r="N25">
        <f t="shared" si="2"/>
        <v>2.2598870056497296E-2</v>
      </c>
      <c r="O25">
        <f t="shared" si="3"/>
        <v>-0.13559322033898297</v>
      </c>
      <c r="P25">
        <f t="shared" si="4"/>
        <v>-0.18644067796610164</v>
      </c>
      <c r="Q25">
        <f t="shared" si="5"/>
        <v>-0.2203389830508474</v>
      </c>
    </row>
    <row r="26" spans="1:17">
      <c r="A26" s="2">
        <v>1715</v>
      </c>
      <c r="B26" s="2" t="s">
        <v>30</v>
      </c>
      <c r="C26" s="2" t="s">
        <v>21</v>
      </c>
      <c r="D26">
        <v>18.5</v>
      </c>
      <c r="E26">
        <v>18.8</v>
      </c>
      <c r="F26">
        <v>19</v>
      </c>
      <c r="G26">
        <v>19.399999999999999</v>
      </c>
      <c r="H26">
        <v>16.2</v>
      </c>
      <c r="I26">
        <v>15</v>
      </c>
      <c r="J26">
        <v>15.6</v>
      </c>
      <c r="K26">
        <v>6.7</v>
      </c>
      <c r="L26">
        <f t="shared" si="0"/>
        <v>1.6216216216216255E-2</v>
      </c>
      <c r="M26">
        <f t="shared" si="1"/>
        <v>2.7027027027027029E-2</v>
      </c>
      <c r="N26">
        <f t="shared" si="2"/>
        <v>4.8648648648648575E-2</v>
      </c>
      <c r="O26">
        <f t="shared" si="3"/>
        <v>-0.12432432432432436</v>
      </c>
      <c r="P26">
        <f t="shared" si="4"/>
        <v>-0.1891891891891892</v>
      </c>
      <c r="Q26">
        <f t="shared" si="5"/>
        <v>-0.15675675675675677</v>
      </c>
    </row>
    <row r="27" spans="1:17">
      <c r="A27" s="2">
        <v>1458</v>
      </c>
      <c r="B27" s="2" t="s">
        <v>30</v>
      </c>
      <c r="C27" s="2" t="s">
        <v>23</v>
      </c>
      <c r="D27">
        <v>22.4</v>
      </c>
      <c r="E27">
        <v>22.8</v>
      </c>
      <c r="F27">
        <v>23.2</v>
      </c>
      <c r="G27">
        <v>23.9</v>
      </c>
      <c r="H27">
        <v>22.4</v>
      </c>
      <c r="I27">
        <v>23.4</v>
      </c>
      <c r="J27">
        <v>23.4</v>
      </c>
      <c r="K27">
        <v>6.7</v>
      </c>
      <c r="L27">
        <f t="shared" si="0"/>
        <v>1.7857142857142953E-2</v>
      </c>
      <c r="M27">
        <f t="shared" si="1"/>
        <v>3.5714285714285747E-2</v>
      </c>
      <c r="N27">
        <f t="shared" si="2"/>
        <v>6.6964285714285712E-2</v>
      </c>
      <c r="O27">
        <f t="shared" si="3"/>
        <v>0</v>
      </c>
      <c r="P27">
        <f t="shared" si="4"/>
        <v>4.4642857142857144E-2</v>
      </c>
      <c r="Q27">
        <f t="shared" si="5"/>
        <v>4.4642857142857144E-2</v>
      </c>
    </row>
    <row r="28" spans="1:17">
      <c r="A28" s="2">
        <v>1460</v>
      </c>
      <c r="B28" s="2" t="s">
        <v>30</v>
      </c>
      <c r="C28" s="2" t="s">
        <v>23</v>
      </c>
      <c r="D28">
        <v>21.7</v>
      </c>
      <c r="E28">
        <v>22.2</v>
      </c>
      <c r="F28">
        <v>22.2</v>
      </c>
      <c r="G28">
        <v>23.7</v>
      </c>
      <c r="H28">
        <v>20.2</v>
      </c>
      <c r="I28">
        <v>22.5</v>
      </c>
      <c r="J28">
        <v>25.7</v>
      </c>
      <c r="K28">
        <v>8.4</v>
      </c>
      <c r="L28">
        <f t="shared" si="0"/>
        <v>2.3041474654377881E-2</v>
      </c>
      <c r="M28">
        <f t="shared" si="1"/>
        <v>2.3041474654377881E-2</v>
      </c>
      <c r="N28">
        <f t="shared" si="2"/>
        <v>9.2165898617511524E-2</v>
      </c>
      <c r="O28">
        <f t="shared" si="3"/>
        <v>-6.9124423963133647E-2</v>
      </c>
      <c r="P28">
        <f t="shared" si="4"/>
        <v>3.6866359447004643E-2</v>
      </c>
      <c r="Q28">
        <f t="shared" si="5"/>
        <v>0.18433179723502305</v>
      </c>
    </row>
    <row r="29" spans="1:17">
      <c r="A29" s="2">
        <v>1468</v>
      </c>
      <c r="B29" s="2" t="s">
        <v>30</v>
      </c>
      <c r="C29" s="2" t="s">
        <v>23</v>
      </c>
      <c r="D29">
        <v>24.8</v>
      </c>
      <c r="E29">
        <v>25.1</v>
      </c>
      <c r="F29">
        <v>25.7</v>
      </c>
      <c r="G29">
        <v>26.6</v>
      </c>
      <c r="H29">
        <v>23.3</v>
      </c>
      <c r="I29">
        <v>25.2</v>
      </c>
      <c r="J29">
        <v>25.1</v>
      </c>
      <c r="K29">
        <v>9</v>
      </c>
      <c r="L29">
        <f t="shared" si="0"/>
        <v>1.2096774193548416E-2</v>
      </c>
      <c r="M29">
        <f t="shared" si="1"/>
        <v>3.6290322580645101E-2</v>
      </c>
      <c r="N29">
        <f t="shared" si="2"/>
        <v>7.2580645161290355E-2</v>
      </c>
      <c r="O29">
        <f t="shared" si="3"/>
        <v>-6.048387096774193E-2</v>
      </c>
      <c r="P29">
        <f t="shared" si="4"/>
        <v>1.6129032258064457E-2</v>
      </c>
      <c r="Q29">
        <f t="shared" si="5"/>
        <v>1.2096774193548416E-2</v>
      </c>
    </row>
    <row r="30" spans="1:17">
      <c r="A30" s="2">
        <v>1466</v>
      </c>
      <c r="B30" s="2" t="s">
        <v>30</v>
      </c>
      <c r="C30" s="2" t="s">
        <v>23</v>
      </c>
      <c r="D30">
        <v>23.1</v>
      </c>
      <c r="E30">
        <v>23.4</v>
      </c>
      <c r="F30">
        <v>24.2</v>
      </c>
      <c r="G30">
        <v>25.1</v>
      </c>
      <c r="H30">
        <v>21.1</v>
      </c>
      <c r="I30">
        <v>19.600000000000001</v>
      </c>
      <c r="J30">
        <v>19.899999999999999</v>
      </c>
      <c r="K30">
        <v>7</v>
      </c>
      <c r="L30">
        <f t="shared" si="0"/>
        <v>1.2987012987012863E-2</v>
      </c>
      <c r="M30">
        <f t="shared" si="1"/>
        <v>4.7619047619047526E-2</v>
      </c>
      <c r="N30">
        <f t="shared" si="2"/>
        <v>8.6580086580086577E-2</v>
      </c>
      <c r="O30">
        <f t="shared" si="3"/>
        <v>-8.6580086580086577E-2</v>
      </c>
      <c r="P30">
        <f t="shared" si="4"/>
        <v>-0.15151515151515152</v>
      </c>
      <c r="Q30">
        <f t="shared" si="5"/>
        <v>-0.13852813852813864</v>
      </c>
    </row>
    <row r="33" spans="1:19">
      <c r="A33" t="s">
        <v>11</v>
      </c>
      <c r="B33" t="s">
        <v>12</v>
      </c>
      <c r="C33" t="s">
        <v>13</v>
      </c>
      <c r="D33" s="5">
        <v>44141</v>
      </c>
      <c r="E33" s="5">
        <v>44143</v>
      </c>
      <c r="F33" s="5">
        <v>44145</v>
      </c>
      <c r="G33" s="9">
        <v>44148</v>
      </c>
      <c r="H33" s="9">
        <v>44149</v>
      </c>
      <c r="I33" s="5">
        <v>44150</v>
      </c>
      <c r="J33" t="s">
        <v>694</v>
      </c>
      <c r="K33" t="s">
        <v>693</v>
      </c>
    </row>
    <row r="34" spans="1:19">
      <c r="A34">
        <v>1463</v>
      </c>
      <c r="B34" t="s">
        <v>20</v>
      </c>
      <c r="C34" t="s">
        <v>23</v>
      </c>
      <c r="D34">
        <v>25.2</v>
      </c>
      <c r="E34">
        <v>24.6</v>
      </c>
      <c r="F34">
        <v>25.5</v>
      </c>
      <c r="G34">
        <v>25.3</v>
      </c>
      <c r="H34">
        <v>21.8</v>
      </c>
      <c r="I34">
        <v>23.2</v>
      </c>
      <c r="J34">
        <v>24.8</v>
      </c>
      <c r="K34">
        <v>9.5</v>
      </c>
      <c r="L34">
        <f t="shared" ref="L34:L56" si="6">(E34-$D34)/$D34</f>
        <v>-2.3809523809523725E-2</v>
      </c>
      <c r="M34">
        <f t="shared" ref="M34:M56" si="7">(F34-$D34)/$D34</f>
        <v>1.1904761904761934E-2</v>
      </c>
      <c r="N34">
        <f t="shared" ref="N34:N56" si="8">(G34-$D34)/$D34</f>
        <v>3.9682539682540244E-3</v>
      </c>
      <c r="O34">
        <f t="shared" ref="O34:O56" si="9">(H34-$D34)/$D34</f>
        <v>-0.13492063492063486</v>
      </c>
      <c r="P34">
        <f t="shared" ref="P34:P56" si="10">(I34-$D34)/$D34</f>
        <v>-7.9365079365079361E-2</v>
      </c>
      <c r="Q34">
        <f t="shared" ref="Q34:Q56" si="11">(J34-$D34)/$D34</f>
        <v>-1.5873015873015817E-2</v>
      </c>
      <c r="R34" s="33">
        <v>1721</v>
      </c>
      <c r="S34">
        <f>COUNTIF(A34:A56,R34)</f>
        <v>1</v>
      </c>
    </row>
    <row r="35" spans="1:19">
      <c r="A35">
        <v>1474</v>
      </c>
      <c r="B35" t="s">
        <v>26</v>
      </c>
      <c r="C35" t="s">
        <v>23</v>
      </c>
      <c r="D35">
        <v>27.4</v>
      </c>
      <c r="E35">
        <v>27.1</v>
      </c>
      <c r="F35">
        <v>27</v>
      </c>
      <c r="G35">
        <v>27.8</v>
      </c>
      <c r="H35">
        <v>24.1</v>
      </c>
      <c r="I35">
        <v>23.2</v>
      </c>
      <c r="J35">
        <v>27.6</v>
      </c>
      <c r="K35">
        <v>7</v>
      </c>
      <c r="L35">
        <f t="shared" si="6"/>
        <v>-1.0948905109488948E-2</v>
      </c>
      <c r="M35">
        <f t="shared" si="7"/>
        <v>-1.4598540145985351E-2</v>
      </c>
      <c r="N35">
        <f t="shared" si="8"/>
        <v>1.4598540145985481E-2</v>
      </c>
      <c r="O35">
        <f t="shared" si="9"/>
        <v>-0.12043795620437947</v>
      </c>
      <c r="P35">
        <f t="shared" si="10"/>
        <v>-0.15328467153284669</v>
      </c>
      <c r="Q35">
        <f t="shared" si="11"/>
        <v>7.2992700729928046E-3</v>
      </c>
      <c r="R35" s="33">
        <v>1722</v>
      </c>
      <c r="S35">
        <f t="shared" ref="S35:S40" si="12">COUNTIF(A35:A57,R35)</f>
        <v>1</v>
      </c>
    </row>
    <row r="36" spans="1:19">
      <c r="A36">
        <v>1475</v>
      </c>
      <c r="B36" t="s">
        <v>20</v>
      </c>
      <c r="C36" t="s">
        <v>21</v>
      </c>
      <c r="D36">
        <v>20</v>
      </c>
      <c r="E36">
        <v>20.5</v>
      </c>
      <c r="F36">
        <v>21.3</v>
      </c>
      <c r="G36">
        <v>20.7</v>
      </c>
      <c r="H36">
        <v>18.2</v>
      </c>
      <c r="I36">
        <v>17</v>
      </c>
      <c r="J36">
        <v>16.399999999999999</v>
      </c>
      <c r="K36">
        <v>6.5</v>
      </c>
      <c r="L36">
        <f t="shared" si="6"/>
        <v>2.5000000000000001E-2</v>
      </c>
      <c r="M36">
        <f t="shared" si="7"/>
        <v>6.500000000000003E-2</v>
      </c>
      <c r="N36">
        <f t="shared" si="8"/>
        <v>3.4999999999999962E-2</v>
      </c>
      <c r="O36">
        <f t="shared" si="9"/>
        <v>-9.0000000000000038E-2</v>
      </c>
      <c r="P36">
        <f t="shared" si="10"/>
        <v>-0.15</v>
      </c>
      <c r="Q36">
        <f t="shared" si="11"/>
        <v>-0.18000000000000008</v>
      </c>
      <c r="R36" s="32">
        <v>1723</v>
      </c>
      <c r="S36">
        <f t="shared" si="12"/>
        <v>0</v>
      </c>
    </row>
    <row r="37" spans="1:19">
      <c r="A37">
        <v>1703</v>
      </c>
      <c r="B37" t="s">
        <v>20</v>
      </c>
      <c r="C37" t="s">
        <v>21</v>
      </c>
      <c r="D37">
        <v>18.8</v>
      </c>
      <c r="E37">
        <v>18.5</v>
      </c>
      <c r="F37">
        <v>19.8</v>
      </c>
      <c r="G37">
        <v>19.100000000000001</v>
      </c>
      <c r="H37">
        <v>17.3</v>
      </c>
      <c r="I37">
        <v>18.5</v>
      </c>
      <c r="J37">
        <v>19</v>
      </c>
      <c r="K37">
        <v>9.6</v>
      </c>
      <c r="L37">
        <f t="shared" si="6"/>
        <v>-1.5957446808510675E-2</v>
      </c>
      <c r="M37">
        <f t="shared" si="7"/>
        <v>5.3191489361702128E-2</v>
      </c>
      <c r="N37">
        <f t="shared" si="8"/>
        <v>1.5957446808510675E-2</v>
      </c>
      <c r="O37">
        <f t="shared" si="9"/>
        <v>-7.9787234042553182E-2</v>
      </c>
      <c r="P37">
        <f t="shared" si="10"/>
        <v>-1.5957446808510675E-2</v>
      </c>
      <c r="Q37">
        <f t="shared" si="11"/>
        <v>1.0638297872340387E-2</v>
      </c>
      <c r="R37" s="33">
        <v>1724</v>
      </c>
      <c r="S37">
        <f t="shared" si="12"/>
        <v>1</v>
      </c>
    </row>
    <row r="38" spans="1:19">
      <c r="A38">
        <v>1705</v>
      </c>
      <c r="B38" t="s">
        <v>26</v>
      </c>
      <c r="C38" t="s">
        <v>23</v>
      </c>
      <c r="D38">
        <v>21.6</v>
      </c>
      <c r="E38">
        <v>22.6</v>
      </c>
      <c r="F38">
        <v>22.3</v>
      </c>
      <c r="G38">
        <v>22.4</v>
      </c>
      <c r="H38">
        <v>19.100000000000001</v>
      </c>
      <c r="I38">
        <v>18.3</v>
      </c>
      <c r="J38">
        <v>19.899999999999999</v>
      </c>
      <c r="K38">
        <v>7.5</v>
      </c>
      <c r="L38">
        <f t="shared" si="6"/>
        <v>4.6296296296296294E-2</v>
      </c>
      <c r="M38">
        <f t="shared" si="7"/>
        <v>3.2407407407407371E-2</v>
      </c>
      <c r="N38">
        <f t="shared" si="8"/>
        <v>3.7037037037036903E-2</v>
      </c>
      <c r="O38">
        <f t="shared" si="9"/>
        <v>-0.11574074074074073</v>
      </c>
      <c r="P38">
        <f t="shared" si="10"/>
        <v>-0.15277777777777779</v>
      </c>
      <c r="Q38">
        <f t="shared" si="11"/>
        <v>-7.8703703703703831E-2</v>
      </c>
      <c r="R38" s="32">
        <v>1725</v>
      </c>
      <c r="S38">
        <f t="shared" si="12"/>
        <v>0</v>
      </c>
    </row>
    <row r="39" spans="1:19">
      <c r="A39">
        <v>1707</v>
      </c>
      <c r="B39" t="s">
        <v>26</v>
      </c>
      <c r="C39" t="s">
        <v>23</v>
      </c>
      <c r="D39">
        <v>24.6</v>
      </c>
      <c r="E39">
        <v>24.2</v>
      </c>
      <c r="F39">
        <v>24.3</v>
      </c>
      <c r="G39">
        <v>25.4</v>
      </c>
      <c r="H39">
        <v>22.1</v>
      </c>
      <c r="I39">
        <v>23.3</v>
      </c>
      <c r="J39">
        <v>24.4</v>
      </c>
      <c r="K39">
        <v>9</v>
      </c>
      <c r="L39">
        <f t="shared" si="6"/>
        <v>-1.6260162601626101E-2</v>
      </c>
      <c r="M39">
        <f t="shared" si="7"/>
        <v>-1.219512195121954E-2</v>
      </c>
      <c r="N39">
        <f t="shared" si="8"/>
        <v>3.2520325203251918E-2</v>
      </c>
      <c r="O39">
        <f t="shared" si="9"/>
        <v>-0.1016260162601626</v>
      </c>
      <c r="P39">
        <f t="shared" si="10"/>
        <v>-5.2845528455284577E-2</v>
      </c>
      <c r="Q39">
        <f t="shared" si="11"/>
        <v>-8.1300813008131235E-3</v>
      </c>
      <c r="R39" s="33">
        <v>1726</v>
      </c>
      <c r="S39">
        <f t="shared" si="12"/>
        <v>1</v>
      </c>
    </row>
    <row r="40" spans="1:19">
      <c r="A40">
        <v>1709</v>
      </c>
      <c r="B40" t="s">
        <v>20</v>
      </c>
      <c r="C40" t="s">
        <v>21</v>
      </c>
      <c r="D40">
        <v>18.600000000000001</v>
      </c>
      <c r="E40">
        <v>18.5</v>
      </c>
      <c r="F40">
        <v>19.399999999999999</v>
      </c>
      <c r="G40">
        <v>19.2</v>
      </c>
      <c r="H40">
        <v>16.8</v>
      </c>
      <c r="I40">
        <v>17.8</v>
      </c>
      <c r="J40">
        <v>18.8</v>
      </c>
      <c r="K40">
        <v>9.8000000000000007</v>
      </c>
      <c r="L40">
        <f t="shared" si="6"/>
        <v>-5.3763440860215813E-3</v>
      </c>
      <c r="M40">
        <f t="shared" si="7"/>
        <v>4.3010752688171887E-2</v>
      </c>
      <c r="N40">
        <f t="shared" si="8"/>
        <v>3.2258064516128913E-2</v>
      </c>
      <c r="O40">
        <f t="shared" si="9"/>
        <v>-9.6774193548387122E-2</v>
      </c>
      <c r="P40">
        <f t="shared" si="10"/>
        <v>-4.3010752688172081E-2</v>
      </c>
      <c r="Q40">
        <f t="shared" si="11"/>
        <v>1.0752688172042972E-2</v>
      </c>
      <c r="R40" s="33">
        <v>1728</v>
      </c>
      <c r="S40">
        <f t="shared" si="12"/>
        <v>1</v>
      </c>
    </row>
    <row r="41" spans="1:19">
      <c r="A41">
        <v>1710</v>
      </c>
      <c r="B41" t="s">
        <v>20</v>
      </c>
      <c r="C41" t="s">
        <v>21</v>
      </c>
      <c r="D41">
        <v>19</v>
      </c>
      <c r="E41">
        <v>18.899999999999999</v>
      </c>
      <c r="F41">
        <v>18.899999999999999</v>
      </c>
      <c r="G41">
        <v>19.7</v>
      </c>
      <c r="H41">
        <v>16.600000000000001</v>
      </c>
      <c r="I41">
        <v>15.7</v>
      </c>
      <c r="J41">
        <v>15.5</v>
      </c>
      <c r="K41">
        <v>7.5</v>
      </c>
      <c r="L41">
        <f t="shared" si="6"/>
        <v>-5.2631578947369166E-3</v>
      </c>
      <c r="M41">
        <f t="shared" si="7"/>
        <v>-5.2631578947369166E-3</v>
      </c>
      <c r="N41">
        <f t="shared" si="8"/>
        <v>3.6842105263157857E-2</v>
      </c>
      <c r="O41">
        <f t="shared" si="9"/>
        <v>-0.12631578947368413</v>
      </c>
      <c r="P41">
        <f t="shared" si="10"/>
        <v>-0.17368421052631583</v>
      </c>
      <c r="Q41">
        <f t="shared" si="11"/>
        <v>-0.18421052631578946</v>
      </c>
      <c r="R41" s="32">
        <v>1729</v>
      </c>
      <c r="S41">
        <f>COUNTIF(A41:A62,R41)</f>
        <v>0</v>
      </c>
    </row>
    <row r="42" spans="1:19">
      <c r="A42">
        <v>1717</v>
      </c>
      <c r="B42" t="s">
        <v>30</v>
      </c>
      <c r="C42" t="s">
        <v>23</v>
      </c>
      <c r="D42">
        <v>24.3</v>
      </c>
      <c r="E42">
        <v>24.6</v>
      </c>
      <c r="F42">
        <v>25.2</v>
      </c>
      <c r="G42">
        <v>25.5</v>
      </c>
      <c r="H42">
        <v>23.8</v>
      </c>
      <c r="I42">
        <v>25.7</v>
      </c>
      <c r="J42">
        <v>25.4</v>
      </c>
      <c r="K42">
        <v>9.8000000000000007</v>
      </c>
      <c r="L42">
        <f t="shared" si="6"/>
        <v>1.2345679012345708E-2</v>
      </c>
      <c r="M42">
        <f t="shared" si="7"/>
        <v>3.7037037037036979E-2</v>
      </c>
      <c r="N42">
        <f t="shared" si="8"/>
        <v>4.9382716049382686E-2</v>
      </c>
      <c r="O42">
        <f t="shared" si="9"/>
        <v>-2.0576131687242798E-2</v>
      </c>
      <c r="P42">
        <f t="shared" si="10"/>
        <v>5.7613168724279774E-2</v>
      </c>
      <c r="Q42">
        <f t="shared" si="11"/>
        <v>4.5267489711934068E-2</v>
      </c>
      <c r="R42" s="32">
        <v>1730</v>
      </c>
      <c r="S42">
        <f>COUNTIF(A42:A62,R42)</f>
        <v>0</v>
      </c>
    </row>
    <row r="43" spans="1:19">
      <c r="A43">
        <v>1721</v>
      </c>
      <c r="B43" t="s">
        <v>26</v>
      </c>
      <c r="C43" t="s">
        <v>21</v>
      </c>
      <c r="D43">
        <v>18.899999999999999</v>
      </c>
      <c r="E43">
        <v>18.7</v>
      </c>
      <c r="F43">
        <v>19.600000000000001</v>
      </c>
      <c r="G43">
        <v>20.100000000000001</v>
      </c>
      <c r="H43">
        <v>16.600000000000001</v>
      </c>
      <c r="I43">
        <v>15.2</v>
      </c>
      <c r="J43">
        <v>14.6</v>
      </c>
      <c r="K43">
        <v>6.7</v>
      </c>
      <c r="L43">
        <f t="shared" si="6"/>
        <v>-1.0582010582010545E-2</v>
      </c>
      <c r="M43">
        <f t="shared" si="7"/>
        <v>3.7037037037037188E-2</v>
      </c>
      <c r="N43">
        <f t="shared" si="8"/>
        <v>6.3492063492063641E-2</v>
      </c>
      <c r="O43">
        <f t="shared" si="9"/>
        <v>-0.12169312169312155</v>
      </c>
      <c r="P43">
        <f t="shared" si="10"/>
        <v>-0.19576719576719576</v>
      </c>
      <c r="Q43">
        <f t="shared" si="11"/>
        <v>-0.22751322751322747</v>
      </c>
      <c r="R43" s="32">
        <v>1731</v>
      </c>
      <c r="S43">
        <f>COUNTIF(A43:A62,R43)</f>
        <v>0</v>
      </c>
    </row>
    <row r="44" spans="1:19">
      <c r="A44">
        <v>1722</v>
      </c>
      <c r="B44" t="s">
        <v>30</v>
      </c>
      <c r="C44" t="s">
        <v>21</v>
      </c>
      <c r="D44">
        <v>19.8</v>
      </c>
      <c r="E44">
        <v>20</v>
      </c>
      <c r="F44">
        <v>20.399999999999999</v>
      </c>
      <c r="G44">
        <v>19.8</v>
      </c>
      <c r="H44">
        <v>16.8</v>
      </c>
      <c r="I44">
        <v>14.1</v>
      </c>
      <c r="J44">
        <v>18.899999999999999</v>
      </c>
      <c r="K44">
        <v>7.7</v>
      </c>
      <c r="L44">
        <f t="shared" si="6"/>
        <v>1.0101010101010065E-2</v>
      </c>
      <c r="M44">
        <f t="shared" si="7"/>
        <v>3.0303030303030193E-2</v>
      </c>
      <c r="N44">
        <f t="shared" si="8"/>
        <v>0</v>
      </c>
      <c r="O44">
        <f t="shared" si="9"/>
        <v>-0.15151515151515152</v>
      </c>
      <c r="P44">
        <f t="shared" si="10"/>
        <v>-0.2878787878787879</v>
      </c>
      <c r="Q44">
        <f t="shared" si="11"/>
        <v>-4.545454545454556E-2</v>
      </c>
      <c r="R44" s="33">
        <v>1732</v>
      </c>
      <c r="S44">
        <f>COUNTIF(A44:A62,R44)</f>
        <v>1</v>
      </c>
    </row>
    <row r="45" spans="1:19">
      <c r="A45">
        <v>1724</v>
      </c>
      <c r="B45" t="s">
        <v>26</v>
      </c>
      <c r="C45" t="s">
        <v>23</v>
      </c>
      <c r="D45">
        <v>25.2</v>
      </c>
      <c r="E45">
        <v>24.5</v>
      </c>
      <c r="F45">
        <v>25.2</v>
      </c>
      <c r="G45">
        <v>25.4</v>
      </c>
      <c r="H45">
        <v>23.1</v>
      </c>
      <c r="I45">
        <v>24</v>
      </c>
      <c r="J45">
        <v>24.7</v>
      </c>
      <c r="K45">
        <v>9.1999999999999993</v>
      </c>
      <c r="L45">
        <f t="shared" si="6"/>
        <v>-2.7777777777777752E-2</v>
      </c>
      <c r="M45">
        <f t="shared" si="7"/>
        <v>0</v>
      </c>
      <c r="N45">
        <f t="shared" si="8"/>
        <v>7.9365079365079083E-3</v>
      </c>
      <c r="O45">
        <f t="shared" si="9"/>
        <v>-8.3333333333333245E-2</v>
      </c>
      <c r="P45">
        <f t="shared" si="10"/>
        <v>-4.7619047619047596E-2</v>
      </c>
      <c r="Q45">
        <f t="shared" si="11"/>
        <v>-1.984126984126984E-2</v>
      </c>
      <c r="R45" s="33">
        <v>1733</v>
      </c>
      <c r="S45">
        <f>COUNTIF(A45:A62,R45)</f>
        <v>1</v>
      </c>
    </row>
    <row r="46" spans="1:19">
      <c r="A46">
        <v>1726</v>
      </c>
      <c r="B46" t="s">
        <v>30</v>
      </c>
      <c r="C46" t="s">
        <v>23</v>
      </c>
      <c r="D46">
        <v>24.1</v>
      </c>
      <c r="E46">
        <v>24.5</v>
      </c>
      <c r="F46">
        <v>25.6</v>
      </c>
      <c r="G46">
        <v>26.4</v>
      </c>
      <c r="H46">
        <v>22.4</v>
      </c>
      <c r="I46">
        <v>21.2</v>
      </c>
      <c r="J46">
        <v>22.4</v>
      </c>
      <c r="K46">
        <v>7.4</v>
      </c>
      <c r="L46">
        <f t="shared" si="6"/>
        <v>1.6597510373443924E-2</v>
      </c>
      <c r="M46">
        <f t="shared" si="7"/>
        <v>6.2240663900414932E-2</v>
      </c>
      <c r="N46">
        <f t="shared" si="8"/>
        <v>9.5435684647302788E-2</v>
      </c>
      <c r="O46">
        <f t="shared" si="9"/>
        <v>-7.053941908713704E-2</v>
      </c>
      <c r="P46">
        <f t="shared" si="10"/>
        <v>-0.12033195020746897</v>
      </c>
      <c r="Q46">
        <f t="shared" si="11"/>
        <v>-7.053941908713704E-2</v>
      </c>
      <c r="R46" s="33">
        <v>1734</v>
      </c>
      <c r="S46">
        <f>COUNTIF(A46:A62,R46)</f>
        <v>1</v>
      </c>
    </row>
    <row r="47" spans="1:19">
      <c r="A47">
        <v>1728</v>
      </c>
      <c r="B47" t="s">
        <v>26</v>
      </c>
      <c r="C47" t="s">
        <v>21</v>
      </c>
      <c r="D47">
        <v>18.100000000000001</v>
      </c>
      <c r="E47">
        <v>18</v>
      </c>
      <c r="F47">
        <v>18.5</v>
      </c>
      <c r="G47">
        <v>18.600000000000001</v>
      </c>
      <c r="H47">
        <v>16.600000000000001</v>
      </c>
      <c r="I47">
        <v>17.5</v>
      </c>
      <c r="J47">
        <v>18.2</v>
      </c>
      <c r="K47">
        <v>8.5</v>
      </c>
      <c r="L47">
        <f t="shared" si="6"/>
        <v>-5.5248618784531165E-3</v>
      </c>
      <c r="M47">
        <f t="shared" si="7"/>
        <v>2.2099447513812074E-2</v>
      </c>
      <c r="N47">
        <f t="shared" si="8"/>
        <v>2.7624309392265192E-2</v>
      </c>
      <c r="O47">
        <f t="shared" si="9"/>
        <v>-8.2872928176795577E-2</v>
      </c>
      <c r="P47">
        <f t="shared" si="10"/>
        <v>-3.3149171270718307E-2</v>
      </c>
      <c r="Q47">
        <f t="shared" si="11"/>
        <v>5.5248618784529205E-3</v>
      </c>
      <c r="R47" s="32">
        <v>1735</v>
      </c>
      <c r="S47">
        <f>COUNTIF(A47:A62,R47)</f>
        <v>0</v>
      </c>
    </row>
    <row r="48" spans="1:19">
      <c r="A48">
        <v>1732</v>
      </c>
      <c r="B48" t="s">
        <v>30</v>
      </c>
      <c r="C48" t="s">
        <v>21</v>
      </c>
      <c r="D48">
        <v>19.100000000000001</v>
      </c>
      <c r="E48">
        <v>18.7</v>
      </c>
      <c r="F48">
        <v>18.8</v>
      </c>
      <c r="G48">
        <v>19.100000000000001</v>
      </c>
      <c r="H48">
        <v>16.2</v>
      </c>
      <c r="I48">
        <v>14.8</v>
      </c>
      <c r="J48">
        <v>14</v>
      </c>
      <c r="K48">
        <v>7</v>
      </c>
      <c r="L48">
        <f t="shared" si="6"/>
        <v>-2.094240837696346E-2</v>
      </c>
      <c r="M48">
        <f t="shared" si="7"/>
        <v>-1.570680628272255E-2</v>
      </c>
      <c r="N48">
        <f t="shared" si="8"/>
        <v>0</v>
      </c>
      <c r="O48">
        <f t="shared" si="9"/>
        <v>-0.1518324607329844</v>
      </c>
      <c r="P48">
        <f t="shared" si="10"/>
        <v>-0.22513089005235604</v>
      </c>
      <c r="Q48">
        <f t="shared" si="11"/>
        <v>-0.26701570680628278</v>
      </c>
      <c r="R48" s="33">
        <v>1736</v>
      </c>
      <c r="S48">
        <f>COUNTIF(A48:A62,R48)</f>
        <v>1</v>
      </c>
    </row>
    <row r="49" spans="1:19">
      <c r="A49">
        <v>1733</v>
      </c>
      <c r="B49" t="s">
        <v>20</v>
      </c>
      <c r="C49" t="s">
        <v>23</v>
      </c>
      <c r="D49">
        <v>22.9</v>
      </c>
      <c r="E49">
        <v>23</v>
      </c>
      <c r="F49">
        <v>23.7</v>
      </c>
      <c r="G49">
        <v>24.1</v>
      </c>
      <c r="H49">
        <v>21.4</v>
      </c>
      <c r="I49">
        <v>22.3</v>
      </c>
      <c r="J49">
        <v>23.3</v>
      </c>
      <c r="K49">
        <v>8.5</v>
      </c>
      <c r="L49">
        <f t="shared" si="6"/>
        <v>4.366812227074298E-3</v>
      </c>
      <c r="M49">
        <f t="shared" si="7"/>
        <v>3.4934497816593919E-2</v>
      </c>
      <c r="N49">
        <f t="shared" si="8"/>
        <v>5.2401746724890959E-2</v>
      </c>
      <c r="O49">
        <f t="shared" si="9"/>
        <v>-6.5502183406113537E-2</v>
      </c>
      <c r="P49">
        <f t="shared" si="10"/>
        <v>-2.6200873362445323E-2</v>
      </c>
      <c r="Q49">
        <f t="shared" si="11"/>
        <v>1.7467248908297036E-2</v>
      </c>
      <c r="R49" s="32">
        <v>1737</v>
      </c>
      <c r="S49">
        <f t="shared" ref="S49:S60" si="13">COUNTIF(A49:A70,R49)</f>
        <v>0</v>
      </c>
    </row>
    <row r="50" spans="1:19">
      <c r="A50">
        <v>1734</v>
      </c>
      <c r="B50" t="s">
        <v>20</v>
      </c>
      <c r="C50" t="s">
        <v>23</v>
      </c>
      <c r="D50">
        <v>22.2</v>
      </c>
      <c r="E50">
        <v>22.6</v>
      </c>
      <c r="F50">
        <v>22.7</v>
      </c>
      <c r="G50">
        <v>23.5</v>
      </c>
      <c r="H50">
        <v>19.2</v>
      </c>
      <c r="I50">
        <v>17.7</v>
      </c>
      <c r="J50">
        <v>17.8</v>
      </c>
      <c r="K50">
        <v>8.4</v>
      </c>
      <c r="L50">
        <f t="shared" si="6"/>
        <v>1.8018018018018115E-2</v>
      </c>
      <c r="M50">
        <f t="shared" si="7"/>
        <v>2.2522522522522525E-2</v>
      </c>
      <c r="N50">
        <f t="shared" si="8"/>
        <v>5.8558558558558592E-2</v>
      </c>
      <c r="O50">
        <f t="shared" si="9"/>
        <v>-0.13513513513513514</v>
      </c>
      <c r="P50">
        <f t="shared" si="10"/>
        <v>-0.20270270270270271</v>
      </c>
      <c r="Q50">
        <f t="shared" si="11"/>
        <v>-0.19819819819819814</v>
      </c>
      <c r="R50" s="33">
        <v>1738</v>
      </c>
      <c r="S50">
        <f t="shared" si="13"/>
        <v>1</v>
      </c>
    </row>
    <row r="51" spans="1:19">
      <c r="A51">
        <v>1736</v>
      </c>
      <c r="B51" t="s">
        <v>30</v>
      </c>
      <c r="C51" t="s">
        <v>21</v>
      </c>
      <c r="D51">
        <v>17.399999999999999</v>
      </c>
      <c r="E51">
        <v>17.5</v>
      </c>
      <c r="F51">
        <v>17.7</v>
      </c>
      <c r="G51">
        <v>18</v>
      </c>
      <c r="H51">
        <v>15</v>
      </c>
      <c r="I51">
        <v>17.2</v>
      </c>
      <c r="J51">
        <v>13.4</v>
      </c>
      <c r="K51">
        <v>6.9</v>
      </c>
      <c r="L51">
        <f t="shared" si="6"/>
        <v>5.7471264367816915E-3</v>
      </c>
      <c r="M51">
        <f t="shared" si="7"/>
        <v>1.7241379310344869E-2</v>
      </c>
      <c r="N51">
        <f t="shared" si="8"/>
        <v>3.4482758620689738E-2</v>
      </c>
      <c r="O51">
        <f t="shared" si="9"/>
        <v>-0.13793103448275856</v>
      </c>
      <c r="P51">
        <f t="shared" si="10"/>
        <v>-1.1494252873563178E-2</v>
      </c>
      <c r="Q51">
        <f t="shared" si="11"/>
        <v>-0.22988505747126428</v>
      </c>
      <c r="R51" s="33">
        <v>1739</v>
      </c>
      <c r="S51">
        <f t="shared" si="13"/>
        <v>1</v>
      </c>
    </row>
    <row r="52" spans="1:19">
      <c r="A52">
        <v>1738</v>
      </c>
      <c r="B52" t="s">
        <v>30</v>
      </c>
      <c r="C52" t="s">
        <v>23</v>
      </c>
      <c r="D52">
        <v>23.5</v>
      </c>
      <c r="E52">
        <v>23.8</v>
      </c>
      <c r="F52">
        <v>24.6</v>
      </c>
      <c r="G52">
        <v>25.1</v>
      </c>
      <c r="H52">
        <v>25.2</v>
      </c>
      <c r="I52">
        <v>25.1</v>
      </c>
      <c r="J52">
        <v>25.6</v>
      </c>
      <c r="K52">
        <v>8.6</v>
      </c>
      <c r="L52">
        <f t="shared" si="6"/>
        <v>1.2765957446808541E-2</v>
      </c>
      <c r="M52">
        <f t="shared" si="7"/>
        <v>4.6808510638297933E-2</v>
      </c>
      <c r="N52">
        <f t="shared" si="8"/>
        <v>6.808510638297878E-2</v>
      </c>
      <c r="O52">
        <f t="shared" si="9"/>
        <v>7.2340425531914859E-2</v>
      </c>
      <c r="P52">
        <f t="shared" si="10"/>
        <v>6.808510638297878E-2</v>
      </c>
      <c r="Q52">
        <f t="shared" si="11"/>
        <v>8.9361702127659634E-2</v>
      </c>
      <c r="R52" s="32">
        <v>1740</v>
      </c>
      <c r="S52">
        <f t="shared" si="13"/>
        <v>0</v>
      </c>
    </row>
    <row r="53" spans="1:19">
      <c r="A53">
        <v>1739</v>
      </c>
      <c r="B53" t="s">
        <v>30</v>
      </c>
      <c r="C53" t="s">
        <v>21</v>
      </c>
      <c r="D53">
        <v>19.2</v>
      </c>
      <c r="E53">
        <v>19.100000000000001</v>
      </c>
      <c r="F53">
        <v>19.600000000000001</v>
      </c>
      <c r="G53">
        <v>19.600000000000001</v>
      </c>
      <c r="H53">
        <v>17.2</v>
      </c>
      <c r="I53">
        <v>18.3</v>
      </c>
      <c r="J53">
        <v>18.899999999999999</v>
      </c>
      <c r="K53">
        <v>7.7</v>
      </c>
      <c r="L53">
        <f t="shared" si="6"/>
        <v>-5.2083333333332229E-3</v>
      </c>
      <c r="M53">
        <f t="shared" si="7"/>
        <v>2.0833333333333447E-2</v>
      </c>
      <c r="N53">
        <f t="shared" si="8"/>
        <v>2.0833333333333447E-2</v>
      </c>
      <c r="O53">
        <f t="shared" si="9"/>
        <v>-0.10416666666666667</v>
      </c>
      <c r="P53">
        <f t="shared" si="10"/>
        <v>-4.6874999999999931E-2</v>
      </c>
      <c r="Q53">
        <f t="shared" si="11"/>
        <v>-1.5625000000000038E-2</v>
      </c>
      <c r="R53" s="32">
        <v>1741</v>
      </c>
      <c r="S53">
        <f t="shared" si="13"/>
        <v>0</v>
      </c>
    </row>
    <row r="54" spans="1:19">
      <c r="A54">
        <v>1742</v>
      </c>
      <c r="B54" t="s">
        <v>20</v>
      </c>
      <c r="C54" t="s">
        <v>23</v>
      </c>
      <c r="D54">
        <v>21.2</v>
      </c>
      <c r="E54">
        <v>20.9</v>
      </c>
      <c r="F54">
        <v>21.1</v>
      </c>
      <c r="G54">
        <v>22.3</v>
      </c>
      <c r="H54">
        <v>21.2</v>
      </c>
      <c r="I54">
        <v>22</v>
      </c>
      <c r="J54">
        <v>22.1</v>
      </c>
      <c r="K54">
        <v>8.3000000000000007</v>
      </c>
      <c r="L54">
        <f t="shared" si="6"/>
        <v>-1.4150943396226448E-2</v>
      </c>
      <c r="M54">
        <f t="shared" si="7"/>
        <v>-4.7169811320753709E-3</v>
      </c>
      <c r="N54">
        <f t="shared" si="8"/>
        <v>5.188679245283026E-2</v>
      </c>
      <c r="O54">
        <f t="shared" si="9"/>
        <v>0</v>
      </c>
      <c r="P54">
        <f t="shared" si="10"/>
        <v>3.7735849056603807E-2</v>
      </c>
      <c r="Q54">
        <f t="shared" si="11"/>
        <v>4.2452830188679347E-2</v>
      </c>
      <c r="R54" s="33">
        <v>1742</v>
      </c>
      <c r="S54">
        <f t="shared" si="13"/>
        <v>1</v>
      </c>
    </row>
    <row r="55" spans="1:19">
      <c r="A55">
        <v>1745</v>
      </c>
      <c r="B55" t="s">
        <v>26</v>
      </c>
      <c r="C55" t="s">
        <v>21</v>
      </c>
      <c r="D55">
        <v>19.3</v>
      </c>
      <c r="E55">
        <v>19.600000000000001</v>
      </c>
      <c r="F55">
        <v>20.7</v>
      </c>
      <c r="G55">
        <v>20.2</v>
      </c>
      <c r="H55">
        <v>16.8</v>
      </c>
      <c r="I55">
        <v>18.5</v>
      </c>
      <c r="J55">
        <v>20.100000000000001</v>
      </c>
      <c r="K55">
        <v>8</v>
      </c>
      <c r="L55">
        <f t="shared" si="6"/>
        <v>1.5544041450777238E-2</v>
      </c>
      <c r="M55">
        <f t="shared" si="7"/>
        <v>7.2538860103626868E-2</v>
      </c>
      <c r="N55">
        <f t="shared" si="8"/>
        <v>4.6632124352331529E-2</v>
      </c>
      <c r="O55">
        <f t="shared" si="9"/>
        <v>-0.12953367875647667</v>
      </c>
      <c r="P55">
        <f t="shared" si="10"/>
        <v>-4.1450777202072575E-2</v>
      </c>
      <c r="Q55">
        <f t="shared" si="11"/>
        <v>4.1450777202072575E-2</v>
      </c>
      <c r="R55" s="32">
        <v>1743</v>
      </c>
      <c r="S55">
        <f t="shared" si="13"/>
        <v>0</v>
      </c>
    </row>
    <row r="56" spans="1:19">
      <c r="A56">
        <v>1772</v>
      </c>
      <c r="B56" t="s">
        <v>30</v>
      </c>
      <c r="C56" t="s">
        <v>23</v>
      </c>
      <c r="D56">
        <v>22.9</v>
      </c>
      <c r="E56">
        <v>23.2</v>
      </c>
      <c r="F56">
        <v>24.1</v>
      </c>
      <c r="G56">
        <v>24.8</v>
      </c>
      <c r="H56">
        <v>22.3</v>
      </c>
      <c r="I56">
        <v>24.2</v>
      </c>
      <c r="J56">
        <v>25.3</v>
      </c>
      <c r="K56">
        <v>9.5</v>
      </c>
      <c r="L56">
        <f t="shared" si="6"/>
        <v>1.310043668122274E-2</v>
      </c>
      <c r="M56">
        <f t="shared" si="7"/>
        <v>5.2401746724890959E-2</v>
      </c>
      <c r="N56">
        <f t="shared" si="8"/>
        <v>8.2969432314410577E-2</v>
      </c>
      <c r="O56">
        <f t="shared" si="9"/>
        <v>-2.6200873362445323E-2</v>
      </c>
      <c r="P56">
        <f t="shared" si="10"/>
        <v>5.6768558951965101E-2</v>
      </c>
      <c r="Q56">
        <f t="shared" si="11"/>
        <v>0.10480349344978176</v>
      </c>
      <c r="R56" s="32">
        <v>1744</v>
      </c>
      <c r="S56">
        <f t="shared" si="13"/>
        <v>0</v>
      </c>
    </row>
    <row r="57" spans="1:19">
      <c r="R57" s="32">
        <v>1745</v>
      </c>
      <c r="S57">
        <f t="shared" si="13"/>
        <v>0</v>
      </c>
    </row>
    <row r="58" spans="1:19">
      <c r="R58" s="32">
        <v>1746</v>
      </c>
      <c r="S58">
        <f t="shared" si="13"/>
        <v>0</v>
      </c>
    </row>
    <row r="59" spans="1:19">
      <c r="R59" s="32">
        <v>1772</v>
      </c>
      <c r="S59">
        <f t="shared" si="13"/>
        <v>0</v>
      </c>
    </row>
    <row r="60" spans="1:19">
      <c r="R60" s="32">
        <v>1773</v>
      </c>
      <c r="S60">
        <f t="shared" si="13"/>
        <v>0</v>
      </c>
    </row>
    <row r="63" spans="1:19">
      <c r="A63" t="s">
        <v>11</v>
      </c>
      <c r="B63" t="s">
        <v>12</v>
      </c>
      <c r="C63" t="s">
        <v>13</v>
      </c>
      <c r="D63" s="5">
        <v>44176</v>
      </c>
      <c r="E63" s="5">
        <v>44178</v>
      </c>
      <c r="F63" s="5">
        <v>44180</v>
      </c>
      <c r="G63" s="5">
        <v>44183</v>
      </c>
      <c r="H63" s="5">
        <v>44184</v>
      </c>
      <c r="I63" s="5">
        <v>44185</v>
      </c>
      <c r="J63" s="5">
        <v>44186</v>
      </c>
      <c r="K63" t="s">
        <v>693</v>
      </c>
    </row>
    <row r="64" spans="1:19">
      <c r="A64">
        <v>1755</v>
      </c>
      <c r="B64" t="s">
        <v>20</v>
      </c>
      <c r="C64" t="s">
        <v>23</v>
      </c>
      <c r="D64">
        <v>26.8</v>
      </c>
      <c r="E64">
        <v>27</v>
      </c>
      <c r="F64">
        <v>26.8</v>
      </c>
      <c r="G64">
        <v>27.1</v>
      </c>
      <c r="H64">
        <v>24.7</v>
      </c>
      <c r="I64">
        <v>26.9</v>
      </c>
      <c r="J64">
        <v>26.6</v>
      </c>
      <c r="K64">
        <v>8.1</v>
      </c>
      <c r="L64">
        <f t="shared" ref="L64:L70" si="14">(E64-$D64)/$D64</f>
        <v>7.4626865671641521E-3</v>
      </c>
      <c r="M64">
        <f t="shared" ref="M64:M70" si="15">(F64-$D64)/$D64</f>
        <v>0</v>
      </c>
      <c r="N64">
        <f t="shared" ref="N64:N70" si="16">(G64-$D64)/$D64</f>
        <v>1.1194029850746294E-2</v>
      </c>
      <c r="O64">
        <f t="shared" ref="O64:O70" si="17">(H64-$D64)/$D64</f>
        <v>-7.8358208955223926E-2</v>
      </c>
      <c r="P64">
        <f t="shared" ref="P64:P70" si="18">(I64-$D64)/$D64</f>
        <v>3.7313432835820101E-3</v>
      </c>
      <c r="Q64">
        <f t="shared" ref="Q64:Q70" si="19">(J64-$D64)/$D64</f>
        <v>-7.4626865671641521E-3</v>
      </c>
    </row>
    <row r="65" spans="1:17">
      <c r="A65">
        <v>1756</v>
      </c>
      <c r="B65" t="s">
        <v>20</v>
      </c>
      <c r="C65" t="s">
        <v>23</v>
      </c>
      <c r="D65">
        <v>22.9</v>
      </c>
      <c r="E65">
        <v>23.4</v>
      </c>
      <c r="F65">
        <v>24.4</v>
      </c>
      <c r="G65">
        <v>24.4</v>
      </c>
      <c r="H65">
        <v>23.1</v>
      </c>
      <c r="I65">
        <v>23.9</v>
      </c>
      <c r="J65">
        <v>24.4</v>
      </c>
      <c r="K65">
        <v>7.5</v>
      </c>
      <c r="L65">
        <f t="shared" si="14"/>
        <v>2.1834061135371181E-2</v>
      </c>
      <c r="M65">
        <f t="shared" si="15"/>
        <v>6.5502183406113537E-2</v>
      </c>
      <c r="N65">
        <f t="shared" si="16"/>
        <v>6.5502183406113537E-2</v>
      </c>
      <c r="O65">
        <f t="shared" si="17"/>
        <v>8.7336244541485961E-3</v>
      </c>
      <c r="P65">
        <f t="shared" si="18"/>
        <v>4.3668122270742363E-2</v>
      </c>
      <c r="Q65">
        <f t="shared" si="19"/>
        <v>6.5502183406113537E-2</v>
      </c>
    </row>
    <row r="66" spans="1:17">
      <c r="A66">
        <v>1759</v>
      </c>
      <c r="B66" t="s">
        <v>20</v>
      </c>
      <c r="C66" t="s">
        <v>23</v>
      </c>
      <c r="D66">
        <v>24.2</v>
      </c>
      <c r="E66">
        <v>24.5</v>
      </c>
      <c r="F66">
        <v>25</v>
      </c>
      <c r="G66">
        <v>24.8</v>
      </c>
      <c r="H66">
        <v>24.4</v>
      </c>
      <c r="I66">
        <v>25.8</v>
      </c>
      <c r="J66">
        <v>26.4</v>
      </c>
      <c r="K66">
        <v>8.1</v>
      </c>
      <c r="L66">
        <f t="shared" si="14"/>
        <v>1.2396694214876063E-2</v>
      </c>
      <c r="M66">
        <f t="shared" si="15"/>
        <v>3.305785123966945E-2</v>
      </c>
      <c r="N66">
        <f t="shared" si="16"/>
        <v>2.4793388429752126E-2</v>
      </c>
      <c r="O66">
        <f t="shared" si="17"/>
        <v>8.2644628099173261E-3</v>
      </c>
      <c r="P66">
        <f t="shared" si="18"/>
        <v>6.61157024793389E-2</v>
      </c>
      <c r="Q66">
        <f t="shared" si="19"/>
        <v>9.0909090909090884E-2</v>
      </c>
    </row>
    <row r="67" spans="1:17">
      <c r="A67">
        <v>1511</v>
      </c>
      <c r="B67" t="s">
        <v>697</v>
      </c>
      <c r="C67" t="s">
        <v>23</v>
      </c>
      <c r="D67">
        <v>25.4</v>
      </c>
      <c r="E67">
        <v>25.3</v>
      </c>
      <c r="F67">
        <v>25.7</v>
      </c>
      <c r="G67">
        <v>26.7</v>
      </c>
      <c r="H67">
        <v>25.8</v>
      </c>
      <c r="I67">
        <v>26.1</v>
      </c>
      <c r="J67">
        <v>25.8</v>
      </c>
      <c r="K67">
        <v>8.1999999999999993</v>
      </c>
      <c r="L67">
        <f t="shared" si="14"/>
        <v>-3.9370078740156647E-3</v>
      </c>
      <c r="M67">
        <f t="shared" si="15"/>
        <v>1.1811023622047273E-2</v>
      </c>
      <c r="N67">
        <f t="shared" si="16"/>
        <v>5.1181102362204758E-2</v>
      </c>
      <c r="O67">
        <f t="shared" si="17"/>
        <v>1.5748031496063079E-2</v>
      </c>
      <c r="P67">
        <f t="shared" si="18"/>
        <v>2.755905511811035E-2</v>
      </c>
      <c r="Q67">
        <f t="shared" si="19"/>
        <v>1.5748031496063079E-2</v>
      </c>
    </row>
    <row r="68" spans="1:17">
      <c r="A68">
        <v>1513</v>
      </c>
      <c r="B68" t="s">
        <v>697</v>
      </c>
      <c r="C68" t="s">
        <v>23</v>
      </c>
      <c r="D68">
        <v>24.7</v>
      </c>
      <c r="E68">
        <v>25</v>
      </c>
      <c r="F68">
        <v>25.4</v>
      </c>
      <c r="G68">
        <v>25.7</v>
      </c>
      <c r="H68">
        <v>25</v>
      </c>
      <c r="I68">
        <v>25.3</v>
      </c>
      <c r="J68">
        <v>25</v>
      </c>
      <c r="K68">
        <v>7.2</v>
      </c>
      <c r="L68">
        <f t="shared" si="14"/>
        <v>1.2145748987854281E-2</v>
      </c>
      <c r="M68">
        <f t="shared" si="15"/>
        <v>2.8340080971659892E-2</v>
      </c>
      <c r="N68">
        <f t="shared" si="16"/>
        <v>4.048582995951417E-2</v>
      </c>
      <c r="O68">
        <f t="shared" si="17"/>
        <v>1.2145748987854281E-2</v>
      </c>
      <c r="P68">
        <f t="shared" si="18"/>
        <v>2.4291497975708561E-2</v>
      </c>
      <c r="Q68">
        <f t="shared" si="19"/>
        <v>1.2145748987854281E-2</v>
      </c>
    </row>
    <row r="69" spans="1:17">
      <c r="A69">
        <v>1516</v>
      </c>
      <c r="B69" t="s">
        <v>697</v>
      </c>
      <c r="C69" t="s">
        <v>23</v>
      </c>
      <c r="D69">
        <v>25.1</v>
      </c>
      <c r="E69">
        <v>24.7</v>
      </c>
      <c r="F69">
        <v>25</v>
      </c>
      <c r="G69">
        <v>25.8</v>
      </c>
      <c r="H69">
        <v>23.6</v>
      </c>
      <c r="I69">
        <v>24.6</v>
      </c>
      <c r="J69">
        <v>25</v>
      </c>
      <c r="K69">
        <v>8.1</v>
      </c>
      <c r="L69">
        <f t="shared" si="14"/>
        <v>-1.5936254980079764E-2</v>
      </c>
      <c r="M69">
        <f t="shared" si="15"/>
        <v>-3.9840637450199766E-3</v>
      </c>
      <c r="N69">
        <f t="shared" si="16"/>
        <v>2.7888446215139414E-2</v>
      </c>
      <c r="O69">
        <f t="shared" si="17"/>
        <v>-5.97609561752988E-2</v>
      </c>
      <c r="P69">
        <f t="shared" si="18"/>
        <v>-1.9920318725099601E-2</v>
      </c>
      <c r="Q69">
        <f t="shared" si="19"/>
        <v>-3.9840637450199766E-3</v>
      </c>
    </row>
    <row r="70" spans="1:17">
      <c r="A70">
        <v>1520</v>
      </c>
      <c r="B70" t="s">
        <v>697</v>
      </c>
      <c r="C70" t="s">
        <v>23</v>
      </c>
      <c r="D70">
        <v>24</v>
      </c>
      <c r="E70">
        <v>24.4</v>
      </c>
      <c r="F70">
        <v>24.5</v>
      </c>
      <c r="G70">
        <v>25.4</v>
      </c>
      <c r="H70">
        <v>24</v>
      </c>
      <c r="I70">
        <v>24.8</v>
      </c>
      <c r="J70">
        <v>25.4</v>
      </c>
      <c r="K70">
        <v>7.9</v>
      </c>
      <c r="L70">
        <f t="shared" si="14"/>
        <v>1.6666666666666607E-2</v>
      </c>
      <c r="M70">
        <f t="shared" si="15"/>
        <v>2.0833333333333332E-2</v>
      </c>
      <c r="N70">
        <f t="shared" si="16"/>
        <v>5.8333333333333272E-2</v>
      </c>
      <c r="O70">
        <f t="shared" si="17"/>
        <v>0</v>
      </c>
      <c r="P70">
        <f t="shared" si="18"/>
        <v>3.3333333333333361E-2</v>
      </c>
      <c r="Q70">
        <f t="shared" si="19"/>
        <v>5.8333333333333272E-2</v>
      </c>
    </row>
    <row r="73" spans="1:17">
      <c r="A73" t="s">
        <v>11</v>
      </c>
      <c r="B73" t="s">
        <v>12</v>
      </c>
      <c r="C73" t="s">
        <v>13</v>
      </c>
      <c r="D73" s="5">
        <v>44178</v>
      </c>
      <c r="E73" s="5">
        <v>44180</v>
      </c>
      <c r="F73" s="5">
        <v>44182</v>
      </c>
      <c r="G73" s="5">
        <v>44185</v>
      </c>
      <c r="H73" s="5">
        <v>44186</v>
      </c>
      <c r="I73" s="5">
        <v>44187</v>
      </c>
      <c r="J73" s="5">
        <v>44188</v>
      </c>
      <c r="K73" t="s">
        <v>693</v>
      </c>
    </row>
    <row r="74" spans="1:17">
      <c r="A74" t="s">
        <v>699</v>
      </c>
      <c r="B74" t="s">
        <v>20</v>
      </c>
      <c r="C74" t="s">
        <v>23</v>
      </c>
      <c r="D74">
        <v>25.7</v>
      </c>
      <c r="E74">
        <v>27.1</v>
      </c>
      <c r="F74">
        <v>26.9</v>
      </c>
      <c r="G74">
        <v>27.1</v>
      </c>
      <c r="H74">
        <v>25.2</v>
      </c>
      <c r="I74">
        <v>27.1</v>
      </c>
      <c r="J74">
        <v>27.3</v>
      </c>
      <c r="K74">
        <v>8.1</v>
      </c>
      <c r="L74">
        <f t="shared" ref="L74:L80" si="20">(E74-$D74)/$D74</f>
        <v>5.447470817120631E-2</v>
      </c>
      <c r="M74">
        <f t="shared" ref="M74:M80" si="21">(F74-$D74)/$D74</f>
        <v>4.6692607003891023E-2</v>
      </c>
      <c r="N74">
        <f t="shared" ref="N74:N80" si="22">(G74-$D74)/$D74</f>
        <v>5.447470817120631E-2</v>
      </c>
      <c r="O74">
        <f t="shared" ref="O74:O80" si="23">(H74-$D74)/$D74</f>
        <v>-1.9455252918287938E-2</v>
      </c>
      <c r="P74">
        <f t="shared" ref="P74:P80" si="24">(I74-$D74)/$D74</f>
        <v>5.447470817120631E-2</v>
      </c>
      <c r="Q74">
        <f t="shared" ref="Q74:Q80" si="25">(J74-$D74)/$D74</f>
        <v>6.2256809338521457E-2</v>
      </c>
    </row>
    <row r="75" spans="1:17">
      <c r="A75">
        <v>1512</v>
      </c>
      <c r="B75" t="s">
        <v>20</v>
      </c>
      <c r="C75" t="s">
        <v>23</v>
      </c>
      <c r="D75">
        <v>23</v>
      </c>
      <c r="E75">
        <v>23.4</v>
      </c>
      <c r="F75">
        <v>23.5</v>
      </c>
      <c r="G75">
        <v>22.9</v>
      </c>
      <c r="H75">
        <v>20.2</v>
      </c>
      <c r="I75">
        <v>18.899999999999999</v>
      </c>
      <c r="J75">
        <v>19.2</v>
      </c>
      <c r="K75">
        <v>6.5</v>
      </c>
      <c r="L75">
        <f t="shared" si="20"/>
        <v>1.7391304347826025E-2</v>
      </c>
      <c r="M75">
        <f t="shared" si="21"/>
        <v>2.1739130434782608E-2</v>
      </c>
      <c r="N75">
        <f t="shared" si="22"/>
        <v>-4.3478260869565834E-3</v>
      </c>
      <c r="O75">
        <f t="shared" si="23"/>
        <v>-0.12173913043478264</v>
      </c>
      <c r="P75">
        <f t="shared" si="24"/>
        <v>-0.17826086956521744</v>
      </c>
      <c r="Q75">
        <f t="shared" si="25"/>
        <v>-0.16521739130434784</v>
      </c>
    </row>
    <row r="76" spans="1:17">
      <c r="A76">
        <v>1514</v>
      </c>
      <c r="B76" t="s">
        <v>20</v>
      </c>
      <c r="C76" t="s">
        <v>23</v>
      </c>
      <c r="D76">
        <v>25.8</v>
      </c>
      <c r="E76">
        <v>25.8</v>
      </c>
      <c r="F76">
        <v>25.8</v>
      </c>
      <c r="G76">
        <v>27</v>
      </c>
      <c r="H76">
        <v>26.6</v>
      </c>
      <c r="I76">
        <v>27.3</v>
      </c>
      <c r="J76">
        <v>27.3</v>
      </c>
      <c r="K76">
        <v>7.1</v>
      </c>
      <c r="L76">
        <f t="shared" si="20"/>
        <v>0</v>
      </c>
      <c r="M76">
        <f t="shared" si="21"/>
        <v>0</v>
      </c>
      <c r="N76">
        <f t="shared" si="22"/>
        <v>4.6511627906976716E-2</v>
      </c>
      <c r="O76">
        <f t="shared" si="23"/>
        <v>3.1007751937984523E-2</v>
      </c>
      <c r="P76">
        <f t="shared" si="24"/>
        <v>5.8139534883720929E-2</v>
      </c>
      <c r="Q76">
        <f t="shared" si="25"/>
        <v>5.8139534883720929E-2</v>
      </c>
    </row>
    <row r="77" spans="1:17">
      <c r="A77">
        <v>1508</v>
      </c>
      <c r="B77" t="s">
        <v>20</v>
      </c>
      <c r="C77" t="s">
        <v>23</v>
      </c>
      <c r="D77">
        <v>26.9</v>
      </c>
      <c r="E77">
        <v>26.8</v>
      </c>
      <c r="F77">
        <v>26.4</v>
      </c>
      <c r="G77">
        <v>25.7</v>
      </c>
      <c r="H77">
        <v>22.9</v>
      </c>
      <c r="I77">
        <v>24.2</v>
      </c>
      <c r="J77">
        <v>25.2</v>
      </c>
      <c r="K77">
        <v>6.3</v>
      </c>
      <c r="L77">
        <f t="shared" si="20"/>
        <v>-3.7174721189590287E-3</v>
      </c>
      <c r="M77">
        <f t="shared" si="21"/>
        <v>-1.858736059479554E-2</v>
      </c>
      <c r="N77">
        <f t="shared" si="22"/>
        <v>-4.4609665427509271E-2</v>
      </c>
      <c r="O77">
        <f t="shared" si="23"/>
        <v>-0.14869888475836432</v>
      </c>
      <c r="P77">
        <f t="shared" si="24"/>
        <v>-0.10037174721189589</v>
      </c>
      <c r="Q77">
        <f t="shared" si="25"/>
        <v>-6.3197026022304814E-2</v>
      </c>
    </row>
    <row r="78" spans="1:17">
      <c r="A78">
        <v>1757</v>
      </c>
      <c r="B78" t="s">
        <v>700</v>
      </c>
      <c r="C78" t="s">
        <v>23</v>
      </c>
      <c r="D78">
        <v>25.5</v>
      </c>
      <c r="E78">
        <v>25.1</v>
      </c>
      <c r="F78">
        <v>25.6</v>
      </c>
      <c r="G78">
        <v>26</v>
      </c>
      <c r="H78">
        <v>22.6</v>
      </c>
      <c r="I78">
        <v>21.1</v>
      </c>
      <c r="J78">
        <v>20.5</v>
      </c>
      <c r="K78">
        <v>7</v>
      </c>
      <c r="L78">
        <f t="shared" si="20"/>
        <v>-1.5686274509803866E-2</v>
      </c>
      <c r="M78">
        <f t="shared" si="21"/>
        <v>3.9215686274510358E-3</v>
      </c>
      <c r="N78">
        <f t="shared" si="22"/>
        <v>1.9607843137254902E-2</v>
      </c>
      <c r="O78">
        <f t="shared" si="23"/>
        <v>-0.11372549019607837</v>
      </c>
      <c r="P78">
        <f t="shared" si="24"/>
        <v>-0.17254901960784308</v>
      </c>
      <c r="Q78">
        <f t="shared" si="25"/>
        <v>-0.19607843137254902</v>
      </c>
    </row>
    <row r="79" spans="1:17">
      <c r="A79">
        <v>1510</v>
      </c>
      <c r="B79" t="s">
        <v>30</v>
      </c>
      <c r="C79" t="s">
        <v>23</v>
      </c>
      <c r="D79">
        <v>24.4</v>
      </c>
      <c r="E79">
        <v>24.2</v>
      </c>
      <c r="F79">
        <v>24.7</v>
      </c>
      <c r="G79">
        <v>25.1</v>
      </c>
      <c r="H79">
        <v>22.4</v>
      </c>
      <c r="I79">
        <v>23</v>
      </c>
      <c r="J79">
        <v>24.1</v>
      </c>
      <c r="K79">
        <v>7</v>
      </c>
      <c r="L79">
        <f t="shared" si="20"/>
        <v>-8.1967213114753808E-3</v>
      </c>
      <c r="M79">
        <f t="shared" si="21"/>
        <v>1.2295081967213144E-2</v>
      </c>
      <c r="N79">
        <f t="shared" si="22"/>
        <v>2.8688524590164053E-2</v>
      </c>
      <c r="O79">
        <f t="shared" si="23"/>
        <v>-8.1967213114754106E-2</v>
      </c>
      <c r="P79">
        <f t="shared" si="24"/>
        <v>-5.7377049180327815E-2</v>
      </c>
      <c r="Q79">
        <f t="shared" si="25"/>
        <v>-1.2295081967212998E-2</v>
      </c>
    </row>
    <row r="80" spans="1:17">
      <c r="A80">
        <v>1517</v>
      </c>
      <c r="B80" t="s">
        <v>30</v>
      </c>
      <c r="C80" t="s">
        <v>23</v>
      </c>
      <c r="D80">
        <v>23.1</v>
      </c>
      <c r="E80">
        <v>23</v>
      </c>
      <c r="F80">
        <v>23.7</v>
      </c>
      <c r="G80">
        <v>23.5</v>
      </c>
      <c r="H80">
        <v>21.3</v>
      </c>
      <c r="I80">
        <v>20.2</v>
      </c>
      <c r="J80">
        <v>19.5</v>
      </c>
      <c r="K80">
        <v>6.1</v>
      </c>
      <c r="L80">
        <f t="shared" si="20"/>
        <v>-4.3290043290043906E-3</v>
      </c>
      <c r="M80">
        <f t="shared" si="21"/>
        <v>2.5974025974025879E-2</v>
      </c>
      <c r="N80">
        <f t="shared" si="22"/>
        <v>1.7316017316017254E-2</v>
      </c>
      <c r="O80">
        <f t="shared" si="23"/>
        <v>-7.7922077922077948E-2</v>
      </c>
      <c r="P80">
        <f t="shared" si="24"/>
        <v>-0.12554112554112562</v>
      </c>
      <c r="Q80">
        <f t="shared" si="25"/>
        <v>-0.1558441558441559</v>
      </c>
    </row>
    <row r="81" spans="1:17">
      <c r="A81">
        <v>1519</v>
      </c>
      <c r="B81" t="s">
        <v>700</v>
      </c>
      <c r="C81" t="s">
        <v>23</v>
      </c>
      <c r="D81">
        <v>22.9</v>
      </c>
      <c r="E81">
        <v>22.7</v>
      </c>
      <c r="F81">
        <v>23.4</v>
      </c>
      <c r="G81">
        <v>23.9</v>
      </c>
      <c r="H81">
        <v>20.2</v>
      </c>
      <c r="I81">
        <v>18.600000000000001</v>
      </c>
      <c r="J81">
        <v>18.399999999999999</v>
      </c>
      <c r="K81">
        <v>6.5</v>
      </c>
      <c r="L81">
        <f t="shared" ref="L81" si="26">(E81-$D81)/$D81</f>
        <v>-8.7336244541484417E-3</v>
      </c>
      <c r="M81">
        <f t="shared" ref="M81" si="27">(F81-$D81)/$D81</f>
        <v>2.1834061135371181E-2</v>
      </c>
      <c r="N81">
        <f t="shared" ref="N81" si="28">(G81-$D81)/$D81</f>
        <v>4.3668122270742363E-2</v>
      </c>
      <c r="O81">
        <f t="shared" ref="O81" si="29">(H81-$D81)/$D81</f>
        <v>-0.11790393013100434</v>
      </c>
      <c r="P81">
        <f t="shared" ref="P81" si="30">(I81-$D81)/$D81</f>
        <v>-0.18777292576419202</v>
      </c>
      <c r="Q81">
        <f t="shared" ref="Q81" si="31">(J81-$D81)/$D81</f>
        <v>-0.19650655021834063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TNBS-batch1</vt:lpstr>
      <vt:lpstr>collection-Batch1</vt:lpstr>
      <vt:lpstr>TNBS-batch2</vt:lpstr>
      <vt:lpstr>collection-Batch2</vt:lpstr>
      <vt:lpstr>TNBS-batch3</vt:lpstr>
      <vt:lpstr>collection-Batch3</vt:lpstr>
      <vt:lpstr>LabeMod</vt:lpstr>
      <vt:lpstr>labs</vt:lpstr>
      <vt:lpstr>bodyweight loss</vt:lpstr>
      <vt:lpstr>TNBS-batch4</vt:lpstr>
      <vt:lpstr>TNBS-batch5</vt:lpstr>
      <vt:lpstr>Sheet1</vt:lpstr>
      <vt:lpstr>Sheet2</vt:lpstr>
      <vt:lpstr>'collection-Batch3'!Print_Area</vt:lpstr>
      <vt:lpstr>'collection-Batch2'!Print_Titles</vt:lpstr>
      <vt:lpstr>'collection-Batch3'!Print_Titles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 Zhou</dc:creator>
  <cp:keywords/>
  <dc:description/>
  <cp:lastModifiedBy>毅 周</cp:lastModifiedBy>
  <cp:revision/>
  <dcterms:created xsi:type="dcterms:W3CDTF">2015-06-05T18:17:20Z</dcterms:created>
  <dcterms:modified xsi:type="dcterms:W3CDTF">2021-01-05T00:50:59Z</dcterms:modified>
  <cp:category/>
  <cp:contentStatus/>
</cp:coreProperties>
</file>