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5703"/>
  <workbookPr autoCompressPictures="0"/>
  <mc:AlternateContent xmlns:mc="http://schemas.openxmlformats.org/markup-compatibility/2006">
    <mc:Choice Requires="x15">
      <x15ac:absPath xmlns:x15ac="http://schemas.microsoft.com/office/spreadsheetml/2010/11/ac" url="/Users/bradjc/git/atum/hardware/atum/rev_a/"/>
    </mc:Choice>
  </mc:AlternateContent>
  <bookViews>
    <workbookView xWindow="0" yWindow="460" windowWidth="33600" windowHeight="20460" tabRatio="108"/>
  </bookViews>
  <sheets>
    <sheet name="Sheet1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31" i="1" l="1"/>
  <c r="L29" i="1"/>
  <c r="L28" i="1"/>
  <c r="L3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" i="1"/>
</calcChain>
</file>

<file path=xl/sharedStrings.xml><?xml version="1.0" encoding="utf-8"?>
<sst xmlns="http://schemas.openxmlformats.org/spreadsheetml/2006/main" count="189" uniqueCount="148">
  <si>
    <t>Qty</t>
  </si>
  <si>
    <t>Value</t>
  </si>
  <si>
    <t>Device</t>
  </si>
  <si>
    <t>Package</t>
  </si>
  <si>
    <t>Parts</t>
  </si>
  <si>
    <t>Description</t>
  </si>
  <si>
    <t>DIGIKEY</t>
  </si>
  <si>
    <t>MOUSER</t>
  </si>
  <si>
    <t>NEWARK</t>
  </si>
  <si>
    <t>RICHARDSON_RFPD</t>
  </si>
  <si>
    <t>FRACTUS-2.4GHZ-FR05-S1-N-0-102</t>
  </si>
  <si>
    <t>FRACTUS-ANTENNA-FR05-S1-N-0-102</t>
  </si>
  <si>
    <t>A1</t>
  </si>
  <si>
    <t>Fractus Compact Reach XtendTM chip antenna</t>
  </si>
  <si>
    <t>FR05-S1-N-0102B</t>
  </si>
  <si>
    <t>2450BM15A0002</t>
  </si>
  <si>
    <t>2450BM</t>
  </si>
  <si>
    <t>B1</t>
  </si>
  <si>
    <t>BALUN JTI MATCHED ZIGBEE</t>
  </si>
  <si>
    <t>712-1536-1-ND</t>
  </si>
  <si>
    <t>609-2450BM15A0002E</t>
  </si>
  <si>
    <t>41T1684</t>
  </si>
  <si>
    <t>ML-1220/F1AN</t>
  </si>
  <si>
    <t>ML-1220/F1BN</t>
  </si>
  <si>
    <t>BT1</t>
  </si>
  <si>
    <t>BATTERY LITH 3V RECHARGE PC PINS</t>
  </si>
  <si>
    <t>P663-ND</t>
  </si>
  <si>
    <t>658-ML-1220/F1BN</t>
  </si>
  <si>
    <t>12pF</t>
  </si>
  <si>
    <t>CAPACITOR</t>
  </si>
  <si>
    <t>0402_CAP</t>
  </si>
  <si>
    <t>C1, C2</t>
  </si>
  <si>
    <t>0402 Capacitor</t>
  </si>
  <si>
    <t>445-1236-1-ND</t>
  </si>
  <si>
    <t>90R7560</t>
  </si>
  <si>
    <t>22pF</t>
  </si>
  <si>
    <t>C3, C4</t>
  </si>
  <si>
    <t>490-5868-1-ND</t>
  </si>
  <si>
    <t>48W5745</t>
  </si>
  <si>
    <t>220pF</t>
  </si>
  <si>
    <t>C5</t>
  </si>
  <si>
    <t>445-1251-1-ND</t>
  </si>
  <si>
    <t>55T0065</t>
  </si>
  <si>
    <t>1nF</t>
  </si>
  <si>
    <t>C6</t>
  </si>
  <si>
    <t>445-2651-1-ND</t>
  </si>
  <si>
    <t>90R7554</t>
  </si>
  <si>
    <t>10nF</t>
  </si>
  <si>
    <t>C7</t>
  </si>
  <si>
    <t>445-1260-1-ND</t>
  </si>
  <si>
    <t>90R7604</t>
  </si>
  <si>
    <t>0.1uF</t>
  </si>
  <si>
    <t>C-EUC0201</t>
  </si>
  <si>
    <t>0201_CAP</t>
  </si>
  <si>
    <t>C8</t>
  </si>
  <si>
    <t>0201 Capacitor</t>
  </si>
  <si>
    <t>445-1796-1-ND</t>
  </si>
  <si>
    <t>90R7553</t>
  </si>
  <si>
    <t>C9, C10, C11, C12, C13, C14, C15</t>
  </si>
  <si>
    <t>445-1265-1-ND</t>
  </si>
  <si>
    <t>87R3259</t>
  </si>
  <si>
    <t>1uF</t>
  </si>
  <si>
    <t>C16, C17, C18</t>
  </si>
  <si>
    <t>445-4998-1-ND</t>
  </si>
  <si>
    <t>90R7580</t>
  </si>
  <si>
    <t>10uF</t>
  </si>
  <si>
    <t>CAPACITOR0603_CAP</t>
  </si>
  <si>
    <t>0603_CAP</t>
  </si>
  <si>
    <t>C19, C20</t>
  </si>
  <si>
    <t>CAP CER 10UF 6.3V 20% X5R 0603</t>
  </si>
  <si>
    <t>490-7316-1-ND</t>
  </si>
  <si>
    <t>SML-LX0404SIUPGUSB</t>
  </si>
  <si>
    <t>1MM_SQ_4PAD</t>
  </si>
  <si>
    <t>D1</t>
  </si>
  <si>
    <t>1mm^2 RGB LED</t>
  </si>
  <si>
    <t>67-2125-1-ND</t>
  </si>
  <si>
    <t>696-LX0404SIUPGUSB</t>
  </si>
  <si>
    <t>23T0583</t>
  </si>
  <si>
    <t>ATUM-HEADER</t>
  </si>
  <si>
    <t>J1</t>
  </si>
  <si>
    <t>SH_MALE_2/1MM</t>
  </si>
  <si>
    <t>SH-1X2/1MM</t>
  </si>
  <si>
    <t>J2</t>
  </si>
  <si>
    <t>1.0mm pitch/Disconnectable Crimp style connectors</t>
  </si>
  <si>
    <t>455-1788-2-ND</t>
  </si>
  <si>
    <t>26P0950</t>
  </si>
  <si>
    <t>2.2uH</t>
  </si>
  <si>
    <t>MIPSZ2012D</t>
  </si>
  <si>
    <t>MIPSZ201D</t>
  </si>
  <si>
    <t>L1</t>
  </si>
  <si>
    <t>FDK Multi-layer Power Inductor (Very Small Type)</t>
  </si>
  <si>
    <t>1k</t>
  </si>
  <si>
    <t>RESISTOR</t>
  </si>
  <si>
    <t>0402_RES</t>
  </si>
  <si>
    <t>R1, R2, R3</t>
  </si>
  <si>
    <t>Resistor</t>
  </si>
  <si>
    <t>RHM1.0KCECT-ND</t>
  </si>
  <si>
    <t>2.2k</t>
  </si>
  <si>
    <t>R4</t>
  </si>
  <si>
    <t>RHM2.2KCECT-ND</t>
  </si>
  <si>
    <t>10k</t>
  </si>
  <si>
    <t>R5, R6</t>
  </si>
  <si>
    <t>RHM10KCECT-ND</t>
  </si>
  <si>
    <t>56k</t>
  </si>
  <si>
    <t>R7</t>
  </si>
  <si>
    <t>RHM56KBHCT-ND</t>
  </si>
  <si>
    <t>CC2538</t>
  </si>
  <si>
    <t>S-PVQFN-N56</t>
  </si>
  <si>
    <t>U1</t>
  </si>
  <si>
    <t>A Powerful System-On-Chip for 2.4-GHz IEEE 802.15.4, 6LoWPAN</t>
  </si>
  <si>
    <t>296-35797-1-ND</t>
  </si>
  <si>
    <t>595-CC2538SF53RTQT</t>
  </si>
  <si>
    <t>87W7713</t>
  </si>
  <si>
    <t>FM25LBTDFN-8</t>
  </si>
  <si>
    <t>TDFN-8</t>
  </si>
  <si>
    <t>U2</t>
  </si>
  <si>
    <t>IC FRAM 4KBIT 10MHZ 8SOIC</t>
  </si>
  <si>
    <t>FM25L04B-DGRA-ND</t>
  </si>
  <si>
    <t>877-FM25L04B-DG</t>
  </si>
  <si>
    <t>RV-3049-C3</t>
  </si>
  <si>
    <t>MICRO-CRYSTAL-C3</t>
  </si>
  <si>
    <t>U3</t>
  </si>
  <si>
    <t>Ultra miniature Real-Time-Clock Module</t>
  </si>
  <si>
    <t>09X0513</t>
  </si>
  <si>
    <t>TPS62740</t>
  </si>
  <si>
    <t>R-PWSON-12</t>
  </si>
  <si>
    <t>U4</t>
  </si>
  <si>
    <t>360nA Step Down Converter for Low Power Applications</t>
  </si>
  <si>
    <t>296-37134-1-ND</t>
  </si>
  <si>
    <t>595-TPS62740DSST</t>
  </si>
  <si>
    <t>27X9745</t>
  </si>
  <si>
    <t>EPSON-FA-128</t>
  </si>
  <si>
    <t>FA-128</t>
  </si>
  <si>
    <t>X1</t>
  </si>
  <si>
    <t>MHz RANGE CRYSTAL UNIT</t>
  </si>
  <si>
    <t>SER3800CT-ND</t>
  </si>
  <si>
    <t>732-FA128-32F20X-K3</t>
  </si>
  <si>
    <t>ABS05-32.768KHZ-T</t>
  </si>
  <si>
    <t>ABS05</t>
  </si>
  <si>
    <t>X2</t>
  </si>
  <si>
    <t>32.768kHz Crystal</t>
  </si>
  <si>
    <t>535-11899-1-ND</t>
  </si>
  <si>
    <t>815-ABS05-32.768K-T</t>
  </si>
  <si>
    <t>24W8430</t>
  </si>
  <si>
    <t>Price@Qty1000</t>
  </si>
  <si>
    <t>Total@1000</t>
  </si>
  <si>
    <t>PCB</t>
  </si>
  <si>
    <t>Assembly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</si>
</sst>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  <family val="2"/>
    </font>
    <font>
      <b/>
      <sz val="1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hair">
        <color auto="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1" fillId="0" borderId="1" xfId="0" applyFont="1" applyBorder="1"/>
    <xf numFmtId="0" fontId="0" fillId="0" borderId="0" xfId="0" applyFont="1"/>
    <xf numFmtId="0" fontId="1" fillId="0" borderId="0" xfId="0" applyFont="1" applyFill="1" applyBorder="1"/>
  </cellXfs>
  <cellStyles count="4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tabSelected="1" workbookViewId="0">
      <selection activeCell="L32" sqref="L32"/>
    </sheetView>
  </sheetViews>
  <sheetFormatPr baseColWidth="10" defaultColWidth="8.83203125" defaultRowHeight="13" x14ac:dyDescent="0.15"/>
  <cols>
    <col min="1" max="1" width="3.83203125" bestFit="1" customWidth="1"/>
    <col min="2" max="3" width="29.1640625" bestFit="1" customWidth="1"/>
    <col min="4" max="4" width="18.6640625" customWidth="1"/>
    <col min="5" max="5" width="27.1640625" bestFit="1" customWidth="1"/>
    <col min="6" max="6" width="15.6640625" customWidth="1"/>
    <col min="7" max="7" width="17.5" bestFit="1" customWidth="1"/>
    <col min="8" max="8" width="19" bestFit="1" customWidth="1"/>
    <col min="9" max="9" width="8.5" bestFit="1" customWidth="1"/>
    <col min="10" max="10" width="17.83203125" bestFit="1" customWidth="1"/>
    <col min="11" max="11" width="17.6640625" customWidth="1"/>
    <col min="12" max="12" width="10.33203125" bestFit="1" customWidth="1"/>
  </cols>
  <sheetData>
    <row r="1" spans="1:12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144</v>
      </c>
      <c r="L1" s="3" t="s">
        <v>145</v>
      </c>
    </row>
    <row r="2" spans="1:12" x14ac:dyDescent="0.15">
      <c r="A2">
        <v>1</v>
      </c>
      <c r="B2" t="s">
        <v>10</v>
      </c>
      <c r="C2" t="s">
        <v>10</v>
      </c>
      <c r="D2" t="s">
        <v>11</v>
      </c>
      <c r="E2" t="s">
        <v>12</v>
      </c>
      <c r="F2" t="s">
        <v>13</v>
      </c>
      <c r="J2" t="s">
        <v>14</v>
      </c>
      <c r="K2">
        <v>0.68</v>
      </c>
      <c r="L2">
        <f>K2*1000*A3</f>
        <v>680</v>
      </c>
    </row>
    <row r="3" spans="1:12" x14ac:dyDescent="0.15">
      <c r="A3">
        <v>1</v>
      </c>
      <c r="B3" t="s">
        <v>15</v>
      </c>
      <c r="C3" t="s">
        <v>15</v>
      </c>
      <c r="D3" t="s">
        <v>16</v>
      </c>
      <c r="E3" t="s">
        <v>17</v>
      </c>
      <c r="F3" t="s">
        <v>18</v>
      </c>
      <c r="G3" t="s">
        <v>19</v>
      </c>
      <c r="H3" t="s">
        <v>20</v>
      </c>
      <c r="I3" t="s">
        <v>21</v>
      </c>
      <c r="K3">
        <v>0.28749999999999998</v>
      </c>
      <c r="L3">
        <f t="shared" ref="L3:L27" si="0">K3*1000*A4</f>
        <v>287.5</v>
      </c>
    </row>
    <row r="4" spans="1:12" x14ac:dyDescent="0.15">
      <c r="A4">
        <v>1</v>
      </c>
      <c r="B4" t="s">
        <v>22</v>
      </c>
      <c r="C4" t="s">
        <v>22</v>
      </c>
      <c r="D4" t="s">
        <v>23</v>
      </c>
      <c r="E4" t="s">
        <v>24</v>
      </c>
      <c r="F4" t="s">
        <v>25</v>
      </c>
      <c r="G4" t="s">
        <v>26</v>
      </c>
      <c r="H4" t="s">
        <v>27</v>
      </c>
      <c r="L4">
        <f t="shared" si="0"/>
        <v>0</v>
      </c>
    </row>
    <row r="5" spans="1:12" x14ac:dyDescent="0.15">
      <c r="A5">
        <v>2</v>
      </c>
      <c r="B5" t="s">
        <v>28</v>
      </c>
      <c r="C5" t="s">
        <v>29</v>
      </c>
      <c r="D5" t="s">
        <v>30</v>
      </c>
      <c r="E5" t="s">
        <v>31</v>
      </c>
      <c r="F5" t="s">
        <v>32</v>
      </c>
      <c r="G5" t="s">
        <v>33</v>
      </c>
      <c r="I5" t="s">
        <v>34</v>
      </c>
      <c r="K5">
        <v>1.2999999999999999E-2</v>
      </c>
      <c r="L5">
        <f t="shared" si="0"/>
        <v>26</v>
      </c>
    </row>
    <row r="6" spans="1:12" x14ac:dyDescent="0.15">
      <c r="A6">
        <v>2</v>
      </c>
      <c r="B6" t="s">
        <v>35</v>
      </c>
      <c r="C6" t="s">
        <v>29</v>
      </c>
      <c r="D6" t="s">
        <v>30</v>
      </c>
      <c r="E6" t="s">
        <v>36</v>
      </c>
      <c r="F6" t="s">
        <v>32</v>
      </c>
      <c r="G6" t="s">
        <v>37</v>
      </c>
      <c r="I6" t="s">
        <v>38</v>
      </c>
      <c r="K6">
        <v>1.0240000000000001E-2</v>
      </c>
      <c r="L6">
        <f t="shared" si="0"/>
        <v>10.24</v>
      </c>
    </row>
    <row r="7" spans="1:12" x14ac:dyDescent="0.15">
      <c r="A7">
        <v>1</v>
      </c>
      <c r="B7" t="s">
        <v>39</v>
      </c>
      <c r="C7" t="s">
        <v>29</v>
      </c>
      <c r="D7" t="s">
        <v>30</v>
      </c>
      <c r="E7" s="2" t="s">
        <v>40</v>
      </c>
      <c r="F7" t="s">
        <v>32</v>
      </c>
      <c r="G7" t="s">
        <v>41</v>
      </c>
      <c r="I7" t="s">
        <v>42</v>
      </c>
      <c r="K7">
        <v>1.5100000000000001E-2</v>
      </c>
      <c r="L7">
        <f t="shared" si="0"/>
        <v>15.100000000000001</v>
      </c>
    </row>
    <row r="8" spans="1:12" x14ac:dyDescent="0.15">
      <c r="A8">
        <v>1</v>
      </c>
      <c r="B8" t="s">
        <v>43</v>
      </c>
      <c r="C8" t="s">
        <v>29</v>
      </c>
      <c r="D8" t="s">
        <v>30</v>
      </c>
      <c r="E8" t="s">
        <v>44</v>
      </c>
      <c r="F8" t="s">
        <v>32</v>
      </c>
      <c r="G8" t="s">
        <v>45</v>
      </c>
      <c r="I8" t="s">
        <v>46</v>
      </c>
      <c r="K8">
        <v>3.4500000000000003E-2</v>
      </c>
      <c r="L8">
        <f t="shared" si="0"/>
        <v>34.5</v>
      </c>
    </row>
    <row r="9" spans="1:12" x14ac:dyDescent="0.15">
      <c r="A9">
        <v>1</v>
      </c>
      <c r="B9" t="s">
        <v>47</v>
      </c>
      <c r="C9" t="s">
        <v>29</v>
      </c>
      <c r="D9" t="s">
        <v>30</v>
      </c>
      <c r="E9" t="s">
        <v>48</v>
      </c>
      <c r="F9" t="s">
        <v>32</v>
      </c>
      <c r="G9" t="s">
        <v>49</v>
      </c>
      <c r="I9" t="s">
        <v>50</v>
      </c>
      <c r="K9">
        <v>1.2999999999999999E-2</v>
      </c>
      <c r="L9">
        <f t="shared" si="0"/>
        <v>13</v>
      </c>
    </row>
    <row r="10" spans="1:12" x14ac:dyDescent="0.15">
      <c r="A10">
        <v>1</v>
      </c>
      <c r="B10" t="s">
        <v>51</v>
      </c>
      <c r="C10" t="s">
        <v>52</v>
      </c>
      <c r="D10" t="s">
        <v>53</v>
      </c>
      <c r="E10" t="s">
        <v>54</v>
      </c>
      <c r="F10" t="s">
        <v>55</v>
      </c>
      <c r="G10" t="s">
        <v>56</v>
      </c>
      <c r="I10" t="s">
        <v>57</v>
      </c>
      <c r="K10">
        <v>1.5100000000000001E-2</v>
      </c>
      <c r="L10">
        <f t="shared" si="0"/>
        <v>105.70000000000002</v>
      </c>
    </row>
    <row r="11" spans="1:12" x14ac:dyDescent="0.15">
      <c r="A11">
        <v>7</v>
      </c>
      <c r="B11" t="s">
        <v>51</v>
      </c>
      <c r="C11" t="s">
        <v>29</v>
      </c>
      <c r="D11" t="s">
        <v>30</v>
      </c>
      <c r="E11" t="s">
        <v>58</v>
      </c>
      <c r="F11" t="s">
        <v>32</v>
      </c>
      <c r="G11" t="s">
        <v>59</v>
      </c>
      <c r="I11" t="s">
        <v>60</v>
      </c>
      <c r="K11">
        <v>1.3299999999999999E-2</v>
      </c>
      <c r="L11">
        <f t="shared" si="0"/>
        <v>39.9</v>
      </c>
    </row>
    <row r="12" spans="1:12" x14ac:dyDescent="0.15">
      <c r="A12">
        <v>3</v>
      </c>
      <c r="B12" t="s">
        <v>61</v>
      </c>
      <c r="C12" t="s">
        <v>29</v>
      </c>
      <c r="D12" t="s">
        <v>30</v>
      </c>
      <c r="E12" t="s">
        <v>62</v>
      </c>
      <c r="F12" t="s">
        <v>32</v>
      </c>
      <c r="G12" t="s">
        <v>63</v>
      </c>
      <c r="I12" t="s">
        <v>64</v>
      </c>
      <c r="K12">
        <v>1.6899999999999998E-2</v>
      </c>
      <c r="L12">
        <f t="shared" si="0"/>
        <v>33.799999999999997</v>
      </c>
    </row>
    <row r="13" spans="1:12" x14ac:dyDescent="0.15">
      <c r="A13">
        <v>2</v>
      </c>
      <c r="B13" t="s">
        <v>65</v>
      </c>
      <c r="C13" t="s">
        <v>66</v>
      </c>
      <c r="D13" t="s">
        <v>67</v>
      </c>
      <c r="E13" t="s">
        <v>68</v>
      </c>
      <c r="F13" t="s">
        <v>69</v>
      </c>
      <c r="G13" t="s">
        <v>70</v>
      </c>
      <c r="L13">
        <f t="shared" si="0"/>
        <v>0</v>
      </c>
    </row>
    <row r="14" spans="1:12" x14ac:dyDescent="0.15">
      <c r="A14">
        <v>1</v>
      </c>
      <c r="B14" t="s">
        <v>71</v>
      </c>
      <c r="C14" t="s">
        <v>71</v>
      </c>
      <c r="D14" t="s">
        <v>72</v>
      </c>
      <c r="E14" t="s">
        <v>73</v>
      </c>
      <c r="F14" t="s">
        <v>74</v>
      </c>
      <c r="G14" t="s">
        <v>75</v>
      </c>
      <c r="H14" t="s">
        <v>76</v>
      </c>
      <c r="I14" t="s">
        <v>77</v>
      </c>
      <c r="K14">
        <v>0.40600000000000003</v>
      </c>
      <c r="L14">
        <f t="shared" si="0"/>
        <v>406</v>
      </c>
    </row>
    <row r="15" spans="1:12" x14ac:dyDescent="0.15">
      <c r="A15">
        <v>1</v>
      </c>
      <c r="B15" t="s">
        <v>78</v>
      </c>
      <c r="C15" t="s">
        <v>78</v>
      </c>
      <c r="D15" t="s">
        <v>78</v>
      </c>
      <c r="E15" t="s">
        <v>79</v>
      </c>
      <c r="L15">
        <f t="shared" si="0"/>
        <v>0</v>
      </c>
    </row>
    <row r="16" spans="1:12" x14ac:dyDescent="0.15">
      <c r="A16">
        <v>1</v>
      </c>
      <c r="B16" t="s">
        <v>80</v>
      </c>
      <c r="C16" t="s">
        <v>80</v>
      </c>
      <c r="D16" t="s">
        <v>81</v>
      </c>
      <c r="E16" t="s">
        <v>82</v>
      </c>
      <c r="F16" t="s">
        <v>83</v>
      </c>
      <c r="G16" t="s">
        <v>84</v>
      </c>
      <c r="I16" t="s">
        <v>85</v>
      </c>
      <c r="L16">
        <f t="shared" si="0"/>
        <v>0</v>
      </c>
    </row>
    <row r="17" spans="1:12" x14ac:dyDescent="0.15">
      <c r="A17">
        <v>1</v>
      </c>
      <c r="B17" t="s">
        <v>86</v>
      </c>
      <c r="C17" t="s">
        <v>87</v>
      </c>
      <c r="D17" t="s">
        <v>88</v>
      </c>
      <c r="E17" t="s">
        <v>89</v>
      </c>
      <c r="F17" t="s">
        <v>90</v>
      </c>
      <c r="L17">
        <f t="shared" si="0"/>
        <v>0</v>
      </c>
    </row>
    <row r="18" spans="1:12" x14ac:dyDescent="0.15">
      <c r="A18">
        <v>3</v>
      </c>
      <c r="B18" t="s">
        <v>91</v>
      </c>
      <c r="C18" t="s">
        <v>92</v>
      </c>
      <c r="D18" t="s">
        <v>93</v>
      </c>
      <c r="E18" t="s">
        <v>94</v>
      </c>
      <c r="F18" t="s">
        <v>95</v>
      </c>
      <c r="G18" t="s">
        <v>96</v>
      </c>
      <c r="K18">
        <v>9.3299999999999998E-3</v>
      </c>
      <c r="L18">
        <f t="shared" si="0"/>
        <v>9.33</v>
      </c>
    </row>
    <row r="19" spans="1:12" x14ac:dyDescent="0.15">
      <c r="A19">
        <v>1</v>
      </c>
      <c r="B19" t="s">
        <v>97</v>
      </c>
      <c r="C19" t="s">
        <v>92</v>
      </c>
      <c r="D19" t="s">
        <v>93</v>
      </c>
      <c r="E19" t="s">
        <v>98</v>
      </c>
      <c r="F19" t="s">
        <v>95</v>
      </c>
      <c r="G19" t="s">
        <v>99</v>
      </c>
      <c r="K19">
        <v>2.0310000000000002E-2</v>
      </c>
      <c r="L19">
        <f t="shared" si="0"/>
        <v>40.620000000000005</v>
      </c>
    </row>
    <row r="20" spans="1:12" x14ac:dyDescent="0.15">
      <c r="A20">
        <v>2</v>
      </c>
      <c r="B20" t="s">
        <v>100</v>
      </c>
      <c r="C20" t="s">
        <v>92</v>
      </c>
      <c r="D20" t="s">
        <v>93</v>
      </c>
      <c r="E20" t="s">
        <v>101</v>
      </c>
      <c r="F20" t="s">
        <v>95</v>
      </c>
      <c r="G20" t="s">
        <v>102</v>
      </c>
      <c r="K20">
        <v>2.0310000000000002E-2</v>
      </c>
      <c r="L20">
        <f t="shared" si="0"/>
        <v>20.310000000000002</v>
      </c>
    </row>
    <row r="21" spans="1:12" x14ac:dyDescent="0.15">
      <c r="A21">
        <v>1</v>
      </c>
      <c r="B21" t="s">
        <v>103</v>
      </c>
      <c r="C21" t="s">
        <v>92</v>
      </c>
      <c r="D21" t="s">
        <v>93</v>
      </c>
      <c r="E21" t="s">
        <v>104</v>
      </c>
      <c r="F21" t="s">
        <v>95</v>
      </c>
      <c r="G21" t="s">
        <v>105</v>
      </c>
      <c r="K21">
        <v>2.6839999999999999E-2</v>
      </c>
      <c r="L21">
        <f t="shared" si="0"/>
        <v>26.84</v>
      </c>
    </row>
    <row r="22" spans="1:12" x14ac:dyDescent="0.15">
      <c r="A22">
        <v>1</v>
      </c>
      <c r="B22" t="s">
        <v>106</v>
      </c>
      <c r="C22" t="s">
        <v>106</v>
      </c>
      <c r="D22" t="s">
        <v>107</v>
      </c>
      <c r="E22" t="s">
        <v>108</v>
      </c>
      <c r="F22" t="s">
        <v>109</v>
      </c>
      <c r="G22" t="s">
        <v>110</v>
      </c>
      <c r="H22" t="s">
        <v>111</v>
      </c>
      <c r="I22" t="s">
        <v>112</v>
      </c>
      <c r="K22">
        <v>6.6924000000000001</v>
      </c>
      <c r="L22">
        <f t="shared" si="0"/>
        <v>6692.4000000000005</v>
      </c>
    </row>
    <row r="23" spans="1:12" x14ac:dyDescent="0.15">
      <c r="A23">
        <v>1</v>
      </c>
      <c r="B23" t="s">
        <v>113</v>
      </c>
      <c r="C23" t="s">
        <v>113</v>
      </c>
      <c r="D23" t="s">
        <v>114</v>
      </c>
      <c r="E23" t="s">
        <v>115</v>
      </c>
      <c r="F23" t="s">
        <v>116</v>
      </c>
      <c r="G23" t="s">
        <v>117</v>
      </c>
      <c r="H23" t="s">
        <v>118</v>
      </c>
      <c r="K23">
        <v>1.0529999999999999</v>
      </c>
      <c r="L23">
        <f t="shared" si="0"/>
        <v>1053</v>
      </c>
    </row>
    <row r="24" spans="1:12" x14ac:dyDescent="0.15">
      <c r="A24">
        <v>1</v>
      </c>
      <c r="B24" t="s">
        <v>119</v>
      </c>
      <c r="C24" t="s">
        <v>119</v>
      </c>
      <c r="D24" t="s">
        <v>120</v>
      </c>
      <c r="E24" t="s">
        <v>121</v>
      </c>
      <c r="F24" t="s">
        <v>122</v>
      </c>
      <c r="I24" t="s">
        <v>123</v>
      </c>
      <c r="K24">
        <v>8.42</v>
      </c>
      <c r="L24">
        <f t="shared" si="0"/>
        <v>8420</v>
      </c>
    </row>
    <row r="25" spans="1:12" x14ac:dyDescent="0.15">
      <c r="A25">
        <v>1</v>
      </c>
      <c r="B25" t="s">
        <v>124</v>
      </c>
      <c r="C25" t="s">
        <v>124</v>
      </c>
      <c r="D25" t="s">
        <v>125</v>
      </c>
      <c r="E25" t="s">
        <v>126</v>
      </c>
      <c r="F25" t="s">
        <v>127</v>
      </c>
      <c r="G25" t="s">
        <v>128</v>
      </c>
      <c r="H25" t="s">
        <v>129</v>
      </c>
      <c r="I25" t="s">
        <v>130</v>
      </c>
      <c r="L25">
        <f t="shared" si="0"/>
        <v>0</v>
      </c>
    </row>
    <row r="26" spans="1:12" x14ac:dyDescent="0.15">
      <c r="A26">
        <v>1</v>
      </c>
      <c r="B26" t="s">
        <v>131</v>
      </c>
      <c r="C26" t="s">
        <v>131</v>
      </c>
      <c r="D26" t="s">
        <v>132</v>
      </c>
      <c r="E26" t="s">
        <v>133</v>
      </c>
      <c r="F26" t="s">
        <v>134</v>
      </c>
      <c r="G26" t="s">
        <v>135</v>
      </c>
      <c r="H26" t="s">
        <v>136</v>
      </c>
      <c r="K26">
        <v>0.6</v>
      </c>
      <c r="L26">
        <f t="shared" si="0"/>
        <v>600</v>
      </c>
    </row>
    <row r="27" spans="1:12" x14ac:dyDescent="0.15">
      <c r="A27">
        <v>1</v>
      </c>
      <c r="B27" t="s">
        <v>137</v>
      </c>
      <c r="C27" t="s">
        <v>137</v>
      </c>
      <c r="D27" t="s">
        <v>138</v>
      </c>
      <c r="E27" t="s">
        <v>139</v>
      </c>
      <c r="F27" t="s">
        <v>140</v>
      </c>
      <c r="G27" t="s">
        <v>141</v>
      </c>
      <c r="H27" t="s">
        <v>142</v>
      </c>
      <c r="I27" t="s">
        <v>143</v>
      </c>
      <c r="K27">
        <v>1.0609999999999999</v>
      </c>
      <c r="L27">
        <f t="shared" si="0"/>
        <v>0</v>
      </c>
    </row>
    <row r="28" spans="1:12" x14ac:dyDescent="0.15">
      <c r="F28" t="s">
        <v>146</v>
      </c>
      <c r="K28">
        <v>1.5</v>
      </c>
      <c r="L28">
        <f>1000*K28</f>
        <v>1500</v>
      </c>
    </row>
    <row r="29" spans="1:12" x14ac:dyDescent="0.15">
      <c r="F29" t="s">
        <v>147</v>
      </c>
      <c r="K29">
        <v>5</v>
      </c>
      <c r="L29">
        <f>1000*K29</f>
        <v>5000</v>
      </c>
    </row>
    <row r="31" spans="1:12" x14ac:dyDescent="0.15">
      <c r="L31">
        <f>SUM(L2:L29)</f>
        <v>25014.239999999998</v>
      </c>
    </row>
    <row r="32" spans="1:12" x14ac:dyDescent="0.15">
      <c r="L32">
        <f>L31/1000</f>
        <v>25.014239999999997</v>
      </c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0" verticalDpi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cp:revision>0</cp:revision>
  <dcterms:modified xsi:type="dcterms:W3CDTF">2015-03-22T22:43:39Z</dcterms:modified>
  <dc:language>en-US</dc:language>
</cp:coreProperties>
</file>