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olidworksProjects\RoboticDog\"/>
    </mc:Choice>
  </mc:AlternateContent>
  <xr:revisionPtr revIDLastSave="0" documentId="13_ncr:1_{CC13A356-A3B9-4622-81C6-2F042E511BD7}" xr6:coauthVersionLast="47" xr6:coauthVersionMax="47" xr10:uidLastSave="{00000000-0000-0000-0000-000000000000}"/>
  <bookViews>
    <workbookView xWindow="-120" yWindow="-120" windowWidth="38640" windowHeight="21120" xr2:uid="{2647C5A1-C460-40D0-AD2C-1F167AFC48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I31" i="1"/>
  <c r="M31" i="1"/>
  <c r="F32" i="1"/>
  <c r="I32" i="1"/>
  <c r="M32" i="1"/>
  <c r="F33" i="1"/>
  <c r="I33" i="1"/>
  <c r="M33" i="1"/>
  <c r="F34" i="1"/>
  <c r="I34" i="1"/>
  <c r="M34" i="1"/>
  <c r="F35" i="1"/>
  <c r="I35" i="1"/>
  <c r="M35" i="1"/>
  <c r="F47" i="1"/>
  <c r="I47" i="1"/>
  <c r="M47" i="1"/>
  <c r="F48" i="1"/>
  <c r="I48" i="1"/>
  <c r="M48" i="1"/>
  <c r="F49" i="1"/>
  <c r="I49" i="1"/>
  <c r="M49" i="1"/>
  <c r="F50" i="1"/>
  <c r="I50" i="1"/>
  <c r="M50" i="1"/>
  <c r="I5" i="1"/>
  <c r="I51" i="1"/>
  <c r="M51" i="1" s="1"/>
  <c r="F51" i="1"/>
  <c r="I29" i="1"/>
  <c r="M24" i="1"/>
  <c r="M25" i="1"/>
  <c r="M26" i="1"/>
  <c r="M27" i="1"/>
  <c r="M28" i="1"/>
  <c r="M29" i="1"/>
  <c r="M30" i="1"/>
  <c r="I24" i="1"/>
  <c r="I25" i="1"/>
  <c r="I26" i="1"/>
  <c r="I27" i="1"/>
  <c r="I28" i="1"/>
  <c r="I30" i="1"/>
  <c r="F24" i="1"/>
  <c r="F26" i="1"/>
  <c r="F28" i="1"/>
  <c r="F30" i="1"/>
  <c r="I23" i="1"/>
  <c r="M23" i="1" s="1"/>
  <c r="M5" i="1"/>
  <c r="M6" i="1"/>
  <c r="M7" i="1"/>
  <c r="M9" i="1"/>
  <c r="M10" i="1"/>
  <c r="M11" i="1"/>
  <c r="M13" i="1"/>
  <c r="M14" i="1"/>
  <c r="M19" i="1"/>
  <c r="M36" i="1"/>
  <c r="M37" i="1"/>
  <c r="M38" i="1"/>
  <c r="M39" i="1"/>
  <c r="M40" i="1"/>
  <c r="M41" i="1"/>
  <c r="M42" i="1"/>
  <c r="M43" i="1"/>
  <c r="M44" i="1"/>
  <c r="M46" i="1"/>
  <c r="M52" i="1"/>
  <c r="M53" i="1"/>
  <c r="M54" i="1"/>
  <c r="M55" i="1"/>
  <c r="M56" i="1"/>
  <c r="M57" i="1"/>
  <c r="M58" i="1"/>
  <c r="M59" i="1"/>
  <c r="I7" i="1"/>
  <c r="F18" i="1"/>
  <c r="I18" i="1"/>
  <c r="M18" i="1" s="1"/>
  <c r="F19" i="1"/>
  <c r="I19" i="1"/>
  <c r="F20" i="1"/>
  <c r="I20" i="1"/>
  <c r="M20" i="1" s="1"/>
  <c r="F21" i="1"/>
  <c r="I21" i="1"/>
  <c r="M21" i="1" s="1"/>
  <c r="F22" i="1"/>
  <c r="I22" i="1"/>
  <c r="M22" i="1" s="1"/>
  <c r="F23" i="1"/>
  <c r="F17" i="1"/>
  <c r="I17" i="1"/>
  <c r="M17" i="1" s="1"/>
  <c r="I6" i="1"/>
  <c r="F53" i="1"/>
  <c r="F54" i="1"/>
  <c r="F55" i="1"/>
  <c r="F56" i="1"/>
  <c r="F57" i="1"/>
  <c r="F58" i="1"/>
  <c r="F59" i="1"/>
  <c r="I3" i="1"/>
  <c r="M3" i="1" s="1"/>
  <c r="F14" i="1"/>
  <c r="F15" i="1"/>
  <c r="F16" i="1"/>
  <c r="F36" i="1"/>
  <c r="F37" i="1"/>
  <c r="F38" i="1"/>
  <c r="F39" i="1"/>
  <c r="F40" i="1"/>
  <c r="F41" i="1"/>
  <c r="F42" i="1"/>
  <c r="F43" i="1"/>
  <c r="F44" i="1"/>
  <c r="F45" i="1"/>
  <c r="F46" i="1"/>
  <c r="F52" i="1"/>
  <c r="F13" i="1"/>
  <c r="F12" i="1"/>
  <c r="F11" i="1"/>
  <c r="F10" i="1"/>
  <c r="F9" i="1"/>
  <c r="F8" i="1"/>
  <c r="I8" i="1"/>
  <c r="M8" i="1" s="1"/>
  <c r="I9" i="1"/>
  <c r="I10" i="1"/>
  <c r="I11" i="1"/>
  <c r="I12" i="1"/>
  <c r="M12" i="1" s="1"/>
  <c r="I13" i="1"/>
  <c r="I14" i="1"/>
  <c r="I15" i="1"/>
  <c r="M15" i="1" s="1"/>
  <c r="I16" i="1"/>
  <c r="M16" i="1" s="1"/>
  <c r="I36" i="1"/>
  <c r="I37" i="1"/>
  <c r="I38" i="1"/>
  <c r="I39" i="1"/>
  <c r="I40" i="1"/>
  <c r="I41" i="1"/>
  <c r="I42" i="1"/>
  <c r="I43" i="1"/>
  <c r="I44" i="1"/>
  <c r="I45" i="1"/>
  <c r="M45" i="1" s="1"/>
  <c r="I46" i="1"/>
  <c r="I52" i="1"/>
  <c r="F7" i="1"/>
  <c r="I4" i="1"/>
  <c r="M4" i="1" s="1"/>
  <c r="F6" i="1"/>
  <c r="F5" i="1"/>
  <c r="F4" i="1"/>
  <c r="F3" i="1"/>
  <c r="M60" i="1" l="1"/>
  <c r="F60" i="1"/>
  <c r="I60" i="1"/>
</calcChain>
</file>

<file path=xl/sharedStrings.xml><?xml version="1.0" encoding="utf-8"?>
<sst xmlns="http://schemas.openxmlformats.org/spreadsheetml/2006/main" count="132" uniqueCount="90">
  <si>
    <t>Name</t>
  </si>
  <si>
    <t>Info</t>
  </si>
  <si>
    <t>Pack Anzahl</t>
  </si>
  <si>
    <t>Bestellanzahl</t>
  </si>
  <si>
    <t>Gesamtanzahl</t>
  </si>
  <si>
    <t>URL</t>
  </si>
  <si>
    <t>Preis insgesamt</t>
  </si>
  <si>
    <t>Raspberry Pi</t>
  </si>
  <si>
    <t>Raspberry Pi4 4Gb</t>
  </si>
  <si>
    <t>Hier Klicken</t>
  </si>
  <si>
    <t>SanDisk Ultra 256Gb</t>
  </si>
  <si>
    <t>-</t>
  </si>
  <si>
    <t>Gxservo 40kg</t>
  </si>
  <si>
    <t>Haileg PCA9685 Servoboard</t>
  </si>
  <si>
    <t>Hailege 2pcs PCA9685 16 Kanal IIC I2C 12-Bit PWM Servomotor</t>
  </si>
  <si>
    <t>Preis pro Pack</t>
  </si>
  <si>
    <t>APKLVSR Pi Kamera 5MP</t>
  </si>
  <si>
    <t>1080p Kamera mit Nachtsicht</t>
  </si>
  <si>
    <t>Servo Tester</t>
  </si>
  <si>
    <t>Servo Tester 4,2-6V 3-Gang-Schalter</t>
  </si>
  <si>
    <t>40kg RC Servo QY3240MG Digital Servo 7.4V</t>
  </si>
  <si>
    <t>XL6009 4A Converter</t>
  </si>
  <si>
    <t>On Off Schalter</t>
  </si>
  <si>
    <t>Kippschalter schwarz</t>
  </si>
  <si>
    <t>4A Sicherung Wiederverwendbar</t>
  </si>
  <si>
    <t>rücksetbarer Leistungsschalter 4A max.</t>
  </si>
  <si>
    <t>Notfall Stop</t>
  </si>
  <si>
    <t>22mm Notfallstop Mushroom Push Button 600V/10A</t>
  </si>
  <si>
    <t>Kabel und Stecker</t>
  </si>
  <si>
    <t>JST XH2.54 Stecker</t>
  </si>
  <si>
    <t>JST Kit 2/3/4/5/6 Pin Stecker männlich und weiblich</t>
  </si>
  <si>
    <t>USB 3.0 Verlängerungskabel 0.2m</t>
  </si>
  <si>
    <t>USB 3.0 Verlängerungskabel männlich--weiblich 20cm</t>
  </si>
  <si>
    <t>ESP32-C6 DevKit</t>
  </si>
  <si>
    <t>ESP32-C6 DevKit 512Kb Sram 4Mb Flash WiFi-6</t>
  </si>
  <si>
    <t>3mm Kugellager</t>
  </si>
  <si>
    <t>MR63ZZ Miniatur-Kugellager 3x6x2,5mm 9g</t>
  </si>
  <si>
    <t>15mm Kugellager</t>
  </si>
  <si>
    <t xml:space="preserve">6802rs Kugellager 15x24x5mm </t>
  </si>
  <si>
    <t>25T Servoarm 1,75 Zoll</t>
  </si>
  <si>
    <t>Aluminium Servoarm 44,5/48/32mm</t>
  </si>
  <si>
    <t>Mechanik</t>
  </si>
  <si>
    <t>Elektronik</t>
  </si>
  <si>
    <t>Bestellt</t>
  </si>
  <si>
    <t>Vorhanden</t>
  </si>
  <si>
    <t>Raspberry Pi Kühlkörper Alu</t>
  </si>
  <si>
    <t>GeekPi Kühlkörper für Raspberry Pi 4</t>
  </si>
  <si>
    <t>3D-Druck Filament und Kunststoffe</t>
  </si>
  <si>
    <t>HC-SR04 Ultrasonic sensor</t>
  </si>
  <si>
    <t>HC-SR04 Ultraschall Distanzsensor</t>
  </si>
  <si>
    <t>Turnigy Rapid 5000mAh 6s Lipo</t>
  </si>
  <si>
    <t>5000mAh 6s (22,2) 100C LiPo Battery Pack w/XT90 Connector</t>
  </si>
  <si>
    <t>Turnigy ACCUCELL LiPo Charger</t>
  </si>
  <si>
    <t>Turnigy (EU Plug) C150 LiPo AC/DC smart balance charger 150W</t>
  </si>
  <si>
    <t>Auszahlungswert</t>
  </si>
  <si>
    <t>Ausgezahlt</t>
  </si>
  <si>
    <t>Haileg XL4015 DC-DC Buck Converter</t>
  </si>
  <si>
    <t>XL4015 DC-DC Buck Converter 4~38V to 1.25-36V 5A</t>
  </si>
  <si>
    <t>XT90 Ladekabel</t>
  </si>
  <si>
    <t>12AWG 30cm XT90-Bananenstecker Ladekabel</t>
  </si>
  <si>
    <t>Raspberry Pi Camera</t>
  </si>
  <si>
    <t>300W 20A Buck Converter</t>
  </si>
  <si>
    <t>300W 200A Konstantstromkonverter</t>
  </si>
  <si>
    <t>VL53LOX ToF laser sensor</t>
  </si>
  <si>
    <t>Versand</t>
  </si>
  <si>
    <t>ICM-20948 9-DoF IMU (MPU-9250 Upgrade)</t>
  </si>
  <si>
    <t>9-Axis IMU</t>
  </si>
  <si>
    <t>12mm Kugellager</t>
  </si>
  <si>
    <t>MR128-2RS 8x12x3,5</t>
  </si>
  <si>
    <t>M3 s Gewindeeinsätze</t>
  </si>
  <si>
    <t>kurze M3 Gewindeeinsätze für 3d-Drucke</t>
  </si>
  <si>
    <t>SUNLU PLA+2.0 Filament Grau</t>
  </si>
  <si>
    <t>M1.2/M1.4/M2 Flachkopfschrauben</t>
  </si>
  <si>
    <t>AX210NGW Wi-Fi 6e Card</t>
  </si>
  <si>
    <t>Wi-Fi 6e High Gain Antenna</t>
  </si>
  <si>
    <t>U.FL zu RP-SMA Buchsenkabel</t>
  </si>
  <si>
    <t>20cm Koaxial Pigtail Kabel</t>
  </si>
  <si>
    <t>Archer T3U Plus AC1300 USB-Antenna</t>
  </si>
  <si>
    <t>TP-Link 5GHz, 2,4GHz USB Wlan Stick</t>
  </si>
  <si>
    <t>22AWG 0,35mm^2 Silikon Kabel</t>
  </si>
  <si>
    <t>6 Farben 8 Meter</t>
  </si>
  <si>
    <t>M2 Gewindeeinsätze 50 Stück</t>
  </si>
  <si>
    <t>M4 Schraubensatz</t>
  </si>
  <si>
    <t>M4 Gewindeeinsätze 50 Stück</t>
  </si>
  <si>
    <t>Metall Servo Arm Rund 25T</t>
  </si>
  <si>
    <t>Waveshare SN65HVD230 CAN Board</t>
  </si>
  <si>
    <t>MCP2515 CAN-Board Transceiver</t>
  </si>
  <si>
    <t>50A Hall Currentsensor</t>
  </si>
  <si>
    <t>SN65HVD230</t>
  </si>
  <si>
    <t>DC 0-25V Voltage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</si>
</sst>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0FB6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2" borderId="0" xfId="0" applyFill="1" applyAlignment="1">
      <alignment horizontal="centerContinuous"/>
    </xf>
    <xf numFmtId="8" fontId="0" fillId="0" borderId="1" xfId="0" applyNumberFormat="1" applyBorder="1"/>
    <xf numFmtId="0" fontId="1" fillId="0" borderId="2" xfId="1" applyBorder="1"/>
    <xf numFmtId="8" fontId="0" fillId="0" borderId="2" xfId="0" applyNumberFormat="1" applyBorder="1"/>
    <xf numFmtId="0" fontId="1" fillId="0" borderId="4" xfId="1" applyBorder="1"/>
    <xf numFmtId="0" fontId="0" fillId="3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8" fontId="0" fillId="0" borderId="7" xfId="0" applyNumberFormat="1" applyBorder="1"/>
    <xf numFmtId="0" fontId="0" fillId="0" borderId="9" xfId="0" applyBorder="1"/>
    <xf numFmtId="0" fontId="0" fillId="5" borderId="0" xfId="0" applyFill="1"/>
    <xf numFmtId="0" fontId="0" fillId="0" borderId="11" xfId="0" applyBorder="1"/>
    <xf numFmtId="0" fontId="0" fillId="0" borderId="10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0" xfId="0" applyBorder="1"/>
    <xf numFmtId="6" fontId="0" fillId="0" borderId="2" xfId="0" applyNumberFormat="1" applyBorder="1"/>
    <xf numFmtId="8" fontId="0" fillId="0" borderId="5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0F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.aliexpress.com/item/1005006138243978.html?spm=a2g0o.productlist.main.1.48324c15f1TDBR&amp;algo_pvid=89c86232-248d-46cc-b9cd-2b906bb49a63&amp;algo_exp_id=89c86232-248d-46cc-b9cd-2b906bb49a63-0&amp;pdp_npi=4%40dis%21EUR%216.01%215.69%21%21%2145.81%2143.37%21%4021038e7717278010515775527ea9ea%2112000035932781920%21sea%21DE%214736896009%21X&amp;curPageLogUid=hSQ6ijhsat9b&amp;utparam-url=scene%3Asearch%7Cquery_from%3A" TargetMode="External"/><Relationship Id="rId18" Type="http://schemas.openxmlformats.org/officeDocument/2006/relationships/hyperlink" Target="https://hobbyking.com/en_us/turnigy-eu-plug-accucell-c150-lihv-ac-dc-1-6s-10a-150w-smart-balance-charger.html" TargetMode="External"/><Relationship Id="rId26" Type="http://schemas.openxmlformats.org/officeDocument/2006/relationships/hyperlink" Target="https://amzn.eu/d/hGrtDF3" TargetMode="External"/><Relationship Id="rId39" Type="http://schemas.openxmlformats.org/officeDocument/2006/relationships/hyperlink" Target="https://amzn.eu/d/3zZ0lFI" TargetMode="External"/><Relationship Id="rId21" Type="http://schemas.openxmlformats.org/officeDocument/2006/relationships/hyperlink" Target="https://www.amazon.de/gp/product/B07J5663JW/ref=ox_sc_act_title_4?smid=A2DJ5UBBXXMLC9&amp;psc=1" TargetMode="External"/><Relationship Id="rId34" Type="http://schemas.openxmlformats.org/officeDocument/2006/relationships/hyperlink" Target="https://amzn.eu/d/hDX6v4i" TargetMode="External"/><Relationship Id="rId42" Type="http://schemas.openxmlformats.org/officeDocument/2006/relationships/hyperlink" Target="https://de.aliexpress.com/item/1005005334841319.html?spm=a2g0o.order_list.order_list_main.17.aa015c5fUjqNIs&amp;gatewayAdapt=glo2deu" TargetMode="External"/><Relationship Id="rId7" Type="http://schemas.openxmlformats.org/officeDocument/2006/relationships/hyperlink" Target="https://de.aliexpress.com/item/1005006243840332.html?spm=a2g0o.productlist.main.65.519b1b96bMcE4w&amp;algo_pvid=be41ac92-0718-4c1a-a252-afe50c7e3aeb&amp;algo_exp_id=be41ac92-0718-4c1a-a252-afe50c7e3aeb-32&amp;pdp_npi=4%40dis%21EUR%213.12%212.99%21%21%2123.81%2122.83%21%402103853f17277991658696021e960f%2112000036441566669%21sea%21DE%214736896009%21X&amp;curPageLogUid=Tyq1beKt71sj&amp;utparam-url=scene%3Asearch%7Cquery_from%3A" TargetMode="External"/><Relationship Id="rId2" Type="http://schemas.openxmlformats.org/officeDocument/2006/relationships/hyperlink" Target="https://www.amazon.de/gp/product/B0B7NV73PJ/ref=ox_sc_act_title_19?smid=A3JWKAKR8XB7XF&amp;psc=1" TargetMode="External"/><Relationship Id="rId16" Type="http://schemas.openxmlformats.org/officeDocument/2006/relationships/hyperlink" Target="https://de.aliexpress.com/item/1005005565497730.html?spm=a2g0o.cart.0.0.7d1b4ae41rGLeH&amp;mp=1&amp;gatewayAdapt=glo2deu" TargetMode="External"/><Relationship Id="rId20" Type="http://schemas.openxmlformats.org/officeDocument/2006/relationships/hyperlink" Target="https://www.amazon.de/gp/product/B07JFCS9F4/ref=ox_sc_act_title_1?smid=A2ZY4SNMU91J2Q&amp;th=1" TargetMode="External"/><Relationship Id="rId29" Type="http://schemas.openxmlformats.org/officeDocument/2006/relationships/hyperlink" Target="https://amzn.eu/d/3xkn2ML" TargetMode="External"/><Relationship Id="rId41" Type="http://schemas.openxmlformats.org/officeDocument/2006/relationships/hyperlink" Target="https://de.aliexpress.com/item/33045467824.html?spm=a2g0o.order_list.order_list_main.11.aa015c5fUjqNIs&amp;gatewayAdapt=glo2deu" TargetMode="External"/><Relationship Id="rId1" Type="http://schemas.openxmlformats.org/officeDocument/2006/relationships/hyperlink" Target="https://www.amazon.de/gp/product/B09TTNF8BT/ref=ox_sc_act_title_5?smid=A1JDLVO3NW19TT&amp;psc=1" TargetMode="External"/><Relationship Id="rId6" Type="http://schemas.openxmlformats.org/officeDocument/2006/relationships/hyperlink" Target="https://de.aliexpress.com/item/32873386670.html?spm=a2g0o.productlist.main.1.5e80523790mL80&amp;algo_pvid=1751740a-5573-4b43-8b2a-d8955b58fe70&amp;algo_exp_id=1751740a-5573-4b43-8b2a-d8955b58fe70-0&amp;pdp_npi=4%40dis%21EUR%211.19%211.19%21%21%211.30%211.30%21%402103868d17277987378428234e61e1%2165526366999%21sea%21DE%214736896009%21X&amp;curPageLogUid=HfJOMeodMZ2Q&amp;utparam-url=scene%3Asearch%7Cquery_from%3A" TargetMode="External"/><Relationship Id="rId11" Type="http://schemas.openxmlformats.org/officeDocument/2006/relationships/hyperlink" Target="https://www.amazon.de/ESP32-C6-DevKitC-1-N4-Entwicklungsplatine-RUIZHI-Unterst%C3%BCtzt-Schnittstelle/dp/B0CPY6NV6L/ref=sr_1_4?crid=34BDG3WF38RLB&amp;dib=eyJ2IjoiMSJ9.2VlxtT0zGHr5JDIkSNHKuOpF1oRVi1B07hGWcgHzrjYMyEv0gwr_Eh70RadMF_KA20Cxw6jMnAeokNcpFGQ0stBkw0GD9YSJ5QB19gNrb03rmeJflXri5KqjczzpUB3sqdrOPVRIe_awUdH05SkaruHD_sJ9T7OtNLfx1DtsI0r2NXfvHq3CzOtvXf_XBVkOhbmatb2N_Qrjl7q4xVamFJZmwE77Qjre0aw0AOJYerM.x3dlb7a4jvQa2LoKiXGABBOlz8xKEZ7HVSoypYksoMU&amp;dib_tag=se&amp;keywords=esp32+c6&amp;qid=1727800322&amp;sprefix=esp32+c%2Caps%2C249&amp;sr=8-4" TargetMode="External"/><Relationship Id="rId24" Type="http://schemas.openxmlformats.org/officeDocument/2006/relationships/hyperlink" Target="https://www.berrybase.de/adafruit-tdk-invensense-icm-20948-9-dof-imu-mpu-9250-upgrade" TargetMode="External"/><Relationship Id="rId32" Type="http://schemas.openxmlformats.org/officeDocument/2006/relationships/hyperlink" Target="https://amzn.eu/d/axZg33x" TargetMode="External"/><Relationship Id="rId37" Type="http://schemas.openxmlformats.org/officeDocument/2006/relationships/hyperlink" Target="https://de.aliexpress.com/item/1005003582355741.html?spm=a2g0o.order_list.order_list_main.47.aa015c5fUjqNIs&amp;gatewayAdapt=glo2deu" TargetMode="External"/><Relationship Id="rId40" Type="http://schemas.openxmlformats.org/officeDocument/2006/relationships/hyperlink" Target="https://amzn.eu/d/7rhdwHR" TargetMode="External"/><Relationship Id="rId5" Type="http://schemas.openxmlformats.org/officeDocument/2006/relationships/hyperlink" Target="https://de.aliexpress.com/item/1005006954848559.html?spm=a2g0o.productlist.main.1.307220e9fq4Yog&amp;algo_pvid=23ab0494-91d7-4115-a014-7da984fb5c47&amp;algo_exp_id=23ab0494-91d7-4115-a014-7da984fb5c47-0&amp;pdp_npi=4%40dis%21EUR%214.07%213.85%21%21%214.43%214.19%21%40211b813b17277985314314456e8798%2112000038843286815%21sea%21DE%214736896009%21X&amp;curPageLogUid=aKgweVCHM2iX&amp;utparam-url=scene%3Asearch%7Cquery_from%3A" TargetMode="External"/><Relationship Id="rId15" Type="http://schemas.openxmlformats.org/officeDocument/2006/relationships/hyperlink" Target="https://www.amazon.de/gp/product/B085G73SCB/ref=ppx_yo_dt_b_asin_title_o00_s01?ie=UTF8&amp;th=1" TargetMode="External"/><Relationship Id="rId23" Type="http://schemas.openxmlformats.org/officeDocument/2006/relationships/hyperlink" Target="https://www.amazon.de/HC-SR04-Ultraschall-Sensor-Ultraschallsensor-Arduino-MEGA2560/dp/B07XF4815H/ref=sr_1_6?__mk_de_DE=%C3%85M%C3%85%C5%BD%C3%95%C3%91&amp;crid=A7JJ0ZC5FSXD&amp;dib=eyJ2IjoiMSJ9.iqlDcqO-rz_qcFRIifyjOH5FHyJqgsAB0t62Qu76wVaeuOBsbpviObsNJ4KezpyWWNrxQH7-nDo5qMkHk0S0TyjEQSvdY-VroR56jq8WzTLc1u9JaU7Ls8WMy-opNXXeE2WOQ6WaJYb_8B1bn6oLrPzQBtWLiYa-DysvbyCL5KKHVKrzRxOC5eeC5mtIjifKtQVxyEc4iXxYpGfetoJxIH4SqJDXAoZGNKasShQCC1NZtVcNU-32rrC122wPepihhom10yVLVczyvhGpm3vQhJRskJsEE9ynw-roIU07E6E.tdDR0wnjmplzn53RKAORBJdF9IX1NgEDnhmgMfdeaIw&amp;dib_tag=se&amp;keywords=hc-sr04&amp;qid=1730186447&amp;sprefix=hc-sr04%2Caps%2C79&amp;sr=8-6" TargetMode="External"/><Relationship Id="rId28" Type="http://schemas.openxmlformats.org/officeDocument/2006/relationships/hyperlink" Target="https://amzn.eu/d/dwozK4e" TargetMode="External"/><Relationship Id="rId36" Type="http://schemas.openxmlformats.org/officeDocument/2006/relationships/hyperlink" Target="https://amzn.eu/d/2vz63Zu" TargetMode="External"/><Relationship Id="rId10" Type="http://schemas.openxmlformats.org/officeDocument/2006/relationships/hyperlink" Target="https://de.aliexpress.com/item/1005003245431542.html?spm=a2g0o.productlist.main.1.e08b2dd7zpmhem&amp;algo_pvid=02ddede8-ace5-47fe-a856-b1ecd96466ce&amp;algo_exp_id=02ddede8-ace5-47fe-a856-b1ecd96466ce-0&amp;pdp_npi=4%40dis%21EUR%212.79%212.79%21%21%213.04%213.04%21%40211b441e17278001329193098e9633%2112000024833935505%21sea%21DE%214736896009%21X&amp;curPageLogUid=hr9Y9DcTZ0n7&amp;utparam-url=scene%3Asearch%7Cquery_from%3A" TargetMode="External"/><Relationship Id="rId19" Type="http://schemas.openxmlformats.org/officeDocument/2006/relationships/hyperlink" Target="https://www.amazon.de/gp/product/B07XRF9NWP/ref=ewc_pr_img_1?smid=A1A7E5ILEFA1R3&amp;psc=1" TargetMode="External"/><Relationship Id="rId31" Type="http://schemas.openxmlformats.org/officeDocument/2006/relationships/hyperlink" Target="https://amzn.eu/d/6e3xkHc" TargetMode="External"/><Relationship Id="rId4" Type="http://schemas.openxmlformats.org/officeDocument/2006/relationships/hyperlink" Target="https://de.aliexpress.com/item/1005007097121696.html?spm=a2g0o.detail.0.0.7417btS4btS4Zf&amp;mp=1&amp;gatewayAdapt=glo2deu" TargetMode="External"/><Relationship Id="rId9" Type="http://schemas.openxmlformats.org/officeDocument/2006/relationships/hyperlink" Target="https://de.aliexpress.com/item/1005003771221619.html?spm=a2g0o.productlist.main.19.61466b2cIJe4HL&amp;algo_pvid=33e1834a-4f8e-40a2-a44b-f297c291da76&amp;algo_exp_id=33e1834a-4f8e-40a2-a44b-f297c291da76-9&amp;pdp_npi=4%40dis%21EUR%214.94%214.69%21%21%2137.65%2135.75%21%40211b6c8917277995906815197eab72%2112000027109148524%21sea%21DE%214736896009%21X&amp;curPageLogUid=CZwdZEBHcn9a&amp;utparam-url=scene%3Asearch%7Cquery_from%3A" TargetMode="External"/><Relationship Id="rId14" Type="http://schemas.openxmlformats.org/officeDocument/2006/relationships/hyperlink" Target="https://de.aliexpress.com/item/1005005970183727.html?spm=a2g0o.productlist.main.5.5a4f6c67xIP6Uo&amp;algo_pvid=3d929cf5-b19a-4bf3-800b-2508795f757e&amp;algo_exp_id=3d929cf5-b19a-4bf3-800b-2508795f757e-2&amp;pdp_npi=4%40dis%21EUR%213.32%212.39%21%21%213.61%212.60%21%402103867617278012056307898e57a7%2112000035105019535%21sea%21DE%214736896009%21X&amp;curPageLogUid=EX13GEQPEORn&amp;utparam-url=scene%3Asearch%7Cquery_from%3A" TargetMode="External"/><Relationship Id="rId22" Type="http://schemas.openxmlformats.org/officeDocument/2006/relationships/hyperlink" Target="https://de.aliexpress.com/item/1005005127057518.html?spm=a2g0o.cart.0.0.21b04ae4Wtu9uN&amp;mp=1&amp;gatewayAdapt=glo2deu" TargetMode="External"/><Relationship Id="rId27" Type="http://schemas.openxmlformats.org/officeDocument/2006/relationships/hyperlink" Target="https://amzn.eu/d/5tCygkL" TargetMode="External"/><Relationship Id="rId30" Type="http://schemas.openxmlformats.org/officeDocument/2006/relationships/hyperlink" Target="https://amzn.eu/d/9PQU5eG" TargetMode="External"/><Relationship Id="rId35" Type="http://schemas.openxmlformats.org/officeDocument/2006/relationships/hyperlink" Target="https://amzn.eu/d/4uXsyhg" TargetMode="External"/><Relationship Id="rId43" Type="http://schemas.openxmlformats.org/officeDocument/2006/relationships/hyperlink" Target="https://de.aliexpress.com/item/1005005993496290.html?spm=a2g0o.order_list.order_list_main.23.aa015c5fUjqNIs&amp;gatewayAdapt=glo2deu" TargetMode="External"/><Relationship Id="rId8" Type="http://schemas.openxmlformats.org/officeDocument/2006/relationships/hyperlink" Target="https://de.aliexpress.com/item/4000350288660.html?spm=a2g0o.productlist.main.11.5ea43db8OXhBIY&amp;algo_pvid=a49baa89-0e7d-438e-a1a1-0d0783ccea39&amp;algo_exp_id=a49baa89-0e7d-438e-a1a1-0d0783ccea39-5&amp;pdp_npi=4%40dis%21EUR%213.32%211.99%21%21%2125.30%2115.16%21%40210387dd17277993436723618e9b3f%2112000021202315336%21sea%21DE%214736896009%21X&amp;curPageLogUid=YtoNk3pZsYoU&amp;utparam-url=scene%3Asearch%7Cquery_from%3A" TargetMode="External"/><Relationship Id="rId3" Type="http://schemas.openxmlformats.org/officeDocument/2006/relationships/hyperlink" Target="https://www.amazon.de/APKLVSR-Kompatibel-Kameramodul-Einstellbare-Infrarot-IR-LED-Licht/dp/B0CLGTM3Z8/ref=sr_1_3?__mk_de_DE=%C3%85M%C3%85%C5%BD%C3%95%C3%91&amp;crid=180ITI29RZ0ZS&amp;dib=eyJ2IjoiMSJ9.8CmPivgmN2bPp98InZnta7jNr8JdArhvyeLPzOSBhSMl0d63sB-QZR8f4MrPY8sNI04GrKMc9Hub_kpXKjtxKu12AHklmmXMWLXKmdSL_TxS_IepqKphzlfPPm6OXEZz7VL5KIe7bYsdTgz-9UNmfwAGYALIvPsBLkexzSiL45_o3gypfN91VeURlNOc74fNUd2R5b0iIF7LuTiAiUT4XsOCHwM3zl5buGh28fSKrd_3TJmOul25oBdp8ND1719u_48v4qihpEieJQYQdlkapFColrepUuaIeXOJzw4MAuA.PTIClvHCTa1EzdEqFtB19v2WTdTF2t-iCqo5KLJfFmk&amp;dib_tag=se&amp;keywords=raspberry+pi+4+kamera&amp;qid=1727797944&amp;s=ce-de&amp;sprefix=raspberry+pi+4+kamera%2Celectronics%2C83&amp;sr=1-3" TargetMode="External"/><Relationship Id="rId12" Type="http://schemas.openxmlformats.org/officeDocument/2006/relationships/hyperlink" Target="https://www.amazon.de/gp/product/B078RFDJXP/ref=ewc_pr_img_4?smid=AUWJSTRS7M679&amp;psc=1" TargetMode="External"/><Relationship Id="rId17" Type="http://schemas.openxmlformats.org/officeDocument/2006/relationships/hyperlink" Target="https://hobbyking.com/de_de/turnigy-rapid-5000mah-6s-22-2v-100c-lipo-battery-pack-w-xt90-connector.html" TargetMode="External"/><Relationship Id="rId25" Type="http://schemas.openxmlformats.org/officeDocument/2006/relationships/hyperlink" Target="https://amzn.eu/d/8p5CojG" TargetMode="External"/><Relationship Id="rId33" Type="http://schemas.openxmlformats.org/officeDocument/2006/relationships/hyperlink" Target="https://de.aliexpress.com/item/1005006342114169.html?spm=a2g0o.order_list.order_list_main.82.aa015c5fUjqNIs&amp;gatewayAdapt=glo2deu" TargetMode="External"/><Relationship Id="rId38" Type="http://schemas.openxmlformats.org/officeDocument/2006/relationships/hyperlink" Target="https://de.aliexpress.com/item/1005007481046296.html?spm=a2g0o.order_list.order_list_main.35.aa015c5fUjqNIs&amp;gatewayAdapt=glo2d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70E2-D79B-42B9-926C-F71A830F087E}">
  <dimension ref="A1:N60"/>
  <sheetViews>
    <sheetView tabSelected="1" topLeftCell="A9" workbookViewId="0">
      <selection activeCell="B51" sqref="B51"/>
    </sheetView>
  </sheetViews>
  <sheetFormatPr baseColWidth="10" defaultRowHeight="15" x14ac:dyDescent="0.25"/>
  <cols>
    <col min="1" max="1" width="34.28515625" customWidth="1"/>
    <col min="2" max="2" width="38.5703125" bestFit="1" customWidth="1"/>
    <col min="3" max="3" width="55.7109375" bestFit="1" customWidth="1"/>
    <col min="4" max="4" width="11.7109375" bestFit="1" customWidth="1"/>
    <col min="5" max="5" width="12.85546875" bestFit="1" customWidth="1"/>
    <col min="6" max="6" width="17.140625" customWidth="1"/>
    <col min="7" max="7" width="39.5703125" customWidth="1"/>
    <col min="8" max="8" width="14" bestFit="1" customWidth="1"/>
    <col min="9" max="9" width="15" bestFit="1" customWidth="1"/>
    <col min="10" max="10" width="7.42578125" bestFit="1" customWidth="1"/>
    <col min="11" max="11" width="10.7109375" bestFit="1" customWidth="1"/>
    <col min="13" max="13" width="16.140625" bestFit="1" customWidth="1"/>
  </cols>
  <sheetData>
    <row r="1" spans="1:14" ht="15.75" thickBot="1" x14ac:dyDescent="0.3"/>
    <row r="2" spans="1:14" ht="15.75" thickBot="1" x14ac:dyDescent="0.3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15</v>
      </c>
      <c r="I2" s="13" t="s">
        <v>6</v>
      </c>
      <c r="J2" s="10" t="s">
        <v>43</v>
      </c>
      <c r="K2" s="13" t="s">
        <v>44</v>
      </c>
      <c r="L2" s="19" t="s">
        <v>55</v>
      </c>
      <c r="M2" s="19" t="s">
        <v>54</v>
      </c>
      <c r="N2" s="10" t="s">
        <v>64</v>
      </c>
    </row>
    <row r="3" spans="1:14" ht="15.75" thickBot="1" x14ac:dyDescent="0.3">
      <c r="A3" s="3" t="s">
        <v>42</v>
      </c>
      <c r="B3" s="1" t="s">
        <v>7</v>
      </c>
      <c r="C3" s="1" t="s">
        <v>8</v>
      </c>
      <c r="D3" s="1">
        <v>1</v>
      </c>
      <c r="E3" s="2">
        <v>1</v>
      </c>
      <c r="F3" s="1">
        <f t="shared" ref="F3:F13" si="0">D3*E3</f>
        <v>1</v>
      </c>
      <c r="G3" s="5" t="s">
        <v>9</v>
      </c>
      <c r="H3" s="6">
        <v>60.49</v>
      </c>
      <c r="I3" s="6">
        <f t="shared" ref="I3:I17" si="1">E3*H3</f>
        <v>60.49</v>
      </c>
      <c r="J3" s="15" t="b">
        <v>1</v>
      </c>
      <c r="K3" s="14" t="b">
        <v>1</v>
      </c>
      <c r="L3" s="20" t="b">
        <v>0</v>
      </c>
      <c r="M3" s="21">
        <f>IF(AND(J3,L3=FALSE),I3,0)</f>
        <v>60.49</v>
      </c>
    </row>
    <row r="4" spans="1:14" ht="15.75" thickBot="1" x14ac:dyDescent="0.3">
      <c r="A4" s="3"/>
      <c r="B4" s="1" t="s">
        <v>10</v>
      </c>
      <c r="C4" s="1" t="s">
        <v>11</v>
      </c>
      <c r="D4" s="1">
        <v>1</v>
      </c>
      <c r="E4">
        <v>1</v>
      </c>
      <c r="F4" s="1">
        <f t="shared" si="0"/>
        <v>1</v>
      </c>
      <c r="G4" s="7" t="s">
        <v>9</v>
      </c>
      <c r="H4" s="6">
        <v>19.03</v>
      </c>
      <c r="I4" s="4">
        <f t="shared" si="1"/>
        <v>19.03</v>
      </c>
      <c r="J4" s="14" t="b">
        <v>1</v>
      </c>
      <c r="K4" s="14" t="b">
        <v>1</v>
      </c>
      <c r="L4" s="20" t="b">
        <v>0</v>
      </c>
      <c r="M4" s="21">
        <f t="shared" ref="M4:M30" si="2">IF(AND(J4,L4=FALSE),I4,0)</f>
        <v>19.03</v>
      </c>
    </row>
    <row r="5" spans="1:14" ht="15.75" thickBot="1" x14ac:dyDescent="0.3">
      <c r="A5" s="3"/>
      <c r="B5" s="1" t="s">
        <v>12</v>
      </c>
      <c r="C5" s="1" t="s">
        <v>20</v>
      </c>
      <c r="D5" s="1">
        <v>1</v>
      </c>
      <c r="E5" s="2">
        <v>12</v>
      </c>
      <c r="F5" s="1">
        <f t="shared" si="0"/>
        <v>12</v>
      </c>
      <c r="G5" s="5" t="s">
        <v>9</v>
      </c>
      <c r="H5" s="6">
        <v>14.91</v>
      </c>
      <c r="I5" s="4">
        <f>E5*H5</f>
        <v>178.92000000000002</v>
      </c>
      <c r="J5" s="14" t="b">
        <v>1</v>
      </c>
      <c r="K5" s="14" t="b">
        <v>1</v>
      </c>
      <c r="L5" s="20" t="b">
        <v>0</v>
      </c>
      <c r="M5" s="21">
        <f t="shared" si="2"/>
        <v>178.92000000000002</v>
      </c>
    </row>
    <row r="6" spans="1:14" ht="15.75" thickBot="1" x14ac:dyDescent="0.3">
      <c r="A6" s="3"/>
      <c r="B6" s="1" t="s">
        <v>13</v>
      </c>
      <c r="C6" s="1" t="s">
        <v>14</v>
      </c>
      <c r="D6" s="1">
        <v>1</v>
      </c>
      <c r="E6" s="2">
        <v>1</v>
      </c>
      <c r="F6" s="1">
        <f t="shared" si="0"/>
        <v>1</v>
      </c>
      <c r="G6" s="5" t="s">
        <v>9</v>
      </c>
      <c r="H6" s="6">
        <v>5.21</v>
      </c>
      <c r="I6" s="4">
        <f>E6*H6</f>
        <v>5.21</v>
      </c>
      <c r="J6" s="14" t="b">
        <v>1</v>
      </c>
      <c r="K6" s="14" t="b">
        <v>1</v>
      </c>
      <c r="L6" s="20" t="b">
        <v>0</v>
      </c>
      <c r="M6" s="21">
        <f t="shared" si="2"/>
        <v>5.21</v>
      </c>
    </row>
    <row r="7" spans="1:14" ht="15.75" thickBot="1" x14ac:dyDescent="0.3">
      <c r="A7" s="3"/>
      <c r="B7" s="1" t="s">
        <v>50</v>
      </c>
      <c r="C7" s="1" t="s">
        <v>51</v>
      </c>
      <c r="D7" s="1">
        <v>1</v>
      </c>
      <c r="E7" s="2">
        <v>1</v>
      </c>
      <c r="F7" s="1">
        <f t="shared" si="0"/>
        <v>1</v>
      </c>
      <c r="G7" s="5" t="s">
        <v>9</v>
      </c>
      <c r="H7" s="6">
        <v>42</v>
      </c>
      <c r="I7" s="4">
        <f>E7*H7</f>
        <v>42</v>
      </c>
      <c r="J7" s="14" t="b">
        <v>1</v>
      </c>
      <c r="K7" s="14" t="b">
        <v>1</v>
      </c>
      <c r="L7" s="20" t="b">
        <v>0</v>
      </c>
      <c r="M7" s="21">
        <f t="shared" si="2"/>
        <v>42</v>
      </c>
    </row>
    <row r="8" spans="1:14" ht="15.75" thickBot="1" x14ac:dyDescent="0.3">
      <c r="A8" s="3"/>
      <c r="B8" s="1" t="s">
        <v>16</v>
      </c>
      <c r="C8" s="1" t="s">
        <v>17</v>
      </c>
      <c r="D8" s="1">
        <v>1</v>
      </c>
      <c r="E8" s="2">
        <v>1</v>
      </c>
      <c r="F8" s="1">
        <f t="shared" si="0"/>
        <v>1</v>
      </c>
      <c r="G8" s="5" t="s">
        <v>9</v>
      </c>
      <c r="H8" s="6">
        <v>11.59</v>
      </c>
      <c r="I8" s="4">
        <f t="shared" si="1"/>
        <v>11.59</v>
      </c>
      <c r="J8" s="14" t="b">
        <v>1</v>
      </c>
      <c r="K8" s="14" t="b">
        <v>1</v>
      </c>
      <c r="L8" s="20" t="b">
        <v>0</v>
      </c>
      <c r="M8" s="21">
        <f t="shared" si="2"/>
        <v>11.59</v>
      </c>
    </row>
    <row r="9" spans="1:14" ht="15.75" thickBot="1" x14ac:dyDescent="0.3">
      <c r="A9" s="3"/>
      <c r="B9" s="1" t="s">
        <v>18</v>
      </c>
      <c r="C9" s="1" t="s">
        <v>19</v>
      </c>
      <c r="D9" s="1">
        <v>1</v>
      </c>
      <c r="E9" s="2">
        <v>1</v>
      </c>
      <c r="F9" s="1">
        <f t="shared" si="0"/>
        <v>1</v>
      </c>
      <c r="G9" s="5" t="s">
        <v>9</v>
      </c>
      <c r="H9" s="6">
        <v>1.55</v>
      </c>
      <c r="I9" s="4">
        <f t="shared" si="1"/>
        <v>1.55</v>
      </c>
      <c r="J9" s="14" t="b">
        <v>0</v>
      </c>
      <c r="K9" s="14" t="b">
        <v>0</v>
      </c>
      <c r="L9" s="20" t="b">
        <v>0</v>
      </c>
      <c r="M9" s="21">
        <f t="shared" si="2"/>
        <v>0</v>
      </c>
    </row>
    <row r="10" spans="1:14" ht="15.75" thickBot="1" x14ac:dyDescent="0.3">
      <c r="A10" s="3"/>
      <c r="B10" s="1" t="s">
        <v>21</v>
      </c>
      <c r="C10" s="1"/>
      <c r="D10" s="1">
        <v>5</v>
      </c>
      <c r="E10" s="2">
        <v>1</v>
      </c>
      <c r="F10" s="1">
        <f t="shared" si="0"/>
        <v>5</v>
      </c>
      <c r="G10" s="5" t="s">
        <v>9</v>
      </c>
      <c r="H10" s="6">
        <v>4.1900000000000004</v>
      </c>
      <c r="I10" s="4">
        <f t="shared" si="1"/>
        <v>4.1900000000000004</v>
      </c>
      <c r="J10" s="14" t="b">
        <v>0</v>
      </c>
      <c r="K10" s="14" t="b">
        <v>0</v>
      </c>
      <c r="L10" s="20" t="b">
        <v>0</v>
      </c>
      <c r="M10" s="21">
        <f t="shared" si="2"/>
        <v>0</v>
      </c>
    </row>
    <row r="11" spans="1:14" ht="15.75" thickBot="1" x14ac:dyDescent="0.3">
      <c r="A11" s="3"/>
      <c r="B11" s="1" t="s">
        <v>22</v>
      </c>
      <c r="C11" s="1" t="s">
        <v>23</v>
      </c>
      <c r="D11" s="1">
        <v>5</v>
      </c>
      <c r="E11" s="2">
        <v>1</v>
      </c>
      <c r="F11" s="1">
        <f t="shared" si="0"/>
        <v>5</v>
      </c>
      <c r="G11" s="5" t="s">
        <v>9</v>
      </c>
      <c r="H11" s="6">
        <v>1.19</v>
      </c>
      <c r="I11" s="4">
        <f t="shared" si="1"/>
        <v>1.19</v>
      </c>
      <c r="J11" s="14" t="b">
        <v>0</v>
      </c>
      <c r="K11" s="14" t="b">
        <v>0</v>
      </c>
      <c r="L11" s="20" t="b">
        <v>0</v>
      </c>
      <c r="M11" s="21">
        <f t="shared" si="2"/>
        <v>0</v>
      </c>
    </row>
    <row r="12" spans="1:14" ht="15.75" thickBot="1" x14ac:dyDescent="0.3">
      <c r="A12" s="3"/>
      <c r="B12" s="1" t="s">
        <v>24</v>
      </c>
      <c r="C12" s="1" t="s">
        <v>25</v>
      </c>
      <c r="D12" s="1">
        <v>5</v>
      </c>
      <c r="E12" s="2">
        <v>1</v>
      </c>
      <c r="F12" s="1">
        <f t="shared" si="0"/>
        <v>5</v>
      </c>
      <c r="G12" s="5" t="s">
        <v>9</v>
      </c>
      <c r="H12" s="6">
        <v>4.37</v>
      </c>
      <c r="I12" s="4">
        <f t="shared" si="1"/>
        <v>4.37</v>
      </c>
      <c r="J12" s="14" t="b">
        <v>1</v>
      </c>
      <c r="K12" s="14" t="b">
        <v>0</v>
      </c>
      <c r="L12" s="20" t="b">
        <v>0</v>
      </c>
      <c r="M12" s="21">
        <f t="shared" si="2"/>
        <v>4.37</v>
      </c>
    </row>
    <row r="13" spans="1:14" ht="15.75" thickBot="1" x14ac:dyDescent="0.3">
      <c r="A13" s="3"/>
      <c r="B13" s="1" t="s">
        <v>26</v>
      </c>
      <c r="C13" s="1" t="s">
        <v>27</v>
      </c>
      <c r="D13" s="1">
        <v>1</v>
      </c>
      <c r="E13" s="2">
        <v>1</v>
      </c>
      <c r="F13" s="1">
        <f t="shared" si="0"/>
        <v>1</v>
      </c>
      <c r="G13" s="5" t="s">
        <v>9</v>
      </c>
      <c r="H13" s="6">
        <v>1.89</v>
      </c>
      <c r="I13" s="4">
        <f t="shared" si="1"/>
        <v>1.89</v>
      </c>
      <c r="J13" s="14" t="b">
        <v>0</v>
      </c>
      <c r="K13" s="14" t="b">
        <v>0</v>
      </c>
      <c r="L13" s="20" t="b">
        <v>0</v>
      </c>
      <c r="M13" s="21">
        <f t="shared" si="2"/>
        <v>0</v>
      </c>
    </row>
    <row r="14" spans="1:14" ht="15.75" thickBot="1" x14ac:dyDescent="0.3">
      <c r="A14" s="3"/>
      <c r="B14" s="1" t="s">
        <v>33</v>
      </c>
      <c r="C14" s="1" t="s">
        <v>34</v>
      </c>
      <c r="D14" s="1">
        <v>2</v>
      </c>
      <c r="E14" s="2">
        <v>1</v>
      </c>
      <c r="F14" s="1">
        <f t="shared" ref="F14:F17" si="3">D14*E14</f>
        <v>2</v>
      </c>
      <c r="G14" s="5" t="s">
        <v>9</v>
      </c>
      <c r="H14" s="6">
        <v>14.99</v>
      </c>
      <c r="I14" s="4">
        <f t="shared" si="1"/>
        <v>14.99</v>
      </c>
      <c r="J14" s="14" t="b">
        <v>0</v>
      </c>
      <c r="K14" s="14" t="b">
        <v>0</v>
      </c>
      <c r="L14" s="20" t="b">
        <v>0</v>
      </c>
      <c r="M14" s="21">
        <f t="shared" si="2"/>
        <v>0</v>
      </c>
    </row>
    <row r="15" spans="1:14" ht="15.75" thickBot="1" x14ac:dyDescent="0.3">
      <c r="A15" s="3"/>
      <c r="B15" s="1" t="s">
        <v>45</v>
      </c>
      <c r="C15" s="1" t="s">
        <v>46</v>
      </c>
      <c r="D15" s="1">
        <v>8</v>
      </c>
      <c r="E15" s="2">
        <v>1</v>
      </c>
      <c r="F15" s="1">
        <f t="shared" si="3"/>
        <v>8</v>
      </c>
      <c r="G15" s="5" t="s">
        <v>9</v>
      </c>
      <c r="H15" s="6">
        <v>4.99</v>
      </c>
      <c r="I15" s="4">
        <f t="shared" si="1"/>
        <v>4.99</v>
      </c>
      <c r="J15" s="14" t="b">
        <v>1</v>
      </c>
      <c r="K15" s="14" t="b">
        <v>1</v>
      </c>
      <c r="L15" s="20" t="b">
        <v>0</v>
      </c>
      <c r="M15" s="21">
        <f t="shared" si="2"/>
        <v>4.99</v>
      </c>
    </row>
    <row r="16" spans="1:14" ht="15.75" thickBot="1" x14ac:dyDescent="0.3">
      <c r="A16" s="3"/>
      <c r="B16" s="1" t="s">
        <v>48</v>
      </c>
      <c r="C16" s="1" t="s">
        <v>49</v>
      </c>
      <c r="D16" s="1">
        <v>5</v>
      </c>
      <c r="E16" s="2">
        <v>1</v>
      </c>
      <c r="F16" s="1">
        <f t="shared" si="3"/>
        <v>5</v>
      </c>
      <c r="G16" s="5" t="s">
        <v>9</v>
      </c>
      <c r="H16" s="6">
        <v>15.78</v>
      </c>
      <c r="I16" s="4">
        <f t="shared" si="1"/>
        <v>15.78</v>
      </c>
      <c r="J16" s="14" t="b">
        <v>1</v>
      </c>
      <c r="K16" s="14" t="b">
        <v>1</v>
      </c>
      <c r="L16" s="20" t="b">
        <v>0</v>
      </c>
      <c r="M16" s="21">
        <f t="shared" si="2"/>
        <v>15.78</v>
      </c>
      <c r="N16">
        <v>4</v>
      </c>
    </row>
    <row r="17" spans="1:13" ht="15.75" thickBot="1" x14ac:dyDescent="0.3">
      <c r="A17" s="3"/>
      <c r="B17" s="1" t="s">
        <v>52</v>
      </c>
      <c r="C17" s="1" t="s">
        <v>53</v>
      </c>
      <c r="D17" s="1">
        <v>1</v>
      </c>
      <c r="E17" s="2">
        <v>1</v>
      </c>
      <c r="F17" s="1">
        <f t="shared" si="3"/>
        <v>1</v>
      </c>
      <c r="G17" s="5" t="s">
        <v>9</v>
      </c>
      <c r="H17" s="6">
        <v>66</v>
      </c>
      <c r="I17" s="4">
        <f t="shared" si="1"/>
        <v>66</v>
      </c>
      <c r="J17" s="14" t="b">
        <v>1</v>
      </c>
      <c r="K17" s="14" t="b">
        <v>1</v>
      </c>
      <c r="L17" s="20" t="b">
        <v>0</v>
      </c>
      <c r="M17" s="21">
        <f t="shared" si="2"/>
        <v>66</v>
      </c>
    </row>
    <row r="18" spans="1:13" ht="15.75" thickBot="1" x14ac:dyDescent="0.3">
      <c r="A18" s="3"/>
      <c r="B18" s="1" t="s">
        <v>56</v>
      </c>
      <c r="C18" s="1" t="s">
        <v>57</v>
      </c>
      <c r="D18" s="1">
        <v>5</v>
      </c>
      <c r="E18" s="2">
        <v>1</v>
      </c>
      <c r="F18" s="1">
        <f t="shared" ref="F18:F30" si="4">D18*E18</f>
        <v>5</v>
      </c>
      <c r="G18" s="5" t="s">
        <v>9</v>
      </c>
      <c r="H18" s="6">
        <v>15.78</v>
      </c>
      <c r="I18" s="4">
        <f t="shared" ref="I18:I22" si="5">E18*H18</f>
        <v>15.78</v>
      </c>
      <c r="J18" s="14" t="b">
        <v>1</v>
      </c>
      <c r="K18" s="14" t="b">
        <v>1</v>
      </c>
      <c r="L18" s="20" t="b">
        <v>0</v>
      </c>
      <c r="M18" s="21">
        <f t="shared" si="2"/>
        <v>15.78</v>
      </c>
    </row>
    <row r="19" spans="1:13" ht="15.75" thickBot="1" x14ac:dyDescent="0.3">
      <c r="A19" s="3"/>
      <c r="B19" s="1" t="s">
        <v>58</v>
      </c>
      <c r="C19" s="1" t="s">
        <v>59</v>
      </c>
      <c r="D19" s="1">
        <v>2</v>
      </c>
      <c r="E19" s="2">
        <v>1</v>
      </c>
      <c r="F19" s="1">
        <f t="shared" si="4"/>
        <v>2</v>
      </c>
      <c r="G19" s="5" t="s">
        <v>9</v>
      </c>
      <c r="H19" s="6">
        <v>8.99</v>
      </c>
      <c r="I19" s="4">
        <f t="shared" si="5"/>
        <v>8.99</v>
      </c>
      <c r="J19" s="14" t="b">
        <v>1</v>
      </c>
      <c r="K19" s="14" t="b">
        <v>1</v>
      </c>
      <c r="L19" s="20" t="b">
        <v>1</v>
      </c>
      <c r="M19" s="21">
        <f t="shared" si="2"/>
        <v>0</v>
      </c>
    </row>
    <row r="20" spans="1:13" ht="15.75" thickBot="1" x14ac:dyDescent="0.3">
      <c r="A20" s="3"/>
      <c r="B20" s="1" t="s">
        <v>60</v>
      </c>
      <c r="C20" s="1"/>
      <c r="D20" s="1">
        <v>1</v>
      </c>
      <c r="E20" s="2">
        <v>1</v>
      </c>
      <c r="F20" s="1">
        <f t="shared" si="4"/>
        <v>1</v>
      </c>
      <c r="G20" s="1"/>
      <c r="H20" s="22">
        <v>42</v>
      </c>
      <c r="I20" s="4">
        <f t="shared" si="5"/>
        <v>42</v>
      </c>
      <c r="J20" s="14" t="b">
        <v>1</v>
      </c>
      <c r="K20" s="14" t="b">
        <v>1</v>
      </c>
      <c r="L20" s="20" t="b">
        <v>0</v>
      </c>
      <c r="M20" s="21">
        <f t="shared" si="2"/>
        <v>42</v>
      </c>
    </row>
    <row r="21" spans="1:13" ht="15.75" thickBot="1" x14ac:dyDescent="0.3">
      <c r="A21" s="3"/>
      <c r="B21" s="1" t="s">
        <v>61</v>
      </c>
      <c r="C21" s="1" t="s">
        <v>62</v>
      </c>
      <c r="D21" s="1">
        <v>2</v>
      </c>
      <c r="E21" s="2">
        <v>1</v>
      </c>
      <c r="F21" s="1">
        <f t="shared" si="4"/>
        <v>2</v>
      </c>
      <c r="G21" s="5" t="s">
        <v>9</v>
      </c>
      <c r="H21" s="6">
        <v>22.98</v>
      </c>
      <c r="I21" s="4">
        <f t="shared" si="5"/>
        <v>22.98</v>
      </c>
      <c r="J21" s="14" t="b">
        <v>1</v>
      </c>
      <c r="K21" s="14" t="b">
        <v>1</v>
      </c>
      <c r="L21" s="20" t="b">
        <v>0</v>
      </c>
      <c r="M21" s="21">
        <f t="shared" si="2"/>
        <v>22.98</v>
      </c>
    </row>
    <row r="22" spans="1:13" ht="15.75" thickBot="1" x14ac:dyDescent="0.3">
      <c r="A22" s="3"/>
      <c r="B22" s="1" t="s">
        <v>63</v>
      </c>
      <c r="C22" s="1"/>
      <c r="D22" s="1">
        <v>1</v>
      </c>
      <c r="E22" s="2">
        <v>2</v>
      </c>
      <c r="F22" s="1">
        <f t="shared" si="4"/>
        <v>2</v>
      </c>
      <c r="G22" s="5" t="s">
        <v>9</v>
      </c>
      <c r="H22" s="1">
        <v>2.08</v>
      </c>
      <c r="I22" s="4">
        <f t="shared" si="5"/>
        <v>4.16</v>
      </c>
      <c r="J22" s="14" t="b">
        <v>1</v>
      </c>
      <c r="K22" s="14" t="b">
        <v>1</v>
      </c>
      <c r="L22" s="20" t="b">
        <v>0</v>
      </c>
      <c r="M22" s="21">
        <f t="shared" si="2"/>
        <v>4.16</v>
      </c>
    </row>
    <row r="23" spans="1:13" ht="15.75" thickBot="1" x14ac:dyDescent="0.3">
      <c r="A23" s="3"/>
      <c r="B23" s="1" t="s">
        <v>65</v>
      </c>
      <c r="C23" s="1" t="s">
        <v>66</v>
      </c>
      <c r="D23" s="1">
        <v>1</v>
      </c>
      <c r="E23" s="2">
        <v>1</v>
      </c>
      <c r="F23" s="1">
        <f t="shared" si="4"/>
        <v>1</v>
      </c>
      <c r="G23" s="5" t="s">
        <v>9</v>
      </c>
      <c r="H23" s="6">
        <v>20.149999999999999</v>
      </c>
      <c r="I23" s="4">
        <f>E23*H23</f>
        <v>20.149999999999999</v>
      </c>
      <c r="J23" s="14" t="b">
        <v>1</v>
      </c>
      <c r="K23" s="14" t="b">
        <v>1</v>
      </c>
      <c r="L23" s="20" t="b">
        <v>0</v>
      </c>
      <c r="M23" s="21">
        <f t="shared" si="2"/>
        <v>20.149999999999999</v>
      </c>
    </row>
    <row r="24" spans="1:13" ht="15.75" thickBot="1" x14ac:dyDescent="0.3">
      <c r="A24" s="3"/>
      <c r="B24" s="1" t="s">
        <v>73</v>
      </c>
      <c r="D24" s="1">
        <v>1</v>
      </c>
      <c r="E24" s="2">
        <v>1</v>
      </c>
      <c r="F24" s="1">
        <f t="shared" si="4"/>
        <v>1</v>
      </c>
      <c r="G24" s="5" t="s">
        <v>9</v>
      </c>
      <c r="H24" s="6">
        <v>24.69</v>
      </c>
      <c r="I24" s="4">
        <f t="shared" ref="I24:I30" si="6">E24*H24</f>
        <v>24.69</v>
      </c>
      <c r="J24" s="14" t="b">
        <v>0</v>
      </c>
      <c r="K24" s="14" t="b">
        <v>0</v>
      </c>
      <c r="L24" s="20" t="b">
        <v>0</v>
      </c>
      <c r="M24" s="21">
        <f t="shared" si="2"/>
        <v>0</v>
      </c>
    </row>
    <row r="25" spans="1:13" ht="15.75" thickBot="1" x14ac:dyDescent="0.3">
      <c r="A25" s="3"/>
      <c r="B25" s="1" t="s">
        <v>74</v>
      </c>
      <c r="D25" s="1">
        <v>1</v>
      </c>
      <c r="E25" s="2">
        <v>1</v>
      </c>
      <c r="F25" s="1">
        <v>1</v>
      </c>
      <c r="G25" s="5" t="s">
        <v>9</v>
      </c>
      <c r="H25" s="6">
        <v>11.49</v>
      </c>
      <c r="I25" s="4">
        <f t="shared" si="6"/>
        <v>11.49</v>
      </c>
      <c r="J25" s="14" t="b">
        <v>1</v>
      </c>
      <c r="K25" s="14" t="b">
        <v>1</v>
      </c>
      <c r="L25" s="20" t="b">
        <v>0</v>
      </c>
      <c r="M25" s="21">
        <f t="shared" si="2"/>
        <v>11.49</v>
      </c>
    </row>
    <row r="26" spans="1:13" ht="15.75" thickBot="1" x14ac:dyDescent="0.3">
      <c r="A26" s="3"/>
      <c r="B26" s="1" t="s">
        <v>77</v>
      </c>
      <c r="C26" t="s">
        <v>78</v>
      </c>
      <c r="D26" s="1">
        <v>1</v>
      </c>
      <c r="E26" s="2">
        <v>1</v>
      </c>
      <c r="F26" s="1">
        <f t="shared" si="4"/>
        <v>1</v>
      </c>
      <c r="G26" s="5" t="s">
        <v>9</v>
      </c>
      <c r="H26" s="6">
        <v>20</v>
      </c>
      <c r="I26" s="4">
        <f t="shared" si="6"/>
        <v>20</v>
      </c>
      <c r="J26" s="14" t="b">
        <v>1</v>
      </c>
      <c r="K26" s="14" t="b">
        <v>1</v>
      </c>
      <c r="L26" s="20" t="b">
        <v>0</v>
      </c>
      <c r="M26" s="21">
        <f t="shared" si="2"/>
        <v>20</v>
      </c>
    </row>
    <row r="27" spans="1:13" ht="15.75" thickBot="1" x14ac:dyDescent="0.3">
      <c r="A27" s="3"/>
      <c r="B27" s="1" t="s">
        <v>85</v>
      </c>
      <c r="D27" s="1">
        <v>1</v>
      </c>
      <c r="E27" s="2">
        <v>1</v>
      </c>
      <c r="F27" s="1">
        <v>1</v>
      </c>
      <c r="G27" s="5" t="s">
        <v>9</v>
      </c>
      <c r="H27" s="6">
        <v>12.99</v>
      </c>
      <c r="I27" s="4">
        <f t="shared" si="6"/>
        <v>12.99</v>
      </c>
      <c r="J27" s="14" t="b">
        <v>1</v>
      </c>
      <c r="K27" s="14" t="b">
        <v>1</v>
      </c>
      <c r="L27" s="20" t="b">
        <v>0</v>
      </c>
      <c r="M27" s="21">
        <f t="shared" si="2"/>
        <v>12.99</v>
      </c>
    </row>
    <row r="28" spans="1:13" ht="15.75" thickBot="1" x14ac:dyDescent="0.3">
      <c r="A28" s="3"/>
      <c r="B28" s="1" t="s">
        <v>86</v>
      </c>
      <c r="D28" s="1">
        <v>4</v>
      </c>
      <c r="E28" s="2">
        <v>1</v>
      </c>
      <c r="F28" s="1">
        <f t="shared" si="4"/>
        <v>4</v>
      </c>
      <c r="G28" s="5" t="s">
        <v>9</v>
      </c>
      <c r="H28" s="6">
        <v>17.59</v>
      </c>
      <c r="I28" s="4">
        <f t="shared" si="6"/>
        <v>17.59</v>
      </c>
      <c r="J28" s="14" t="b">
        <v>1</v>
      </c>
      <c r="K28" s="14" t="b">
        <v>1</v>
      </c>
      <c r="L28" s="20" t="b">
        <v>0</v>
      </c>
      <c r="M28" s="21">
        <f t="shared" si="2"/>
        <v>17.59</v>
      </c>
    </row>
    <row r="29" spans="1:13" ht="15.75" thickBot="1" x14ac:dyDescent="0.3">
      <c r="A29" s="3"/>
      <c r="B29" s="1" t="s">
        <v>87</v>
      </c>
      <c r="D29" s="1">
        <v>1</v>
      </c>
      <c r="E29" s="2">
        <v>1</v>
      </c>
      <c r="F29" s="1">
        <v>0</v>
      </c>
      <c r="G29" s="5" t="s">
        <v>9</v>
      </c>
      <c r="H29" s="6">
        <v>3.38</v>
      </c>
      <c r="I29" s="4">
        <f>E29*H29</f>
        <v>3.38</v>
      </c>
      <c r="J29" s="14" t="b">
        <v>1</v>
      </c>
      <c r="K29" s="14" t="b">
        <v>1</v>
      </c>
      <c r="L29" s="20" t="b">
        <v>0</v>
      </c>
      <c r="M29" s="21">
        <f t="shared" si="2"/>
        <v>3.38</v>
      </c>
    </row>
    <row r="30" spans="1:13" ht="15.75" thickBot="1" x14ac:dyDescent="0.3">
      <c r="A30" s="3"/>
      <c r="B30" s="1" t="s">
        <v>88</v>
      </c>
      <c r="D30" s="1">
        <v>1</v>
      </c>
      <c r="E30" s="2">
        <v>3</v>
      </c>
      <c r="F30" s="1">
        <f t="shared" si="4"/>
        <v>3</v>
      </c>
      <c r="G30" s="5" t="s">
        <v>9</v>
      </c>
      <c r="H30" s="6">
        <v>1.29</v>
      </c>
      <c r="I30" s="4">
        <f t="shared" si="6"/>
        <v>3.87</v>
      </c>
      <c r="J30" s="14" t="b">
        <v>1</v>
      </c>
      <c r="K30" s="14" t="b">
        <v>1</v>
      </c>
      <c r="L30" s="20" t="b">
        <v>0</v>
      </c>
      <c r="M30" s="21">
        <f t="shared" si="2"/>
        <v>3.87</v>
      </c>
    </row>
    <row r="31" spans="1:13" ht="15.75" thickBot="1" x14ac:dyDescent="0.3">
      <c r="A31" s="3"/>
      <c r="B31" s="1" t="s">
        <v>89</v>
      </c>
      <c r="D31" s="1">
        <v>1</v>
      </c>
      <c r="E31" s="2">
        <v>3</v>
      </c>
      <c r="F31" s="1">
        <f t="shared" ref="F31:F35" si="7">D31*E31</f>
        <v>3</v>
      </c>
      <c r="G31" s="5" t="s">
        <v>9</v>
      </c>
      <c r="H31" s="6">
        <v>0.98</v>
      </c>
      <c r="I31" s="4">
        <f t="shared" ref="I31:I35" si="8">E31*H31</f>
        <v>2.94</v>
      </c>
      <c r="J31" s="14" t="b">
        <v>1</v>
      </c>
      <c r="K31" s="14" t="b">
        <v>1</v>
      </c>
      <c r="L31" s="20" t="b">
        <v>0</v>
      </c>
      <c r="M31" s="21">
        <f t="shared" ref="M31:M35" si="9">IF(AND(J31,L31=FALSE),I31,0)</f>
        <v>2.94</v>
      </c>
    </row>
    <row r="32" spans="1:13" ht="15.75" thickBot="1" x14ac:dyDescent="0.3">
      <c r="A32" s="3"/>
      <c r="B32" s="1"/>
      <c r="D32" s="1">
        <v>0</v>
      </c>
      <c r="E32" s="2">
        <v>0</v>
      </c>
      <c r="F32" s="1">
        <f t="shared" si="7"/>
        <v>0</v>
      </c>
      <c r="G32" s="5"/>
      <c r="H32" s="6"/>
      <c r="I32" s="4">
        <f t="shared" si="8"/>
        <v>0</v>
      </c>
      <c r="J32" s="14" t="b">
        <v>0</v>
      </c>
      <c r="K32" s="14" t="b">
        <v>0</v>
      </c>
      <c r="L32" s="20" t="b">
        <v>0</v>
      </c>
      <c r="M32" s="21">
        <f t="shared" si="9"/>
        <v>0</v>
      </c>
    </row>
    <row r="33" spans="1:13" ht="15.75" thickBot="1" x14ac:dyDescent="0.3">
      <c r="A33" s="3"/>
      <c r="B33" s="1"/>
      <c r="D33" s="1">
        <v>0</v>
      </c>
      <c r="E33" s="2">
        <v>0</v>
      </c>
      <c r="F33" s="1">
        <f t="shared" si="7"/>
        <v>0</v>
      </c>
      <c r="G33" s="5"/>
      <c r="H33" s="6"/>
      <c r="I33" s="4">
        <f t="shared" si="8"/>
        <v>0</v>
      </c>
      <c r="J33" s="14" t="b">
        <v>0</v>
      </c>
      <c r="K33" s="14" t="b">
        <v>0</v>
      </c>
      <c r="L33" s="20" t="b">
        <v>0</v>
      </c>
      <c r="M33" s="21">
        <f t="shared" si="9"/>
        <v>0</v>
      </c>
    </row>
    <row r="34" spans="1:13" ht="15.75" thickBot="1" x14ac:dyDescent="0.3">
      <c r="A34" s="3"/>
      <c r="B34" s="1"/>
      <c r="D34" s="1">
        <v>0</v>
      </c>
      <c r="E34" s="2">
        <v>0</v>
      </c>
      <c r="F34" s="1">
        <f t="shared" si="7"/>
        <v>0</v>
      </c>
      <c r="G34" s="5"/>
      <c r="H34" s="6"/>
      <c r="I34" s="4">
        <f t="shared" si="8"/>
        <v>0</v>
      </c>
      <c r="J34" s="14" t="b">
        <v>0</v>
      </c>
      <c r="K34" s="14" t="b">
        <v>0</v>
      </c>
      <c r="L34" s="20" t="b">
        <v>0</v>
      </c>
      <c r="M34" s="21">
        <f t="shared" si="9"/>
        <v>0</v>
      </c>
    </row>
    <row r="35" spans="1:13" ht="15.75" thickBot="1" x14ac:dyDescent="0.3">
      <c r="A35" s="3"/>
      <c r="B35" s="1"/>
      <c r="D35" s="1">
        <v>0</v>
      </c>
      <c r="E35" s="2">
        <v>0</v>
      </c>
      <c r="F35" s="1">
        <f t="shared" si="7"/>
        <v>0</v>
      </c>
      <c r="G35" s="5"/>
      <c r="H35" s="6"/>
      <c r="I35" s="4">
        <f t="shared" si="8"/>
        <v>0</v>
      </c>
      <c r="J35" s="14" t="b">
        <v>0</v>
      </c>
      <c r="K35" s="14" t="b">
        <v>0</v>
      </c>
      <c r="L35" s="20" t="b">
        <v>0</v>
      </c>
      <c r="M35" s="21">
        <f t="shared" si="9"/>
        <v>0</v>
      </c>
    </row>
    <row r="36" spans="1:13" ht="15.75" thickBot="1" x14ac:dyDescent="0.3">
      <c r="A36" s="8" t="s">
        <v>28</v>
      </c>
      <c r="B36" s="1" t="s">
        <v>29</v>
      </c>
      <c r="C36" s="1" t="s">
        <v>30</v>
      </c>
      <c r="D36" s="1">
        <v>20</v>
      </c>
      <c r="E36" s="2">
        <v>1</v>
      </c>
      <c r="F36" s="1">
        <f t="shared" ref="F36:F48" si="10">D36*E36</f>
        <v>20</v>
      </c>
      <c r="G36" s="5" t="s">
        <v>9</v>
      </c>
      <c r="H36" s="1"/>
      <c r="I36" s="4">
        <f t="shared" ref="I36:I48" si="11">E36*H36</f>
        <v>0</v>
      </c>
      <c r="J36" s="14" t="b">
        <v>0</v>
      </c>
      <c r="K36" s="14" t="b">
        <v>0</v>
      </c>
      <c r="L36" s="20" t="b">
        <v>0</v>
      </c>
      <c r="M36" s="21">
        <f t="shared" ref="M36:M55" si="12">IF(AND(J36,L36=FALSE),I36,0)</f>
        <v>0</v>
      </c>
    </row>
    <row r="37" spans="1:13" ht="15.75" thickBot="1" x14ac:dyDescent="0.3">
      <c r="A37" s="8"/>
      <c r="B37" s="1" t="s">
        <v>31</v>
      </c>
      <c r="C37" s="1" t="s">
        <v>32</v>
      </c>
      <c r="D37" s="1">
        <v>1</v>
      </c>
      <c r="E37" s="2">
        <v>1</v>
      </c>
      <c r="F37" s="1">
        <f t="shared" si="10"/>
        <v>1</v>
      </c>
      <c r="G37" s="5" t="s">
        <v>9</v>
      </c>
      <c r="H37" s="6">
        <v>2.79</v>
      </c>
      <c r="I37" s="4">
        <f t="shared" si="11"/>
        <v>2.79</v>
      </c>
      <c r="J37" s="14" t="b">
        <v>0</v>
      </c>
      <c r="K37" s="14" t="b">
        <v>0</v>
      </c>
      <c r="L37" s="20" t="b">
        <v>0</v>
      </c>
      <c r="M37" s="21">
        <f t="shared" si="12"/>
        <v>0</v>
      </c>
    </row>
    <row r="38" spans="1:13" ht="15.75" thickBot="1" x14ac:dyDescent="0.3">
      <c r="A38" s="8"/>
      <c r="B38" s="1" t="s">
        <v>75</v>
      </c>
      <c r="C38" s="1" t="s">
        <v>76</v>
      </c>
      <c r="D38" s="1">
        <v>2</v>
      </c>
      <c r="E38" s="2">
        <v>1</v>
      </c>
      <c r="F38" s="1">
        <f t="shared" si="10"/>
        <v>2</v>
      </c>
      <c r="G38" s="5" t="s">
        <v>9</v>
      </c>
      <c r="H38" s="6">
        <v>7.29</v>
      </c>
      <c r="I38" s="4">
        <f t="shared" si="11"/>
        <v>7.29</v>
      </c>
      <c r="J38" s="14" t="b">
        <v>0</v>
      </c>
      <c r="K38" s="14" t="b">
        <v>0</v>
      </c>
      <c r="L38" s="20" t="b">
        <v>0</v>
      </c>
      <c r="M38" s="21">
        <f t="shared" si="12"/>
        <v>0</v>
      </c>
    </row>
    <row r="39" spans="1:13" ht="15.75" thickBot="1" x14ac:dyDescent="0.3">
      <c r="A39" s="8"/>
      <c r="B39" s="1" t="s">
        <v>79</v>
      </c>
      <c r="C39" s="1" t="s">
        <v>80</v>
      </c>
      <c r="D39" s="1">
        <v>1</v>
      </c>
      <c r="E39" s="2">
        <v>1</v>
      </c>
      <c r="F39" s="1">
        <f t="shared" si="10"/>
        <v>1</v>
      </c>
      <c r="G39" s="5" t="s">
        <v>9</v>
      </c>
      <c r="H39" s="1">
        <v>21.98</v>
      </c>
      <c r="I39" s="4">
        <f t="shared" si="11"/>
        <v>21.98</v>
      </c>
      <c r="J39" s="14" t="b">
        <v>1</v>
      </c>
      <c r="K39" s="14" t="b">
        <v>1</v>
      </c>
      <c r="L39" s="20" t="b">
        <v>0</v>
      </c>
      <c r="M39" s="21">
        <f t="shared" si="12"/>
        <v>21.98</v>
      </c>
    </row>
    <row r="40" spans="1:13" ht="15.75" thickBot="1" x14ac:dyDescent="0.3">
      <c r="A40" s="9" t="s">
        <v>41</v>
      </c>
      <c r="B40" s="1" t="s">
        <v>35</v>
      </c>
      <c r="C40" s="1" t="s">
        <v>36</v>
      </c>
      <c r="D40" s="1">
        <v>10</v>
      </c>
      <c r="E40" s="2">
        <v>1</v>
      </c>
      <c r="F40" s="1">
        <f t="shared" si="10"/>
        <v>10</v>
      </c>
      <c r="G40" s="5" t="s">
        <v>9</v>
      </c>
      <c r="H40" s="6">
        <v>6.09</v>
      </c>
      <c r="I40" s="4">
        <f t="shared" si="11"/>
        <v>6.09</v>
      </c>
      <c r="J40" s="14" t="b">
        <v>1</v>
      </c>
      <c r="K40" s="14" t="b">
        <v>1</v>
      </c>
      <c r="L40" s="20" t="b">
        <v>1</v>
      </c>
      <c r="M40" s="21">
        <f t="shared" si="12"/>
        <v>0</v>
      </c>
    </row>
    <row r="41" spans="1:13" ht="15.75" thickBot="1" x14ac:dyDescent="0.3">
      <c r="A41" s="9"/>
      <c r="B41" s="1" t="s">
        <v>37</v>
      </c>
      <c r="C41" s="1" t="s">
        <v>38</v>
      </c>
      <c r="D41" s="1">
        <v>10</v>
      </c>
      <c r="E41" s="2">
        <v>1</v>
      </c>
      <c r="F41" s="1">
        <f t="shared" si="10"/>
        <v>10</v>
      </c>
      <c r="G41" s="5" t="s">
        <v>9</v>
      </c>
      <c r="H41" s="6">
        <v>5.69</v>
      </c>
      <c r="I41" s="4">
        <f t="shared" si="11"/>
        <v>5.69</v>
      </c>
      <c r="J41" s="14" t="b">
        <v>1</v>
      </c>
      <c r="K41" s="14" t="b">
        <v>1</v>
      </c>
      <c r="L41" s="20" t="b">
        <v>1</v>
      </c>
      <c r="M41" s="21">
        <f t="shared" si="12"/>
        <v>0</v>
      </c>
    </row>
    <row r="42" spans="1:13" ht="15.75" thickBot="1" x14ac:dyDescent="0.3">
      <c r="A42" s="9"/>
      <c r="B42" s="1" t="s">
        <v>39</v>
      </c>
      <c r="C42" s="1" t="s">
        <v>40</v>
      </c>
      <c r="D42" s="1">
        <v>1</v>
      </c>
      <c r="E42" s="2">
        <v>4</v>
      </c>
      <c r="F42" s="1">
        <f t="shared" si="10"/>
        <v>4</v>
      </c>
      <c r="G42" s="5" t="s">
        <v>9</v>
      </c>
      <c r="H42" s="6">
        <v>3.39</v>
      </c>
      <c r="I42" s="4">
        <f t="shared" si="11"/>
        <v>13.56</v>
      </c>
      <c r="J42" s="14" t="b">
        <v>0</v>
      </c>
      <c r="K42" s="14" t="b">
        <v>0</v>
      </c>
      <c r="L42" s="20" t="b">
        <v>0</v>
      </c>
      <c r="M42" s="21">
        <f t="shared" si="12"/>
        <v>0</v>
      </c>
    </row>
    <row r="43" spans="1:13" ht="15.75" thickBot="1" x14ac:dyDescent="0.3">
      <c r="A43" s="9"/>
      <c r="B43" s="1" t="s">
        <v>67</v>
      </c>
      <c r="C43" s="1" t="s">
        <v>68</v>
      </c>
      <c r="D43" s="1">
        <v>10</v>
      </c>
      <c r="E43" s="2">
        <v>1</v>
      </c>
      <c r="F43" s="1">
        <f t="shared" si="10"/>
        <v>10</v>
      </c>
      <c r="G43" s="5" t="s">
        <v>9</v>
      </c>
      <c r="H43" s="6">
        <v>9.99</v>
      </c>
      <c r="I43" s="4">
        <f t="shared" si="11"/>
        <v>9.99</v>
      </c>
      <c r="J43" s="14" t="b">
        <v>1</v>
      </c>
      <c r="K43" s="14" t="b">
        <v>0</v>
      </c>
      <c r="L43" s="20" t="b">
        <v>0</v>
      </c>
      <c r="M43" s="21">
        <f t="shared" si="12"/>
        <v>9.99</v>
      </c>
    </row>
    <row r="44" spans="1:13" ht="15.75" thickBot="1" x14ac:dyDescent="0.3">
      <c r="A44" s="9"/>
      <c r="B44" s="1" t="s">
        <v>69</v>
      </c>
      <c r="C44" s="1" t="s">
        <v>70</v>
      </c>
      <c r="D44" s="1">
        <v>100</v>
      </c>
      <c r="E44" s="2">
        <v>1</v>
      </c>
      <c r="F44" s="1">
        <f t="shared" si="10"/>
        <v>100</v>
      </c>
      <c r="G44" s="5" t="s">
        <v>9</v>
      </c>
      <c r="H44" s="6">
        <v>8.99</v>
      </c>
      <c r="I44" s="4">
        <f t="shared" si="11"/>
        <v>8.99</v>
      </c>
      <c r="J44" s="14" t="b">
        <v>1</v>
      </c>
      <c r="K44" s="14" t="b">
        <v>0</v>
      </c>
      <c r="L44" s="20" t="b">
        <v>0</v>
      </c>
      <c r="M44" s="21">
        <f t="shared" si="12"/>
        <v>8.99</v>
      </c>
    </row>
    <row r="45" spans="1:13" ht="15.75" thickBot="1" x14ac:dyDescent="0.3">
      <c r="A45" s="9"/>
      <c r="B45" s="1" t="s">
        <v>72</v>
      </c>
      <c r="C45" s="1"/>
      <c r="D45" s="1">
        <v>500</v>
      </c>
      <c r="E45" s="2">
        <v>1</v>
      </c>
      <c r="F45" s="1">
        <f t="shared" si="10"/>
        <v>500</v>
      </c>
      <c r="G45" s="5" t="s">
        <v>9</v>
      </c>
      <c r="H45" s="6">
        <v>10</v>
      </c>
      <c r="I45" s="4">
        <f t="shared" si="11"/>
        <v>10</v>
      </c>
      <c r="J45" s="14" t="b">
        <v>1</v>
      </c>
      <c r="K45" s="14" t="b">
        <v>1</v>
      </c>
      <c r="L45" s="20" t="b">
        <v>0</v>
      </c>
      <c r="M45" s="21">
        <f t="shared" si="12"/>
        <v>10</v>
      </c>
    </row>
    <row r="46" spans="1:13" ht="15.75" thickBot="1" x14ac:dyDescent="0.3">
      <c r="A46" s="9"/>
      <c r="B46" s="1" t="s">
        <v>81</v>
      </c>
      <c r="C46" s="1"/>
      <c r="D46" s="1">
        <v>50</v>
      </c>
      <c r="E46" s="2">
        <v>1</v>
      </c>
      <c r="F46" s="1">
        <f t="shared" si="10"/>
        <v>50</v>
      </c>
      <c r="G46" s="5" t="s">
        <v>9</v>
      </c>
      <c r="H46" s="6">
        <v>9.98</v>
      </c>
      <c r="I46" s="4">
        <f t="shared" si="11"/>
        <v>9.98</v>
      </c>
      <c r="J46" s="14" t="b">
        <v>1</v>
      </c>
      <c r="K46" s="14" t="b">
        <v>1</v>
      </c>
      <c r="L46" s="20" t="b">
        <v>0</v>
      </c>
      <c r="M46" s="21">
        <f t="shared" si="12"/>
        <v>9.98</v>
      </c>
    </row>
    <row r="47" spans="1:13" ht="15.75" thickBot="1" x14ac:dyDescent="0.3">
      <c r="A47" s="9"/>
      <c r="B47" s="1" t="s">
        <v>82</v>
      </c>
      <c r="C47" s="1"/>
      <c r="D47" s="1">
        <v>1</v>
      </c>
      <c r="E47" s="2">
        <v>1</v>
      </c>
      <c r="F47" s="1">
        <f t="shared" ref="F47:F50" si="13">D47*E47</f>
        <v>1</v>
      </c>
      <c r="G47" s="5" t="s">
        <v>9</v>
      </c>
      <c r="H47" s="6">
        <v>15.87</v>
      </c>
      <c r="I47" s="4">
        <f t="shared" ref="I47:I50" si="14">E47*H47</f>
        <v>15.87</v>
      </c>
      <c r="J47" s="14" t="b">
        <v>1</v>
      </c>
      <c r="K47" s="14" t="b">
        <v>1</v>
      </c>
      <c r="L47" s="20" t="b">
        <v>0</v>
      </c>
      <c r="M47" s="21">
        <f t="shared" ref="M47:M50" si="15">IF(AND(J47,L47=FALSE),I47,0)</f>
        <v>15.87</v>
      </c>
    </row>
    <row r="48" spans="1:13" ht="15.75" thickBot="1" x14ac:dyDescent="0.3">
      <c r="A48" s="9"/>
      <c r="B48" s="1" t="s">
        <v>83</v>
      </c>
      <c r="C48" s="1"/>
      <c r="D48" s="1">
        <v>50</v>
      </c>
      <c r="E48" s="2">
        <v>1</v>
      </c>
      <c r="F48" s="1">
        <f t="shared" si="13"/>
        <v>50</v>
      </c>
      <c r="G48" s="5" t="s">
        <v>9</v>
      </c>
      <c r="H48" s="6">
        <v>2.19</v>
      </c>
      <c r="I48" s="4">
        <f t="shared" si="14"/>
        <v>2.19</v>
      </c>
      <c r="J48" s="14" t="b">
        <v>1</v>
      </c>
      <c r="K48" s="14" t="b">
        <v>1</v>
      </c>
      <c r="L48" s="20" t="b">
        <v>0</v>
      </c>
      <c r="M48" s="21">
        <f t="shared" si="15"/>
        <v>2.19</v>
      </c>
    </row>
    <row r="49" spans="1:14" ht="15.75" thickBot="1" x14ac:dyDescent="0.3">
      <c r="A49" s="9"/>
      <c r="B49" s="1" t="s">
        <v>84</v>
      </c>
      <c r="C49" s="1"/>
      <c r="D49" s="1">
        <v>5</v>
      </c>
      <c r="E49" s="2">
        <v>1</v>
      </c>
      <c r="F49" s="1">
        <f t="shared" si="13"/>
        <v>5</v>
      </c>
      <c r="G49" s="5" t="s">
        <v>9</v>
      </c>
      <c r="H49" s="6">
        <v>3.17</v>
      </c>
      <c r="I49" s="4">
        <f t="shared" si="14"/>
        <v>3.17</v>
      </c>
      <c r="J49" s="14" t="b">
        <v>1</v>
      </c>
      <c r="K49" s="14" t="b">
        <v>1</v>
      </c>
      <c r="L49" s="20" t="b">
        <v>0</v>
      </c>
      <c r="M49" s="21">
        <f t="shared" si="15"/>
        <v>3.17</v>
      </c>
    </row>
    <row r="50" spans="1:14" ht="15.75" thickBot="1" x14ac:dyDescent="0.3">
      <c r="A50" s="9"/>
      <c r="B50" s="1"/>
      <c r="C50" s="1"/>
      <c r="D50" s="1"/>
      <c r="E50" s="2"/>
      <c r="F50" s="1">
        <f t="shared" si="13"/>
        <v>0</v>
      </c>
      <c r="G50" s="1"/>
      <c r="H50" s="1"/>
      <c r="I50" s="4">
        <f t="shared" si="14"/>
        <v>0</v>
      </c>
      <c r="J50" s="14" t="b">
        <v>0</v>
      </c>
      <c r="K50" s="14" t="b">
        <v>0</v>
      </c>
      <c r="L50" s="20" t="b">
        <v>0</v>
      </c>
      <c r="M50" s="21">
        <f t="shared" si="15"/>
        <v>0</v>
      </c>
    </row>
    <row r="51" spans="1:14" ht="15.75" thickBot="1" x14ac:dyDescent="0.3">
      <c r="A51" s="18" t="s">
        <v>47</v>
      </c>
      <c r="B51" s="1" t="s">
        <v>71</v>
      </c>
      <c r="C51" s="1"/>
      <c r="D51" s="1">
        <v>2</v>
      </c>
      <c r="E51" s="2">
        <v>1</v>
      </c>
      <c r="F51" s="1">
        <f t="shared" ref="F51" si="16">D51*E51</f>
        <v>2</v>
      </c>
      <c r="G51" s="5" t="s">
        <v>9</v>
      </c>
      <c r="H51" s="6">
        <v>36.99</v>
      </c>
      <c r="I51" s="4">
        <f t="shared" ref="I51" si="17">E51*H51</f>
        <v>36.99</v>
      </c>
      <c r="J51" s="14" t="b">
        <v>1</v>
      </c>
      <c r="K51" s="14" t="b">
        <v>0</v>
      </c>
      <c r="L51" s="20" t="b">
        <v>0</v>
      </c>
      <c r="M51" s="21">
        <f t="shared" ref="M51" si="18">IF(AND(J51,L51=FALSE),I51,0)</f>
        <v>36.99</v>
      </c>
    </row>
    <row r="52" spans="1:14" ht="15.75" thickBot="1" x14ac:dyDescent="0.3">
      <c r="A52" s="18"/>
      <c r="B52" s="1"/>
      <c r="C52" s="1"/>
      <c r="D52" s="1"/>
      <c r="E52" s="2"/>
      <c r="F52" s="1">
        <f>D52*E52</f>
        <v>0</v>
      </c>
      <c r="G52" s="1"/>
      <c r="H52" s="1"/>
      <c r="I52" s="4">
        <f>E52*H52</f>
        <v>0</v>
      </c>
      <c r="J52" s="14" t="b">
        <v>0</v>
      </c>
      <c r="K52" s="14" t="b">
        <v>0</v>
      </c>
      <c r="L52" s="20" t="b">
        <v>0</v>
      </c>
      <c r="M52" s="21">
        <f>IF(AND(J52,L52=FALSE),I52,0)</f>
        <v>0</v>
      </c>
    </row>
    <row r="53" spans="1:14" ht="15.75" thickBot="1" x14ac:dyDescent="0.3">
      <c r="B53" s="1"/>
      <c r="C53" s="1"/>
      <c r="D53" s="1"/>
      <c r="E53" s="2"/>
      <c r="F53" s="1">
        <f t="shared" ref="F53:F59" si="19">D53*E53</f>
        <v>0</v>
      </c>
      <c r="G53" s="1"/>
      <c r="H53" s="1"/>
      <c r="I53" s="1"/>
      <c r="J53" s="14" t="b">
        <v>0</v>
      </c>
      <c r="K53" s="14" t="b">
        <v>0</v>
      </c>
      <c r="L53" s="20" t="b">
        <v>0</v>
      </c>
      <c r="M53" s="21">
        <f>IF(AND(J53,L53=FALSE),I53,0)</f>
        <v>0</v>
      </c>
    </row>
    <row r="54" spans="1:14" ht="15.75" thickBot="1" x14ac:dyDescent="0.3">
      <c r="B54" s="1"/>
      <c r="C54" s="1"/>
      <c r="D54" s="1"/>
      <c r="E54" s="2"/>
      <c r="F54" s="1">
        <f t="shared" si="19"/>
        <v>0</v>
      </c>
      <c r="G54" s="1"/>
      <c r="H54" s="1"/>
      <c r="I54" s="1"/>
      <c r="J54" s="14" t="b">
        <v>0</v>
      </c>
      <c r="K54" s="14" t="b">
        <v>0</v>
      </c>
      <c r="L54" s="20" t="b">
        <v>0</v>
      </c>
      <c r="M54" s="21">
        <f>IF(AND(J54,L54=FALSE),I54,0)</f>
        <v>0</v>
      </c>
    </row>
    <row r="55" spans="1:14" ht="15.75" thickBot="1" x14ac:dyDescent="0.3">
      <c r="B55" s="1"/>
      <c r="C55" s="1"/>
      <c r="D55" s="1"/>
      <c r="E55" s="2"/>
      <c r="F55" s="1">
        <f t="shared" si="19"/>
        <v>0</v>
      </c>
      <c r="G55" s="1"/>
      <c r="H55" s="1"/>
      <c r="I55" s="1"/>
      <c r="J55" s="14" t="b">
        <v>0</v>
      </c>
      <c r="K55" s="14" t="b">
        <v>0</v>
      </c>
      <c r="L55" s="20" t="b">
        <v>0</v>
      </c>
      <c r="M55" s="21">
        <f>IF(AND(J55,L55=FALSE),I55,0)</f>
        <v>0</v>
      </c>
    </row>
    <row r="56" spans="1:14" ht="15.75" thickBot="1" x14ac:dyDescent="0.3">
      <c r="B56" s="1"/>
      <c r="C56" s="1"/>
      <c r="D56" s="1"/>
      <c r="E56" s="2"/>
      <c r="F56" s="1">
        <f t="shared" si="19"/>
        <v>0</v>
      </c>
      <c r="G56" s="1"/>
      <c r="H56" s="1"/>
      <c r="I56" s="1"/>
      <c r="J56" s="14" t="b">
        <v>0</v>
      </c>
      <c r="K56" s="14" t="b">
        <v>0</v>
      </c>
      <c r="L56" s="20" t="b">
        <v>0</v>
      </c>
      <c r="M56" s="21">
        <f>IF(AND(J56,L56=FALSE),I56,0)</f>
        <v>0</v>
      </c>
    </row>
    <row r="57" spans="1:14" ht="15.75" thickBot="1" x14ac:dyDescent="0.3">
      <c r="B57" s="1"/>
      <c r="C57" s="1"/>
      <c r="D57" s="1"/>
      <c r="E57" s="2"/>
      <c r="F57" s="1">
        <f t="shared" si="19"/>
        <v>0</v>
      </c>
      <c r="G57" s="1"/>
      <c r="H57" s="1"/>
      <c r="I57" s="1"/>
      <c r="J57" s="14" t="b">
        <v>0</v>
      </c>
      <c r="K57" s="14" t="b">
        <v>0</v>
      </c>
      <c r="L57" s="20" t="b">
        <v>0</v>
      </c>
      <c r="M57" s="21">
        <f>IF(AND(J57,L57=FALSE),I57,0)</f>
        <v>0</v>
      </c>
    </row>
    <row r="58" spans="1:14" ht="15.75" thickBot="1" x14ac:dyDescent="0.3">
      <c r="B58" s="1"/>
      <c r="C58" s="1"/>
      <c r="D58" s="1"/>
      <c r="E58" s="2"/>
      <c r="F58" s="1">
        <f t="shared" si="19"/>
        <v>0</v>
      </c>
      <c r="G58" s="1"/>
      <c r="H58" s="1"/>
      <c r="I58" s="1"/>
      <c r="J58" s="14" t="b">
        <v>0</v>
      </c>
      <c r="K58" s="14" t="b">
        <v>0</v>
      </c>
      <c r="L58" s="20" t="b">
        <v>0</v>
      </c>
      <c r="M58" s="21">
        <f>IF(AND(J58,L58=FALSE),I58,0)</f>
        <v>0</v>
      </c>
    </row>
    <row r="59" spans="1:14" ht="15.75" thickBot="1" x14ac:dyDescent="0.3">
      <c r="B59" s="1"/>
      <c r="C59" s="1"/>
      <c r="D59" s="1"/>
      <c r="E59" s="2"/>
      <c r="F59" s="1">
        <f t="shared" si="19"/>
        <v>0</v>
      </c>
      <c r="G59" s="1"/>
      <c r="H59" s="1"/>
      <c r="I59" s="1"/>
      <c r="J59" s="14" t="b">
        <v>0</v>
      </c>
      <c r="K59" s="14" t="b">
        <v>0</v>
      </c>
      <c r="L59" s="20" t="b">
        <v>0</v>
      </c>
      <c r="M59" s="21">
        <f>IF(AND(J59,L59=FALSE),I59,0)</f>
        <v>0</v>
      </c>
    </row>
    <row r="60" spans="1:14" ht="15.75" thickBot="1" x14ac:dyDescent="0.3">
      <c r="B60" s="11"/>
      <c r="C60" s="12"/>
      <c r="D60" s="12"/>
      <c r="E60" s="12"/>
      <c r="F60" s="12">
        <f>SUM(F3:F59)</f>
        <v>843</v>
      </c>
      <c r="G60" s="12"/>
      <c r="H60" s="12"/>
      <c r="I60" s="16">
        <f>SUM(I3:I59)</f>
        <v>797.78000000000009</v>
      </c>
      <c r="J60" s="12"/>
      <c r="K60" s="17"/>
      <c r="M60" s="10">
        <f>SUM(M3:M59)</f>
        <v>704.87000000000023</v>
      </c>
      <c r="N60" s="23">
        <v>35.19</v>
      </c>
    </row>
  </sheetData>
  <hyperlinks>
    <hyperlink ref="G3" r:id="rId1" xr:uid="{29160826-D813-4E79-ABF3-A42CE83E4E93}"/>
    <hyperlink ref="G4" r:id="rId2" xr:uid="{98367366-3299-499B-972F-52C4B0A10EB0}"/>
    <hyperlink ref="G8" r:id="rId3" xr:uid="{750670B1-544E-4C58-984D-81FD9566A15A}"/>
    <hyperlink ref="G9" r:id="rId4" xr:uid="{1CD7B560-68DA-4CD1-9D36-8D21022974D4}"/>
    <hyperlink ref="G10" r:id="rId5" xr:uid="{834D8D2F-CB1E-4265-89C2-AC170E516EFB}"/>
    <hyperlink ref="G11" r:id="rId6" xr:uid="{5AB09F93-6CCC-4464-AD24-FD687BF03AE2}"/>
    <hyperlink ref="G12" r:id="rId7" xr:uid="{C566CEF3-C58B-42EB-9232-30551079D155}"/>
    <hyperlink ref="G13" r:id="rId8" xr:uid="{7A1D45C0-CB6D-4151-B97F-14CCABA340BD}"/>
    <hyperlink ref="G36" r:id="rId9" xr:uid="{4AF2C5B0-8AD5-4A60-A0DD-BB538A9253B8}"/>
    <hyperlink ref="G37" r:id="rId10" xr:uid="{017316A2-7E05-480C-98DA-F1832CB70213}"/>
    <hyperlink ref="G14" r:id="rId11" xr:uid="{13C7AFBB-A769-434D-9C44-8CC9E657C34F}"/>
    <hyperlink ref="G40" r:id="rId12" xr:uid="{E465BD7C-56C9-4C11-8540-3D7A96FF7E64}"/>
    <hyperlink ref="G41" r:id="rId13" xr:uid="{6A7540A8-0090-47B4-85D3-78DD0B8A68C6}"/>
    <hyperlink ref="G42" r:id="rId14" xr:uid="{3759755E-4BC0-4553-9ED5-98E5E7A9CD8A}"/>
    <hyperlink ref="G15" r:id="rId15" xr:uid="{9C4A25C0-6585-4662-AD60-E2F5E4B26510}"/>
    <hyperlink ref="G5" r:id="rId16" xr:uid="{AD2387A2-CAF3-42EA-AE6E-F68B1667D525}"/>
    <hyperlink ref="G7" r:id="rId17" xr:uid="{085F2D58-1391-421C-8BB4-85AADCB3CFB1}"/>
    <hyperlink ref="G17" r:id="rId18" xr:uid="{C4BEE167-CAAF-4B8D-ACC2-F3A1EB081716}"/>
    <hyperlink ref="G18" r:id="rId19" xr:uid="{936303EF-6C4D-41AF-AD38-DBEC12B85E6E}"/>
    <hyperlink ref="G19" r:id="rId20" xr:uid="{3744B34A-D787-4F87-A69F-1BB6202D01B6}"/>
    <hyperlink ref="G21" r:id="rId21" xr:uid="{41A83C9F-297E-401A-A654-7E0B94521A61}"/>
    <hyperlink ref="G22" r:id="rId22" xr:uid="{C4A0B0D0-55EF-4540-AB1E-AFEA6D346FE8}"/>
    <hyperlink ref="G16" r:id="rId23" xr:uid="{2450FA2A-4CF3-454D-89A5-152BC4FC7E7F}"/>
    <hyperlink ref="G23" r:id="rId24" xr:uid="{FF3B8A42-8C87-4925-9E2C-9BB10386D161}"/>
    <hyperlink ref="G43" r:id="rId25" xr:uid="{61CD46BD-0E39-4348-A7A4-517E0F6C0371}"/>
    <hyperlink ref="G44" r:id="rId26" xr:uid="{F41FACA9-4B7B-4F8B-BA50-8F1999D0A38C}"/>
    <hyperlink ref="G51" r:id="rId27" xr:uid="{6200E013-0544-44F2-9179-BDEF4FD51C32}"/>
    <hyperlink ref="G45" r:id="rId28" xr:uid="{D502ADA8-C1FA-48E2-A1FE-5910F6625E31}"/>
    <hyperlink ref="G24" r:id="rId29" xr:uid="{C18F459D-1925-4360-8A19-95EB4831EFF6}"/>
    <hyperlink ref="G25" r:id="rId30" xr:uid="{DC0F857B-9D8D-4641-9F88-CA4874396DE0}"/>
    <hyperlink ref="G38" r:id="rId31" xr:uid="{23F17E0B-9834-4CEE-A4E4-5DFC198C2ADC}"/>
    <hyperlink ref="G26" r:id="rId32" xr:uid="{B69CCF2B-80E8-48EB-8597-8BFCF008A973}"/>
    <hyperlink ref="G6" r:id="rId33" xr:uid="{5F5B6AB0-69DE-4EDC-B23D-745F0AAD2414}"/>
    <hyperlink ref="G39" r:id="rId34" xr:uid="{DC8B8097-A562-4175-9B97-28D7533E04FA}"/>
    <hyperlink ref="G46" r:id="rId35" xr:uid="{6E0E4EC6-FC5E-4FCB-AAEA-B29A86F2A495}"/>
    <hyperlink ref="G47" r:id="rId36" xr:uid="{974DCCD9-2A39-474C-97A7-D9E8A40C5B4B}"/>
    <hyperlink ref="G48" r:id="rId37" xr:uid="{644B5123-EF6D-4C68-8F0F-A191EC590E51}"/>
    <hyperlink ref="G49" r:id="rId38" xr:uid="{4BF20944-3B45-4352-80AD-4D3476563553}"/>
    <hyperlink ref="G27" r:id="rId39" xr:uid="{9446DC76-0830-4B2C-836B-546875371FD9}"/>
    <hyperlink ref="G28" r:id="rId40" xr:uid="{783B0D1B-5F2D-4E25-82EA-1E3F4D64727C}"/>
    <hyperlink ref="G29" r:id="rId41" xr:uid="{A3EB8BD0-1EFE-4396-99CE-1399E44737AF}"/>
    <hyperlink ref="G30" r:id="rId42" xr:uid="{5AABD536-D61A-4818-ADB7-23D68C36AAB4}"/>
    <hyperlink ref="G31" r:id="rId43" xr:uid="{C9414F7D-FB82-4333-8850-26E4CDCFA09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Utermoehlen</dc:creator>
  <cp:lastModifiedBy>Jacob Utermoehlen</cp:lastModifiedBy>
  <dcterms:created xsi:type="dcterms:W3CDTF">2024-10-01T15:26:04Z</dcterms:created>
  <dcterms:modified xsi:type="dcterms:W3CDTF">2024-11-27T16:02:36Z</dcterms:modified>
</cp:coreProperties>
</file>