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0" windowWidth="25360" windowHeight="16660" tabRatio="500" activeTab="5"/>
  </bookViews>
  <sheets>
    <sheet name="Sheet1" sheetId="1" r:id="rId1"/>
    <sheet name="Spreadsheet" sheetId="2" r:id="rId2"/>
    <sheet name="Pat - Final" sheetId="4" r:id="rId3"/>
    <sheet name="Jeff - Final" sheetId="3" r:id="rId4"/>
    <sheet name="Spreadsheet (2)" sheetId="5" r:id="rId5"/>
    <sheet name="Sheet3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6" l="1"/>
  <c r="B30" i="6"/>
  <c r="B13" i="6"/>
  <c r="B11" i="6"/>
  <c r="B4" i="6"/>
  <c r="B6" i="6"/>
  <c r="B32" i="5"/>
  <c r="B23" i="5"/>
  <c r="B33" i="5"/>
  <c r="B34" i="5"/>
  <c r="B35" i="5"/>
  <c r="B22" i="5"/>
  <c r="B36" i="5"/>
  <c r="B37" i="5"/>
  <c r="B38" i="5"/>
  <c r="B39" i="5"/>
  <c r="B24" i="5"/>
  <c r="B25" i="5"/>
  <c r="B27" i="5"/>
  <c r="B28" i="5"/>
  <c r="B29" i="5"/>
  <c r="B11" i="5"/>
  <c r="B13" i="5"/>
  <c r="B18" i="5"/>
  <c r="B19" i="5"/>
  <c r="B30" i="5"/>
  <c r="B40" i="5"/>
  <c r="B41" i="5"/>
  <c r="B42" i="5"/>
  <c r="B29" i="2"/>
  <c r="B30" i="4"/>
  <c r="B32" i="4"/>
  <c r="B23" i="4"/>
  <c r="B33" i="4"/>
  <c r="B34" i="4"/>
  <c r="B35" i="4"/>
  <c r="B22" i="4"/>
  <c r="B36" i="4"/>
  <c r="B37" i="4"/>
  <c r="B38" i="4"/>
  <c r="B39" i="4"/>
  <c r="B24" i="4"/>
  <c r="B25" i="4"/>
  <c r="B27" i="4"/>
  <c r="B28" i="4"/>
  <c r="B29" i="4"/>
  <c r="B40" i="4"/>
  <c r="B41" i="4"/>
  <c r="B42" i="4"/>
  <c r="B11" i="4"/>
  <c r="B13" i="4"/>
  <c r="B18" i="4"/>
  <c r="B19" i="4"/>
  <c r="B28" i="2"/>
  <c r="B27" i="3"/>
  <c r="B28" i="3"/>
  <c r="B29" i="3"/>
  <c r="B23" i="3"/>
  <c r="B24" i="3"/>
  <c r="B32" i="3"/>
  <c r="B33" i="3"/>
  <c r="B34" i="3"/>
  <c r="B35" i="3"/>
  <c r="B22" i="3"/>
  <c r="B36" i="3"/>
  <c r="B37" i="3"/>
  <c r="B38" i="3"/>
  <c r="B39" i="3"/>
  <c r="B25" i="3"/>
  <c r="B30" i="3"/>
  <c r="B40" i="3"/>
  <c r="B41" i="3"/>
  <c r="B42" i="3"/>
  <c r="B11" i="3"/>
  <c r="B13" i="3"/>
  <c r="B18" i="3"/>
  <c r="B19" i="3"/>
  <c r="B39" i="2"/>
  <c r="B41" i="2"/>
  <c r="B40" i="2"/>
  <c r="B38" i="2"/>
  <c r="B37" i="2"/>
  <c r="B36" i="2"/>
  <c r="B35" i="2"/>
  <c r="B34" i="2"/>
  <c r="B33" i="2"/>
  <c r="B32" i="2"/>
  <c r="B31" i="2"/>
  <c r="B27" i="2"/>
  <c r="B26" i="2"/>
  <c r="B24" i="2"/>
  <c r="B23" i="2"/>
  <c r="B22" i="2"/>
  <c r="B21" i="2"/>
  <c r="B18" i="2"/>
  <c r="B17" i="2"/>
  <c r="B12" i="2"/>
  <c r="B10" i="2"/>
  <c r="B19" i="1"/>
  <c r="B15" i="1"/>
  <c r="B14" i="1"/>
  <c r="B11" i="1"/>
  <c r="B9" i="1"/>
</calcChain>
</file>

<file path=xl/sharedStrings.xml><?xml version="1.0" encoding="utf-8"?>
<sst xmlns="http://schemas.openxmlformats.org/spreadsheetml/2006/main" count="236" uniqueCount="85">
  <si>
    <t>(A) Adjusted Tax Basis of Property Relinquished</t>
  </si>
  <si>
    <t>Adjusted Basis of Property Conveyed:</t>
  </si>
  <si>
    <t>(B) Realized Gain</t>
  </si>
  <si>
    <t>FMV of Property Received:</t>
  </si>
  <si>
    <t>Cash Received:</t>
  </si>
  <si>
    <t>Mortgage Balance on Property Relinquished:</t>
  </si>
  <si>
    <t>Total Consideration Received:</t>
  </si>
  <si>
    <t>Less:</t>
  </si>
  <si>
    <t>Cash Given:</t>
  </si>
  <si>
    <t>Adjusted Basis of Property Reqlinquished:</t>
  </si>
  <si>
    <t>Mortgage Incurred on Property Received:</t>
  </si>
  <si>
    <t>Total Consideration Given:</t>
  </si>
  <si>
    <t>Gain Realized on Exchange:</t>
  </si>
  <si>
    <t>Recognized Gain</t>
  </si>
  <si>
    <t>Cash &amp; Boot</t>
  </si>
  <si>
    <t>Cash Relinquished</t>
  </si>
  <si>
    <t>A. ADJUSTED TAX BASIS OF PROPERTY RELINQUISHED</t>
  </si>
  <si>
    <t>1. Cost of original property relinquished</t>
  </si>
  <si>
    <t>$                                         </t>
  </si>
  <si>
    <t>2. Accumulated depreciation</t>
  </si>
  <si>
    <t>3. Adjusted basis of property conveyed (line 1 less line 2)</t>
  </si>
  <si>
    <t>B. REALIZED GAIN</t>
  </si>
  <si>
    <t>4. Fair market value of property received</t>
  </si>
  <si>
    <t>5. Cash received</t>
  </si>
  <si>
    <t>6. Fair market value of other boot received</t>
  </si>
  <si>
    <t>7. Mortgage balance on property relinquished</t>
  </si>
  <si>
    <t>8. Total consideration received (sum of lines 4 through 7)</t>
  </si>
  <si>
    <t>LESS</t>
  </si>
  <si>
    <t>9. Adjusted basis of property relinquished (line 3)</t>
  </si>
  <si>
    <t>10. Cash given</t>
  </si>
  <si>
    <t>11. Adjusted basis of other boot relinquished</t>
  </si>
  <si>
    <t>12. Mortgage incurred on property received</t>
  </si>
  <si>
    <t>13. "Out of pocket" exchange related expenses paid</t>
  </si>
  <si>
    <t>14. Total consideration given ( sum of line 9 through 13 )</t>
  </si>
  <si>
    <t>15. Gain realized on exchange ( line 8 less line 14 )</t>
  </si>
  <si>
    <t>C. RECOGNIZED GAIN</t>
  </si>
  <si>
    <t>CASH AND BOOT</t>
  </si>
  <si>
    <t>16. Cash and other boot received ( sum of lines 5 and 6 )</t>
  </si>
  <si>
    <t>17. Cash and other boot relinquished ( sum of lines 10 and 11 )</t>
  </si>
  <si>
    <t>18. Exchange expenses paid ( line13 )</t>
  </si>
  <si>
    <t>19. Net cash and other boot received ( line 16 less line 17 and 18 ) or paid , if negative</t>
  </si>
  <si>
    <t>MORTGAGE RELIEF</t>
  </si>
  <si>
    <t>20. Mortgage on property relinquished (line 7)</t>
  </si>
  <si>
    <t>21. Mortgage incurred on property received ( line 12 )</t>
  </si>
  <si>
    <t>22. Net Mortgage relief ( line 20 less line 21; if less than zero, enter "0")</t>
  </si>
  <si>
    <t>23. Gain recognized ( line 19 plus line 22; line 23 cannot exceed line 15; if negative, enter "0")</t>
  </si>
  <si>
    <t>D. ADJUSTED BASIS OF NEW PROPERTY</t>
  </si>
  <si>
    <t>24. Adjusted basis of property relinquished ( line 3 )</t>
  </si>
  <si>
    <t>25. Cash and other boot conveyed ( line 17 )</t>
  </si>
  <si>
    <t>26. Mortgage incurred on property received ( line 12 )</t>
  </si>
  <si>
    <t>27. Total ( sum of lines 24 through 26 )</t>
  </si>
  <si>
    <t>28. Cash and other boot received ( line 16 )</t>
  </si>
  <si>
    <t>29. Mortgage on property relinquished ( line 7 )</t>
  </si>
  <si>
    <t>30. Total ( sum of lines 28 and 29 )</t>
  </si>
  <si>
    <t>31. Line 27 less line 30</t>
  </si>
  <si>
    <t>32. Gain recognized on exchange ( line 23 )</t>
  </si>
  <si>
    <t>33. Exchange expenses paid ( line 13 )</t>
  </si>
  <si>
    <t>34. Adjusted basis of new property ( sum of lines 31 through 33 )</t>
  </si>
  <si>
    <t>Jeff</t>
  </si>
  <si>
    <t>Pat</t>
  </si>
  <si>
    <t>Net Income</t>
  </si>
  <si>
    <t>Question 1</t>
  </si>
  <si>
    <t>(x) Tax Rate</t>
  </si>
  <si>
    <t>Less: Tax Paid to France</t>
  </si>
  <si>
    <t>Taxes Owed:</t>
  </si>
  <si>
    <t>Question 2</t>
  </si>
  <si>
    <t>Debt Assumed:</t>
  </si>
  <si>
    <t>Net Proceeds:</t>
  </si>
  <si>
    <t>Less: Basis</t>
  </si>
  <si>
    <t>Gain/(Loss)</t>
  </si>
  <si>
    <t>Realized:</t>
  </si>
  <si>
    <t>Question 3</t>
  </si>
  <si>
    <t>Recognized:</t>
  </si>
  <si>
    <t>New Adjusted Basis:</t>
  </si>
  <si>
    <t>Question 6</t>
  </si>
  <si>
    <t>Proceeds</t>
  </si>
  <si>
    <t>Less: Adjusted Basis</t>
  </si>
  <si>
    <t>Corporation</t>
  </si>
  <si>
    <t>Penny</t>
  </si>
  <si>
    <t>Question 7</t>
  </si>
  <si>
    <t>Fair Market Value:</t>
  </si>
  <si>
    <t>Frank</t>
  </si>
  <si>
    <t>Dividend:</t>
  </si>
  <si>
    <t>Return of Capital:</t>
  </si>
  <si>
    <t>Capital Gain: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</si>
</sst>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2"/>
      <color rgb="FF006100"/>
      <name val="Calibri"/>
      <scheme val="minor"/>
    </font>
    <font>
      <sz val="12"/>
      <color theme="1"/>
      <name val="Arial"/>
    </font>
    <font>
      <b/>
      <sz val="12"/>
      <color rgb="FF006100"/>
      <name val="Arial"/>
    </font>
    <font>
      <b/>
      <sz val="24"/>
      <color theme="1"/>
      <name val="Arial"/>
    </font>
    <font>
      <sz val="8"/>
      <name val="Calibri"/>
      <family val="2"/>
      <scheme val="minor"/>
    </font>
    <font>
      <b/>
      <sz val="2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61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44" fontId="7" fillId="0" borderId="0" xfId="1" applyFont="1"/>
    <xf numFmtId="44" fontId="5" fillId="0" borderId="0" xfId="1" applyFont="1"/>
    <xf numFmtId="0" fontId="2" fillId="2" borderId="0" xfId="2"/>
    <xf numFmtId="44" fontId="2" fillId="2" borderId="0" xfId="1" applyFont="1" applyFill="1"/>
    <xf numFmtId="0" fontId="9" fillId="2" borderId="0" xfId="2" applyFont="1"/>
    <xf numFmtId="0" fontId="10" fillId="0" borderId="0" xfId="0" applyFont="1"/>
    <xf numFmtId="44" fontId="10" fillId="0" borderId="0" xfId="1" applyFont="1"/>
    <xf numFmtId="0" fontId="11" fillId="2" borderId="0" xfId="2" applyFont="1"/>
    <xf numFmtId="44" fontId="11" fillId="2" borderId="0" xfId="2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2" borderId="0" xfId="2" applyFont="1"/>
    <xf numFmtId="44" fontId="17" fillId="2" borderId="0" xfId="1" applyFont="1" applyFill="1"/>
    <xf numFmtId="6" fontId="0" fillId="0" borderId="0" xfId="0" applyNumberFormat="1"/>
    <xf numFmtId="0" fontId="18" fillId="0" borderId="0" xfId="0" applyFont="1"/>
    <xf numFmtId="9" fontId="0" fillId="0" borderId="0" xfId="0" applyNumberFormat="1"/>
    <xf numFmtId="6" fontId="18" fillId="0" borderId="0" xfId="0" applyNumberFormat="1" applyFont="1" applyAlignment="1"/>
    <xf numFmtId="165" fontId="0" fillId="0" borderId="0" xfId="1" applyNumberFormat="1" applyFont="1"/>
    <xf numFmtId="165" fontId="2" fillId="2" borderId="0" xfId="2" applyNumberFormat="1"/>
    <xf numFmtId="6" fontId="0" fillId="0" borderId="1" xfId="0" applyNumberFormat="1" applyBorder="1"/>
    <xf numFmtId="165" fontId="0" fillId="0" borderId="2" xfId="1" applyNumberFormat="1" applyFont="1" applyBorder="1" applyAlignment="1">
      <alignment horizontal="left" indent="1"/>
    </xf>
    <xf numFmtId="6" fontId="0" fillId="0" borderId="3" xfId="0" applyNumberFormat="1" applyBorder="1"/>
    <xf numFmtId="165" fontId="2" fillId="2" borderId="1" xfId="2" applyNumberFormat="1" applyBorder="1"/>
    <xf numFmtId="0" fontId="19" fillId="0" borderId="0" xfId="0" applyFont="1" applyAlignment="1">
      <alignment horizontal="center" vertical="center" wrapText="1"/>
    </xf>
    <xf numFmtId="6" fontId="2" fillId="2" borderId="0" xfId="2" applyNumberFormat="1"/>
    <xf numFmtId="6" fontId="2" fillId="2" borderId="0" xfId="2" applyNumberFormat="1" applyAlignment="1">
      <alignment horizontal="center"/>
    </xf>
    <xf numFmtId="165" fontId="9" fillId="2" borderId="0" xfId="2" applyNumberFormat="1" applyFont="1"/>
  </cellXfs>
  <cellStyles count="7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B20" sqref="B20"/>
    </sheetView>
  </sheetViews>
  <sheetFormatPr baseColWidth="10" defaultRowHeight="15" x14ac:dyDescent="0"/>
  <cols>
    <col min="1" max="1" width="37.6640625" bestFit="1" customWidth="1"/>
  </cols>
  <sheetData>
    <row r="2" spans="1:5">
      <c r="A2" s="16" t="s">
        <v>0</v>
      </c>
      <c r="B2" s="16"/>
      <c r="C2" s="16"/>
      <c r="D2" s="1"/>
      <c r="E2" s="1"/>
    </row>
    <row r="3" spans="1:5">
      <c r="A3" t="s">
        <v>1</v>
      </c>
    </row>
    <row r="5" spans="1:5">
      <c r="A5" s="16" t="s">
        <v>2</v>
      </c>
      <c r="B5" s="16"/>
    </row>
    <row r="6" spans="1:5">
      <c r="A6" t="s">
        <v>3</v>
      </c>
    </row>
    <row r="7" spans="1:5">
      <c r="A7" t="s">
        <v>4</v>
      </c>
    </row>
    <row r="8" spans="1:5">
      <c r="A8" t="s">
        <v>5</v>
      </c>
    </row>
    <row r="9" spans="1:5">
      <c r="A9" t="s">
        <v>6</v>
      </c>
      <c r="B9">
        <f>SUM(B6:B8)</f>
        <v>0</v>
      </c>
    </row>
    <row r="10" spans="1:5">
      <c r="A10" s="2" t="s">
        <v>7</v>
      </c>
    </row>
    <row r="11" spans="1:5">
      <c r="A11" t="s">
        <v>9</v>
      </c>
      <c r="B11">
        <f>B3</f>
        <v>0</v>
      </c>
    </row>
    <row r="12" spans="1:5">
      <c r="A12" t="s">
        <v>8</v>
      </c>
    </row>
    <row r="13" spans="1:5">
      <c r="A13" t="s">
        <v>10</v>
      </c>
    </row>
    <row r="14" spans="1:5">
      <c r="A14" t="s">
        <v>11</v>
      </c>
      <c r="B14">
        <f>-SUM(B11:B13)</f>
        <v>0</v>
      </c>
    </row>
    <row r="15" spans="1:5">
      <c r="A15" t="s">
        <v>12</v>
      </c>
      <c r="B15">
        <f>B9-B14</f>
        <v>0</v>
      </c>
    </row>
    <row r="17" spans="1:2">
      <c r="A17" t="s">
        <v>13</v>
      </c>
    </row>
    <row r="18" spans="1:2">
      <c r="A18" t="s">
        <v>14</v>
      </c>
    </row>
    <row r="19" spans="1:2">
      <c r="A19" t="s">
        <v>4</v>
      </c>
      <c r="B19">
        <f>B7</f>
        <v>0</v>
      </c>
    </row>
    <row r="20" spans="1:2">
      <c r="A20" t="s">
        <v>15</v>
      </c>
    </row>
  </sheetData>
  <mergeCells count="2">
    <mergeCell ref="A2:C2"/>
    <mergeCell ref="A5:B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7" sqref="B7"/>
    </sheetView>
  </sheetViews>
  <sheetFormatPr baseColWidth="10" defaultRowHeight="15" x14ac:dyDescent="0"/>
  <cols>
    <col min="1" max="1" width="70.83203125" bestFit="1" customWidth="1"/>
    <col min="2" max="2" width="22.5" bestFit="1" customWidth="1"/>
  </cols>
  <sheetData>
    <row r="1" spans="1:2">
      <c r="A1" s="3" t="s">
        <v>16</v>
      </c>
      <c r="B1" s="4"/>
    </row>
    <row r="2" spans="1:2">
      <c r="A2" s="5" t="s">
        <v>17</v>
      </c>
      <c r="B2" s="7" t="s">
        <v>18</v>
      </c>
    </row>
    <row r="3" spans="1:2">
      <c r="A3" s="5" t="s">
        <v>19</v>
      </c>
      <c r="B3" s="7" t="s">
        <v>18</v>
      </c>
    </row>
    <row r="4" spans="1:2">
      <c r="A4" s="5" t="s">
        <v>20</v>
      </c>
      <c r="B4" s="7" t="s">
        <v>18</v>
      </c>
    </row>
    <row r="5" spans="1:2">
      <c r="A5" s="3" t="s">
        <v>21</v>
      </c>
      <c r="B5" s="8"/>
    </row>
    <row r="6" spans="1:2">
      <c r="A6" s="5" t="s">
        <v>22</v>
      </c>
      <c r="B6" s="7" t="s">
        <v>18</v>
      </c>
    </row>
    <row r="7" spans="1:2">
      <c r="A7" s="5" t="s">
        <v>23</v>
      </c>
      <c r="B7" s="7" t="s">
        <v>18</v>
      </c>
    </row>
    <row r="8" spans="1:2">
      <c r="A8" s="5" t="s">
        <v>24</v>
      </c>
      <c r="B8" s="7" t="s">
        <v>18</v>
      </c>
    </row>
    <row r="9" spans="1:2">
      <c r="A9" s="5" t="s">
        <v>25</v>
      </c>
      <c r="B9" s="7" t="s">
        <v>18</v>
      </c>
    </row>
    <row r="10" spans="1:2">
      <c r="A10" s="5" t="s">
        <v>26</v>
      </c>
      <c r="B10" s="7">
        <f>SUM(B6:B9)</f>
        <v>0</v>
      </c>
    </row>
    <row r="11" spans="1:2">
      <c r="A11" s="6" t="s">
        <v>27</v>
      </c>
      <c r="B11" s="8"/>
    </row>
    <row r="12" spans="1:2">
      <c r="A12" s="5" t="s">
        <v>28</v>
      </c>
      <c r="B12" s="7" t="str">
        <f>B4</f>
        <v>$                                         </v>
      </c>
    </row>
    <row r="13" spans="1:2">
      <c r="A13" s="5" t="s">
        <v>29</v>
      </c>
      <c r="B13" s="7" t="s">
        <v>18</v>
      </c>
    </row>
    <row r="14" spans="1:2">
      <c r="A14" s="5" t="s">
        <v>30</v>
      </c>
      <c r="B14" s="7" t="s">
        <v>18</v>
      </c>
    </row>
    <row r="15" spans="1:2">
      <c r="A15" s="5" t="s">
        <v>31</v>
      </c>
      <c r="B15" s="7" t="s">
        <v>18</v>
      </c>
    </row>
    <row r="16" spans="1:2">
      <c r="A16" s="5" t="s">
        <v>32</v>
      </c>
      <c r="B16" s="7" t="s">
        <v>18</v>
      </c>
    </row>
    <row r="17" spans="1:2">
      <c r="A17" s="5" t="s">
        <v>33</v>
      </c>
      <c r="B17" s="7">
        <f>SUM(B12:B16)</f>
        <v>0</v>
      </c>
    </row>
    <row r="18" spans="1:2">
      <c r="A18" s="9" t="s">
        <v>34</v>
      </c>
      <c r="B18" s="10">
        <f>B10-B17</f>
        <v>0</v>
      </c>
    </row>
    <row r="19" spans="1:2">
      <c r="A19" s="3" t="s">
        <v>35</v>
      </c>
      <c r="B19" s="8"/>
    </row>
    <row r="20" spans="1:2">
      <c r="A20" s="6" t="s">
        <v>36</v>
      </c>
      <c r="B20" s="8"/>
    </row>
    <row r="21" spans="1:2">
      <c r="A21" s="5" t="s">
        <v>37</v>
      </c>
      <c r="B21" s="7">
        <f>SUM(B7:B8)</f>
        <v>0</v>
      </c>
    </row>
    <row r="22" spans="1:2">
      <c r="A22" s="5" t="s">
        <v>38</v>
      </c>
      <c r="B22" s="7">
        <f>SUM(B13:B14)</f>
        <v>0</v>
      </c>
    </row>
    <row r="23" spans="1:2">
      <c r="A23" s="5" t="s">
        <v>39</v>
      </c>
      <c r="B23" s="7" t="str">
        <f>B16</f>
        <v>$                                         </v>
      </c>
    </row>
    <row r="24" spans="1:2">
      <c r="A24" s="5" t="s">
        <v>40</v>
      </c>
      <c r="B24" s="7" t="e">
        <f>B21-B22-B23</f>
        <v>#VALUE!</v>
      </c>
    </row>
    <row r="25" spans="1:2">
      <c r="A25" s="6" t="s">
        <v>41</v>
      </c>
      <c r="B25" s="8"/>
    </row>
    <row r="26" spans="1:2">
      <c r="A26" s="5" t="s">
        <v>42</v>
      </c>
      <c r="B26" s="7" t="str">
        <f>B9</f>
        <v>$                                         </v>
      </c>
    </row>
    <row r="27" spans="1:2">
      <c r="A27" s="5" t="s">
        <v>43</v>
      </c>
      <c r="B27" s="7" t="str">
        <f>B15</f>
        <v>$                                         </v>
      </c>
    </row>
    <row r="28" spans="1:2">
      <c r="A28" s="5" t="s">
        <v>44</v>
      </c>
      <c r="B28" s="7" t="e">
        <f>IF(B26-B27&lt;=0,0,B26-B27)</f>
        <v>#VALUE!</v>
      </c>
    </row>
    <row r="29" spans="1:2">
      <c r="A29" s="9" t="s">
        <v>45</v>
      </c>
      <c r="B29" s="10" t="e">
        <f>IF(B24+B28&gt;B18,B18,B24+B28)</f>
        <v>#VALUE!</v>
      </c>
    </row>
    <row r="30" spans="1:2">
      <c r="A30" s="3" t="s">
        <v>46</v>
      </c>
      <c r="B30" s="8"/>
    </row>
    <row r="31" spans="1:2">
      <c r="A31" s="5" t="s">
        <v>47</v>
      </c>
      <c r="B31" s="7" t="str">
        <f>B4</f>
        <v>$                                         </v>
      </c>
    </row>
    <row r="32" spans="1:2">
      <c r="A32" s="5" t="s">
        <v>48</v>
      </c>
      <c r="B32" s="7">
        <f>B22</f>
        <v>0</v>
      </c>
    </row>
    <row r="33" spans="1:2">
      <c r="A33" s="5" t="s">
        <v>49</v>
      </c>
      <c r="B33" s="7" t="str">
        <f>B15</f>
        <v>$                                         </v>
      </c>
    </row>
    <row r="34" spans="1:2">
      <c r="A34" s="5" t="s">
        <v>50</v>
      </c>
      <c r="B34" s="7">
        <f>SUM(B31:B33)</f>
        <v>0</v>
      </c>
    </row>
    <row r="35" spans="1:2">
      <c r="A35" s="5" t="s">
        <v>51</v>
      </c>
      <c r="B35" s="7">
        <f>B21</f>
        <v>0</v>
      </c>
    </row>
    <row r="36" spans="1:2">
      <c r="A36" s="5" t="s">
        <v>52</v>
      </c>
      <c r="B36" s="7" t="str">
        <f>B9</f>
        <v>$                                         </v>
      </c>
    </row>
    <row r="37" spans="1:2">
      <c r="A37" s="5" t="s">
        <v>53</v>
      </c>
      <c r="B37" s="7">
        <f>SUM(B35:B36)</f>
        <v>0</v>
      </c>
    </row>
    <row r="38" spans="1:2">
      <c r="A38" s="5" t="s">
        <v>54</v>
      </c>
      <c r="B38" s="7">
        <f>B34-B37</f>
        <v>0</v>
      </c>
    </row>
    <row r="39" spans="1:2">
      <c r="A39" s="5" t="s">
        <v>55</v>
      </c>
      <c r="B39" s="7" t="e">
        <f>B29</f>
        <v>#VALUE!</v>
      </c>
    </row>
    <row r="40" spans="1:2">
      <c r="A40" s="5" t="s">
        <v>56</v>
      </c>
      <c r="B40" s="7" t="str">
        <f>B16</f>
        <v>$                                         </v>
      </c>
    </row>
    <row r="41" spans="1:2">
      <c r="A41" s="9" t="s">
        <v>57</v>
      </c>
      <c r="B41" s="10" t="e">
        <f>SUM(B38:B40)</f>
        <v>#VALUE!</v>
      </c>
    </row>
    <row r="42" spans="1:2">
      <c r="A42" s="17"/>
      <c r="B42" s="17"/>
    </row>
  </sheetData>
  <mergeCells count="1"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43"/>
  <sheetViews>
    <sheetView workbookViewId="0">
      <selection activeCell="A9" sqref="A9"/>
    </sheetView>
  </sheetViews>
  <sheetFormatPr baseColWidth="10" defaultRowHeight="15" x14ac:dyDescent="0"/>
  <cols>
    <col min="1" max="1" width="75.5" bestFit="1" customWidth="1"/>
    <col min="2" max="2" width="21.33203125" bestFit="1" customWidth="1"/>
  </cols>
  <sheetData>
    <row r="1" spans="1:2" ht="30">
      <c r="A1" s="18" t="s">
        <v>59</v>
      </c>
      <c r="B1" s="18"/>
    </row>
    <row r="2" spans="1:2">
      <c r="A2" s="3" t="s">
        <v>16</v>
      </c>
      <c r="B2" s="5"/>
    </row>
    <row r="3" spans="1:2">
      <c r="A3" s="5" t="s">
        <v>17</v>
      </c>
      <c r="B3" s="7" t="s">
        <v>18</v>
      </c>
    </row>
    <row r="4" spans="1:2">
      <c r="A4" s="5" t="s">
        <v>19</v>
      </c>
      <c r="B4" s="7" t="s">
        <v>18</v>
      </c>
    </row>
    <row r="5" spans="1:2">
      <c r="A5" s="5" t="s">
        <v>20</v>
      </c>
      <c r="B5" s="7">
        <v>425000</v>
      </c>
    </row>
    <row r="6" spans="1:2">
      <c r="A6" s="3" t="s">
        <v>21</v>
      </c>
      <c r="B6" s="7"/>
    </row>
    <row r="7" spans="1:2">
      <c r="A7" s="5" t="s">
        <v>22</v>
      </c>
      <c r="B7" s="7">
        <v>400000</v>
      </c>
    </row>
    <row r="8" spans="1:2">
      <c r="A8" s="5" t="s">
        <v>23</v>
      </c>
      <c r="B8" s="7">
        <v>0</v>
      </c>
    </row>
    <row r="9" spans="1:2">
      <c r="A9" s="5" t="s">
        <v>24</v>
      </c>
      <c r="B9" s="7">
        <v>0</v>
      </c>
    </row>
    <row r="10" spans="1:2">
      <c r="A10" s="5" t="s">
        <v>25</v>
      </c>
      <c r="B10" s="7">
        <v>150000</v>
      </c>
    </row>
    <row r="11" spans="1:2">
      <c r="A11" s="5" t="s">
        <v>26</v>
      </c>
      <c r="B11" s="7">
        <f>SUM(B7:B10)</f>
        <v>550000</v>
      </c>
    </row>
    <row r="12" spans="1:2">
      <c r="A12" s="6" t="s">
        <v>27</v>
      </c>
      <c r="B12" s="7"/>
    </row>
    <row r="13" spans="1:2">
      <c r="A13" s="5" t="s">
        <v>28</v>
      </c>
      <c r="B13" s="7">
        <f>B5</f>
        <v>425000</v>
      </c>
    </row>
    <row r="14" spans="1:2">
      <c r="A14" s="5" t="s">
        <v>29</v>
      </c>
      <c r="B14" s="7">
        <v>50000</v>
      </c>
    </row>
    <row r="15" spans="1:2">
      <c r="A15" s="5" t="s">
        <v>30</v>
      </c>
      <c r="B15" s="7">
        <v>0</v>
      </c>
    </row>
    <row r="16" spans="1:2">
      <c r="A16" s="5" t="s">
        <v>31</v>
      </c>
      <c r="B16" s="7">
        <v>0</v>
      </c>
    </row>
    <row r="17" spans="1:2">
      <c r="A17" s="5" t="s">
        <v>32</v>
      </c>
      <c r="B17" s="7">
        <v>0</v>
      </c>
    </row>
    <row r="18" spans="1:2">
      <c r="A18" s="5" t="s">
        <v>33</v>
      </c>
      <c r="B18" s="7">
        <f>SUM(B13:B17)</f>
        <v>475000</v>
      </c>
    </row>
    <row r="19" spans="1:2">
      <c r="A19" s="20" t="s">
        <v>34</v>
      </c>
      <c r="B19" s="21">
        <f>B11-B18</f>
        <v>75000</v>
      </c>
    </row>
    <row r="20" spans="1:2">
      <c r="A20" s="3" t="s">
        <v>35</v>
      </c>
      <c r="B20" s="7"/>
    </row>
    <row r="21" spans="1:2">
      <c r="A21" s="6" t="s">
        <v>36</v>
      </c>
      <c r="B21" s="7"/>
    </row>
    <row r="22" spans="1:2">
      <c r="A22" s="5" t="s">
        <v>37</v>
      </c>
      <c r="B22" s="7">
        <f>SUM(B8:B9)</f>
        <v>0</v>
      </c>
    </row>
    <row r="23" spans="1:2">
      <c r="A23" s="5" t="s">
        <v>38</v>
      </c>
      <c r="B23" s="7">
        <f>SUM(B14:B15)</f>
        <v>50000</v>
      </c>
    </row>
    <row r="24" spans="1:2">
      <c r="A24" s="5" t="s">
        <v>39</v>
      </c>
      <c r="B24" s="7">
        <f>B17</f>
        <v>0</v>
      </c>
    </row>
    <row r="25" spans="1:2">
      <c r="A25" s="5" t="s">
        <v>40</v>
      </c>
      <c r="B25" s="7">
        <f>B22-B23-B24</f>
        <v>-50000</v>
      </c>
    </row>
    <row r="26" spans="1:2">
      <c r="A26" s="6" t="s">
        <v>41</v>
      </c>
      <c r="B26" s="7"/>
    </row>
    <row r="27" spans="1:2">
      <c r="A27" s="5" t="s">
        <v>42</v>
      </c>
      <c r="B27" s="7">
        <f>B10</f>
        <v>150000</v>
      </c>
    </row>
    <row r="28" spans="1:2">
      <c r="A28" s="5" t="s">
        <v>43</v>
      </c>
      <c r="B28" s="7">
        <f>B16</f>
        <v>0</v>
      </c>
    </row>
    <row r="29" spans="1:2">
      <c r="A29" s="5" t="s">
        <v>44</v>
      </c>
      <c r="B29" s="7">
        <f>IF(B27-B28&lt;=0,0,B27-B28)</f>
        <v>150000</v>
      </c>
    </row>
    <row r="30" spans="1:2">
      <c r="A30" s="20" t="s">
        <v>45</v>
      </c>
      <c r="B30" s="21">
        <f>IF(B25+B29&gt;B19,B19,B25+B29)</f>
        <v>75000</v>
      </c>
    </row>
    <row r="31" spans="1:2">
      <c r="A31" s="3" t="s">
        <v>46</v>
      </c>
      <c r="B31" s="7"/>
    </row>
    <row r="32" spans="1:2">
      <c r="A32" s="5" t="s">
        <v>47</v>
      </c>
      <c r="B32" s="7">
        <f>B5</f>
        <v>425000</v>
      </c>
    </row>
    <row r="33" spans="1:2">
      <c r="A33" s="5" t="s">
        <v>48</v>
      </c>
      <c r="B33" s="7">
        <f>B23</f>
        <v>50000</v>
      </c>
    </row>
    <row r="34" spans="1:2">
      <c r="A34" s="5" t="s">
        <v>49</v>
      </c>
      <c r="B34" s="7">
        <f>B16</f>
        <v>0</v>
      </c>
    </row>
    <row r="35" spans="1:2">
      <c r="A35" s="5" t="s">
        <v>50</v>
      </c>
      <c r="B35" s="7">
        <f>SUM(B32:B34)</f>
        <v>475000</v>
      </c>
    </row>
    <row r="36" spans="1:2">
      <c r="A36" s="5" t="s">
        <v>51</v>
      </c>
      <c r="B36" s="7">
        <f>B22</f>
        <v>0</v>
      </c>
    </row>
    <row r="37" spans="1:2">
      <c r="A37" s="5" t="s">
        <v>52</v>
      </c>
      <c r="B37" s="7">
        <f>B10</f>
        <v>150000</v>
      </c>
    </row>
    <row r="38" spans="1:2">
      <c r="A38" s="5" t="s">
        <v>53</v>
      </c>
      <c r="B38" s="7">
        <f>SUM(B36:B37)</f>
        <v>150000</v>
      </c>
    </row>
    <row r="39" spans="1:2">
      <c r="A39" s="5" t="s">
        <v>54</v>
      </c>
      <c r="B39" s="7">
        <f>B35-B38</f>
        <v>325000</v>
      </c>
    </row>
    <row r="40" spans="1:2">
      <c r="A40" s="5" t="s">
        <v>55</v>
      </c>
      <c r="B40" s="7">
        <f>B30</f>
        <v>75000</v>
      </c>
    </row>
    <row r="41" spans="1:2">
      <c r="A41" s="5" t="s">
        <v>56</v>
      </c>
      <c r="B41" s="7">
        <f>B17</f>
        <v>0</v>
      </c>
    </row>
    <row r="42" spans="1:2">
      <c r="A42" s="20" t="s">
        <v>57</v>
      </c>
      <c r="B42" s="21">
        <f>SUM(B39:B41)</f>
        <v>400000</v>
      </c>
    </row>
    <row r="43" spans="1:2">
      <c r="A43" s="17"/>
      <c r="B43" s="17"/>
    </row>
  </sheetData>
  <mergeCells count="2">
    <mergeCell ref="A43:B43"/>
    <mergeCell ref="A1:B1"/>
  </mergeCells>
  <phoneticPr fontId="13" type="noConversion"/>
  <pageMargins left="0.75" right="0.75" top="1" bottom="1" header="0.5" footer="0.5"/>
  <pageSetup scale="7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43"/>
  <sheetViews>
    <sheetView topLeftCell="A12" workbookViewId="0">
      <selection activeCell="A42" sqref="A42"/>
    </sheetView>
  </sheetViews>
  <sheetFormatPr baseColWidth="10" defaultRowHeight="15" x14ac:dyDescent="0"/>
  <cols>
    <col min="1" max="1" width="89.6640625" bestFit="1" customWidth="1"/>
    <col min="2" max="2" width="22.5" bestFit="1" customWidth="1"/>
  </cols>
  <sheetData>
    <row r="1" spans="1:2" ht="28">
      <c r="A1" s="19" t="s">
        <v>58</v>
      </c>
      <c r="B1" s="19"/>
    </row>
    <row r="2" spans="1:2">
      <c r="A2" s="3" t="s">
        <v>16</v>
      </c>
      <c r="B2" s="12"/>
    </row>
    <row r="3" spans="1:2">
      <c r="A3" s="5" t="s">
        <v>17</v>
      </c>
      <c r="B3" s="7" t="s">
        <v>18</v>
      </c>
    </row>
    <row r="4" spans="1:2">
      <c r="A4" s="5" t="s">
        <v>19</v>
      </c>
      <c r="B4" s="7" t="s">
        <v>18</v>
      </c>
    </row>
    <row r="5" spans="1:2">
      <c r="A5" s="5" t="s">
        <v>20</v>
      </c>
      <c r="B5" s="7">
        <v>75000</v>
      </c>
    </row>
    <row r="6" spans="1:2">
      <c r="A6" s="3" t="s">
        <v>21</v>
      </c>
      <c r="B6" s="13"/>
    </row>
    <row r="7" spans="1:2">
      <c r="A7" s="5" t="s">
        <v>22</v>
      </c>
      <c r="B7" s="7">
        <v>500000</v>
      </c>
    </row>
    <row r="8" spans="1:2">
      <c r="A8" s="5" t="s">
        <v>23</v>
      </c>
      <c r="B8" s="7">
        <v>50000</v>
      </c>
    </row>
    <row r="9" spans="1:2">
      <c r="A9" s="5" t="s">
        <v>24</v>
      </c>
      <c r="B9" s="7">
        <v>0</v>
      </c>
    </row>
    <row r="10" spans="1:2">
      <c r="A10" s="5" t="s">
        <v>25</v>
      </c>
      <c r="B10" s="7">
        <v>0</v>
      </c>
    </row>
    <row r="11" spans="1:2">
      <c r="A11" s="5" t="s">
        <v>26</v>
      </c>
      <c r="B11" s="7">
        <f>SUM(B7:B10)</f>
        <v>550000</v>
      </c>
    </row>
    <row r="12" spans="1:2">
      <c r="A12" s="6" t="s">
        <v>27</v>
      </c>
      <c r="B12" s="13"/>
    </row>
    <row r="13" spans="1:2">
      <c r="A13" s="5" t="s">
        <v>28</v>
      </c>
      <c r="B13" s="7">
        <f>B5</f>
        <v>75000</v>
      </c>
    </row>
    <row r="14" spans="1:2">
      <c r="A14" s="5" t="s">
        <v>29</v>
      </c>
      <c r="B14" s="7">
        <v>0</v>
      </c>
    </row>
    <row r="15" spans="1:2">
      <c r="A15" s="5" t="s">
        <v>30</v>
      </c>
      <c r="B15" s="7">
        <v>0</v>
      </c>
    </row>
    <row r="16" spans="1:2">
      <c r="A16" s="5" t="s">
        <v>31</v>
      </c>
      <c r="B16" s="7">
        <v>150000</v>
      </c>
    </row>
    <row r="17" spans="1:2">
      <c r="A17" s="5" t="s">
        <v>32</v>
      </c>
      <c r="B17" s="7">
        <v>0</v>
      </c>
    </row>
    <row r="18" spans="1:2">
      <c r="A18" s="5" t="s">
        <v>33</v>
      </c>
      <c r="B18" s="7">
        <f>SUM(B13:B17)</f>
        <v>225000</v>
      </c>
    </row>
    <row r="19" spans="1:2">
      <c r="A19" s="14" t="s">
        <v>34</v>
      </c>
      <c r="B19" s="15">
        <f>B11-B18</f>
        <v>325000</v>
      </c>
    </row>
    <row r="20" spans="1:2">
      <c r="A20" s="3" t="s">
        <v>35</v>
      </c>
      <c r="B20" s="13"/>
    </row>
    <row r="21" spans="1:2">
      <c r="A21" s="6" t="s">
        <v>36</v>
      </c>
      <c r="B21" s="13"/>
    </row>
    <row r="22" spans="1:2">
      <c r="A22" s="5" t="s">
        <v>37</v>
      </c>
      <c r="B22" s="7">
        <f>SUM(B8:B9)</f>
        <v>50000</v>
      </c>
    </row>
    <row r="23" spans="1:2">
      <c r="A23" s="5" t="s">
        <v>38</v>
      </c>
      <c r="B23" s="7">
        <f>SUM(B14:B15)</f>
        <v>0</v>
      </c>
    </row>
    <row r="24" spans="1:2">
      <c r="A24" s="5" t="s">
        <v>39</v>
      </c>
      <c r="B24" s="7">
        <f>B17</f>
        <v>0</v>
      </c>
    </row>
    <row r="25" spans="1:2">
      <c r="A25" s="5" t="s">
        <v>40</v>
      </c>
      <c r="B25" s="7">
        <f>B22-B23-B24</f>
        <v>50000</v>
      </c>
    </row>
    <row r="26" spans="1:2">
      <c r="A26" s="6" t="s">
        <v>41</v>
      </c>
      <c r="B26" s="13"/>
    </row>
    <row r="27" spans="1:2">
      <c r="A27" s="5" t="s">
        <v>42</v>
      </c>
      <c r="B27" s="7">
        <f>B10</f>
        <v>0</v>
      </c>
    </row>
    <row r="28" spans="1:2">
      <c r="A28" s="5" t="s">
        <v>43</v>
      </c>
      <c r="B28" s="7">
        <f>B16</f>
        <v>150000</v>
      </c>
    </row>
    <row r="29" spans="1:2">
      <c r="A29" s="5" t="s">
        <v>44</v>
      </c>
      <c r="B29" s="7">
        <f>IF(B27-B28&lt;=0,0,B27-B28)</f>
        <v>0</v>
      </c>
    </row>
    <row r="30" spans="1:2">
      <c r="A30" s="14" t="s">
        <v>45</v>
      </c>
      <c r="B30" s="15">
        <f>B25+B29</f>
        <v>50000</v>
      </c>
    </row>
    <row r="31" spans="1:2">
      <c r="A31" s="3" t="s">
        <v>46</v>
      </c>
      <c r="B31" s="13"/>
    </row>
    <row r="32" spans="1:2">
      <c r="A32" s="5" t="s">
        <v>47</v>
      </c>
      <c r="B32" s="7">
        <f>B5</f>
        <v>75000</v>
      </c>
    </row>
    <row r="33" spans="1:2">
      <c r="A33" s="5" t="s">
        <v>48</v>
      </c>
      <c r="B33" s="7">
        <f>B23</f>
        <v>0</v>
      </c>
    </row>
    <row r="34" spans="1:2">
      <c r="A34" s="5" t="s">
        <v>49</v>
      </c>
      <c r="B34" s="7">
        <f>B16</f>
        <v>150000</v>
      </c>
    </row>
    <row r="35" spans="1:2">
      <c r="A35" s="5" t="s">
        <v>50</v>
      </c>
      <c r="B35" s="7">
        <f>SUM(B32:B34)</f>
        <v>225000</v>
      </c>
    </row>
    <row r="36" spans="1:2">
      <c r="A36" s="5" t="s">
        <v>51</v>
      </c>
      <c r="B36" s="7">
        <f>B22</f>
        <v>50000</v>
      </c>
    </row>
    <row r="37" spans="1:2">
      <c r="A37" s="5" t="s">
        <v>52</v>
      </c>
      <c r="B37" s="7">
        <f>B10</f>
        <v>0</v>
      </c>
    </row>
    <row r="38" spans="1:2">
      <c r="A38" s="5" t="s">
        <v>53</v>
      </c>
      <c r="B38" s="7">
        <f>SUM(B36:B37)</f>
        <v>50000</v>
      </c>
    </row>
    <row r="39" spans="1:2">
      <c r="A39" s="5" t="s">
        <v>54</v>
      </c>
      <c r="B39" s="7">
        <f>B35-B38</f>
        <v>175000</v>
      </c>
    </row>
    <row r="40" spans="1:2">
      <c r="A40" s="5" t="s">
        <v>55</v>
      </c>
      <c r="B40" s="7">
        <f>B30</f>
        <v>50000</v>
      </c>
    </row>
    <row r="41" spans="1:2">
      <c r="A41" s="5" t="s">
        <v>56</v>
      </c>
      <c r="B41" s="7">
        <f>B17</f>
        <v>0</v>
      </c>
    </row>
    <row r="42" spans="1:2">
      <c r="A42" s="14" t="s">
        <v>57</v>
      </c>
      <c r="B42" s="15">
        <f>SUM(B39:B41)</f>
        <v>225000</v>
      </c>
    </row>
    <row r="43" spans="1:2">
      <c r="A43" s="17"/>
      <c r="B43" s="17"/>
    </row>
  </sheetData>
  <mergeCells count="2">
    <mergeCell ref="A43:B43"/>
    <mergeCell ref="A1:B1"/>
  </mergeCells>
  <phoneticPr fontId="13" type="noConversion"/>
  <pageMargins left="0.75" right="0.75" top="1" bottom="1" header="0.5" footer="0.5"/>
  <pageSetup scale="7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43"/>
  <sheetViews>
    <sheetView topLeftCell="A17" workbookViewId="0">
      <selection activeCell="B22" sqref="B22"/>
    </sheetView>
  </sheetViews>
  <sheetFormatPr baseColWidth="10" defaultRowHeight="15" x14ac:dyDescent="0"/>
  <cols>
    <col min="1" max="1" width="75.5" bestFit="1" customWidth="1"/>
    <col min="2" max="2" width="22.5" bestFit="1" customWidth="1"/>
  </cols>
  <sheetData>
    <row r="1" spans="1:2" ht="28">
      <c r="A1" s="19" t="s">
        <v>58</v>
      </c>
      <c r="B1" s="19"/>
    </row>
    <row r="2" spans="1:2">
      <c r="A2" s="3" t="s">
        <v>16</v>
      </c>
      <c r="B2" s="12"/>
    </row>
    <row r="3" spans="1:2">
      <c r="A3" s="5" t="s">
        <v>17</v>
      </c>
      <c r="B3" s="7" t="s">
        <v>18</v>
      </c>
    </row>
    <row r="4" spans="1:2">
      <c r="A4" s="5" t="s">
        <v>19</v>
      </c>
      <c r="B4" s="7" t="s">
        <v>18</v>
      </c>
    </row>
    <row r="5" spans="1:2">
      <c r="A5" s="5" t="s">
        <v>20</v>
      </c>
      <c r="B5" s="7">
        <v>75000</v>
      </c>
    </row>
    <row r="6" spans="1:2">
      <c r="A6" s="3" t="s">
        <v>21</v>
      </c>
      <c r="B6" s="13"/>
    </row>
    <row r="7" spans="1:2">
      <c r="A7" s="5" t="s">
        <v>22</v>
      </c>
      <c r="B7" s="7">
        <v>500000</v>
      </c>
    </row>
    <row r="8" spans="1:2">
      <c r="A8" s="5" t="s">
        <v>23</v>
      </c>
      <c r="B8" s="7">
        <v>50000</v>
      </c>
    </row>
    <row r="9" spans="1:2">
      <c r="A9" s="5" t="s">
        <v>24</v>
      </c>
      <c r="B9" s="7">
        <v>0</v>
      </c>
    </row>
    <row r="10" spans="1:2">
      <c r="A10" s="5" t="s">
        <v>25</v>
      </c>
      <c r="B10" s="7">
        <v>0</v>
      </c>
    </row>
    <row r="11" spans="1:2">
      <c r="A11" s="5" t="s">
        <v>26</v>
      </c>
      <c r="B11" s="7">
        <f>SUM(B7:B10)</f>
        <v>550000</v>
      </c>
    </row>
    <row r="12" spans="1:2">
      <c r="A12" s="6" t="s">
        <v>27</v>
      </c>
      <c r="B12" s="13"/>
    </row>
    <row r="13" spans="1:2">
      <c r="A13" s="5" t="s">
        <v>28</v>
      </c>
      <c r="B13" s="7">
        <f>B5</f>
        <v>75000</v>
      </c>
    </row>
    <row r="14" spans="1:2">
      <c r="A14" s="5" t="s">
        <v>29</v>
      </c>
      <c r="B14" s="7">
        <v>0</v>
      </c>
    </row>
    <row r="15" spans="1:2">
      <c r="A15" s="5" t="s">
        <v>30</v>
      </c>
      <c r="B15" s="7">
        <v>0</v>
      </c>
    </row>
    <row r="16" spans="1:2">
      <c r="A16" s="5" t="s">
        <v>31</v>
      </c>
      <c r="B16" s="7">
        <v>150000</v>
      </c>
    </row>
    <row r="17" spans="1:2">
      <c r="A17" s="5" t="s">
        <v>32</v>
      </c>
      <c r="B17" s="7">
        <v>0</v>
      </c>
    </row>
    <row r="18" spans="1:2">
      <c r="A18" s="5" t="s">
        <v>33</v>
      </c>
      <c r="B18" s="7">
        <f>SUM(B13:B17)</f>
        <v>225000</v>
      </c>
    </row>
    <row r="19" spans="1:2">
      <c r="A19" s="20" t="s">
        <v>34</v>
      </c>
      <c r="B19" s="21">
        <f>B11-B18</f>
        <v>325000</v>
      </c>
    </row>
    <row r="20" spans="1:2">
      <c r="A20" s="3" t="s">
        <v>35</v>
      </c>
      <c r="B20" s="13"/>
    </row>
    <row r="21" spans="1:2">
      <c r="A21" s="6" t="s">
        <v>36</v>
      </c>
      <c r="B21" s="13"/>
    </row>
    <row r="22" spans="1:2">
      <c r="A22" s="5" t="s">
        <v>37</v>
      </c>
      <c r="B22" s="7">
        <f>SUM(B8:B9)</f>
        <v>50000</v>
      </c>
    </row>
    <row r="23" spans="1:2">
      <c r="A23" s="5" t="s">
        <v>38</v>
      </c>
      <c r="B23" s="7">
        <f>SUM(B14:B15)</f>
        <v>0</v>
      </c>
    </row>
    <row r="24" spans="1:2">
      <c r="A24" s="5" t="s">
        <v>39</v>
      </c>
      <c r="B24" s="7">
        <f>B17</f>
        <v>0</v>
      </c>
    </row>
    <row r="25" spans="1:2">
      <c r="A25" s="5" t="s">
        <v>40</v>
      </c>
      <c r="B25" s="7">
        <f>B22-B23-B24</f>
        <v>50000</v>
      </c>
    </row>
    <row r="26" spans="1:2">
      <c r="A26" s="6" t="s">
        <v>41</v>
      </c>
      <c r="B26" s="13"/>
    </row>
    <row r="27" spans="1:2">
      <c r="A27" s="5" t="s">
        <v>42</v>
      </c>
      <c r="B27" s="7">
        <f>B10</f>
        <v>0</v>
      </c>
    </row>
    <row r="28" spans="1:2">
      <c r="A28" s="5" t="s">
        <v>43</v>
      </c>
      <c r="B28" s="7">
        <f>B16</f>
        <v>150000</v>
      </c>
    </row>
    <row r="29" spans="1:2">
      <c r="A29" s="5" t="s">
        <v>44</v>
      </c>
      <c r="B29" s="7">
        <f>IF(B27-B28&lt;=0,0,B27-B28)</f>
        <v>0</v>
      </c>
    </row>
    <row r="30" spans="1:2">
      <c r="A30" s="20" t="s">
        <v>45</v>
      </c>
      <c r="B30" s="21">
        <f>IF(B25+B29&gt;B19,B19,B25+B29)</f>
        <v>50000</v>
      </c>
    </row>
    <row r="31" spans="1:2">
      <c r="A31" s="3" t="s">
        <v>46</v>
      </c>
      <c r="B31" s="13"/>
    </row>
    <row r="32" spans="1:2">
      <c r="A32" s="5" t="s">
        <v>47</v>
      </c>
      <c r="B32" s="7">
        <f>B5</f>
        <v>75000</v>
      </c>
    </row>
    <row r="33" spans="1:2">
      <c r="A33" s="5" t="s">
        <v>48</v>
      </c>
      <c r="B33" s="7">
        <f>B23</f>
        <v>0</v>
      </c>
    </row>
    <row r="34" spans="1:2">
      <c r="A34" s="5" t="s">
        <v>49</v>
      </c>
      <c r="B34" s="7">
        <f>B16</f>
        <v>150000</v>
      </c>
    </row>
    <row r="35" spans="1:2">
      <c r="A35" s="5" t="s">
        <v>50</v>
      </c>
      <c r="B35" s="7">
        <f>SUM(B32:B34)</f>
        <v>225000</v>
      </c>
    </row>
    <row r="36" spans="1:2">
      <c r="A36" s="5" t="s">
        <v>51</v>
      </c>
      <c r="B36" s="7">
        <f>B22</f>
        <v>50000</v>
      </c>
    </row>
    <row r="37" spans="1:2">
      <c r="A37" s="5" t="s">
        <v>52</v>
      </c>
      <c r="B37" s="7">
        <f>B10</f>
        <v>0</v>
      </c>
    </row>
    <row r="38" spans="1:2">
      <c r="A38" s="5" t="s">
        <v>53</v>
      </c>
      <c r="B38" s="7">
        <f>SUM(B36:B37)</f>
        <v>50000</v>
      </c>
    </row>
    <row r="39" spans="1:2">
      <c r="A39" s="5" t="s">
        <v>54</v>
      </c>
      <c r="B39" s="7">
        <f>B35-B38</f>
        <v>175000</v>
      </c>
    </row>
    <row r="40" spans="1:2">
      <c r="A40" s="5" t="s">
        <v>55</v>
      </c>
      <c r="B40" s="7">
        <f>B30</f>
        <v>50000</v>
      </c>
    </row>
    <row r="41" spans="1:2">
      <c r="A41" s="5" t="s">
        <v>56</v>
      </c>
      <c r="B41" s="7">
        <f>B17</f>
        <v>0</v>
      </c>
    </row>
    <row r="42" spans="1:2">
      <c r="A42" s="20" t="s">
        <v>57</v>
      </c>
      <c r="B42" s="21">
        <f>SUM(B39:B41)</f>
        <v>225000</v>
      </c>
    </row>
    <row r="43" spans="1:2">
      <c r="A43" s="17"/>
      <c r="B43" s="17"/>
    </row>
  </sheetData>
  <mergeCells count="2">
    <mergeCell ref="A43:B43"/>
    <mergeCell ref="A1:B1"/>
  </mergeCells>
  <phoneticPr fontId="13" type="noConversion"/>
  <pageMargins left="0.75" right="0.75" top="1" bottom="1" header="0.5" footer="0.5"/>
  <pageSetup scale="8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8" workbookViewId="0">
      <selection activeCell="A36" sqref="A36:B44"/>
    </sheetView>
  </sheetViews>
  <sheetFormatPr baseColWidth="10" defaultRowHeight="15" x14ac:dyDescent="0"/>
  <cols>
    <col min="1" max="1" width="21.83203125" customWidth="1"/>
    <col min="2" max="2" width="18.1640625" bestFit="1" customWidth="1"/>
  </cols>
  <sheetData>
    <row r="1" spans="1:3">
      <c r="A1" s="16" t="s">
        <v>61</v>
      </c>
      <c r="B1" s="16"/>
    </row>
    <row r="2" spans="1:3">
      <c r="A2" s="23" t="s">
        <v>60</v>
      </c>
      <c r="B2" s="25">
        <v>10000000</v>
      </c>
      <c r="C2" s="25"/>
    </row>
    <row r="3" spans="1:3">
      <c r="A3" t="s">
        <v>62</v>
      </c>
      <c r="B3" s="24">
        <v>0.35</v>
      </c>
    </row>
    <row r="4" spans="1:3">
      <c r="B4" s="29">
        <f>B2*B3</f>
        <v>3500000</v>
      </c>
    </row>
    <row r="5" spans="1:3" ht="16" thickBot="1">
      <c r="A5" t="s">
        <v>63</v>
      </c>
      <c r="B5" s="30">
        <v>-1000000</v>
      </c>
    </row>
    <row r="6" spans="1:3" ht="16" thickTop="1">
      <c r="A6" s="11" t="s">
        <v>64</v>
      </c>
      <c r="B6" s="35">
        <f>SUM(B4:B5)</f>
        <v>2500000</v>
      </c>
    </row>
    <row r="8" spans="1:3">
      <c r="A8" s="16" t="s">
        <v>65</v>
      </c>
      <c r="B8" s="16"/>
    </row>
    <row r="9" spans="1:3">
      <c r="A9" t="s">
        <v>4</v>
      </c>
      <c r="B9" s="22">
        <v>600000</v>
      </c>
    </row>
    <row r="10" spans="1:3" ht="16" thickBot="1">
      <c r="A10" t="s">
        <v>66</v>
      </c>
      <c r="B10" s="28">
        <v>750000</v>
      </c>
    </row>
    <row r="11" spans="1:3" ht="16" thickTop="1">
      <c r="A11" t="s">
        <v>67</v>
      </c>
      <c r="B11" s="26">
        <f>SUM(B9:B10)</f>
        <v>1350000</v>
      </c>
    </row>
    <row r="12" spans="1:3" ht="16" thickBot="1">
      <c r="A12" t="s">
        <v>68</v>
      </c>
      <c r="B12" s="28">
        <v>500000</v>
      </c>
    </row>
    <row r="13" spans="1:3" ht="16" thickTop="1">
      <c r="A13" s="9" t="s">
        <v>69</v>
      </c>
      <c r="B13" s="27">
        <f>B11-B12</f>
        <v>850000</v>
      </c>
    </row>
    <row r="14" spans="1:3">
      <c r="B14" s="22"/>
    </row>
    <row r="15" spans="1:3">
      <c r="A15" s="16" t="s">
        <v>71</v>
      </c>
      <c r="B15" s="16"/>
    </row>
    <row r="16" spans="1:3">
      <c r="A16" s="16" t="s">
        <v>59</v>
      </c>
      <c r="B16" s="16"/>
    </row>
    <row r="17" spans="1:2">
      <c r="A17" t="s">
        <v>70</v>
      </c>
      <c r="B17" s="22">
        <v>75000</v>
      </c>
    </row>
    <row r="18" spans="1:2">
      <c r="A18" t="s">
        <v>72</v>
      </c>
      <c r="B18" s="22">
        <v>75000</v>
      </c>
    </row>
    <row r="19" spans="1:2">
      <c r="A19" t="s">
        <v>73</v>
      </c>
      <c r="B19" s="22">
        <v>400000</v>
      </c>
    </row>
    <row r="21" spans="1:2">
      <c r="A21" s="16" t="s">
        <v>58</v>
      </c>
      <c r="B21" s="16"/>
    </row>
    <row r="22" spans="1:2">
      <c r="A22" t="s">
        <v>70</v>
      </c>
      <c r="B22" s="22">
        <v>325000</v>
      </c>
    </row>
    <row r="23" spans="1:2">
      <c r="A23" t="s">
        <v>72</v>
      </c>
      <c r="B23" s="22">
        <v>50000</v>
      </c>
    </row>
    <row r="24" spans="1:2">
      <c r="A24" t="s">
        <v>73</v>
      </c>
      <c r="B24" s="22">
        <v>225000</v>
      </c>
    </row>
    <row r="26" spans="1:2">
      <c r="A26" s="32" t="s">
        <v>74</v>
      </c>
      <c r="B26" s="32"/>
    </row>
    <row r="27" spans="1:2">
      <c r="A27" s="32" t="s">
        <v>77</v>
      </c>
      <c r="B27" s="32"/>
    </row>
    <row r="28" spans="1:2">
      <c r="A28" s="23" t="s">
        <v>75</v>
      </c>
      <c r="B28" s="22">
        <v>13000</v>
      </c>
    </row>
    <row r="29" spans="1:2">
      <c r="A29" s="23" t="s">
        <v>76</v>
      </c>
      <c r="B29" s="22">
        <v>12000</v>
      </c>
    </row>
    <row r="30" spans="1:2" ht="16" thickBot="1">
      <c r="A30" s="9" t="s">
        <v>69</v>
      </c>
      <c r="B30" s="31">
        <f>B28-B29</f>
        <v>1000</v>
      </c>
    </row>
    <row r="31" spans="1:2" ht="16" thickTop="1"/>
    <row r="32" spans="1:2">
      <c r="A32" s="32" t="s">
        <v>78</v>
      </c>
      <c r="B32" s="32"/>
    </row>
    <row r="33" spans="1:2">
      <c r="A33" s="34">
        <v>0</v>
      </c>
      <c r="B33" s="34"/>
    </row>
    <row r="35" spans="1:2">
      <c r="A35" s="16" t="s">
        <v>79</v>
      </c>
      <c r="B35" s="16"/>
    </row>
    <row r="36" spans="1:2">
      <c r="A36" s="32" t="s">
        <v>77</v>
      </c>
      <c r="B36" s="32"/>
    </row>
    <row r="37" spans="1:2">
      <c r="A37" t="s">
        <v>80</v>
      </c>
      <c r="B37" s="22">
        <v>11000</v>
      </c>
    </row>
    <row r="38" spans="1:2" ht="16" thickBot="1">
      <c r="A38" t="s">
        <v>76</v>
      </c>
      <c r="B38" s="28">
        <v>10000</v>
      </c>
    </row>
    <row r="39" spans="1:2" ht="16" thickTop="1">
      <c r="A39" s="9" t="s">
        <v>69</v>
      </c>
      <c r="B39" s="33">
        <f>B37-B38</f>
        <v>1000</v>
      </c>
    </row>
    <row r="41" spans="1:2">
      <c r="A41" s="32" t="s">
        <v>81</v>
      </c>
      <c r="B41" s="32"/>
    </row>
    <row r="42" spans="1:2">
      <c r="A42" s="9" t="s">
        <v>82</v>
      </c>
      <c r="B42" s="27">
        <v>1500</v>
      </c>
    </row>
    <row r="43" spans="1:2">
      <c r="A43" s="9" t="s">
        <v>83</v>
      </c>
      <c r="B43" s="27">
        <v>6000</v>
      </c>
    </row>
    <row r="44" spans="1:2">
      <c r="A44" s="9" t="s">
        <v>84</v>
      </c>
      <c r="B44" s="27">
        <v>3500</v>
      </c>
    </row>
  </sheetData>
  <mergeCells count="12">
    <mergeCell ref="A32:B32"/>
    <mergeCell ref="A33:B33"/>
    <mergeCell ref="A36:B36"/>
    <mergeCell ref="A35:B35"/>
    <mergeCell ref="A41:B41"/>
    <mergeCell ref="A15:B15"/>
    <mergeCell ref="A1:B1"/>
    <mergeCell ref="A8:B8"/>
    <mergeCell ref="A16:B16"/>
    <mergeCell ref="A21:B21"/>
    <mergeCell ref="A26:B26"/>
    <mergeCell ref="A27:B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Spreadsheet</vt:lpstr>
      <vt:lpstr>Pat - Final</vt:lpstr>
      <vt:lpstr>Jeff - Final</vt:lpstr>
      <vt:lpstr>Spreadsheet (2)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cp:lastPrinted>2014-05-13T05:14:21Z</cp:lastPrinted>
  <dcterms:created xsi:type="dcterms:W3CDTF">2014-05-13T04:44:28Z</dcterms:created>
  <dcterms:modified xsi:type="dcterms:W3CDTF">2014-05-13T15:47:54Z</dcterms:modified>
</cp:coreProperties>
</file>