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filterPrivacy="1" autoCompressPictures="0"/>
  <bookViews>
    <workbookView xWindow="240" yWindow="100" windowWidth="23620" windowHeight="13720" activeTab="4"/>
  </bookViews>
  <sheets>
    <sheet name="Q1" sheetId="1" r:id="rId1"/>
    <sheet name="Q2" sheetId="2" r:id="rId2"/>
    <sheet name="Q4" sheetId="4" r:id="rId3"/>
    <sheet name="Q5" sheetId="5" r:id="rId4"/>
    <sheet name="Sheet1" sheetId="7" r:id="rId5"/>
    <sheet name="Q6" sheetId="6" r:id="rId6"/>
  </sheets>
  <definedNames>
    <definedName name="MinimizeCosts" localSheetId="0">FALSE</definedName>
    <definedName name="MinimizeCosts" localSheetId="2">FALSE</definedName>
    <definedName name="_xlnm.Print_Area" localSheetId="0">'Q1'!TreeDiagram</definedName>
    <definedName name="_xlnm.Print_Area" localSheetId="2">'Q4'!TreeDiagram</definedName>
    <definedName name="TreeData" localSheetId="0">'Q1'!$GH$1001:$GV$1009</definedName>
    <definedName name="TreeData" localSheetId="2">'Q4'!$GH$1001:$GV$1013</definedName>
    <definedName name="TreeDiagBase" localSheetId="0">'Q1'!$A$1</definedName>
    <definedName name="TreeDiagBase" localSheetId="2">'Q4'!$A$1</definedName>
    <definedName name="TreeDiagram" localSheetId="0">'Q1'!$A$1:$K$29</definedName>
    <definedName name="TreeDiagram" localSheetId="2">'Q4'!$A$1:$K$44</definedName>
    <definedName name="UseExpUtility" localSheetId="0">FALSE</definedName>
    <definedName name="UseExpUtility" localSheetId="2">FALSE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5" l="1"/>
  <c r="F11" i="5"/>
  <c r="E11" i="5"/>
  <c r="D11" i="5"/>
  <c r="C11" i="5"/>
  <c r="G7" i="5"/>
  <c r="G6" i="5"/>
  <c r="F7" i="5"/>
  <c r="F6" i="5"/>
  <c r="E7" i="5"/>
  <c r="E6" i="5"/>
  <c r="D7" i="5"/>
  <c r="D6" i="5"/>
  <c r="C7" i="5"/>
  <c r="C6" i="5"/>
  <c r="K43" i="4"/>
  <c r="I44" i="4"/>
  <c r="K38" i="4"/>
  <c r="I39" i="4"/>
  <c r="K33" i="4"/>
  <c r="I34" i="4"/>
  <c r="K28" i="4"/>
  <c r="I29" i="4"/>
  <c r="K23" i="4"/>
  <c r="I24" i="4"/>
  <c r="K18" i="4"/>
  <c r="I19" i="4"/>
  <c r="K13" i="4"/>
  <c r="I14" i="4"/>
  <c r="K8" i="4"/>
  <c r="I9" i="4"/>
  <c r="K3" i="4"/>
  <c r="I4" i="4"/>
  <c r="E39" i="4"/>
  <c r="E24" i="4"/>
  <c r="E9" i="4"/>
  <c r="A24" i="4"/>
  <c r="B23" i="4"/>
  <c r="K28" i="1"/>
  <c r="I29" i="1"/>
  <c r="K23" i="1"/>
  <c r="I24" i="1"/>
  <c r="K18" i="1"/>
  <c r="I19" i="1"/>
  <c r="K13" i="1"/>
  <c r="I14" i="1"/>
  <c r="K8" i="1"/>
  <c r="I9" i="1"/>
  <c r="K3" i="1"/>
  <c r="I4" i="1"/>
  <c r="E24" i="1"/>
  <c r="E9" i="1"/>
  <c r="A16" i="1"/>
  <c r="B15" i="1"/>
</calcChain>
</file>

<file path=xl/sharedStrings.xml><?xml version="1.0" encoding="utf-8"?>
<sst xmlns="http://schemas.openxmlformats.org/spreadsheetml/2006/main" count="109" uniqueCount="50">
  <si>
    <t>If you prefer to do your calculations for question 2 on the exam paper, just leave this page blank.</t>
  </si>
  <si>
    <t>If you prefer to do your calculations for question 2 in Excel, please put them on this page.</t>
  </si>
  <si>
    <t>If you prefer to do your calculations for question 6 on the exam paper, just leave this page blank.</t>
  </si>
  <si>
    <t>If you prefer to do your calculations for question 6 in Excel, please put them on this page.</t>
  </si>
  <si>
    <t>ID</t>
  </si>
  <si>
    <t>Name</t>
  </si>
  <si>
    <t>Value</t>
  </si>
  <si>
    <t>Prob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</si>
  <si>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</si>
  <si>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</si>
  <si>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</si>
  <si>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</si>
  <si>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</si>
  <si>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</si>
  <si>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</si>
  <si>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</si>
  <si>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</si>
  <si>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</si>
  <si>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</si>
  <si>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TreePlan</t>
  </si>
  <si>
    <t>D</t>
  </si>
  <si>
    <t>T</t>
  </si>
  <si>
    <t>TreePlan Trial Version, For Evaluation Only</t>
  </si>
  <si>
    <t>www.TreePlan.com</t>
  </si>
  <si>
    <t>For Evaluation Only</t>
  </si>
  <si>
    <t>Positive</t>
  </si>
  <si>
    <t>Negative</t>
  </si>
  <si>
    <t>E</t>
  </si>
  <si>
    <t>Inconclusive</t>
  </si>
  <si>
    <t>Is drug user</t>
  </si>
  <si>
    <t>Is not drug user</t>
  </si>
  <si>
    <t>Construct New Plant</t>
  </si>
  <si>
    <t>Expand Existing Plant</t>
  </si>
  <si>
    <t>Do Nothing</t>
  </si>
  <si>
    <t>Expand</t>
  </si>
  <si>
    <t>Stable</t>
  </si>
  <si>
    <t>Contract</t>
  </si>
  <si>
    <t>Probability</t>
  </si>
  <si>
    <t>D1</t>
  </si>
  <si>
    <t>D2</t>
  </si>
  <si>
    <t>D3</t>
  </si>
  <si>
    <t>D4</t>
  </si>
  <si>
    <t>D5</t>
  </si>
  <si>
    <t>Payoff, if D1</t>
  </si>
  <si>
    <t>Payoff, if D2</t>
  </si>
  <si>
    <t>Payoff, if D3</t>
  </si>
  <si>
    <t>Payoff, if D4</t>
  </si>
  <si>
    <t>Payoff, if D5</t>
  </si>
  <si>
    <t>Sensitivity Analysis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</si>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</sst>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Protection="1">
      <protection locked="0"/>
    </xf>
    <xf numFmtId="6" fontId="0" fillId="0" borderId="0" xfId="0" applyNumberFormat="1" applyAlignment="1">
      <alignment horizontal="left"/>
    </xf>
    <xf numFmtId="6" fontId="0" fillId="0" borderId="0" xfId="0" applyNumberFormat="1"/>
    <xf numFmtId="6" fontId="0" fillId="0" borderId="0" xfId="0" applyNumberFormat="1" applyFont="1"/>
    <xf numFmtId="6" fontId="5" fillId="0" borderId="0" xfId="0" applyNumberFormat="1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6</xdr:col>
      <xdr:colOff>12700</xdr:colOff>
      <xdr:row>7</xdr:row>
      <xdr:rowOff>152400</xdr:rowOff>
    </xdr:to>
    <xdr:sp macro="" textlink="">
      <xdr:nvSpPr>
        <xdr:cNvPr id="11" name="Circle 10"/>
        <xdr:cNvSpPr/>
      </xdr:nvSpPr>
      <xdr:spPr>
        <a:xfrm>
          <a:off x="2374900" y="12446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76200</xdr:rowOff>
    </xdr:from>
    <xdr:to>
      <xdr:col>5</xdr:col>
      <xdr:colOff>0</xdr:colOff>
      <xdr:row>7</xdr:row>
      <xdr:rowOff>76200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1028700" y="1320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12700</xdr:colOff>
      <xdr:row>7</xdr:row>
      <xdr:rowOff>76200</xdr:rowOff>
    </xdr:from>
    <xdr:to>
      <xdr:col>3</xdr:col>
      <xdr:colOff>0</xdr:colOff>
      <xdr:row>14</xdr:row>
      <xdr:rowOff>76200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V="1">
          <a:off x="825500" y="1320800"/>
          <a:ext cx="203200" cy="12446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12700</xdr:colOff>
      <xdr:row>22</xdr:row>
      <xdr:rowOff>152400</xdr:rowOff>
    </xdr:to>
    <xdr:sp macro="" textlink="">
      <xdr:nvSpPr>
        <xdr:cNvPr id="12" name="Circle 11"/>
        <xdr:cNvSpPr/>
      </xdr:nvSpPr>
      <xdr:spPr>
        <a:xfrm>
          <a:off x="2374900" y="39116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22</xdr:row>
      <xdr:rowOff>76200</xdr:rowOff>
    </xdr:from>
    <xdr:to>
      <xdr:col>5</xdr:col>
      <xdr:colOff>0</xdr:colOff>
      <xdr:row>22</xdr:row>
      <xdr:rowOff>76200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1028700" y="3987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12700</xdr:colOff>
      <xdr:row>14</xdr:row>
      <xdr:rowOff>76200</xdr:rowOff>
    </xdr:from>
    <xdr:to>
      <xdr:col>3</xdr:col>
      <xdr:colOff>0</xdr:colOff>
      <xdr:row>22</xdr:row>
      <xdr:rowOff>76200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825500" y="2565400"/>
          <a:ext cx="203200" cy="14224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12700</xdr:colOff>
      <xdr:row>2</xdr:row>
      <xdr:rowOff>152400</xdr:rowOff>
    </xdr:to>
    <xdr:sp macro="" textlink="">
      <xdr:nvSpPr>
        <xdr:cNvPr id="13" name="Triangle 12"/>
        <xdr:cNvSpPr/>
      </xdr:nvSpPr>
      <xdr:spPr>
        <a:xfrm rot="16200000">
          <a:off x="4076700" y="3556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</xdr:row>
      <xdr:rowOff>76200</xdr:rowOff>
    </xdr:from>
    <xdr:to>
      <xdr:col>9</xdr:col>
      <xdr:colOff>0</xdr:colOff>
      <xdr:row>2</xdr:row>
      <xdr:rowOff>76200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2730500" y="431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12700</xdr:colOff>
      <xdr:row>2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 flipV="1">
          <a:off x="2527300" y="431800"/>
          <a:ext cx="203200" cy="8890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12700</xdr:colOff>
      <xdr:row>7</xdr:row>
      <xdr:rowOff>152400</xdr:rowOff>
    </xdr:to>
    <xdr:sp macro="" textlink="">
      <xdr:nvSpPr>
        <xdr:cNvPr id="14" name="Triangle 13"/>
        <xdr:cNvSpPr/>
      </xdr:nvSpPr>
      <xdr:spPr>
        <a:xfrm rot="16200000">
          <a:off x="4076700" y="12446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9</xdr:col>
      <xdr:colOff>0</xdr:colOff>
      <xdr:row>7</xdr:row>
      <xdr:rowOff>76200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>
          <a:off x="2730500" y="1320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12700</xdr:colOff>
      <xdr:row>7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2527300" y="1320800"/>
          <a:ext cx="203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10</xdr:col>
      <xdr:colOff>12700</xdr:colOff>
      <xdr:row>12</xdr:row>
      <xdr:rowOff>152400</xdr:rowOff>
    </xdr:to>
    <xdr:sp macro="" textlink="">
      <xdr:nvSpPr>
        <xdr:cNvPr id="15" name="Triangle 14"/>
        <xdr:cNvSpPr/>
      </xdr:nvSpPr>
      <xdr:spPr>
        <a:xfrm rot="16200000">
          <a:off x="4076700" y="21336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12</xdr:row>
      <xdr:rowOff>76200</xdr:rowOff>
    </xdr:from>
    <xdr:to>
      <xdr:col>9</xdr:col>
      <xdr:colOff>0</xdr:colOff>
      <xdr:row>12</xdr:row>
      <xdr:rowOff>76200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2730500" y="2209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12700</xdr:colOff>
      <xdr:row>7</xdr:row>
      <xdr:rowOff>76200</xdr:rowOff>
    </xdr:from>
    <xdr:to>
      <xdr:col>7</xdr:col>
      <xdr:colOff>0</xdr:colOff>
      <xdr:row>12</xdr:row>
      <xdr:rowOff>76200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2527300" y="1320800"/>
          <a:ext cx="203200" cy="8890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10</xdr:col>
      <xdr:colOff>12700</xdr:colOff>
      <xdr:row>17</xdr:row>
      <xdr:rowOff>152400</xdr:rowOff>
    </xdr:to>
    <xdr:sp macro="" textlink="">
      <xdr:nvSpPr>
        <xdr:cNvPr id="16" name="Triangle 15"/>
        <xdr:cNvSpPr/>
      </xdr:nvSpPr>
      <xdr:spPr>
        <a:xfrm rot="16200000">
          <a:off x="4076700" y="30226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17</xdr:row>
      <xdr:rowOff>76200</xdr:rowOff>
    </xdr:from>
    <xdr:to>
      <xdr:col>9</xdr:col>
      <xdr:colOff>0</xdr:colOff>
      <xdr:row>17</xdr:row>
      <xdr:rowOff>76200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>
          <a:off x="2730500" y="3098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12700</xdr:colOff>
      <xdr:row>17</xdr:row>
      <xdr:rowOff>76200</xdr:rowOff>
    </xdr:from>
    <xdr:to>
      <xdr:col>7</xdr:col>
      <xdr:colOff>0</xdr:colOff>
      <xdr:row>22</xdr:row>
      <xdr:rowOff>76200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 flipV="1">
          <a:off x="2527300" y="3098800"/>
          <a:ext cx="203200" cy="8890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12700</xdr:colOff>
      <xdr:row>22</xdr:row>
      <xdr:rowOff>152400</xdr:rowOff>
    </xdr:to>
    <xdr:sp macro="" textlink="">
      <xdr:nvSpPr>
        <xdr:cNvPr id="17" name="Triangle 16"/>
        <xdr:cNvSpPr/>
      </xdr:nvSpPr>
      <xdr:spPr>
        <a:xfrm rot="16200000">
          <a:off x="4076700" y="39116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22</xdr:row>
      <xdr:rowOff>76200</xdr:rowOff>
    </xdr:from>
    <xdr:to>
      <xdr:col>9</xdr:col>
      <xdr:colOff>0</xdr:colOff>
      <xdr:row>22</xdr:row>
      <xdr:rowOff>76200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>
          <a:off x="2730500" y="3987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12700</xdr:colOff>
      <xdr:row>22</xdr:row>
      <xdr:rowOff>76200</xdr:rowOff>
    </xdr:from>
    <xdr:to>
      <xdr:col>7</xdr:col>
      <xdr:colOff>0</xdr:colOff>
      <xdr:row>22</xdr:row>
      <xdr:rowOff>76200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2527300" y="3987800"/>
          <a:ext cx="203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10</xdr:col>
      <xdr:colOff>12700</xdr:colOff>
      <xdr:row>27</xdr:row>
      <xdr:rowOff>152400</xdr:rowOff>
    </xdr:to>
    <xdr:sp macro="" textlink="">
      <xdr:nvSpPr>
        <xdr:cNvPr id="18" name="Triangle 17"/>
        <xdr:cNvSpPr/>
      </xdr:nvSpPr>
      <xdr:spPr>
        <a:xfrm rot="16200000">
          <a:off x="4076700" y="48006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27</xdr:row>
      <xdr:rowOff>76200</xdr:rowOff>
    </xdr:from>
    <xdr:to>
      <xdr:col>9</xdr:col>
      <xdr:colOff>0</xdr:colOff>
      <xdr:row>27</xdr:row>
      <xdr:rowOff>76200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2730500" y="4876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12700</xdr:colOff>
      <xdr:row>22</xdr:row>
      <xdr:rowOff>76200</xdr:rowOff>
    </xdr:from>
    <xdr:to>
      <xdr:col>7</xdr:col>
      <xdr:colOff>0</xdr:colOff>
      <xdr:row>27</xdr:row>
      <xdr:rowOff>76200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2527300" y="3987800"/>
          <a:ext cx="203200" cy="8890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12700</xdr:colOff>
      <xdr:row>14</xdr:row>
      <xdr:rowOff>152400</xdr:rowOff>
    </xdr:to>
    <xdr:sp macro="" textlink="">
      <xdr:nvSpPr>
        <xdr:cNvPr id="19" name="Square 18"/>
        <xdr:cNvSpPr/>
      </xdr:nvSpPr>
      <xdr:spPr>
        <a:xfrm>
          <a:off x="673100" y="24892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14</xdr:row>
      <xdr:rowOff>76200</xdr:rowOff>
    </xdr:from>
    <xdr:to>
      <xdr:col>1</xdr:col>
      <xdr:colOff>0</xdr:colOff>
      <xdr:row>14</xdr:row>
      <xdr:rowOff>76200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0" y="2565400"/>
          <a:ext cx="6731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6</xdr:col>
      <xdr:colOff>12700</xdr:colOff>
      <xdr:row>7</xdr:row>
      <xdr:rowOff>152400</xdr:rowOff>
    </xdr:to>
    <xdr:sp macro="" textlink="">
      <xdr:nvSpPr>
        <xdr:cNvPr id="26" name="Circle 25"/>
        <xdr:cNvSpPr/>
      </xdr:nvSpPr>
      <xdr:spPr>
        <a:xfrm>
          <a:off x="2374900" y="12446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76200</xdr:rowOff>
    </xdr:from>
    <xdr:to>
      <xdr:col>5</xdr:col>
      <xdr:colOff>0</xdr:colOff>
      <xdr:row>7</xdr:row>
      <xdr:rowOff>76200</xdr:rowOff>
    </xdr:to>
    <xdr:sp macro="" textlink="">
      <xdr:nvSpPr>
        <xdr:cNvPr id="3120" name="Line 48"/>
        <xdr:cNvSpPr>
          <a:spLocks noChangeShapeType="1"/>
        </xdr:cNvSpPr>
      </xdr:nvSpPr>
      <xdr:spPr bwMode="auto">
        <a:xfrm>
          <a:off x="1028700" y="1320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12700</xdr:colOff>
      <xdr:row>7</xdr:row>
      <xdr:rowOff>76200</xdr:rowOff>
    </xdr:from>
    <xdr:to>
      <xdr:col>3</xdr:col>
      <xdr:colOff>0</xdr:colOff>
      <xdr:row>22</xdr:row>
      <xdr:rowOff>76200</xdr:rowOff>
    </xdr:to>
    <xdr:sp macro="" textlink="">
      <xdr:nvSpPr>
        <xdr:cNvPr id="3121" name="Line 49"/>
        <xdr:cNvSpPr>
          <a:spLocks noChangeShapeType="1"/>
        </xdr:cNvSpPr>
      </xdr:nvSpPr>
      <xdr:spPr bwMode="auto">
        <a:xfrm flipV="1">
          <a:off x="825500" y="1320800"/>
          <a:ext cx="203200" cy="26670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12700</xdr:colOff>
      <xdr:row>22</xdr:row>
      <xdr:rowOff>152400</xdr:rowOff>
    </xdr:to>
    <xdr:sp macro="" textlink="">
      <xdr:nvSpPr>
        <xdr:cNvPr id="27" name="Circle 26"/>
        <xdr:cNvSpPr/>
      </xdr:nvSpPr>
      <xdr:spPr>
        <a:xfrm>
          <a:off x="2374900" y="39116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22</xdr:row>
      <xdr:rowOff>76200</xdr:rowOff>
    </xdr:from>
    <xdr:to>
      <xdr:col>5</xdr:col>
      <xdr:colOff>0</xdr:colOff>
      <xdr:row>22</xdr:row>
      <xdr:rowOff>76200</xdr:rowOff>
    </xdr:to>
    <xdr:sp macro="" textlink="">
      <xdr:nvSpPr>
        <xdr:cNvPr id="3122" name="Line 50"/>
        <xdr:cNvSpPr>
          <a:spLocks noChangeShapeType="1"/>
        </xdr:cNvSpPr>
      </xdr:nvSpPr>
      <xdr:spPr bwMode="auto">
        <a:xfrm>
          <a:off x="1028700" y="3987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12700</xdr:colOff>
      <xdr:row>22</xdr:row>
      <xdr:rowOff>76200</xdr:rowOff>
    </xdr:from>
    <xdr:to>
      <xdr:col>3</xdr:col>
      <xdr:colOff>0</xdr:colOff>
      <xdr:row>22</xdr:row>
      <xdr:rowOff>76200</xdr:rowOff>
    </xdr:to>
    <xdr:sp macro="" textlink="">
      <xdr:nvSpPr>
        <xdr:cNvPr id="3123" name="Line 51"/>
        <xdr:cNvSpPr>
          <a:spLocks noChangeShapeType="1"/>
        </xdr:cNvSpPr>
      </xdr:nvSpPr>
      <xdr:spPr bwMode="auto">
        <a:xfrm>
          <a:off x="825500" y="3987800"/>
          <a:ext cx="203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12700</xdr:colOff>
      <xdr:row>37</xdr:row>
      <xdr:rowOff>152400</xdr:rowOff>
    </xdr:to>
    <xdr:sp macro="" textlink="">
      <xdr:nvSpPr>
        <xdr:cNvPr id="28" name="Circle 27"/>
        <xdr:cNvSpPr/>
      </xdr:nvSpPr>
      <xdr:spPr>
        <a:xfrm>
          <a:off x="2374900" y="65786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37</xdr:row>
      <xdr:rowOff>76200</xdr:rowOff>
    </xdr:from>
    <xdr:to>
      <xdr:col>5</xdr:col>
      <xdr:colOff>0</xdr:colOff>
      <xdr:row>37</xdr:row>
      <xdr:rowOff>76200</xdr:rowOff>
    </xdr:to>
    <xdr:sp macro="" textlink="">
      <xdr:nvSpPr>
        <xdr:cNvPr id="3124" name="Line 52"/>
        <xdr:cNvSpPr>
          <a:spLocks noChangeShapeType="1"/>
        </xdr:cNvSpPr>
      </xdr:nvSpPr>
      <xdr:spPr bwMode="auto">
        <a:xfrm>
          <a:off x="1028700" y="6654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12700</xdr:colOff>
      <xdr:row>22</xdr:row>
      <xdr:rowOff>76200</xdr:rowOff>
    </xdr:from>
    <xdr:to>
      <xdr:col>3</xdr:col>
      <xdr:colOff>0</xdr:colOff>
      <xdr:row>37</xdr:row>
      <xdr:rowOff>76200</xdr:rowOff>
    </xdr:to>
    <xdr:sp macro="" textlink="">
      <xdr:nvSpPr>
        <xdr:cNvPr id="3125" name="Line 53"/>
        <xdr:cNvSpPr>
          <a:spLocks noChangeShapeType="1"/>
        </xdr:cNvSpPr>
      </xdr:nvSpPr>
      <xdr:spPr bwMode="auto">
        <a:xfrm>
          <a:off x="825500" y="3987800"/>
          <a:ext cx="203200" cy="26670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12700</xdr:colOff>
      <xdr:row>2</xdr:row>
      <xdr:rowOff>152400</xdr:rowOff>
    </xdr:to>
    <xdr:sp macro="" textlink="">
      <xdr:nvSpPr>
        <xdr:cNvPr id="29" name="Triangle 28"/>
        <xdr:cNvSpPr/>
      </xdr:nvSpPr>
      <xdr:spPr>
        <a:xfrm rot="16200000">
          <a:off x="4076700" y="3556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</xdr:row>
      <xdr:rowOff>76200</xdr:rowOff>
    </xdr:from>
    <xdr:to>
      <xdr:col>9</xdr:col>
      <xdr:colOff>0</xdr:colOff>
      <xdr:row>2</xdr:row>
      <xdr:rowOff>76200</xdr:rowOff>
    </xdr:to>
    <xdr:sp macro="" textlink="">
      <xdr:nvSpPr>
        <xdr:cNvPr id="3126" name="Line 54"/>
        <xdr:cNvSpPr>
          <a:spLocks noChangeShapeType="1"/>
        </xdr:cNvSpPr>
      </xdr:nvSpPr>
      <xdr:spPr bwMode="auto">
        <a:xfrm>
          <a:off x="2730500" y="431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12700</xdr:colOff>
      <xdr:row>2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3127" name="Line 55"/>
        <xdr:cNvSpPr>
          <a:spLocks noChangeShapeType="1"/>
        </xdr:cNvSpPr>
      </xdr:nvSpPr>
      <xdr:spPr bwMode="auto">
        <a:xfrm flipV="1">
          <a:off x="2527300" y="431800"/>
          <a:ext cx="203200" cy="8890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12700</xdr:colOff>
      <xdr:row>7</xdr:row>
      <xdr:rowOff>152400</xdr:rowOff>
    </xdr:to>
    <xdr:sp macro="" textlink="">
      <xdr:nvSpPr>
        <xdr:cNvPr id="30" name="Triangle 29"/>
        <xdr:cNvSpPr/>
      </xdr:nvSpPr>
      <xdr:spPr>
        <a:xfrm rot="16200000">
          <a:off x="4076700" y="12446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9</xdr:col>
      <xdr:colOff>0</xdr:colOff>
      <xdr:row>7</xdr:row>
      <xdr:rowOff>76200</xdr:rowOff>
    </xdr:to>
    <xdr:sp macro="" textlink="">
      <xdr:nvSpPr>
        <xdr:cNvPr id="3128" name="Line 56"/>
        <xdr:cNvSpPr>
          <a:spLocks noChangeShapeType="1"/>
        </xdr:cNvSpPr>
      </xdr:nvSpPr>
      <xdr:spPr bwMode="auto">
        <a:xfrm>
          <a:off x="2730500" y="1320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12700</xdr:colOff>
      <xdr:row>7</xdr:row>
      <xdr:rowOff>76200</xdr:rowOff>
    </xdr:from>
    <xdr:to>
      <xdr:col>7</xdr:col>
      <xdr:colOff>0</xdr:colOff>
      <xdr:row>7</xdr:row>
      <xdr:rowOff>76200</xdr:rowOff>
    </xdr:to>
    <xdr:sp macro="" textlink="">
      <xdr:nvSpPr>
        <xdr:cNvPr id="3129" name="Line 57"/>
        <xdr:cNvSpPr>
          <a:spLocks noChangeShapeType="1"/>
        </xdr:cNvSpPr>
      </xdr:nvSpPr>
      <xdr:spPr bwMode="auto">
        <a:xfrm>
          <a:off x="2527300" y="1320800"/>
          <a:ext cx="203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10</xdr:col>
      <xdr:colOff>12700</xdr:colOff>
      <xdr:row>12</xdr:row>
      <xdr:rowOff>152400</xdr:rowOff>
    </xdr:to>
    <xdr:sp macro="" textlink="">
      <xdr:nvSpPr>
        <xdr:cNvPr id="31" name="Triangle 30"/>
        <xdr:cNvSpPr/>
      </xdr:nvSpPr>
      <xdr:spPr>
        <a:xfrm rot="16200000">
          <a:off x="4076700" y="21336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12</xdr:row>
      <xdr:rowOff>76200</xdr:rowOff>
    </xdr:from>
    <xdr:to>
      <xdr:col>9</xdr:col>
      <xdr:colOff>0</xdr:colOff>
      <xdr:row>12</xdr:row>
      <xdr:rowOff>76200</xdr:rowOff>
    </xdr:to>
    <xdr:sp macro="" textlink="">
      <xdr:nvSpPr>
        <xdr:cNvPr id="3130" name="Line 58"/>
        <xdr:cNvSpPr>
          <a:spLocks noChangeShapeType="1"/>
        </xdr:cNvSpPr>
      </xdr:nvSpPr>
      <xdr:spPr bwMode="auto">
        <a:xfrm>
          <a:off x="2730500" y="2209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12700</xdr:colOff>
      <xdr:row>7</xdr:row>
      <xdr:rowOff>76200</xdr:rowOff>
    </xdr:from>
    <xdr:to>
      <xdr:col>7</xdr:col>
      <xdr:colOff>0</xdr:colOff>
      <xdr:row>12</xdr:row>
      <xdr:rowOff>76200</xdr:rowOff>
    </xdr:to>
    <xdr:sp macro="" textlink="">
      <xdr:nvSpPr>
        <xdr:cNvPr id="3131" name="Line 59"/>
        <xdr:cNvSpPr>
          <a:spLocks noChangeShapeType="1"/>
        </xdr:cNvSpPr>
      </xdr:nvSpPr>
      <xdr:spPr bwMode="auto">
        <a:xfrm>
          <a:off x="2527300" y="1320800"/>
          <a:ext cx="203200" cy="8890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10</xdr:col>
      <xdr:colOff>12700</xdr:colOff>
      <xdr:row>17</xdr:row>
      <xdr:rowOff>152400</xdr:rowOff>
    </xdr:to>
    <xdr:sp macro="" textlink="">
      <xdr:nvSpPr>
        <xdr:cNvPr id="3072" name="Triangle 3071"/>
        <xdr:cNvSpPr/>
      </xdr:nvSpPr>
      <xdr:spPr>
        <a:xfrm rot="16200000">
          <a:off x="4076700" y="30226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17</xdr:row>
      <xdr:rowOff>76200</xdr:rowOff>
    </xdr:from>
    <xdr:to>
      <xdr:col>9</xdr:col>
      <xdr:colOff>0</xdr:colOff>
      <xdr:row>17</xdr:row>
      <xdr:rowOff>76200</xdr:rowOff>
    </xdr:to>
    <xdr:sp macro="" textlink="">
      <xdr:nvSpPr>
        <xdr:cNvPr id="3132" name="Line 60"/>
        <xdr:cNvSpPr>
          <a:spLocks noChangeShapeType="1"/>
        </xdr:cNvSpPr>
      </xdr:nvSpPr>
      <xdr:spPr bwMode="auto">
        <a:xfrm>
          <a:off x="2730500" y="3098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12700</xdr:colOff>
      <xdr:row>17</xdr:row>
      <xdr:rowOff>76200</xdr:rowOff>
    </xdr:from>
    <xdr:to>
      <xdr:col>7</xdr:col>
      <xdr:colOff>0</xdr:colOff>
      <xdr:row>22</xdr:row>
      <xdr:rowOff>76200</xdr:rowOff>
    </xdr:to>
    <xdr:sp macro="" textlink="">
      <xdr:nvSpPr>
        <xdr:cNvPr id="3133" name="Line 61"/>
        <xdr:cNvSpPr>
          <a:spLocks noChangeShapeType="1"/>
        </xdr:cNvSpPr>
      </xdr:nvSpPr>
      <xdr:spPr bwMode="auto">
        <a:xfrm flipV="1">
          <a:off x="2527300" y="3098800"/>
          <a:ext cx="203200" cy="8890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10</xdr:col>
      <xdr:colOff>12700</xdr:colOff>
      <xdr:row>22</xdr:row>
      <xdr:rowOff>152400</xdr:rowOff>
    </xdr:to>
    <xdr:sp macro="" textlink="">
      <xdr:nvSpPr>
        <xdr:cNvPr id="3134" name="Triangle 3133"/>
        <xdr:cNvSpPr/>
      </xdr:nvSpPr>
      <xdr:spPr>
        <a:xfrm rot="16200000">
          <a:off x="4076700" y="39116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22</xdr:row>
      <xdr:rowOff>76200</xdr:rowOff>
    </xdr:from>
    <xdr:to>
      <xdr:col>9</xdr:col>
      <xdr:colOff>0</xdr:colOff>
      <xdr:row>22</xdr:row>
      <xdr:rowOff>76200</xdr:rowOff>
    </xdr:to>
    <xdr:sp macro="" textlink="">
      <xdr:nvSpPr>
        <xdr:cNvPr id="3135" name="Line 62"/>
        <xdr:cNvSpPr>
          <a:spLocks noChangeShapeType="1"/>
        </xdr:cNvSpPr>
      </xdr:nvSpPr>
      <xdr:spPr bwMode="auto">
        <a:xfrm>
          <a:off x="2730500" y="3987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12700</xdr:colOff>
      <xdr:row>22</xdr:row>
      <xdr:rowOff>76200</xdr:rowOff>
    </xdr:from>
    <xdr:to>
      <xdr:col>7</xdr:col>
      <xdr:colOff>0</xdr:colOff>
      <xdr:row>22</xdr:row>
      <xdr:rowOff>76200</xdr:rowOff>
    </xdr:to>
    <xdr:sp macro="" textlink="">
      <xdr:nvSpPr>
        <xdr:cNvPr id="3136" name="Line 63"/>
        <xdr:cNvSpPr>
          <a:spLocks noChangeShapeType="1"/>
        </xdr:cNvSpPr>
      </xdr:nvSpPr>
      <xdr:spPr bwMode="auto">
        <a:xfrm>
          <a:off x="2527300" y="3987800"/>
          <a:ext cx="203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10</xdr:col>
      <xdr:colOff>12700</xdr:colOff>
      <xdr:row>27</xdr:row>
      <xdr:rowOff>152400</xdr:rowOff>
    </xdr:to>
    <xdr:sp macro="" textlink="">
      <xdr:nvSpPr>
        <xdr:cNvPr id="3137" name="Triangle 3136"/>
        <xdr:cNvSpPr/>
      </xdr:nvSpPr>
      <xdr:spPr>
        <a:xfrm rot="16200000">
          <a:off x="4076700" y="48006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27</xdr:row>
      <xdr:rowOff>76200</xdr:rowOff>
    </xdr:from>
    <xdr:to>
      <xdr:col>9</xdr:col>
      <xdr:colOff>0</xdr:colOff>
      <xdr:row>27</xdr:row>
      <xdr:rowOff>76200</xdr:rowOff>
    </xdr:to>
    <xdr:sp macro="" textlink="">
      <xdr:nvSpPr>
        <xdr:cNvPr id="3138" name="Line 64"/>
        <xdr:cNvSpPr>
          <a:spLocks noChangeShapeType="1"/>
        </xdr:cNvSpPr>
      </xdr:nvSpPr>
      <xdr:spPr bwMode="auto">
        <a:xfrm>
          <a:off x="2730500" y="4876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12700</xdr:colOff>
      <xdr:row>22</xdr:row>
      <xdr:rowOff>76200</xdr:rowOff>
    </xdr:from>
    <xdr:to>
      <xdr:col>7</xdr:col>
      <xdr:colOff>0</xdr:colOff>
      <xdr:row>27</xdr:row>
      <xdr:rowOff>76200</xdr:rowOff>
    </xdr:to>
    <xdr:sp macro="" textlink="">
      <xdr:nvSpPr>
        <xdr:cNvPr id="3139" name="Line 65"/>
        <xdr:cNvSpPr>
          <a:spLocks noChangeShapeType="1"/>
        </xdr:cNvSpPr>
      </xdr:nvSpPr>
      <xdr:spPr bwMode="auto">
        <a:xfrm>
          <a:off x="2527300" y="3987800"/>
          <a:ext cx="203200" cy="8890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10</xdr:col>
      <xdr:colOff>12700</xdr:colOff>
      <xdr:row>32</xdr:row>
      <xdr:rowOff>152400</xdr:rowOff>
    </xdr:to>
    <xdr:sp macro="" textlink="">
      <xdr:nvSpPr>
        <xdr:cNvPr id="3140" name="Triangle 3139"/>
        <xdr:cNvSpPr/>
      </xdr:nvSpPr>
      <xdr:spPr>
        <a:xfrm rot="16200000">
          <a:off x="4076700" y="56896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32</xdr:row>
      <xdr:rowOff>76200</xdr:rowOff>
    </xdr:from>
    <xdr:to>
      <xdr:col>9</xdr:col>
      <xdr:colOff>0</xdr:colOff>
      <xdr:row>32</xdr:row>
      <xdr:rowOff>76200</xdr:rowOff>
    </xdr:to>
    <xdr:sp macro="" textlink="">
      <xdr:nvSpPr>
        <xdr:cNvPr id="3141" name="Line 66"/>
        <xdr:cNvSpPr>
          <a:spLocks noChangeShapeType="1"/>
        </xdr:cNvSpPr>
      </xdr:nvSpPr>
      <xdr:spPr bwMode="auto">
        <a:xfrm>
          <a:off x="2730500" y="5765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12700</xdr:colOff>
      <xdr:row>32</xdr:row>
      <xdr:rowOff>76200</xdr:rowOff>
    </xdr:from>
    <xdr:to>
      <xdr:col>7</xdr:col>
      <xdr:colOff>0</xdr:colOff>
      <xdr:row>37</xdr:row>
      <xdr:rowOff>76200</xdr:rowOff>
    </xdr:to>
    <xdr:sp macro="" textlink="">
      <xdr:nvSpPr>
        <xdr:cNvPr id="3142" name="Line 67"/>
        <xdr:cNvSpPr>
          <a:spLocks noChangeShapeType="1"/>
        </xdr:cNvSpPr>
      </xdr:nvSpPr>
      <xdr:spPr bwMode="auto">
        <a:xfrm flipV="1">
          <a:off x="2527300" y="5765800"/>
          <a:ext cx="203200" cy="8890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10</xdr:col>
      <xdr:colOff>12700</xdr:colOff>
      <xdr:row>37</xdr:row>
      <xdr:rowOff>152400</xdr:rowOff>
    </xdr:to>
    <xdr:sp macro="" textlink="">
      <xdr:nvSpPr>
        <xdr:cNvPr id="3143" name="Triangle 3142"/>
        <xdr:cNvSpPr/>
      </xdr:nvSpPr>
      <xdr:spPr>
        <a:xfrm rot="16200000">
          <a:off x="4076700" y="65786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37</xdr:row>
      <xdr:rowOff>76200</xdr:rowOff>
    </xdr:from>
    <xdr:to>
      <xdr:col>9</xdr:col>
      <xdr:colOff>0</xdr:colOff>
      <xdr:row>37</xdr:row>
      <xdr:rowOff>76200</xdr:rowOff>
    </xdr:to>
    <xdr:sp macro="" textlink="">
      <xdr:nvSpPr>
        <xdr:cNvPr id="3144" name="Line 68"/>
        <xdr:cNvSpPr>
          <a:spLocks noChangeShapeType="1"/>
        </xdr:cNvSpPr>
      </xdr:nvSpPr>
      <xdr:spPr bwMode="auto">
        <a:xfrm>
          <a:off x="2730500" y="6654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12700</xdr:colOff>
      <xdr:row>37</xdr:row>
      <xdr:rowOff>76200</xdr:rowOff>
    </xdr:from>
    <xdr:to>
      <xdr:col>7</xdr:col>
      <xdr:colOff>0</xdr:colOff>
      <xdr:row>37</xdr:row>
      <xdr:rowOff>76200</xdr:rowOff>
    </xdr:to>
    <xdr:sp macro="" textlink="">
      <xdr:nvSpPr>
        <xdr:cNvPr id="3145" name="Line 69"/>
        <xdr:cNvSpPr>
          <a:spLocks noChangeShapeType="1"/>
        </xdr:cNvSpPr>
      </xdr:nvSpPr>
      <xdr:spPr bwMode="auto">
        <a:xfrm>
          <a:off x="2527300" y="6654800"/>
          <a:ext cx="203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12700</xdr:colOff>
      <xdr:row>42</xdr:row>
      <xdr:rowOff>152400</xdr:rowOff>
    </xdr:to>
    <xdr:sp macro="" textlink="">
      <xdr:nvSpPr>
        <xdr:cNvPr id="3146" name="Triangle 3145"/>
        <xdr:cNvSpPr/>
      </xdr:nvSpPr>
      <xdr:spPr>
        <a:xfrm rot="16200000">
          <a:off x="4076700" y="74676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42</xdr:row>
      <xdr:rowOff>76200</xdr:rowOff>
    </xdr:from>
    <xdr:to>
      <xdr:col>9</xdr:col>
      <xdr:colOff>0</xdr:colOff>
      <xdr:row>42</xdr:row>
      <xdr:rowOff>76200</xdr:rowOff>
    </xdr:to>
    <xdr:sp macro="" textlink="">
      <xdr:nvSpPr>
        <xdr:cNvPr id="3147" name="Line 70"/>
        <xdr:cNvSpPr>
          <a:spLocks noChangeShapeType="1"/>
        </xdr:cNvSpPr>
      </xdr:nvSpPr>
      <xdr:spPr bwMode="auto">
        <a:xfrm>
          <a:off x="2730500" y="7543800"/>
          <a:ext cx="13462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12700</xdr:colOff>
      <xdr:row>37</xdr:row>
      <xdr:rowOff>76200</xdr:rowOff>
    </xdr:from>
    <xdr:to>
      <xdr:col>7</xdr:col>
      <xdr:colOff>0</xdr:colOff>
      <xdr:row>42</xdr:row>
      <xdr:rowOff>76200</xdr:rowOff>
    </xdr:to>
    <xdr:sp macro="" textlink="">
      <xdr:nvSpPr>
        <xdr:cNvPr id="3148" name="Line 71"/>
        <xdr:cNvSpPr>
          <a:spLocks noChangeShapeType="1"/>
        </xdr:cNvSpPr>
      </xdr:nvSpPr>
      <xdr:spPr bwMode="auto">
        <a:xfrm>
          <a:off x="2527300" y="6654800"/>
          <a:ext cx="203200" cy="8890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12700</xdr:colOff>
      <xdr:row>22</xdr:row>
      <xdr:rowOff>152400</xdr:rowOff>
    </xdr:to>
    <xdr:sp macro="" textlink="">
      <xdr:nvSpPr>
        <xdr:cNvPr id="3149" name="Square 3148"/>
        <xdr:cNvSpPr/>
      </xdr:nvSpPr>
      <xdr:spPr>
        <a:xfrm>
          <a:off x="673100" y="39116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gradFill flip="none" rotWithShape="1">
                <a:gsLst>
                  <a:gs pos="0">
                    <a:schemeClr val="accent1">
                      <a:shade val="51000"/>
                      <a:satMod val="130000"/>
                      <a:alpha val="0"/>
                    </a:schemeClr>
                  </a:gs>
                  <a:gs pos="80000">
                    <a:schemeClr val="accent1">
                      <a:shade val="93000"/>
                      <a:satMod val="130000"/>
                      <a:alpha val="0"/>
                    </a:schemeClr>
                  </a:gs>
                  <a:gs pos="100000">
                    <a:schemeClr val="accent1">
                      <a:shade val="94000"/>
                      <a:satMod val="135000"/>
                      <a:alpha val="0"/>
                    </a:schemeClr>
                  </a:gs>
                </a:gsLst>
                <a:lin ang="16200000" scaled="0"/>
                <a:tileRect/>
              </a:gra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a14:hiddenEffects>
          </a:ext>
        </a:ex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22</xdr:row>
      <xdr:rowOff>76200</xdr:rowOff>
    </xdr:from>
    <xdr:to>
      <xdr:col>1</xdr:col>
      <xdr:colOff>0</xdr:colOff>
      <xdr:row>22</xdr:row>
      <xdr:rowOff>76200</xdr:rowOff>
    </xdr:to>
    <xdr:sp macro="" textlink="">
      <xdr:nvSpPr>
        <xdr:cNvPr id="3150" name="Line 72"/>
        <xdr:cNvSpPr>
          <a:spLocks noChangeShapeType="1"/>
        </xdr:cNvSpPr>
      </xdr:nvSpPr>
      <xdr:spPr bwMode="auto">
        <a:xfrm>
          <a:off x="0" y="3987800"/>
          <a:ext cx="67310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009"/>
  <sheetViews>
    <sheetView workbookViewId="0">
      <selection activeCell="R23" sqref="R23"/>
    </sheetView>
  </sheetViews>
  <sheetFormatPr baseColWidth="10" defaultColWidth="8.83203125" defaultRowHeight="14" x14ac:dyDescent="0"/>
  <cols>
    <col min="2" max="2" width="1.83203125" customWidth="1"/>
    <col min="3" max="3" width="2.83203125" customWidth="1"/>
    <col min="6" max="6" width="1.83203125" customWidth="1"/>
    <col min="7" max="7" width="2.83203125" customWidth="1"/>
    <col min="10" max="10" width="1.83203125" customWidth="1"/>
  </cols>
  <sheetData>
    <row r="1" spans="1:11">
      <c r="A1" s="2" t="s">
        <v>22</v>
      </c>
      <c r="H1" s="1">
        <v>0.65</v>
      </c>
      <c r="K1" s="3" t="s">
        <v>23</v>
      </c>
    </row>
    <row r="2" spans="1:11">
      <c r="H2" t="s">
        <v>25</v>
      </c>
    </row>
    <row r="3" spans="1:11">
      <c r="K3">
        <f>SUM(D9,H4)</f>
        <v>0</v>
      </c>
    </row>
    <row r="4" spans="1:11">
      <c r="H4" s="1">
        <v>0</v>
      </c>
      <c r="I4">
        <f>K3</f>
        <v>0</v>
      </c>
    </row>
    <row r="6" spans="1:11">
      <c r="H6" s="1">
        <v>0.06</v>
      </c>
    </row>
    <row r="7" spans="1:11">
      <c r="D7" t="s">
        <v>29</v>
      </c>
      <c r="H7" t="s">
        <v>26</v>
      </c>
    </row>
    <row r="8" spans="1:11">
      <c r="K8">
        <f>SUM(D9,H9)</f>
        <v>0</v>
      </c>
    </row>
    <row r="9" spans="1:11">
      <c r="D9" s="1">
        <v>0</v>
      </c>
      <c r="E9">
        <f>IF(ABS(1-(H1+H6+H11))&lt;=0.00001,H1*I4+H6*I9+H11*I14,NA())</f>
        <v>0</v>
      </c>
      <c r="H9" s="1">
        <v>0</v>
      </c>
      <c r="I9">
        <f>K8</f>
        <v>0</v>
      </c>
    </row>
    <row r="11" spans="1:11">
      <c r="H11" s="1">
        <v>0.28999999999999998</v>
      </c>
    </row>
    <row r="12" spans="1:11">
      <c r="H12" t="s">
        <v>28</v>
      </c>
    </row>
    <row r="13" spans="1:11">
      <c r="K13">
        <f>SUM(D9,H14)</f>
        <v>0</v>
      </c>
    </row>
    <row r="14" spans="1:11">
      <c r="A14" s="4"/>
      <c r="H14" s="1">
        <v>0</v>
      </c>
      <c r="I14">
        <f>K13</f>
        <v>0</v>
      </c>
    </row>
    <row r="15" spans="1:11">
      <c r="B15">
        <f>IF(A16=E9,1,IF(A16=E24,2))</f>
        <v>1</v>
      </c>
    </row>
    <row r="16" spans="1:11">
      <c r="A16">
        <f>MAX(E9,E24)</f>
        <v>0</v>
      </c>
      <c r="H16" s="1">
        <v>0.03</v>
      </c>
    </row>
    <row r="17" spans="4:11">
      <c r="H17" t="s">
        <v>25</v>
      </c>
    </row>
    <row r="18" spans="4:11">
      <c r="K18">
        <f>SUM(D24,H19)</f>
        <v>0</v>
      </c>
    </row>
    <row r="19" spans="4:11">
      <c r="H19" s="1">
        <v>0</v>
      </c>
      <c r="I19">
        <f>K18</f>
        <v>0</v>
      </c>
    </row>
    <row r="21" spans="4:11">
      <c r="H21" s="1">
        <v>0.72</v>
      </c>
    </row>
    <row r="22" spans="4:11">
      <c r="D22" t="s">
        <v>30</v>
      </c>
      <c r="H22" t="s">
        <v>26</v>
      </c>
    </row>
    <row r="23" spans="4:11">
      <c r="K23">
        <f>SUM(D24,H24)</f>
        <v>0</v>
      </c>
    </row>
    <row r="24" spans="4:11">
      <c r="D24" s="1">
        <v>0</v>
      </c>
      <c r="E24">
        <f>IF(ABS(1-(H16+H21+H26))&lt;=0.00001,H16*I19+H21*I24+H26*I29,NA())</f>
        <v>0</v>
      </c>
      <c r="H24" s="1">
        <v>0</v>
      </c>
      <c r="I24">
        <f>K23</f>
        <v>0</v>
      </c>
    </row>
    <row r="26" spans="4:11">
      <c r="H26" s="1">
        <v>0.25</v>
      </c>
    </row>
    <row r="27" spans="4:11">
      <c r="H27" t="s">
        <v>28</v>
      </c>
    </row>
    <row r="28" spans="4:11">
      <c r="K28">
        <f>SUM(D24,H29)</f>
        <v>0</v>
      </c>
    </row>
    <row r="29" spans="4:11">
      <c r="H29" s="1">
        <v>0</v>
      </c>
      <c r="I29">
        <f>K28</f>
        <v>0</v>
      </c>
      <c r="K29" s="3" t="s">
        <v>24</v>
      </c>
    </row>
    <row r="1000" spans="190:204">
      <c r="GH1000" t="s">
        <v>4</v>
      </c>
      <c r="GI1000" t="s">
        <v>5</v>
      </c>
      <c r="GJ1000" t="s">
        <v>6</v>
      </c>
      <c r="GK1000" t="s">
        <v>7</v>
      </c>
      <c r="GL1000" t="s">
        <v>8</v>
      </c>
      <c r="GM1000" t="s">
        <v>9</v>
      </c>
      <c r="GN1000" t="s">
        <v>10</v>
      </c>
      <c r="GO1000" t="s">
        <v>11</v>
      </c>
      <c r="GP1000" t="s">
        <v>12</v>
      </c>
      <c r="GQ1000" t="s">
        <v>13</v>
      </c>
      <c r="GR1000" t="s">
        <v>14</v>
      </c>
      <c r="GS1000" t="s">
        <v>15</v>
      </c>
      <c r="GT1000" t="s">
        <v>16</v>
      </c>
      <c r="GU1000" t="s">
        <v>17</v>
      </c>
      <c r="GV1000" t="s">
        <v>18</v>
      </c>
    </row>
    <row r="1001" spans="190:204">
      <c r="GH1001">
        <v>0</v>
      </c>
      <c r="GI1001" t="s">
        <v>19</v>
      </c>
      <c r="GJ1001">
        <v>0</v>
      </c>
      <c r="GK1001">
        <v>0</v>
      </c>
      <c r="GL1001">
        <v>0</v>
      </c>
      <c r="GM1001" t="s">
        <v>20</v>
      </c>
      <c r="GN1001">
        <v>2</v>
      </c>
      <c r="GO1001">
        <v>1</v>
      </c>
      <c r="GP1001">
        <v>2</v>
      </c>
      <c r="GQ1001">
        <v>0</v>
      </c>
      <c r="GR1001">
        <v>0</v>
      </c>
      <c r="GS1001">
        <v>0</v>
      </c>
      <c r="GT1001">
        <v>14</v>
      </c>
      <c r="GU1001">
        <v>1</v>
      </c>
      <c r="GV1001" t="b">
        <v>1</v>
      </c>
    </row>
    <row r="1002" spans="190:204">
      <c r="GH1002">
        <v>1</v>
      </c>
      <c r="GK1002">
        <v>0</v>
      </c>
      <c r="GL1002">
        <v>0</v>
      </c>
      <c r="GM1002" t="s">
        <v>27</v>
      </c>
      <c r="GN1002">
        <v>3</v>
      </c>
      <c r="GO1002">
        <v>3</v>
      </c>
      <c r="GP1002">
        <v>4</v>
      </c>
      <c r="GQ1002">
        <v>5</v>
      </c>
      <c r="GR1002">
        <v>0</v>
      </c>
      <c r="GS1002">
        <v>0</v>
      </c>
      <c r="GT1002">
        <v>7</v>
      </c>
      <c r="GU1002">
        <v>5</v>
      </c>
      <c r="GV1002" t="b">
        <v>1</v>
      </c>
    </row>
    <row r="1003" spans="190:204">
      <c r="GH1003">
        <v>2</v>
      </c>
      <c r="GK1003">
        <v>0</v>
      </c>
      <c r="GL1003">
        <v>0</v>
      </c>
      <c r="GM1003" t="s">
        <v>27</v>
      </c>
      <c r="GN1003">
        <v>3</v>
      </c>
      <c r="GO1003">
        <v>6</v>
      </c>
      <c r="GP1003">
        <v>7</v>
      </c>
      <c r="GQ1003">
        <v>8</v>
      </c>
      <c r="GR1003">
        <v>0</v>
      </c>
      <c r="GS1003">
        <v>0</v>
      </c>
      <c r="GT1003">
        <v>22</v>
      </c>
      <c r="GU1003">
        <v>5</v>
      </c>
      <c r="GV1003" t="b">
        <v>1</v>
      </c>
    </row>
    <row r="1004" spans="190:204">
      <c r="GH1004">
        <v>3</v>
      </c>
      <c r="GL1004">
        <v>1</v>
      </c>
      <c r="GM1004" t="s">
        <v>21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2</v>
      </c>
      <c r="GU1004">
        <v>9</v>
      </c>
      <c r="GV1004" t="b">
        <v>1</v>
      </c>
    </row>
    <row r="1005" spans="190:204">
      <c r="GH1005">
        <v>4</v>
      </c>
      <c r="GL1005">
        <v>1</v>
      </c>
      <c r="GM1005" t="s">
        <v>21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7</v>
      </c>
      <c r="GU1005">
        <v>9</v>
      </c>
      <c r="GV1005" t="b">
        <v>1</v>
      </c>
    </row>
    <row r="1006" spans="190:204">
      <c r="GH1006">
        <v>5</v>
      </c>
      <c r="GL1006">
        <v>1</v>
      </c>
      <c r="GM1006" t="s">
        <v>21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12</v>
      </c>
      <c r="GU1006">
        <v>9</v>
      </c>
      <c r="GV1006" t="b">
        <v>1</v>
      </c>
    </row>
    <row r="1007" spans="190:204">
      <c r="GH1007">
        <v>6</v>
      </c>
      <c r="GL1007">
        <v>2</v>
      </c>
      <c r="GM1007" t="s">
        <v>21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17</v>
      </c>
      <c r="GU1007">
        <v>9</v>
      </c>
      <c r="GV1007" t="b">
        <v>1</v>
      </c>
    </row>
    <row r="1008" spans="190:204">
      <c r="GH1008">
        <v>7</v>
      </c>
      <c r="GL1008">
        <v>2</v>
      </c>
      <c r="GM1008" t="s">
        <v>21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22</v>
      </c>
      <c r="GU1008">
        <v>9</v>
      </c>
      <c r="GV1008" t="b">
        <v>1</v>
      </c>
    </row>
    <row r="1009" spans="190:204">
      <c r="GH1009">
        <v>8</v>
      </c>
      <c r="GL1009">
        <v>2</v>
      </c>
      <c r="GM1009" t="s">
        <v>21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27</v>
      </c>
      <c r="GU1009">
        <v>9</v>
      </c>
      <c r="GV1009" t="b">
        <v>1</v>
      </c>
    </row>
  </sheetData>
  <sheetProtection scenarios="1"/>
  <phoneticPr fontId="2" type="noConversion"/>
  <pageMargins left="0.7" right="0.7" top="0.75" bottom="0.75" header="0.3" footer="0.3"/>
  <pageSetup orientation="portrait" horizontalDpi="4294967292" verticalDpi="4294967292"/>
  <headerFooter>
    <oddHeader>&amp;l&amp;bFor Evaluation Only</oddHeader>
    <oddFooter>&amp;l&amp;bTreePlan Trial, For Evaluation Only&amp;r&amp;bwww.TreePlan.com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3203125" defaultRowHeight="14" x14ac:dyDescent="0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013"/>
  <sheetViews>
    <sheetView topLeftCell="A15" workbookViewId="0">
      <selection activeCell="H45" sqref="H45"/>
    </sheetView>
  </sheetViews>
  <sheetFormatPr baseColWidth="10" defaultColWidth="8.83203125" defaultRowHeight="14" x14ac:dyDescent="0"/>
  <cols>
    <col min="2" max="2" width="1.83203125" customWidth="1"/>
    <col min="3" max="3" width="2.83203125" customWidth="1"/>
    <col min="6" max="6" width="1.83203125" customWidth="1"/>
    <col min="7" max="7" width="2.83203125" customWidth="1"/>
    <col min="8" max="8" width="9.33203125" bestFit="1" customWidth="1"/>
    <col min="10" max="10" width="1.83203125" customWidth="1"/>
  </cols>
  <sheetData>
    <row r="1" spans="1:11">
      <c r="A1" s="2" t="s">
        <v>22</v>
      </c>
      <c r="H1" s="1">
        <v>0.25</v>
      </c>
      <c r="K1" s="3" t="s">
        <v>23</v>
      </c>
    </row>
    <row r="2" spans="1:11">
      <c r="H2" t="s">
        <v>34</v>
      </c>
    </row>
    <row r="3" spans="1:11">
      <c r="K3">
        <f>SUM(D9,H4)</f>
        <v>300000</v>
      </c>
    </row>
    <row r="4" spans="1:11">
      <c r="H4" s="5">
        <v>300000</v>
      </c>
      <c r="I4">
        <f>K3</f>
        <v>300000</v>
      </c>
    </row>
    <row r="6" spans="1:11">
      <c r="H6" s="1">
        <v>0.35</v>
      </c>
    </row>
    <row r="7" spans="1:11">
      <c r="D7" t="s">
        <v>31</v>
      </c>
      <c r="H7" t="s">
        <v>35</v>
      </c>
    </row>
    <row r="8" spans="1:11">
      <c r="K8">
        <f>SUM(D9,H9)</f>
        <v>-8000</v>
      </c>
    </row>
    <row r="9" spans="1:11">
      <c r="D9" s="1">
        <v>0</v>
      </c>
      <c r="E9">
        <f>IF(ABS(1-(H1+H6+H11))&lt;=0.00001,H1*I4+H6*I9+H11*I14,NA())</f>
        <v>68200</v>
      </c>
      <c r="H9" s="5">
        <v>-8000</v>
      </c>
      <c r="I9">
        <f>K8</f>
        <v>-8000</v>
      </c>
    </row>
    <row r="11" spans="1:11">
      <c r="H11" s="1">
        <v>0.4</v>
      </c>
    </row>
    <row r="12" spans="1:11">
      <c r="H12" t="s">
        <v>36</v>
      </c>
    </row>
    <row r="13" spans="1:11">
      <c r="K13">
        <f>SUM(D9,H14)</f>
        <v>-10000</v>
      </c>
    </row>
    <row r="14" spans="1:11">
      <c r="H14" s="5">
        <v>-10000</v>
      </c>
      <c r="I14">
        <f>K13</f>
        <v>-10000</v>
      </c>
    </row>
    <row r="16" spans="1:11">
      <c r="H16" s="1">
        <v>0.25</v>
      </c>
    </row>
    <row r="17" spans="1:11">
      <c r="H17" t="s">
        <v>34</v>
      </c>
    </row>
    <row r="18" spans="1:11">
      <c r="K18">
        <f>SUM(D24,H19)</f>
        <v>250000</v>
      </c>
    </row>
    <row r="19" spans="1:11">
      <c r="H19" s="5">
        <v>250000</v>
      </c>
      <c r="I19">
        <f>K18</f>
        <v>250000</v>
      </c>
    </row>
    <row r="21" spans="1:11">
      <c r="H21" s="1">
        <v>0.35</v>
      </c>
    </row>
    <row r="22" spans="1:11">
      <c r="A22" s="4"/>
      <c r="D22" t="s">
        <v>32</v>
      </c>
      <c r="H22" t="s">
        <v>35</v>
      </c>
    </row>
    <row r="23" spans="1:11">
      <c r="B23">
        <f>IF(A24=E9,1,IF(A24=E24,2,IF(A24=E39,3)))</f>
        <v>3</v>
      </c>
      <c r="K23">
        <f>SUM(D24,H24)</f>
        <v>-50000</v>
      </c>
    </row>
    <row r="24" spans="1:11">
      <c r="A24">
        <f>MAX(E9,E24,E39)</f>
        <v>96500</v>
      </c>
      <c r="D24" s="1">
        <v>0</v>
      </c>
      <c r="E24">
        <f>IF(ABS(1-(H16+H21+H26))&lt;=0.00001,H16*I19+H21*I24+H26*I29,NA())</f>
        <v>5000</v>
      </c>
      <c r="H24" s="5">
        <v>-50000</v>
      </c>
      <c r="I24">
        <f>K23</f>
        <v>-50000</v>
      </c>
    </row>
    <row r="26" spans="1:11">
      <c r="H26" s="1">
        <v>0.4</v>
      </c>
    </row>
    <row r="27" spans="1:11">
      <c r="H27" t="s">
        <v>36</v>
      </c>
    </row>
    <row r="28" spans="1:11">
      <c r="K28">
        <f>SUM(D24,H29)</f>
        <v>-100000</v>
      </c>
    </row>
    <row r="29" spans="1:11">
      <c r="H29" s="5">
        <v>-100000</v>
      </c>
      <c r="I29">
        <f>K28</f>
        <v>-100000</v>
      </c>
    </row>
    <row r="31" spans="1:11">
      <c r="H31" s="1">
        <v>0.25</v>
      </c>
    </row>
    <row r="32" spans="1:11">
      <c r="H32" t="s">
        <v>34</v>
      </c>
    </row>
    <row r="33" spans="4:11">
      <c r="K33">
        <f>SUM(D39,H34)</f>
        <v>200000</v>
      </c>
    </row>
    <row r="34" spans="4:11">
      <c r="H34" s="5">
        <v>200000</v>
      </c>
      <c r="I34">
        <f>K33</f>
        <v>200000</v>
      </c>
    </row>
    <row r="36" spans="4:11">
      <c r="H36" s="1">
        <v>0.35</v>
      </c>
    </row>
    <row r="37" spans="4:11">
      <c r="D37" t="s">
        <v>33</v>
      </c>
      <c r="H37" t="s">
        <v>35</v>
      </c>
    </row>
    <row r="38" spans="4:11">
      <c r="K38">
        <f>SUM(D39,H39)</f>
        <v>150000</v>
      </c>
    </row>
    <row r="39" spans="4:11">
      <c r="D39" s="1">
        <v>0</v>
      </c>
      <c r="E39">
        <f>IF(ABS(1-(H31+H36+H41))&lt;=0.00001,H31*I34+H36*I39+H41*I44,NA())</f>
        <v>96500</v>
      </c>
      <c r="H39" s="5">
        <v>150000</v>
      </c>
      <c r="I39">
        <f>K38</f>
        <v>150000</v>
      </c>
    </row>
    <row r="41" spans="4:11">
      <c r="H41" s="1">
        <v>0.4</v>
      </c>
    </row>
    <row r="42" spans="4:11">
      <c r="H42" t="s">
        <v>36</v>
      </c>
    </row>
    <row r="43" spans="4:11">
      <c r="K43">
        <f>SUM(D39,H44)</f>
        <v>-15000</v>
      </c>
    </row>
    <row r="44" spans="4:11">
      <c r="H44" s="5">
        <v>-15000</v>
      </c>
      <c r="I44">
        <f>K43</f>
        <v>-15000</v>
      </c>
      <c r="K44" s="3" t="s">
        <v>24</v>
      </c>
    </row>
    <row r="1000" spans="190:204">
      <c r="GH1000" t="s">
        <v>4</v>
      </c>
      <c r="GI1000" t="s">
        <v>5</v>
      </c>
      <c r="GJ1000" t="s">
        <v>6</v>
      </c>
      <c r="GK1000" t="s">
        <v>7</v>
      </c>
      <c r="GL1000" t="s">
        <v>8</v>
      </c>
      <c r="GM1000" t="s">
        <v>9</v>
      </c>
      <c r="GN1000" t="s">
        <v>10</v>
      </c>
      <c r="GO1000" t="s">
        <v>11</v>
      </c>
      <c r="GP1000" t="s">
        <v>12</v>
      </c>
      <c r="GQ1000" t="s">
        <v>13</v>
      </c>
      <c r="GR1000" t="s">
        <v>14</v>
      </c>
      <c r="GS1000" t="s">
        <v>15</v>
      </c>
      <c r="GT1000" t="s">
        <v>16</v>
      </c>
      <c r="GU1000" t="s">
        <v>17</v>
      </c>
      <c r="GV1000" t="s">
        <v>18</v>
      </c>
    </row>
    <row r="1001" spans="190:204">
      <c r="GH1001">
        <v>0</v>
      </c>
      <c r="GI1001" t="s">
        <v>19</v>
      </c>
      <c r="GJ1001">
        <v>0</v>
      </c>
      <c r="GK1001">
        <v>0</v>
      </c>
      <c r="GL1001">
        <v>0</v>
      </c>
      <c r="GM1001" t="s">
        <v>20</v>
      </c>
      <c r="GN1001">
        <v>3</v>
      </c>
      <c r="GO1001">
        <v>1</v>
      </c>
      <c r="GP1001">
        <v>2</v>
      </c>
      <c r="GQ1001">
        <v>3</v>
      </c>
      <c r="GR1001">
        <v>0</v>
      </c>
      <c r="GS1001">
        <v>0</v>
      </c>
      <c r="GT1001">
        <v>22</v>
      </c>
      <c r="GU1001">
        <v>1</v>
      </c>
      <c r="GV1001" t="b">
        <v>1</v>
      </c>
    </row>
    <row r="1002" spans="190:204">
      <c r="GH1002">
        <v>1</v>
      </c>
      <c r="GK1002">
        <v>0</v>
      </c>
      <c r="GL1002">
        <v>0</v>
      </c>
      <c r="GM1002" t="s">
        <v>27</v>
      </c>
      <c r="GN1002">
        <v>3</v>
      </c>
      <c r="GO1002">
        <v>4</v>
      </c>
      <c r="GP1002">
        <v>5</v>
      </c>
      <c r="GQ1002">
        <v>6</v>
      </c>
      <c r="GR1002">
        <v>0</v>
      </c>
      <c r="GS1002">
        <v>0</v>
      </c>
      <c r="GT1002">
        <v>7</v>
      </c>
      <c r="GU1002">
        <v>5</v>
      </c>
      <c r="GV1002" t="b">
        <v>1</v>
      </c>
    </row>
    <row r="1003" spans="190:204">
      <c r="GH1003">
        <v>2</v>
      </c>
      <c r="GK1003">
        <v>0</v>
      </c>
      <c r="GL1003">
        <v>0</v>
      </c>
      <c r="GM1003" t="s">
        <v>27</v>
      </c>
      <c r="GN1003">
        <v>3</v>
      </c>
      <c r="GO1003">
        <v>7</v>
      </c>
      <c r="GP1003">
        <v>8</v>
      </c>
      <c r="GQ1003">
        <v>9</v>
      </c>
      <c r="GR1003">
        <v>0</v>
      </c>
      <c r="GS1003">
        <v>0</v>
      </c>
      <c r="GT1003">
        <v>22</v>
      </c>
      <c r="GU1003">
        <v>5</v>
      </c>
      <c r="GV1003" t="b">
        <v>1</v>
      </c>
    </row>
    <row r="1004" spans="190:204">
      <c r="GH1004">
        <v>3</v>
      </c>
      <c r="GK1004">
        <v>0</v>
      </c>
      <c r="GL1004">
        <v>0</v>
      </c>
      <c r="GM1004" t="s">
        <v>27</v>
      </c>
      <c r="GN1004">
        <v>3</v>
      </c>
      <c r="GO1004">
        <v>10</v>
      </c>
      <c r="GP1004">
        <v>11</v>
      </c>
      <c r="GQ1004">
        <v>12</v>
      </c>
      <c r="GR1004">
        <v>0</v>
      </c>
      <c r="GS1004">
        <v>0</v>
      </c>
      <c r="GT1004">
        <v>37</v>
      </c>
      <c r="GU1004">
        <v>5</v>
      </c>
      <c r="GV1004" t="b">
        <v>1</v>
      </c>
    </row>
    <row r="1005" spans="190:204">
      <c r="GH1005">
        <v>4</v>
      </c>
      <c r="GL1005">
        <v>1</v>
      </c>
      <c r="GM1005" t="s">
        <v>21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2</v>
      </c>
      <c r="GU1005">
        <v>9</v>
      </c>
      <c r="GV1005" t="b">
        <v>1</v>
      </c>
    </row>
    <row r="1006" spans="190:204">
      <c r="GH1006">
        <v>5</v>
      </c>
      <c r="GL1006">
        <v>1</v>
      </c>
      <c r="GM1006" t="s">
        <v>21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7</v>
      </c>
      <c r="GU1006">
        <v>9</v>
      </c>
      <c r="GV1006" t="b">
        <v>1</v>
      </c>
    </row>
    <row r="1007" spans="190:204">
      <c r="GH1007">
        <v>6</v>
      </c>
      <c r="GL1007">
        <v>1</v>
      </c>
      <c r="GM1007" t="s">
        <v>21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12</v>
      </c>
      <c r="GU1007">
        <v>9</v>
      </c>
      <c r="GV1007" t="b">
        <v>1</v>
      </c>
    </row>
    <row r="1008" spans="190:204">
      <c r="GH1008">
        <v>7</v>
      </c>
      <c r="GL1008">
        <v>2</v>
      </c>
      <c r="GM1008" t="s">
        <v>21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17</v>
      </c>
      <c r="GU1008">
        <v>9</v>
      </c>
      <c r="GV1008" t="b">
        <v>1</v>
      </c>
    </row>
    <row r="1009" spans="190:204">
      <c r="GH1009">
        <v>8</v>
      </c>
      <c r="GL1009">
        <v>2</v>
      </c>
      <c r="GM1009" t="s">
        <v>21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22</v>
      </c>
      <c r="GU1009">
        <v>9</v>
      </c>
      <c r="GV1009" t="b">
        <v>1</v>
      </c>
    </row>
    <row r="1010" spans="190:204">
      <c r="GH1010">
        <v>9</v>
      </c>
      <c r="GL1010">
        <v>2</v>
      </c>
      <c r="GM1010" t="s">
        <v>21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27</v>
      </c>
      <c r="GU1010">
        <v>9</v>
      </c>
      <c r="GV1010" t="b">
        <v>1</v>
      </c>
    </row>
    <row r="1011" spans="190:204">
      <c r="GH1011">
        <v>10</v>
      </c>
      <c r="GL1011">
        <v>3</v>
      </c>
      <c r="GM1011" t="s">
        <v>21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32</v>
      </c>
      <c r="GU1011">
        <v>9</v>
      </c>
      <c r="GV1011" t="b">
        <v>1</v>
      </c>
    </row>
    <row r="1012" spans="190:204">
      <c r="GH1012">
        <v>11</v>
      </c>
      <c r="GL1012">
        <v>3</v>
      </c>
      <c r="GM1012" t="s">
        <v>21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37</v>
      </c>
      <c r="GU1012">
        <v>9</v>
      </c>
      <c r="GV1012" t="b">
        <v>1</v>
      </c>
    </row>
    <row r="1013" spans="190:204">
      <c r="GH1013">
        <v>12</v>
      </c>
      <c r="GL1013">
        <v>3</v>
      </c>
      <c r="GM1013" t="s">
        <v>21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42</v>
      </c>
      <c r="GU1013">
        <v>9</v>
      </c>
      <c r="GV1013" t="b">
        <v>1</v>
      </c>
    </row>
  </sheetData>
  <sheetProtection scenarios="1"/>
  <phoneticPr fontId="2" type="noConversion"/>
  <pageMargins left="0.7" right="0.7" top="0.75" bottom="0.75" header="0.3" footer="0.3"/>
  <pageSetup orientation="portrait" horizontalDpi="4294967292" verticalDpi="4294967292"/>
  <headerFooter>
    <oddHeader>&amp;l&amp;bFor Evaluation Only</oddHeader>
    <oddFooter>&amp;l&amp;bTreePlan Trial, For Evaluation Only&amp;r&amp;bwww.TreePlan.com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4" sqref="E4"/>
    </sheetView>
  </sheetViews>
  <sheetFormatPr baseColWidth="10" defaultColWidth="8.83203125" defaultRowHeight="14" x14ac:dyDescent="0"/>
  <cols>
    <col min="1" max="1" width="3" bestFit="1" customWidth="1"/>
    <col min="2" max="2" width="9.33203125" bestFit="1" customWidth="1"/>
    <col min="3" max="7" width="10.33203125" bestFit="1" customWidth="1"/>
  </cols>
  <sheetData>
    <row r="1" spans="1:8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8">
      <c r="A2" t="s">
        <v>11</v>
      </c>
      <c r="B2">
        <v>0.6</v>
      </c>
      <c r="C2" s="6">
        <v>120</v>
      </c>
      <c r="D2" s="6">
        <v>125</v>
      </c>
      <c r="E2" s="6">
        <v>110</v>
      </c>
      <c r="F2" s="6">
        <v>110</v>
      </c>
      <c r="G2" s="6">
        <v>110</v>
      </c>
      <c r="H2" s="6"/>
    </row>
    <row r="3" spans="1:8">
      <c r="A3" t="s">
        <v>12</v>
      </c>
      <c r="B3">
        <v>0.4</v>
      </c>
      <c r="C3" s="6">
        <f t="dataTable" ref="C3:G3" dt2D="0" dtr="1" r1="B2"/>
        <v>0.4</v>
      </c>
      <c r="D3" s="6">
        <v>0.4</v>
      </c>
      <c r="E3" s="6">
        <v>0.4</v>
      </c>
      <c r="F3" s="6">
        <v>0.4</v>
      </c>
      <c r="G3" s="6">
        <v>0.4</v>
      </c>
      <c r="H3" s="6"/>
    </row>
    <row r="5" spans="1:8">
      <c r="C5" t="s">
        <v>43</v>
      </c>
      <c r="D5" t="s">
        <v>44</v>
      </c>
      <c r="E5" t="s">
        <v>45</v>
      </c>
      <c r="F5" t="s">
        <v>46</v>
      </c>
      <c r="G5" t="s">
        <v>47</v>
      </c>
    </row>
    <row r="6" spans="1:8" ht="18">
      <c r="B6" s="10" t="s">
        <v>11</v>
      </c>
      <c r="C6">
        <f>C2*B2</f>
        <v>72</v>
      </c>
      <c r="D6" s="8">
        <f>D2*B2</f>
        <v>75</v>
      </c>
      <c r="E6" s="7">
        <f>E2*B2</f>
        <v>66</v>
      </c>
      <c r="F6" s="7">
        <f>F2*B2</f>
        <v>66</v>
      </c>
      <c r="G6" s="7">
        <f>G2*B2</f>
        <v>66</v>
      </c>
    </row>
    <row r="7" spans="1:8">
      <c r="B7" s="10" t="s">
        <v>12</v>
      </c>
      <c r="C7" s="7">
        <f>C3*B3</f>
        <v>0.16000000000000003</v>
      </c>
      <c r="D7" s="7">
        <f>D3*B3</f>
        <v>0.16000000000000003</v>
      </c>
      <c r="E7" s="7">
        <f>E3*B3</f>
        <v>0.16000000000000003</v>
      </c>
      <c r="F7" s="7">
        <f>F3*B3</f>
        <v>0.16000000000000003</v>
      </c>
      <c r="G7" s="7">
        <f>G3*B3</f>
        <v>0.16000000000000003</v>
      </c>
    </row>
    <row r="10" spans="1:8">
      <c r="B10" s="9" t="s">
        <v>48</v>
      </c>
      <c r="C10" s="9"/>
      <c r="D10" s="9"/>
      <c r="E10" s="9"/>
      <c r="F10" s="9"/>
      <c r="G10" s="9"/>
    </row>
    <row r="11" spans="1:8" ht="18">
      <c r="B11" t="s">
        <v>49</v>
      </c>
      <c r="C11" s="6">
        <f>(C2*$B$2)+(C3*$B$3)</f>
        <v>72.16</v>
      </c>
      <c r="D11" s="8">
        <f>(D2*$B$2)+(D3*$B$3)</f>
        <v>75.16</v>
      </c>
      <c r="E11" s="6">
        <f>(E2*$B$2)+(E3*$B$3)</f>
        <v>66.16</v>
      </c>
      <c r="F11" s="6">
        <f>(F2*$B$2)+(F3*$B$3)</f>
        <v>66.16</v>
      </c>
      <c r="G11" s="6">
        <f>(G2*$B$2)+(G3*$B$3)</f>
        <v>66.16</v>
      </c>
    </row>
  </sheetData>
  <mergeCells count="1">
    <mergeCell ref="B10:G10"/>
  </mergeCells>
  <conditionalFormatting sqref="C6:G7">
    <cfRule type="colorScale" priority="2">
      <colorScale>
        <cfvo type="min"/>
        <cfvo type="max"/>
        <color rgb="FFFCFCFF"/>
        <color rgb="FF63BE7B"/>
      </colorScale>
    </cfRule>
  </conditionalFormatting>
  <conditionalFormatting sqref="C11:G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L9" sqref="L9"/>
    </sheetView>
  </sheetViews>
  <sheetFormatPr baseColWidth="10" defaultRowHeight="14" x14ac:dyDescent="0"/>
  <sheetData>
    <row r="1" spans="1:7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>
      <c r="A2" t="s">
        <v>11</v>
      </c>
      <c r="B2">
        <v>0.6</v>
      </c>
      <c r="C2">
        <v>120</v>
      </c>
      <c r="D2">
        <v>125</v>
      </c>
      <c r="E2">
        <v>110</v>
      </c>
      <c r="F2">
        <v>110</v>
      </c>
      <c r="G2">
        <v>110</v>
      </c>
    </row>
    <row r="3" spans="1:7">
      <c r="A3" t="s">
        <v>12</v>
      </c>
      <c r="B3">
        <v>0.4</v>
      </c>
      <c r="C3">
        <v>100</v>
      </c>
      <c r="D3">
        <v>120</v>
      </c>
      <c r="E3">
        <v>135</v>
      </c>
      <c r="F3">
        <v>125</v>
      </c>
      <c r="G3">
        <v>120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3203125" defaultRowHeight="14" x14ac:dyDescent="0"/>
  <sheetData>
    <row r="1" spans="1:1">
      <c r="A1" t="s">
        <v>2</v>
      </c>
    </row>
    <row r="2" spans="1:1">
      <c r="A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</vt:lpstr>
      <vt:lpstr>Q2</vt:lpstr>
      <vt:lpstr>Q4</vt:lpstr>
      <vt:lpstr>Q5</vt:lpstr>
      <vt:lpstr>Sheet1</vt:lpstr>
      <vt:lpstr>Q6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2014-06-09T20:16:49Z</dcterms:modified>
</cp:coreProperties>
</file>