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275" windowHeight="9975" activeTab="2"/>
  </bookViews>
  <sheets>
    <sheet name="Answer Report 1" sheetId="12" r:id="rId1"/>
    <sheet name="Sensitivity Report 1" sheetId="13" r:id="rId2"/>
    <sheet name="Model" sheetId="1" r:id="rId3"/>
  </sheets>
  <definedNames>
    <definedName name="solver_adj" localSheetId="2" hidden="1">Model!$B$6:$G$6</definedName>
    <definedName name="solver_adj_ob" localSheetId="2" hidden="1">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on" localSheetId="2" hidden="1">" "</definedName>
    <definedName name="solver_con1" localSheetId="2" hidden="1">"Supply constraints"</definedName>
    <definedName name="solver_con2" localSheetId="2" hidden="1">"Octane constraints"</definedName>
    <definedName name="solver_con3" localSheetId="2" hidden="1">"Demand constraints"</definedName>
    <definedName name="solver_cvg" localSheetId="2" hidden="1">0.0001</definedName>
    <definedName name="solver_dia" localSheetId="2" hidden="1">5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glb" localSheetId="2" hidden="1">0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1" localSheetId="2" hidden="1">Model!$H$13:$H$14</definedName>
    <definedName name="solver_lhs2" localSheetId="2" hidden="1">Model!$H$11:$H$12</definedName>
    <definedName name="solver_lhs3" localSheetId="2" hidden="1">Model!$H$8:$H$10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0</definedName>
    <definedName name="solver_ntri" hidden="1">1000</definedName>
    <definedName name="solver_num" localSheetId="2" hidden="1">3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pt" localSheetId="2" hidden="1">Model!$H$2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2</definedName>
    <definedName name="solver_rdp" localSheetId="2" hidden="1">0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hs1" localSheetId="2" hidden="1">Model!$J$13:$J$14</definedName>
    <definedName name="solver_rhs2" localSheetId="2" hidden="1">Model!$J$11:$J$12</definedName>
    <definedName name="solver_rhs3" localSheetId="2" hidden="1">Model!$J$8:$J$10</definedName>
    <definedName name="solver_rlx" localSheetId="2" hidden="1">2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2" hidden="1">1</definedName>
    <definedName name="solver_scl" localSheetId="2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val" localSheetId="2" hidden="1">0</definedName>
    <definedName name="solver_var" localSheetId="2" hidden="1">" "</definedName>
    <definedName name="solver_ver" localSheetId="2" hidden="1">3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45621" concurrentCalc="0"/>
</workbook>
</file>

<file path=xl/calcChain.xml><?xml version="1.0" encoding="utf-8"?>
<calcChain xmlns="http://schemas.openxmlformats.org/spreadsheetml/2006/main">
  <c r="D2" i="1" l="1"/>
  <c r="H2" i="1"/>
  <c r="H9" i="1"/>
  <c r="H10" i="1"/>
  <c r="H11" i="1"/>
  <c r="H12" i="1"/>
  <c r="H13" i="1"/>
  <c r="H14" i="1"/>
  <c r="H8" i="1"/>
  <c r="C2" i="1"/>
  <c r="B2" i="1"/>
  <c r="E2" i="1"/>
  <c r="F2" i="1"/>
  <c r="G2" i="1"/>
</calcChain>
</file>

<file path=xl/sharedStrings.xml><?xml version="1.0" encoding="utf-8"?>
<sst xmlns="http://schemas.openxmlformats.org/spreadsheetml/2006/main" count="161" uniqueCount="99">
  <si>
    <t>X1R</t>
  </si>
  <si>
    <t>X2R</t>
  </si>
  <si>
    <t>X3R</t>
  </si>
  <si>
    <t>X1S</t>
  </si>
  <si>
    <t>X2S</t>
  </si>
  <si>
    <t>X3S</t>
  </si>
  <si>
    <t>Total</t>
  </si>
  <si>
    <t>RHS</t>
  </si>
  <si>
    <t>Profit per barrel</t>
  </si>
  <si>
    <t>Revenue per barrel</t>
  </si>
  <si>
    <t>Cost per barrel</t>
  </si>
  <si>
    <t># barrels (for next 2 weeks)</t>
  </si>
  <si>
    <t>Supply Ingredient 1</t>
  </si>
  <si>
    <t>Demand Regular</t>
  </si>
  <si>
    <t>Demand Super</t>
  </si>
  <si>
    <t>Octane Regular</t>
  </si>
  <si>
    <t>Octane Super</t>
  </si>
  <si>
    <t>&lt;=</t>
  </si>
  <si>
    <t>&gt;=</t>
  </si>
  <si>
    <t>Objective Cell (Max)</t>
  </si>
  <si>
    <t>Cell</t>
  </si>
  <si>
    <t>Name</t>
  </si>
  <si>
    <t>Original Value</t>
  </si>
  <si>
    <t>Final Value</t>
  </si>
  <si>
    <t>$H$2</t>
  </si>
  <si>
    <t>Profit per barrel Total</t>
  </si>
  <si>
    <t>$B$6</t>
  </si>
  <si>
    <t># barrels (for next 2 weeks) X1R</t>
  </si>
  <si>
    <t>$C$6</t>
  </si>
  <si>
    <t># barrels (for next 2 weeks) X2R</t>
  </si>
  <si>
    <t>$D$6</t>
  </si>
  <si>
    <t># barrels (for next 2 weeks) X3R</t>
  </si>
  <si>
    <t>$E$6</t>
  </si>
  <si>
    <t># barrels (for next 2 weeks) X1S</t>
  </si>
  <si>
    <t>$F$6</t>
  </si>
  <si>
    <t># barrels (for next 2 weeks) X2S</t>
  </si>
  <si>
    <t>$G$6</t>
  </si>
  <si>
    <t># barrels (for next 2 weeks) X3S</t>
  </si>
  <si>
    <t>Constraints</t>
  </si>
  <si>
    <t>Cell Value</t>
  </si>
  <si>
    <t>Formula</t>
  </si>
  <si>
    <t>Status</t>
  </si>
  <si>
    <t>Slack</t>
  </si>
  <si>
    <t>$H$8</t>
  </si>
  <si>
    <t>Supply Ingredient 1 Total</t>
  </si>
  <si>
    <t>$H$8&lt;=$J$8</t>
  </si>
  <si>
    <t>Binding</t>
  </si>
  <si>
    <t>$H$9</t>
  </si>
  <si>
    <t>$H$9&lt;=$J$9</t>
  </si>
  <si>
    <t>Not Binding</t>
  </si>
  <si>
    <t>$H$10</t>
  </si>
  <si>
    <t>$H$10&lt;=$J$10</t>
  </si>
  <si>
    <t>$H$13</t>
  </si>
  <si>
    <t>Octane Regular Total</t>
  </si>
  <si>
    <t>$H$13&gt;=$J$13</t>
  </si>
  <si>
    <t>$H$14</t>
  </si>
  <si>
    <t>Octane Super Total</t>
  </si>
  <si>
    <t>$H$14&gt;=$J$14</t>
  </si>
  <si>
    <t>$H$11</t>
  </si>
  <si>
    <t>Demand Regular Total</t>
  </si>
  <si>
    <t>$H$11&lt;=$J$11</t>
  </si>
  <si>
    <t>$H$12</t>
  </si>
  <si>
    <t>Demand Super Total</t>
  </si>
  <si>
    <t>$H$12&lt;=$J$12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</si>
  <si>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</si>
  <si>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</si>
  <si>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</si>
  <si>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</si>
  <si>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</si>
  <si>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</si>
  <si>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</si>
  <si>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</si>
  <si>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</si>
  <si>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</si>
  <si>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</si>
  <si>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</si>
  <si>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</si>
  <si>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Supply Ingredient 2</t>
  </si>
  <si>
    <t>Supply Ingredient 3</t>
  </si>
  <si>
    <t>Supply Ingredient 2 Total</t>
  </si>
  <si>
    <t>Supply Ingredient 3 Total</t>
  </si>
  <si>
    <t>Decision variables are defined as:</t>
  </si>
  <si>
    <t>XJH = # of barrels of ingredient J to use in High-Octane gasoline (J=1,2,3)</t>
  </si>
  <si>
    <t>XJR = # of barrels of ingredient J to use in Regular gasoline (J = 1,2,3)</t>
  </si>
  <si>
    <t>Result: Solver found a solution.  All Constraints and optimality conditions are satisfied.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</si>
  <si>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</si>
  <si>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</si>
  <si>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</si>
  <si>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</si>
  <si>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Variable Cells</t>
  </si>
  <si>
    <t>Integer</t>
  </si>
  <si>
    <t>Contin</t>
  </si>
  <si>
    <t>Engine: Simplex LP</t>
  </si>
  <si>
    <t>Microsoft Excel 14.0 Answer Report</t>
  </si>
  <si>
    <t>Worksheet: [Problem 9.15.xlsx]Model</t>
  </si>
  <si>
    <t>Report Created: 3/18/2014 3:22:11 PM</t>
  </si>
  <si>
    <t>Solution Time: 0.047 Seconds.</t>
  </si>
  <si>
    <t>Iterations: 9 Subproblems: 0</t>
  </si>
  <si>
    <t>Microsoft Excel 14.0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</si>
</sst>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2" applyFont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44" fontId="0" fillId="0" borderId="8" xfId="2" applyFont="1" applyBorder="1"/>
    <xf numFmtId="44" fontId="0" fillId="0" borderId="9" xfId="2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  <xf numFmtId="0" fontId="2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43" fontId="0" fillId="0" borderId="19" xfId="0" applyNumberFormat="1" applyFill="1" applyBorder="1" applyAlignment="1"/>
    <xf numFmtId="43" fontId="0" fillId="0" borderId="18" xfId="0" applyNumberFormat="1" applyFill="1" applyBorder="1" applyAlignment="1"/>
    <xf numFmtId="44" fontId="0" fillId="0" borderId="18" xfId="0" applyNumberFormat="1" applyFill="1" applyBorder="1" applyAlignment="1"/>
    <xf numFmtId="44" fontId="0" fillId="0" borderId="20" xfId="2" applyFont="1" applyBorder="1"/>
    <xf numFmtId="0" fontId="3" fillId="0" borderId="1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9.28515625" bestFit="1" customWidth="1"/>
    <col min="4" max="4" width="13.7109375" bestFit="1" customWidth="1"/>
    <col min="5" max="5" width="14.28515625" bestFit="1" customWidth="1"/>
    <col min="6" max="6" width="11.42578125" customWidth="1"/>
    <col min="7" max="7" width="13.28515625" bestFit="1" customWidth="1"/>
  </cols>
  <sheetData>
    <row r="1" spans="1:5" x14ac:dyDescent="0.25">
      <c r="A1" s="24" t="s">
        <v>93</v>
      </c>
    </row>
    <row r="2" spans="1:5" x14ac:dyDescent="0.25">
      <c r="A2" s="24" t="s">
        <v>94</v>
      </c>
    </row>
    <row r="3" spans="1:5" x14ac:dyDescent="0.25">
      <c r="A3" s="24" t="s">
        <v>95</v>
      </c>
    </row>
    <row r="4" spans="1:5" x14ac:dyDescent="0.25">
      <c r="A4" s="24" t="s">
        <v>84</v>
      </c>
    </row>
    <row r="5" spans="1:5" x14ac:dyDescent="0.25">
      <c r="A5" s="24" t="s">
        <v>85</v>
      </c>
    </row>
    <row r="6" spans="1:5" x14ac:dyDescent="0.25">
      <c r="A6" s="24"/>
      <c r="B6" t="s">
        <v>92</v>
      </c>
    </row>
    <row r="7" spans="1:5" x14ac:dyDescent="0.25">
      <c r="A7" s="24"/>
      <c r="B7" t="s">
        <v>96</v>
      </c>
    </row>
    <row r="8" spans="1:5" x14ac:dyDescent="0.25">
      <c r="A8" s="24"/>
      <c r="B8" t="s">
        <v>97</v>
      </c>
    </row>
    <row r="9" spans="1:5" x14ac:dyDescent="0.25">
      <c r="A9" s="24" t="s">
        <v>86</v>
      </c>
    </row>
    <row r="10" spans="1:5" x14ac:dyDescent="0.25">
      <c r="B10" t="s">
        <v>87</v>
      </c>
    </row>
    <row r="11" spans="1:5" x14ac:dyDescent="0.25">
      <c r="B11" t="s">
        <v>88</v>
      </c>
    </row>
    <row r="14" spans="1:5" ht="15.75" thickBot="1" x14ac:dyDescent="0.3">
      <c r="A14" t="s">
        <v>19</v>
      </c>
    </row>
    <row r="15" spans="1:5" ht="15.75" thickBot="1" x14ac:dyDescent="0.3">
      <c r="B15" s="31" t="s">
        <v>20</v>
      </c>
      <c r="C15" s="31" t="s">
        <v>21</v>
      </c>
      <c r="D15" s="31" t="s">
        <v>22</v>
      </c>
      <c r="E15" s="31" t="s">
        <v>23</v>
      </c>
    </row>
    <row r="16" spans="1:5" ht="15.75" thickBot="1" x14ac:dyDescent="0.3">
      <c r="B16" s="25" t="s">
        <v>24</v>
      </c>
      <c r="C16" s="25" t="s">
        <v>25</v>
      </c>
      <c r="D16" s="29">
        <v>0</v>
      </c>
      <c r="E16" s="29">
        <v>2845000</v>
      </c>
    </row>
    <row r="19" spans="1:7" ht="15.75" thickBot="1" x14ac:dyDescent="0.3">
      <c r="A19" t="s">
        <v>89</v>
      </c>
    </row>
    <row r="20" spans="1:7" ht="15.75" thickBot="1" x14ac:dyDescent="0.3">
      <c r="B20" s="31" t="s">
        <v>20</v>
      </c>
      <c r="C20" s="31" t="s">
        <v>21</v>
      </c>
      <c r="D20" s="31" t="s">
        <v>22</v>
      </c>
      <c r="E20" s="31" t="s">
        <v>23</v>
      </c>
      <c r="F20" s="31" t="s">
        <v>90</v>
      </c>
    </row>
    <row r="21" spans="1:7" x14ac:dyDescent="0.25">
      <c r="B21" s="26" t="s">
        <v>26</v>
      </c>
      <c r="C21" s="26" t="s">
        <v>27</v>
      </c>
      <c r="D21" s="27">
        <v>0</v>
      </c>
      <c r="E21" s="27">
        <v>109999.99999999999</v>
      </c>
      <c r="F21" s="26" t="s">
        <v>91</v>
      </c>
    </row>
    <row r="22" spans="1:7" x14ac:dyDescent="0.25">
      <c r="B22" s="26" t="s">
        <v>28</v>
      </c>
      <c r="C22" s="26" t="s">
        <v>29</v>
      </c>
      <c r="D22" s="27">
        <v>0</v>
      </c>
      <c r="E22" s="27">
        <v>132608.69565217389</v>
      </c>
      <c r="F22" s="26" t="s">
        <v>91</v>
      </c>
    </row>
    <row r="23" spans="1:7" x14ac:dyDescent="0.25">
      <c r="B23" s="26" t="s">
        <v>30</v>
      </c>
      <c r="C23" s="26" t="s">
        <v>31</v>
      </c>
      <c r="D23" s="27">
        <v>0</v>
      </c>
      <c r="E23" s="27">
        <v>17391.304347826062</v>
      </c>
      <c r="F23" s="26" t="s">
        <v>91</v>
      </c>
    </row>
    <row r="24" spans="1:7" x14ac:dyDescent="0.25">
      <c r="B24" s="26" t="s">
        <v>32</v>
      </c>
      <c r="C24" s="26" t="s">
        <v>33</v>
      </c>
      <c r="D24" s="27">
        <v>0</v>
      </c>
      <c r="E24" s="27">
        <v>0</v>
      </c>
      <c r="F24" s="26" t="s">
        <v>91</v>
      </c>
    </row>
    <row r="25" spans="1:7" x14ac:dyDescent="0.25">
      <c r="B25" s="26" t="s">
        <v>34</v>
      </c>
      <c r="C25" s="26" t="s">
        <v>35</v>
      </c>
      <c r="D25" s="27">
        <v>0</v>
      </c>
      <c r="E25" s="27">
        <v>217391.30434782611</v>
      </c>
      <c r="F25" s="26" t="s">
        <v>91</v>
      </c>
    </row>
    <row r="26" spans="1:7" ht="15.75" thickBot="1" x14ac:dyDescent="0.3">
      <c r="B26" s="25" t="s">
        <v>36</v>
      </c>
      <c r="C26" s="25" t="s">
        <v>37</v>
      </c>
      <c r="D26" s="28">
        <v>0</v>
      </c>
      <c r="E26" s="28">
        <v>282608.69565217395</v>
      </c>
      <c r="F26" s="25" t="s">
        <v>91</v>
      </c>
    </row>
    <row r="29" spans="1:7" ht="15.75" thickBot="1" x14ac:dyDescent="0.3">
      <c r="A29" t="s">
        <v>38</v>
      </c>
    </row>
    <row r="30" spans="1:7" ht="15.75" thickBot="1" x14ac:dyDescent="0.3">
      <c r="B30" s="31" t="s">
        <v>20</v>
      </c>
      <c r="C30" s="31" t="s">
        <v>21</v>
      </c>
      <c r="D30" s="31" t="s">
        <v>39</v>
      </c>
      <c r="E30" s="31" t="s">
        <v>40</v>
      </c>
      <c r="F30" s="31" t="s">
        <v>41</v>
      </c>
      <c r="G30" s="31" t="s">
        <v>42</v>
      </c>
    </row>
    <row r="31" spans="1:7" x14ac:dyDescent="0.25">
      <c r="B31" s="26" t="s">
        <v>52</v>
      </c>
      <c r="C31" s="26" t="s">
        <v>53</v>
      </c>
      <c r="D31" s="27">
        <v>1049999.9999999993</v>
      </c>
      <c r="E31" s="26" t="s">
        <v>54</v>
      </c>
      <c r="F31" s="26" t="s">
        <v>49</v>
      </c>
      <c r="G31" s="27">
        <v>1049999.9999999993</v>
      </c>
    </row>
    <row r="32" spans="1:7" x14ac:dyDescent="0.25">
      <c r="B32" s="26" t="s">
        <v>55</v>
      </c>
      <c r="C32" s="26" t="s">
        <v>56</v>
      </c>
      <c r="D32" s="27">
        <v>0</v>
      </c>
      <c r="E32" s="26" t="s">
        <v>57</v>
      </c>
      <c r="F32" s="26" t="s">
        <v>46</v>
      </c>
      <c r="G32" s="27">
        <v>0</v>
      </c>
    </row>
    <row r="33" spans="2:7" x14ac:dyDescent="0.25">
      <c r="B33" s="26" t="s">
        <v>58</v>
      </c>
      <c r="C33" s="26" t="s">
        <v>59</v>
      </c>
      <c r="D33" s="27">
        <v>259999.99999999994</v>
      </c>
      <c r="E33" s="26" t="s">
        <v>60</v>
      </c>
      <c r="F33" s="26" t="s">
        <v>49</v>
      </c>
      <c r="G33" s="26">
        <v>90000.000000000058</v>
      </c>
    </row>
    <row r="34" spans="2:7" x14ac:dyDescent="0.25">
      <c r="B34" s="26" t="s">
        <v>61</v>
      </c>
      <c r="C34" s="26" t="s">
        <v>62</v>
      </c>
      <c r="D34" s="27">
        <v>500000.00000000006</v>
      </c>
      <c r="E34" s="26" t="s">
        <v>63</v>
      </c>
      <c r="F34" s="26" t="s">
        <v>46</v>
      </c>
      <c r="G34" s="26">
        <v>0</v>
      </c>
    </row>
    <row r="35" spans="2:7" x14ac:dyDescent="0.25">
      <c r="B35" s="26" t="s">
        <v>43</v>
      </c>
      <c r="C35" s="26" t="s">
        <v>44</v>
      </c>
      <c r="D35" s="27">
        <v>109999.99999999999</v>
      </c>
      <c r="E35" s="26" t="s">
        <v>45</v>
      </c>
      <c r="F35" s="26" t="s">
        <v>46</v>
      </c>
      <c r="G35" s="26">
        <v>0</v>
      </c>
    </row>
    <row r="36" spans="2:7" x14ac:dyDescent="0.25">
      <c r="B36" s="26" t="s">
        <v>47</v>
      </c>
      <c r="C36" s="26" t="s">
        <v>79</v>
      </c>
      <c r="D36" s="27">
        <v>350000</v>
      </c>
      <c r="E36" s="26" t="s">
        <v>48</v>
      </c>
      <c r="F36" s="26" t="s">
        <v>46</v>
      </c>
      <c r="G36" s="26">
        <v>0</v>
      </c>
    </row>
    <row r="37" spans="2:7" ht="15.75" thickBot="1" x14ac:dyDescent="0.3">
      <c r="B37" s="25" t="s">
        <v>50</v>
      </c>
      <c r="C37" s="25" t="s">
        <v>80</v>
      </c>
      <c r="D37" s="28">
        <v>300000</v>
      </c>
      <c r="E37" s="25" t="s">
        <v>51</v>
      </c>
      <c r="F37" s="25" t="s">
        <v>46</v>
      </c>
      <c r="G37" s="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9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4" t="s">
        <v>98</v>
      </c>
    </row>
    <row r="2" spans="1:8" x14ac:dyDescent="0.25">
      <c r="A2" s="24" t="s">
        <v>94</v>
      </c>
    </row>
    <row r="3" spans="1:8" x14ac:dyDescent="0.25">
      <c r="A3" s="24" t="s">
        <v>95</v>
      </c>
    </row>
    <row r="6" spans="1:8" ht="15.75" thickBot="1" x14ac:dyDescent="0.3">
      <c r="A6" t="s">
        <v>89</v>
      </c>
    </row>
    <row r="7" spans="1:8" x14ac:dyDescent="0.25">
      <c r="B7" s="32"/>
      <c r="C7" s="32"/>
      <c r="D7" s="32" t="s">
        <v>64</v>
      </c>
      <c r="E7" s="32" t="s">
        <v>65</v>
      </c>
      <c r="F7" s="32" t="s">
        <v>66</v>
      </c>
      <c r="G7" s="32" t="s">
        <v>67</v>
      </c>
      <c r="H7" s="32" t="s">
        <v>67</v>
      </c>
    </row>
    <row r="8" spans="1:8" ht="15.75" thickBot="1" x14ac:dyDescent="0.3">
      <c r="B8" s="33" t="s">
        <v>20</v>
      </c>
      <c r="C8" s="33" t="s">
        <v>21</v>
      </c>
      <c r="D8" s="33" t="s">
        <v>68</v>
      </c>
      <c r="E8" s="33" t="s">
        <v>69</v>
      </c>
      <c r="F8" s="33" t="s">
        <v>70</v>
      </c>
      <c r="G8" s="33" t="s">
        <v>71</v>
      </c>
      <c r="H8" s="33" t="s">
        <v>72</v>
      </c>
    </row>
    <row r="9" spans="1:8" x14ac:dyDescent="0.25">
      <c r="B9" s="26" t="s">
        <v>26</v>
      </c>
      <c r="C9" s="26" t="s">
        <v>27</v>
      </c>
      <c r="D9" s="26">
        <v>109999.99999999999</v>
      </c>
      <c r="E9" s="26">
        <v>0</v>
      </c>
      <c r="F9" s="26">
        <v>2</v>
      </c>
      <c r="G9" s="26">
        <v>1E+30</v>
      </c>
      <c r="H9" s="26">
        <v>3.33066907387547E-15</v>
      </c>
    </row>
    <row r="10" spans="1:8" x14ac:dyDescent="0.25">
      <c r="B10" s="26" t="s">
        <v>28</v>
      </c>
      <c r="C10" s="26" t="s">
        <v>29</v>
      </c>
      <c r="D10" s="26">
        <v>132608.69565217389</v>
      </c>
      <c r="E10" s="26">
        <v>0</v>
      </c>
      <c r="F10" s="26">
        <v>4.5</v>
      </c>
      <c r="G10" s="26">
        <v>0</v>
      </c>
      <c r="H10" s="26">
        <v>4.5</v>
      </c>
    </row>
    <row r="11" spans="1:8" x14ac:dyDescent="0.25">
      <c r="B11" s="26" t="s">
        <v>30</v>
      </c>
      <c r="C11" s="26" t="s">
        <v>31</v>
      </c>
      <c r="D11" s="26">
        <v>17391.304347826062</v>
      </c>
      <c r="E11" s="26">
        <v>0</v>
      </c>
      <c r="F11" s="26">
        <v>1</v>
      </c>
      <c r="G11" s="26">
        <v>5.8927222076258281E-15</v>
      </c>
      <c r="H11" s="26">
        <v>0</v>
      </c>
    </row>
    <row r="12" spans="1:8" x14ac:dyDescent="0.25">
      <c r="B12" s="26" t="s">
        <v>32</v>
      </c>
      <c r="C12" s="26" t="s">
        <v>33</v>
      </c>
      <c r="D12" s="26">
        <v>0</v>
      </c>
      <c r="E12" s="26">
        <v>-3.3306690738754696E-15</v>
      </c>
      <c r="F12" s="26">
        <v>3.5</v>
      </c>
      <c r="G12" s="26">
        <v>3.3306690738754696E-15</v>
      </c>
      <c r="H12" s="26">
        <v>1E+30</v>
      </c>
    </row>
    <row r="13" spans="1:8" x14ac:dyDescent="0.25">
      <c r="B13" s="26" t="s">
        <v>34</v>
      </c>
      <c r="C13" s="26" t="s">
        <v>35</v>
      </c>
      <c r="D13" s="26">
        <v>217391.30434782611</v>
      </c>
      <c r="E13" s="26">
        <v>0</v>
      </c>
      <c r="F13" s="26">
        <v>6</v>
      </c>
      <c r="G13" s="26">
        <v>1E+30</v>
      </c>
      <c r="H13" s="26">
        <v>0</v>
      </c>
    </row>
    <row r="14" spans="1:8" ht="15.75" thickBot="1" x14ac:dyDescent="0.3">
      <c r="B14" s="25" t="s">
        <v>36</v>
      </c>
      <c r="C14" s="25" t="s">
        <v>37</v>
      </c>
      <c r="D14" s="25">
        <v>282608.69565217395</v>
      </c>
      <c r="E14" s="25">
        <v>0</v>
      </c>
      <c r="F14" s="25">
        <v>2.5</v>
      </c>
      <c r="G14" s="25">
        <v>0</v>
      </c>
      <c r="H14" s="25">
        <v>5.8927222076258304E-15</v>
      </c>
    </row>
    <row r="16" spans="1:8" ht="15.75" thickBot="1" x14ac:dyDescent="0.3">
      <c r="A16" t="s">
        <v>38</v>
      </c>
    </row>
    <row r="17" spans="2:8" x14ac:dyDescent="0.25">
      <c r="B17" s="32"/>
      <c r="C17" s="32"/>
      <c r="D17" s="32" t="s">
        <v>64</v>
      </c>
      <c r="E17" s="32" t="s">
        <v>73</v>
      </c>
      <c r="F17" s="32" t="s">
        <v>74</v>
      </c>
      <c r="G17" s="32" t="s">
        <v>67</v>
      </c>
      <c r="H17" s="32" t="s">
        <v>67</v>
      </c>
    </row>
    <row r="18" spans="2:8" ht="15.75" thickBot="1" x14ac:dyDescent="0.3">
      <c r="B18" s="33" t="s">
        <v>20</v>
      </c>
      <c r="C18" s="33" t="s">
        <v>21</v>
      </c>
      <c r="D18" s="33" t="s">
        <v>68</v>
      </c>
      <c r="E18" s="33" t="s">
        <v>75</v>
      </c>
      <c r="F18" s="33" t="s">
        <v>76</v>
      </c>
      <c r="G18" s="33" t="s">
        <v>71</v>
      </c>
      <c r="H18" s="33" t="s">
        <v>72</v>
      </c>
    </row>
    <row r="19" spans="2:8" x14ac:dyDescent="0.25">
      <c r="B19" s="26" t="s">
        <v>52</v>
      </c>
      <c r="C19" s="26" t="s">
        <v>53</v>
      </c>
      <c r="D19" s="26">
        <v>1049999.9999999993</v>
      </c>
      <c r="E19" s="26">
        <v>0</v>
      </c>
      <c r="F19" s="26">
        <v>0</v>
      </c>
      <c r="G19" s="26">
        <v>1049999.9999999993</v>
      </c>
      <c r="H19" s="26">
        <v>1E+30</v>
      </c>
    </row>
    <row r="20" spans="2:8" x14ac:dyDescent="0.25">
      <c r="B20" s="26" t="s">
        <v>55</v>
      </c>
      <c r="C20" s="26" t="s">
        <v>56</v>
      </c>
      <c r="D20" s="26">
        <v>0</v>
      </c>
      <c r="E20" s="26">
        <v>0</v>
      </c>
      <c r="F20" s="26">
        <v>0</v>
      </c>
      <c r="G20" s="26">
        <v>399999.99999999936</v>
      </c>
      <c r="H20" s="26">
        <v>3049999.9999999977</v>
      </c>
    </row>
    <row r="21" spans="2:8" x14ac:dyDescent="0.25">
      <c r="B21" s="26" t="s">
        <v>58</v>
      </c>
      <c r="C21" s="26" t="s">
        <v>59</v>
      </c>
      <c r="D21" s="26">
        <v>259999.99999999994</v>
      </c>
      <c r="E21" s="26">
        <v>0</v>
      </c>
      <c r="F21" s="26">
        <v>350000</v>
      </c>
      <c r="G21" s="26">
        <v>1E+30</v>
      </c>
      <c r="H21" s="26">
        <v>90000.000000000116</v>
      </c>
    </row>
    <row r="22" spans="2:8" x14ac:dyDescent="0.25">
      <c r="B22" s="26" t="s">
        <v>61</v>
      </c>
      <c r="C22" s="26" t="s">
        <v>62</v>
      </c>
      <c r="D22" s="26">
        <v>500000.00000000006</v>
      </c>
      <c r="E22" s="26">
        <v>1.5</v>
      </c>
      <c r="F22" s="26">
        <v>500000</v>
      </c>
      <c r="G22" s="26">
        <v>30769.230769230711</v>
      </c>
      <c r="H22" s="26">
        <v>90000.000000000175</v>
      </c>
    </row>
    <row r="23" spans="2:8" x14ac:dyDescent="0.25">
      <c r="B23" s="26" t="s">
        <v>43</v>
      </c>
      <c r="C23" s="26" t="s">
        <v>44</v>
      </c>
      <c r="D23" s="26">
        <v>109999.99999999999</v>
      </c>
      <c r="E23" s="26">
        <v>2.0000000000000013</v>
      </c>
      <c r="F23" s="26">
        <v>110000</v>
      </c>
      <c r="G23" s="26">
        <v>90000.000000000189</v>
      </c>
      <c r="H23" s="26">
        <v>104999.99999999994</v>
      </c>
    </row>
    <row r="24" spans="2:8" x14ac:dyDescent="0.25">
      <c r="B24" s="26" t="s">
        <v>47</v>
      </c>
      <c r="C24" s="26" t="s">
        <v>79</v>
      </c>
      <c r="D24" s="26">
        <v>350000</v>
      </c>
      <c r="E24" s="26">
        <v>4.5</v>
      </c>
      <c r="F24" s="26">
        <v>350000</v>
      </c>
      <c r="G24" s="26">
        <v>90000.000000000116</v>
      </c>
      <c r="H24" s="26">
        <v>132608.69565217389</v>
      </c>
    </row>
    <row r="25" spans="2:8" ht="15.75" thickBot="1" x14ac:dyDescent="0.3">
      <c r="B25" s="25" t="s">
        <v>50</v>
      </c>
      <c r="C25" s="25" t="s">
        <v>80</v>
      </c>
      <c r="D25" s="25">
        <v>300000</v>
      </c>
      <c r="E25" s="25">
        <v>1.0000000000000031</v>
      </c>
      <c r="F25" s="25">
        <v>300000</v>
      </c>
      <c r="G25" s="25">
        <v>90000.000000000175</v>
      </c>
      <c r="H25" s="25">
        <v>17391.304347826059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10" zoomScaleNormal="110" workbookViewId="0"/>
  </sheetViews>
  <sheetFormatPr defaultRowHeight="15" x14ac:dyDescent="0.25"/>
  <cols>
    <col min="1" max="1" width="25.5703125" bestFit="1" customWidth="1"/>
    <col min="2" max="3" width="11.5703125" bestFit="1" customWidth="1"/>
    <col min="4" max="4" width="10.5703125" bestFit="1" customWidth="1"/>
    <col min="5" max="7" width="11.5703125" bestFit="1" customWidth="1"/>
    <col min="8" max="8" width="14.28515625" bestFit="1" customWidth="1"/>
    <col min="9" max="9" width="6.28515625" customWidth="1"/>
    <col min="10" max="10" width="11.5703125" bestFit="1" customWidth="1"/>
  </cols>
  <sheetData>
    <row r="1" spans="1:10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0" ht="16.5" thickTop="1" thickBot="1" x14ac:dyDescent="0.3">
      <c r="A2" t="s">
        <v>8</v>
      </c>
      <c r="B2" s="1">
        <f>B3-B4</f>
        <v>2</v>
      </c>
      <c r="C2" s="1">
        <f t="shared" ref="C2:G2" si="0">C3-C4</f>
        <v>4.5</v>
      </c>
      <c r="D2" s="1">
        <f t="shared" si="0"/>
        <v>1</v>
      </c>
      <c r="E2" s="1">
        <f t="shared" si="0"/>
        <v>3.5</v>
      </c>
      <c r="F2" s="1">
        <f t="shared" si="0"/>
        <v>6</v>
      </c>
      <c r="G2" s="1">
        <f t="shared" si="0"/>
        <v>2.5</v>
      </c>
      <c r="H2" s="30">
        <f>SUMPRODUCT(B2:G2,$B$6:$G$6)</f>
        <v>2845000</v>
      </c>
    </row>
    <row r="3" spans="1:10" ht="15.75" thickTop="1" x14ac:dyDescent="0.25">
      <c r="A3" t="s">
        <v>9</v>
      </c>
      <c r="B3" s="2">
        <v>18.5</v>
      </c>
      <c r="C3" s="3">
        <v>18.5</v>
      </c>
      <c r="D3" s="3">
        <v>18.5</v>
      </c>
      <c r="E3" s="3">
        <v>20</v>
      </c>
      <c r="F3" s="3">
        <v>20</v>
      </c>
      <c r="G3" s="4">
        <v>20</v>
      </c>
      <c r="H3" s="1"/>
    </row>
    <row r="4" spans="1:10" ht="15.75" thickBot="1" x14ac:dyDescent="0.3">
      <c r="A4" t="s">
        <v>10</v>
      </c>
      <c r="B4" s="5">
        <v>16.5</v>
      </c>
      <c r="C4" s="6">
        <v>14</v>
      </c>
      <c r="D4" s="6">
        <v>17.5</v>
      </c>
      <c r="E4" s="6">
        <v>16.5</v>
      </c>
      <c r="F4" s="6">
        <v>14</v>
      </c>
      <c r="G4" s="7">
        <v>17.5</v>
      </c>
      <c r="H4" s="1"/>
    </row>
    <row r="5" spans="1:10" ht="16.5" thickTop="1" thickBot="1" x14ac:dyDescent="0.3"/>
    <row r="6" spans="1:10" ht="16.5" thickTop="1" thickBot="1" x14ac:dyDescent="0.3">
      <c r="A6" t="s">
        <v>11</v>
      </c>
      <c r="B6" s="20">
        <v>109999.99999999999</v>
      </c>
      <c r="C6" s="21">
        <v>132608.69565217389</v>
      </c>
      <c r="D6" s="21">
        <v>17391.304347826062</v>
      </c>
      <c r="E6" s="21">
        <v>0</v>
      </c>
      <c r="F6" s="21">
        <v>217391.30434782611</v>
      </c>
      <c r="G6" s="22">
        <v>282608.69565217395</v>
      </c>
    </row>
    <row r="7" spans="1:10" ht="16.5" thickTop="1" thickBot="1" x14ac:dyDescent="0.3"/>
    <row r="8" spans="1:10" ht="15.75" thickTop="1" x14ac:dyDescent="0.25">
      <c r="A8" t="s">
        <v>12</v>
      </c>
      <c r="B8" s="8">
        <v>1</v>
      </c>
      <c r="C8" s="9"/>
      <c r="D8" s="9"/>
      <c r="E8" s="9">
        <v>1</v>
      </c>
      <c r="F8" s="9"/>
      <c r="G8" s="10"/>
      <c r="H8" s="23">
        <f>SUMPRODUCT(B8:G8,$B$6:$G$6)</f>
        <v>109999.99999999999</v>
      </c>
      <c r="I8" t="s">
        <v>17</v>
      </c>
      <c r="J8" s="17">
        <v>110000</v>
      </c>
    </row>
    <row r="9" spans="1:10" x14ac:dyDescent="0.25">
      <c r="A9" t="s">
        <v>77</v>
      </c>
      <c r="B9" s="11"/>
      <c r="C9" s="12">
        <v>1</v>
      </c>
      <c r="D9" s="12"/>
      <c r="E9" s="12"/>
      <c r="F9" s="12">
        <v>1</v>
      </c>
      <c r="G9" s="13"/>
      <c r="H9" s="23">
        <f t="shared" ref="H9:H14" si="1">SUMPRODUCT(B9:G9,$B$6:$G$6)</f>
        <v>350000</v>
      </c>
      <c r="I9" t="s">
        <v>17</v>
      </c>
      <c r="J9" s="18">
        <v>350000</v>
      </c>
    </row>
    <row r="10" spans="1:10" x14ac:dyDescent="0.25">
      <c r="A10" t="s">
        <v>78</v>
      </c>
      <c r="B10" s="11"/>
      <c r="C10" s="12"/>
      <c r="D10" s="12">
        <v>1</v>
      </c>
      <c r="E10" s="12"/>
      <c r="F10" s="12"/>
      <c r="G10" s="13">
        <v>1</v>
      </c>
      <c r="H10" s="23">
        <f t="shared" si="1"/>
        <v>300000</v>
      </c>
      <c r="I10" t="s">
        <v>17</v>
      </c>
      <c r="J10" s="18">
        <v>300000</v>
      </c>
    </row>
    <row r="11" spans="1:10" x14ac:dyDescent="0.25">
      <c r="A11" t="s">
        <v>13</v>
      </c>
      <c r="B11" s="11">
        <v>1</v>
      </c>
      <c r="C11" s="12">
        <v>1</v>
      </c>
      <c r="D11" s="12">
        <v>1</v>
      </c>
      <c r="E11" s="12"/>
      <c r="F11" s="12"/>
      <c r="G11" s="13"/>
      <c r="H11" s="23">
        <f t="shared" si="1"/>
        <v>259999.99999999994</v>
      </c>
      <c r="I11" t="s">
        <v>17</v>
      </c>
      <c r="J11" s="18">
        <v>350000</v>
      </c>
    </row>
    <row r="12" spans="1:10" x14ac:dyDescent="0.25">
      <c r="A12" t="s">
        <v>14</v>
      </c>
      <c r="B12" s="11"/>
      <c r="C12" s="12"/>
      <c r="D12" s="12"/>
      <c r="E12" s="12">
        <v>1</v>
      </c>
      <c r="F12" s="12">
        <v>1</v>
      </c>
      <c r="G12" s="13">
        <v>1</v>
      </c>
      <c r="H12" s="23">
        <f t="shared" si="1"/>
        <v>500000.00000000006</v>
      </c>
      <c r="I12" t="s">
        <v>17</v>
      </c>
      <c r="J12" s="18">
        <v>500000</v>
      </c>
    </row>
    <row r="13" spans="1:10" x14ac:dyDescent="0.25">
      <c r="A13" t="s">
        <v>15</v>
      </c>
      <c r="B13" s="11">
        <v>10</v>
      </c>
      <c r="C13" s="12">
        <v>-3</v>
      </c>
      <c r="D13" s="12">
        <v>20</v>
      </c>
      <c r="E13" s="12"/>
      <c r="F13" s="12"/>
      <c r="G13" s="13"/>
      <c r="H13" s="23">
        <f t="shared" si="1"/>
        <v>1049999.9999999993</v>
      </c>
      <c r="I13" t="s">
        <v>18</v>
      </c>
      <c r="J13" s="18">
        <v>0</v>
      </c>
    </row>
    <row r="14" spans="1:10" ht="15.75" thickBot="1" x14ac:dyDescent="0.3">
      <c r="A14" t="s">
        <v>16</v>
      </c>
      <c r="B14" s="14"/>
      <c r="C14" s="15"/>
      <c r="D14" s="15"/>
      <c r="E14" s="15"/>
      <c r="F14" s="15">
        <v>-13</v>
      </c>
      <c r="G14" s="16">
        <v>10</v>
      </c>
      <c r="H14" s="23">
        <f t="shared" si="1"/>
        <v>0</v>
      </c>
      <c r="I14" t="s">
        <v>18</v>
      </c>
      <c r="J14" s="19">
        <v>0</v>
      </c>
    </row>
    <row r="15" spans="1:10" ht="15.75" thickTop="1" x14ac:dyDescent="0.25"/>
    <row r="16" spans="1:10" x14ac:dyDescent="0.25">
      <c r="A16" t="s">
        <v>81</v>
      </c>
    </row>
    <row r="17" spans="1:1" x14ac:dyDescent="0.25">
      <c r="A17" t="s">
        <v>83</v>
      </c>
    </row>
    <row r="18" spans="1:1" x14ac:dyDescent="0.25">
      <c r="A18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Model</vt:lpstr>
    </vt:vector>
  </TitlesOfParts>
  <Company>southern methodist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Ellen</cp:lastModifiedBy>
  <dcterms:created xsi:type="dcterms:W3CDTF">2012-10-19T14:56:22Z</dcterms:created>
  <dcterms:modified xsi:type="dcterms:W3CDTF">2014-03-18T20:23:15Z</dcterms:modified>
</cp:coreProperties>
</file>