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codeName="ThisWorkbook" autoCompressPictures="0"/>
  <bookViews>
    <workbookView xWindow="240" yWindow="240" windowWidth="28560" windowHeight="14520"/>
  </bookViews>
  <sheets>
    <sheet name="Amort" sheetId="1" r:id="rId1"/>
    <sheet name="Breakeven" sheetId="3" r:id="rId2"/>
    <sheet name="Admin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4" i="1" l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B22" i="3"/>
  <c r="B26" i="3"/>
  <c r="B24" i="3"/>
  <c r="L1" i="1"/>
  <c r="L2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L10" i="1"/>
  <c r="K10" i="1"/>
  <c r="B6" i="1"/>
  <c r="E2" i="1"/>
  <c r="E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G11" i="1"/>
  <c r="F11" i="1"/>
  <c r="F10" i="1"/>
  <c r="G10" i="1"/>
  <c r="D11" i="1"/>
  <c r="E11" i="1"/>
  <c r="B4" i="1"/>
  <c r="B13" i="3"/>
  <c r="D26" i="3"/>
  <c r="E26" i="3"/>
  <c r="F26" i="3"/>
  <c r="G26" i="3"/>
  <c r="C26" i="3"/>
  <c r="B20" i="3"/>
  <c r="D12" i="3"/>
  <c r="D13" i="3"/>
  <c r="D22" i="3"/>
  <c r="D24" i="3"/>
  <c r="E12" i="3"/>
  <c r="E13" i="3"/>
  <c r="E22" i="3"/>
  <c r="E24" i="3"/>
  <c r="F12" i="3"/>
  <c r="F13" i="3"/>
  <c r="F22" i="3"/>
  <c r="F24" i="3"/>
  <c r="G12" i="3"/>
  <c r="G13" i="3"/>
  <c r="G22" i="3"/>
  <c r="G24" i="3"/>
  <c r="C12" i="3"/>
  <c r="C13" i="3"/>
  <c r="C22" i="3"/>
  <c r="C24" i="3"/>
  <c r="D20" i="3"/>
  <c r="E20" i="3"/>
  <c r="F20" i="3"/>
  <c r="G20" i="3"/>
  <c r="C20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C19" i="3"/>
  <c r="C18" i="3"/>
  <c r="C17" i="3"/>
  <c r="C16" i="3"/>
  <c r="D11" i="3"/>
  <c r="E11" i="3"/>
  <c r="F11" i="3"/>
  <c r="G11" i="3"/>
  <c r="C11" i="3"/>
  <c r="D10" i="3"/>
  <c r="E10" i="3"/>
  <c r="F10" i="3"/>
  <c r="G10" i="3"/>
  <c r="C10" i="3"/>
  <c r="D7" i="3"/>
  <c r="E7" i="3"/>
  <c r="F7" i="3"/>
  <c r="G7" i="3"/>
  <c r="C7" i="3"/>
  <c r="E10" i="1"/>
  <c r="B1" i="1"/>
  <c r="B2" i="1"/>
  <c r="A5" i="2"/>
  <c r="G1" i="1"/>
</calcChain>
</file>

<file path=xl/sharedStrings.xml><?xml version="1.0" encoding="utf-8"?>
<sst xmlns="http://schemas.openxmlformats.org/spreadsheetml/2006/main" count="46" uniqueCount="39">
  <si>
    <t>Rate</t>
  </si>
  <si>
    <t>Term</t>
  </si>
  <si>
    <t>Amount</t>
  </si>
  <si>
    <t>Beginning Balance</t>
  </si>
  <si>
    <t>Interest</t>
  </si>
  <si>
    <t>Principal</t>
  </si>
  <si>
    <t>Ending Balance</t>
  </si>
  <si>
    <t>PMT</t>
  </si>
  <si>
    <t>Total Interest</t>
  </si>
  <si>
    <t>Total Cost</t>
  </si>
  <si>
    <t>Version</t>
  </si>
  <si>
    <t>Extra Payments</t>
  </si>
  <si>
    <t>Total Payments</t>
  </si>
  <si>
    <t>Payment (Monthly)</t>
  </si>
  <si>
    <t>Bubba's College Breakeven Analysis</t>
  </si>
  <si>
    <t>Students</t>
  </si>
  <si>
    <t>Revenue per student</t>
  </si>
  <si>
    <t>Fixed Expenses</t>
  </si>
  <si>
    <t>Salaries</t>
  </si>
  <si>
    <t>Rent</t>
  </si>
  <si>
    <t>Total Fixed Expenses</t>
  </si>
  <si>
    <t>Variable Expenses</t>
  </si>
  <si>
    <t>Materials</t>
  </si>
  <si>
    <t>Food</t>
  </si>
  <si>
    <t>Commissions</t>
  </si>
  <si>
    <t>Total Variable Expenses</t>
  </si>
  <si>
    <t>Total Expenses</t>
  </si>
  <si>
    <t>Profit Before Taxes</t>
  </si>
  <si>
    <t xml:space="preserve">Breakeven Point </t>
  </si>
  <si>
    <t>Computers</t>
  </si>
  <si>
    <t>Labor</t>
  </si>
  <si>
    <t>Last Name</t>
  </si>
  <si>
    <t>First Name</t>
  </si>
  <si>
    <t>File Name</t>
  </si>
  <si>
    <t>2013 Fall</t>
  </si>
  <si>
    <t>Wall</t>
  </si>
  <si>
    <t>Jacob Dale</t>
  </si>
  <si>
    <t>Wall_Jacob_7126_MidtermI_Data_2013_Fall.xlsx</t>
  </si>
  <si>
    <t>Extra Payment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</si>
</sst>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  <xf numFmtId="4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wrapText="1"/>
    </xf>
    <xf numFmtId="0" fontId="2" fillId="0" borderId="0" xfId="0" applyFont="1"/>
    <xf numFmtId="44" fontId="0" fillId="0" borderId="0" xfId="0" applyNumberFormat="1" applyAlignment="1">
      <alignment horizontal="center"/>
    </xf>
    <xf numFmtId="165" fontId="0" fillId="2" borderId="0" xfId="3" applyNumberFormat="1" applyFont="1" applyFill="1"/>
    <xf numFmtId="0" fontId="0" fillId="0" borderId="0" xfId="0" applyBorder="1"/>
    <xf numFmtId="0" fontId="0" fillId="0" borderId="0" xfId="0" applyAlignment="1">
      <alignment horizontal="right"/>
    </xf>
    <xf numFmtId="165" fontId="0" fillId="0" borderId="0" xfId="3" applyNumberFormat="1" applyFont="1" applyBorder="1"/>
    <xf numFmtId="165" fontId="0" fillId="0" borderId="0" xfId="3" applyNumberFormat="1" applyFont="1"/>
    <xf numFmtId="0" fontId="2" fillId="0" borderId="0" xfId="0" applyFont="1" applyAlignment="1">
      <alignment horizontal="right"/>
    </xf>
    <xf numFmtId="165" fontId="1" fillId="2" borderId="0" xfId="3" applyNumberFormat="1" applyFont="1" applyFill="1"/>
    <xf numFmtId="165" fontId="1" fillId="0" borderId="0" xfId="3" applyNumberFormat="1" applyFont="1" applyBorder="1"/>
    <xf numFmtId="165" fontId="4" fillId="0" borderId="0" xfId="3" applyNumberFormat="1" applyFont="1"/>
    <xf numFmtId="43" fontId="0" fillId="0" borderId="0" xfId="3" applyNumberFormat="1" applyFont="1" applyBorder="1"/>
    <xf numFmtId="165" fontId="0" fillId="0" borderId="1" xfId="3" applyNumberFormat="1" applyFont="1" applyBorder="1"/>
    <xf numFmtId="165" fontId="1" fillId="2" borderId="1" xfId="3" applyNumberFormat="1" applyFont="1" applyFill="1" applyBorder="1"/>
    <xf numFmtId="0" fontId="0" fillId="0" borderId="0" xfId="0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</cellXfs>
  <cellStyles count="20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303"/>
  <sheetViews>
    <sheetView tabSelected="1" topLeftCell="A145" workbookViewId="0">
      <selection activeCell="M173" sqref="M173"/>
    </sheetView>
  </sheetViews>
  <sheetFormatPr baseColWidth="10" defaultColWidth="8.83203125" defaultRowHeight="14" x14ac:dyDescent="0"/>
  <cols>
    <col min="1" max="1" width="19.83203125" customWidth="1"/>
    <col min="2" max="2" width="12.5" bestFit="1" customWidth="1"/>
    <col min="3" max="3" width="12.5" style="5" bestFit="1" customWidth="1"/>
    <col min="4" max="5" width="12.5" bestFit="1" customWidth="1"/>
    <col min="6" max="6" width="11.33203125" customWidth="1"/>
    <col min="7" max="7" width="13" customWidth="1"/>
    <col min="10" max="10" width="11.6640625" bestFit="1" customWidth="1"/>
    <col min="11" max="11" width="17.33203125" bestFit="1" customWidth="1"/>
    <col min="12" max="13" width="11.6640625" bestFit="1" customWidth="1"/>
  </cols>
  <sheetData>
    <row r="1" spans="1:13">
      <c r="A1" s="9" t="s">
        <v>0</v>
      </c>
      <c r="B1" s="1">
        <f>0.05/12</f>
        <v>4.1666666666666666E-3</v>
      </c>
      <c r="D1" s="9" t="s">
        <v>8</v>
      </c>
      <c r="E1" s="3">
        <f>SUM(E10:E189)</f>
        <v>84685.7056269561</v>
      </c>
      <c r="G1" s="24" t="str">
        <f>Admin!A5</f>
        <v>2013 Fall Wall, Jacob Dale File: Wall_Jacob_7126_MidtermI_Data_2013_Fall.xlsx</v>
      </c>
      <c r="K1" s="9" t="s">
        <v>8</v>
      </c>
      <c r="L1" s="3">
        <f>SUM(K10:K174)</f>
        <v>76751.6645039008</v>
      </c>
    </row>
    <row r="2" spans="1:13">
      <c r="A2" s="9" t="s">
        <v>1</v>
      </c>
      <c r="B2">
        <f>15*12</f>
        <v>180</v>
      </c>
      <c r="D2" s="9" t="s">
        <v>9</v>
      </c>
      <c r="E2" s="3">
        <f>B4*180</f>
        <v>284685.70562695607</v>
      </c>
      <c r="K2" s="9" t="s">
        <v>9</v>
      </c>
      <c r="L2" s="3">
        <f>SUM(K10:L174)</f>
        <v>277461.89682470978</v>
      </c>
    </row>
    <row r="3" spans="1:13">
      <c r="A3" s="9" t="s">
        <v>2</v>
      </c>
      <c r="B3" s="2">
        <v>200000</v>
      </c>
      <c r="E3" s="3"/>
      <c r="L3" s="4"/>
    </row>
    <row r="4" spans="1:13">
      <c r="A4" s="9" t="s">
        <v>13</v>
      </c>
      <c r="B4" s="4">
        <f>PMT(B1,-B2,,B3,0)</f>
        <v>1581.5872534830892</v>
      </c>
      <c r="C4" s="6"/>
    </row>
    <row r="5" spans="1:13">
      <c r="A5" s="9" t="s">
        <v>11</v>
      </c>
      <c r="B5" s="4">
        <v>100</v>
      </c>
      <c r="C5" s="6"/>
    </row>
    <row r="6" spans="1:13">
      <c r="A6" s="9" t="s">
        <v>12</v>
      </c>
      <c r="B6" s="4">
        <f>SUM(B4:B5)</f>
        <v>1681.5872534830892</v>
      </c>
      <c r="C6" s="6"/>
      <c r="K6" s="30" t="s">
        <v>38</v>
      </c>
    </row>
    <row r="7" spans="1:13">
      <c r="C7" s="10"/>
      <c r="K7" s="29"/>
    </row>
    <row r="8" spans="1:13">
      <c r="E8" s="3"/>
    </row>
    <row r="9" spans="1:13" ht="28">
      <c r="C9" s="7" t="s">
        <v>7</v>
      </c>
      <c r="D9" s="8" t="s">
        <v>3</v>
      </c>
      <c r="E9" s="8" t="s">
        <v>4</v>
      </c>
      <c r="F9" s="8" t="s">
        <v>5</v>
      </c>
      <c r="G9" s="8" t="s">
        <v>6</v>
      </c>
      <c r="I9" s="25" t="s">
        <v>7</v>
      </c>
      <c r="J9" s="8" t="s">
        <v>3</v>
      </c>
      <c r="K9" s="8" t="s">
        <v>4</v>
      </c>
      <c r="L9" s="8" t="s">
        <v>5</v>
      </c>
      <c r="M9" s="8" t="s">
        <v>6</v>
      </c>
    </row>
    <row r="10" spans="1:13">
      <c r="C10" s="5">
        <v>1</v>
      </c>
      <c r="D10" s="28">
        <v>200000</v>
      </c>
      <c r="E10" s="3">
        <f>D10*$B$1</f>
        <v>833.33333333333337</v>
      </c>
      <c r="F10" s="4">
        <f>$B$4-E10</f>
        <v>748.2539201497558</v>
      </c>
      <c r="G10" s="3">
        <f>D10-F10</f>
        <v>199251.74607985024</v>
      </c>
      <c r="I10" s="5">
        <v>1</v>
      </c>
      <c r="J10" s="28">
        <v>200000</v>
      </c>
      <c r="K10" s="3">
        <f>J10*$B$1</f>
        <v>833.33333333333337</v>
      </c>
      <c r="L10" s="4">
        <f>$B$6-K10</f>
        <v>848.2539201497558</v>
      </c>
      <c r="M10" s="3">
        <f>J10-L10</f>
        <v>199151.74607985024</v>
      </c>
    </row>
    <row r="11" spans="1:13">
      <c r="C11" s="5">
        <v>2</v>
      </c>
      <c r="D11" s="3">
        <f>G10</f>
        <v>199251.74607985024</v>
      </c>
      <c r="E11" s="3">
        <f>D11*$B$1</f>
        <v>830.21560866604261</v>
      </c>
      <c r="F11" s="4">
        <f>$B$4-E11</f>
        <v>751.37164481704656</v>
      </c>
      <c r="G11" s="3">
        <f>D11-F11</f>
        <v>198500.37443503318</v>
      </c>
      <c r="I11" s="5">
        <v>2</v>
      </c>
      <c r="J11" s="3">
        <f>M10</f>
        <v>199151.74607985024</v>
      </c>
      <c r="K11" s="3">
        <f>J11*$B$1</f>
        <v>829.79894199937598</v>
      </c>
      <c r="L11" s="4">
        <f t="shared" ref="L11:L74" si="0">$B$6-K11</f>
        <v>851.78831148371319</v>
      </c>
      <c r="M11" s="3">
        <f>J11-L11</f>
        <v>198299.95776836653</v>
      </c>
    </row>
    <row r="12" spans="1:13">
      <c r="C12" s="5">
        <v>3</v>
      </c>
      <c r="D12" s="3">
        <f t="shared" ref="D12:D75" si="1">G11</f>
        <v>198500.37443503318</v>
      </c>
      <c r="E12" s="3">
        <f t="shared" ref="E12:E75" si="2">D12*$B$1</f>
        <v>827.08489347930492</v>
      </c>
      <c r="F12" s="4">
        <f t="shared" ref="F12:F75" si="3">$B$4-E12</f>
        <v>754.50236000378425</v>
      </c>
      <c r="G12" s="3">
        <f t="shared" ref="G12:G75" si="4">D12-F12</f>
        <v>197745.87207502939</v>
      </c>
      <c r="I12" s="5">
        <v>3</v>
      </c>
      <c r="J12" s="3">
        <f t="shared" ref="J12:J75" si="5">M11</f>
        <v>198299.95776836653</v>
      </c>
      <c r="K12" s="3">
        <f t="shared" ref="K12:K75" si="6">J12*$B$1</f>
        <v>826.24982403486047</v>
      </c>
      <c r="L12" s="4">
        <f t="shared" si="0"/>
        <v>855.3374294482287</v>
      </c>
      <c r="M12" s="3">
        <f t="shared" ref="M12:M75" si="7">J12-L12</f>
        <v>197444.62033891829</v>
      </c>
    </row>
    <row r="13" spans="1:13">
      <c r="C13" s="5">
        <v>4</v>
      </c>
      <c r="D13" s="3">
        <f t="shared" si="1"/>
        <v>197745.87207502939</v>
      </c>
      <c r="E13" s="3">
        <f t="shared" si="2"/>
        <v>823.9411336459558</v>
      </c>
      <c r="F13" s="4">
        <f t="shared" si="3"/>
        <v>757.64611983713337</v>
      </c>
      <c r="G13" s="3">
        <f t="shared" si="4"/>
        <v>196988.22595519226</v>
      </c>
      <c r="I13" s="5">
        <v>4</v>
      </c>
      <c r="J13" s="3">
        <f t="shared" si="5"/>
        <v>197444.62033891829</v>
      </c>
      <c r="K13" s="3">
        <f t="shared" si="6"/>
        <v>822.68591807882615</v>
      </c>
      <c r="L13" s="4">
        <f t="shared" si="0"/>
        <v>858.90133540426302</v>
      </c>
      <c r="M13" s="3">
        <f t="shared" si="7"/>
        <v>196585.71900351404</v>
      </c>
    </row>
    <row r="14" spans="1:13">
      <c r="C14" s="5">
        <v>5</v>
      </c>
      <c r="D14" s="3">
        <f t="shared" si="1"/>
        <v>196988.22595519226</v>
      </c>
      <c r="E14" s="3">
        <f t="shared" si="2"/>
        <v>820.78427481330107</v>
      </c>
      <c r="F14" s="4">
        <f t="shared" si="3"/>
        <v>760.8029786697881</v>
      </c>
      <c r="G14" s="3">
        <f t="shared" si="4"/>
        <v>196227.42297652247</v>
      </c>
      <c r="I14" s="5">
        <v>5</v>
      </c>
      <c r="J14" s="3">
        <f t="shared" si="5"/>
        <v>196585.71900351404</v>
      </c>
      <c r="K14" s="3">
        <f t="shared" si="6"/>
        <v>819.1071625146418</v>
      </c>
      <c r="L14" s="4">
        <f t="shared" si="0"/>
        <v>862.48009096844737</v>
      </c>
      <c r="M14" s="3">
        <f t="shared" si="7"/>
        <v>195723.23891254558</v>
      </c>
    </row>
    <row r="15" spans="1:13">
      <c r="C15" s="5">
        <v>6</v>
      </c>
      <c r="D15" s="3">
        <f t="shared" si="1"/>
        <v>196227.42297652247</v>
      </c>
      <c r="E15" s="3">
        <f t="shared" si="2"/>
        <v>817.61426240217702</v>
      </c>
      <c r="F15" s="4">
        <f t="shared" si="3"/>
        <v>763.97299108091215</v>
      </c>
      <c r="G15" s="3">
        <f t="shared" si="4"/>
        <v>195463.44998544155</v>
      </c>
      <c r="I15" s="5">
        <v>6</v>
      </c>
      <c r="J15" s="3">
        <f t="shared" si="5"/>
        <v>195723.23891254558</v>
      </c>
      <c r="K15" s="3">
        <f t="shared" si="6"/>
        <v>815.51349546893994</v>
      </c>
      <c r="L15" s="4">
        <f t="shared" si="0"/>
        <v>866.07375801414923</v>
      </c>
      <c r="M15" s="3">
        <f t="shared" si="7"/>
        <v>194857.16515453142</v>
      </c>
    </row>
    <row r="16" spans="1:13">
      <c r="C16" s="5">
        <v>7</v>
      </c>
      <c r="D16" s="3">
        <f t="shared" si="1"/>
        <v>195463.44998544155</v>
      </c>
      <c r="E16" s="3">
        <f t="shared" si="2"/>
        <v>814.43104160600649</v>
      </c>
      <c r="F16" s="4">
        <f t="shared" si="3"/>
        <v>767.15621187708268</v>
      </c>
      <c r="G16" s="3">
        <f t="shared" si="4"/>
        <v>194696.29377356445</v>
      </c>
      <c r="I16" s="5">
        <v>7</v>
      </c>
      <c r="J16" s="3">
        <f t="shared" si="5"/>
        <v>194857.16515453142</v>
      </c>
      <c r="K16" s="3">
        <f t="shared" si="6"/>
        <v>811.90485481054759</v>
      </c>
      <c r="L16" s="4">
        <f t="shared" si="0"/>
        <v>869.68239867254158</v>
      </c>
      <c r="M16" s="3">
        <f t="shared" si="7"/>
        <v>193987.48275585889</v>
      </c>
    </row>
    <row r="17" spans="3:13">
      <c r="C17" s="5">
        <v>8</v>
      </c>
      <c r="D17" s="3">
        <f t="shared" si="1"/>
        <v>194696.29377356445</v>
      </c>
      <c r="E17" s="3">
        <f t="shared" si="2"/>
        <v>811.23455738985183</v>
      </c>
      <c r="F17" s="4">
        <f t="shared" si="3"/>
        <v>770.35269609323734</v>
      </c>
      <c r="G17" s="3">
        <f t="shared" si="4"/>
        <v>193925.94107747122</v>
      </c>
      <c r="I17" s="5">
        <v>8</v>
      </c>
      <c r="J17" s="3">
        <f t="shared" si="5"/>
        <v>193987.48275585889</v>
      </c>
      <c r="K17" s="3">
        <f t="shared" si="6"/>
        <v>808.28117814941197</v>
      </c>
      <c r="L17" s="4">
        <f t="shared" si="0"/>
        <v>873.3060753336772</v>
      </c>
      <c r="M17" s="3">
        <f t="shared" si="7"/>
        <v>193114.17668052521</v>
      </c>
    </row>
    <row r="18" spans="3:13">
      <c r="C18" s="5">
        <v>9</v>
      </c>
      <c r="D18" s="3">
        <f t="shared" si="1"/>
        <v>193925.94107747122</v>
      </c>
      <c r="E18" s="3">
        <f t="shared" si="2"/>
        <v>808.02475448946336</v>
      </c>
      <c r="F18" s="4">
        <f t="shared" si="3"/>
        <v>773.56249899362581</v>
      </c>
      <c r="G18" s="3">
        <f t="shared" si="4"/>
        <v>193152.3785784776</v>
      </c>
      <c r="I18" s="5">
        <v>9</v>
      </c>
      <c r="J18" s="3">
        <f t="shared" si="5"/>
        <v>193114.17668052521</v>
      </c>
      <c r="K18" s="3">
        <f t="shared" si="6"/>
        <v>804.64240283552169</v>
      </c>
      <c r="L18" s="4">
        <f t="shared" si="0"/>
        <v>876.94485064756748</v>
      </c>
      <c r="M18" s="3">
        <f t="shared" si="7"/>
        <v>192237.23182987765</v>
      </c>
    </row>
    <row r="19" spans="3:13">
      <c r="C19" s="5">
        <v>10</v>
      </c>
      <c r="D19" s="3">
        <f t="shared" si="1"/>
        <v>193152.3785784776</v>
      </c>
      <c r="E19" s="3">
        <f t="shared" si="2"/>
        <v>804.80157741032326</v>
      </c>
      <c r="F19" s="4">
        <f t="shared" si="3"/>
        <v>776.78567607276591</v>
      </c>
      <c r="G19" s="3">
        <f t="shared" si="4"/>
        <v>192375.59290240484</v>
      </c>
      <c r="I19" s="5">
        <v>10</v>
      </c>
      <c r="J19" s="3">
        <f t="shared" si="5"/>
        <v>192237.23182987765</v>
      </c>
      <c r="K19" s="3">
        <f t="shared" si="6"/>
        <v>800.98846595782356</v>
      </c>
      <c r="L19" s="4">
        <f t="shared" si="0"/>
        <v>880.59878752526561</v>
      </c>
      <c r="M19" s="3">
        <f t="shared" si="7"/>
        <v>191356.63304235239</v>
      </c>
    </row>
    <row r="20" spans="3:13">
      <c r="C20" s="5">
        <v>11</v>
      </c>
      <c r="D20" s="3">
        <f t="shared" si="1"/>
        <v>192375.59290240484</v>
      </c>
      <c r="E20" s="3">
        <f t="shared" si="2"/>
        <v>801.56497042668684</v>
      </c>
      <c r="F20" s="4">
        <f t="shared" si="3"/>
        <v>780.02228305640233</v>
      </c>
      <c r="G20" s="3">
        <f t="shared" si="4"/>
        <v>191595.57061934844</v>
      </c>
      <c r="I20" s="5">
        <v>11</v>
      </c>
      <c r="J20" s="3">
        <f t="shared" si="5"/>
        <v>191356.63304235239</v>
      </c>
      <c r="K20" s="3">
        <f t="shared" si="6"/>
        <v>797.31930434313495</v>
      </c>
      <c r="L20" s="4">
        <f t="shared" si="0"/>
        <v>884.26794913995423</v>
      </c>
      <c r="M20" s="3">
        <f t="shared" si="7"/>
        <v>190472.36509321243</v>
      </c>
    </row>
    <row r="21" spans="3:13">
      <c r="C21" s="5">
        <v>12</v>
      </c>
      <c r="D21" s="3">
        <f t="shared" si="1"/>
        <v>191595.57061934844</v>
      </c>
      <c r="E21" s="3">
        <f t="shared" si="2"/>
        <v>798.31487758061849</v>
      </c>
      <c r="F21" s="4">
        <f t="shared" si="3"/>
        <v>783.27237590247069</v>
      </c>
      <c r="G21" s="3">
        <f t="shared" si="4"/>
        <v>190812.29824344596</v>
      </c>
      <c r="I21" s="5">
        <v>12</v>
      </c>
      <c r="J21" s="3">
        <f t="shared" si="5"/>
        <v>190472.36509321243</v>
      </c>
      <c r="K21" s="3">
        <f t="shared" si="6"/>
        <v>793.63485455505179</v>
      </c>
      <c r="L21" s="4">
        <f t="shared" si="0"/>
        <v>887.95239892803738</v>
      </c>
      <c r="M21" s="3">
        <f t="shared" si="7"/>
        <v>189584.4126942844</v>
      </c>
    </row>
    <row r="22" spans="3:13">
      <c r="C22" s="5">
        <v>13</v>
      </c>
      <c r="D22" s="3">
        <f t="shared" si="1"/>
        <v>190812.29824344596</v>
      </c>
      <c r="E22" s="3">
        <f t="shared" si="2"/>
        <v>795.05124268102486</v>
      </c>
      <c r="F22" s="4">
        <f t="shared" si="3"/>
        <v>786.53601080206431</v>
      </c>
      <c r="G22" s="3">
        <f t="shared" si="4"/>
        <v>190025.7622326439</v>
      </c>
      <c r="I22" s="5">
        <v>13</v>
      </c>
      <c r="J22" s="3">
        <f t="shared" si="5"/>
        <v>189584.4126942844</v>
      </c>
      <c r="K22" s="3">
        <f t="shared" si="6"/>
        <v>789.93505289285167</v>
      </c>
      <c r="L22" s="4">
        <f t="shared" si="0"/>
        <v>891.6522005902375</v>
      </c>
      <c r="M22" s="3">
        <f t="shared" si="7"/>
        <v>188692.76049369416</v>
      </c>
    </row>
    <row r="23" spans="3:13">
      <c r="C23" s="5">
        <v>14</v>
      </c>
      <c r="D23" s="3">
        <f t="shared" si="1"/>
        <v>190025.7622326439</v>
      </c>
      <c r="E23" s="3">
        <f t="shared" si="2"/>
        <v>791.77400930268288</v>
      </c>
      <c r="F23" s="4">
        <f t="shared" si="3"/>
        <v>789.81324418040629</v>
      </c>
      <c r="G23" s="3">
        <f t="shared" si="4"/>
        <v>189235.9489884635</v>
      </c>
      <c r="I23" s="5">
        <v>14</v>
      </c>
      <c r="J23" s="3">
        <f t="shared" si="5"/>
        <v>188692.76049369416</v>
      </c>
      <c r="K23" s="3">
        <f t="shared" si="6"/>
        <v>786.21983539039229</v>
      </c>
      <c r="L23" s="4">
        <f t="shared" si="0"/>
        <v>895.36741809269688</v>
      </c>
      <c r="M23" s="3">
        <f t="shared" si="7"/>
        <v>187797.39307560146</v>
      </c>
    </row>
    <row r="24" spans="3:13">
      <c r="C24" s="5">
        <v>15</v>
      </c>
      <c r="D24" s="3">
        <f t="shared" si="1"/>
        <v>189235.9489884635</v>
      </c>
      <c r="E24" s="3">
        <f t="shared" si="2"/>
        <v>788.48312078526453</v>
      </c>
      <c r="F24" s="4">
        <f t="shared" si="3"/>
        <v>793.10413269782464</v>
      </c>
      <c r="G24" s="3">
        <f t="shared" si="4"/>
        <v>188442.84485576567</v>
      </c>
      <c r="I24" s="5">
        <v>15</v>
      </c>
      <c r="J24" s="3">
        <f t="shared" si="5"/>
        <v>187797.39307560146</v>
      </c>
      <c r="K24" s="3">
        <f t="shared" si="6"/>
        <v>782.48913781500607</v>
      </c>
      <c r="L24" s="4">
        <f t="shared" si="0"/>
        <v>899.0981156680831</v>
      </c>
      <c r="M24" s="3">
        <f t="shared" si="7"/>
        <v>186898.29495993338</v>
      </c>
    </row>
    <row r="25" spans="3:13">
      <c r="C25" s="5">
        <v>16</v>
      </c>
      <c r="D25" s="3">
        <f t="shared" si="1"/>
        <v>188442.84485576567</v>
      </c>
      <c r="E25" s="3">
        <f t="shared" si="2"/>
        <v>785.17852023235696</v>
      </c>
      <c r="F25" s="4">
        <f t="shared" si="3"/>
        <v>796.40873325073221</v>
      </c>
      <c r="G25" s="3">
        <f t="shared" si="4"/>
        <v>187646.43612251495</v>
      </c>
      <c r="I25" s="5">
        <v>16</v>
      </c>
      <c r="J25" s="3">
        <f t="shared" si="5"/>
        <v>186898.29495993338</v>
      </c>
      <c r="K25" s="3">
        <f t="shared" si="6"/>
        <v>778.74289566638913</v>
      </c>
      <c r="L25" s="4">
        <f t="shared" si="0"/>
        <v>902.84435781670004</v>
      </c>
      <c r="M25" s="3">
        <f t="shared" si="7"/>
        <v>185995.45060211667</v>
      </c>
    </row>
    <row r="26" spans="3:13">
      <c r="C26" s="5">
        <v>17</v>
      </c>
      <c r="D26" s="3">
        <f t="shared" si="1"/>
        <v>187646.43612251495</v>
      </c>
      <c r="E26" s="3">
        <f t="shared" si="2"/>
        <v>781.86015051047889</v>
      </c>
      <c r="F26" s="4">
        <f t="shared" si="3"/>
        <v>799.72710297261028</v>
      </c>
      <c r="G26" s="3">
        <f t="shared" si="4"/>
        <v>186846.70901954235</v>
      </c>
      <c r="I26" s="5">
        <v>17</v>
      </c>
      <c r="J26" s="3">
        <f t="shared" si="5"/>
        <v>185995.45060211667</v>
      </c>
      <c r="K26" s="3">
        <f t="shared" si="6"/>
        <v>774.98104417548609</v>
      </c>
      <c r="L26" s="4">
        <f t="shared" si="0"/>
        <v>906.60620930760308</v>
      </c>
      <c r="M26" s="3">
        <f t="shared" si="7"/>
        <v>185088.84439280909</v>
      </c>
    </row>
    <row r="27" spans="3:13">
      <c r="C27" s="5">
        <v>18</v>
      </c>
      <c r="D27" s="3">
        <f t="shared" si="1"/>
        <v>186846.70901954235</v>
      </c>
      <c r="E27" s="3">
        <f t="shared" si="2"/>
        <v>778.52795424809312</v>
      </c>
      <c r="F27" s="4">
        <f t="shared" si="3"/>
        <v>803.05929923499605</v>
      </c>
      <c r="G27" s="3">
        <f t="shared" si="4"/>
        <v>186043.64972030735</v>
      </c>
      <c r="I27" s="5">
        <v>18</v>
      </c>
      <c r="J27" s="3">
        <f t="shared" si="5"/>
        <v>185088.84439280909</v>
      </c>
      <c r="K27" s="3">
        <f t="shared" si="6"/>
        <v>771.2035183033712</v>
      </c>
      <c r="L27" s="4">
        <f t="shared" si="0"/>
        <v>910.38373517971797</v>
      </c>
      <c r="M27" s="3">
        <f t="shared" si="7"/>
        <v>184178.46065762936</v>
      </c>
    </row>
    <row r="28" spans="3:13">
      <c r="C28" s="5">
        <v>19</v>
      </c>
      <c r="D28" s="3">
        <f t="shared" si="1"/>
        <v>186043.64972030735</v>
      </c>
      <c r="E28" s="3">
        <f t="shared" si="2"/>
        <v>775.18187383461395</v>
      </c>
      <c r="F28" s="4">
        <f t="shared" si="3"/>
        <v>806.40537964847522</v>
      </c>
      <c r="G28" s="3">
        <f t="shared" si="4"/>
        <v>185237.24434065889</v>
      </c>
      <c r="I28" s="5">
        <v>19</v>
      </c>
      <c r="J28" s="3">
        <f t="shared" si="5"/>
        <v>184178.46065762936</v>
      </c>
      <c r="K28" s="3">
        <f t="shared" si="6"/>
        <v>767.41025274012236</v>
      </c>
      <c r="L28" s="4">
        <f t="shared" si="0"/>
        <v>914.17700074296681</v>
      </c>
      <c r="M28" s="3">
        <f t="shared" si="7"/>
        <v>183264.2836568864</v>
      </c>
    </row>
    <row r="29" spans="3:13">
      <c r="C29" s="5">
        <v>20</v>
      </c>
      <c r="D29" s="3">
        <f t="shared" si="1"/>
        <v>185237.24434065889</v>
      </c>
      <c r="E29" s="3">
        <f t="shared" si="2"/>
        <v>771.82185141941204</v>
      </c>
      <c r="F29" s="4">
        <f t="shared" si="3"/>
        <v>809.76540206367713</v>
      </c>
      <c r="G29" s="3">
        <f t="shared" si="4"/>
        <v>184427.47893859522</v>
      </c>
      <c r="I29" s="5">
        <v>20</v>
      </c>
      <c r="J29" s="3">
        <f t="shared" si="5"/>
        <v>183264.2836568864</v>
      </c>
      <c r="K29" s="3">
        <f t="shared" si="6"/>
        <v>763.60118190369337</v>
      </c>
      <c r="L29" s="4">
        <f t="shared" si="0"/>
        <v>917.9860715793958</v>
      </c>
      <c r="M29" s="3">
        <f t="shared" si="7"/>
        <v>182346.29758530701</v>
      </c>
    </row>
    <row r="30" spans="3:13">
      <c r="C30" s="5">
        <v>21</v>
      </c>
      <c r="D30" s="3">
        <f t="shared" si="1"/>
        <v>184427.47893859522</v>
      </c>
      <c r="E30" s="3">
        <f t="shared" si="2"/>
        <v>768.44782891081343</v>
      </c>
      <c r="F30" s="4">
        <f t="shared" si="3"/>
        <v>813.13942457227574</v>
      </c>
      <c r="G30" s="3">
        <f t="shared" si="4"/>
        <v>183614.33951402295</v>
      </c>
      <c r="I30" s="5">
        <v>21</v>
      </c>
      <c r="J30" s="3">
        <f t="shared" si="5"/>
        <v>182346.29758530701</v>
      </c>
      <c r="K30" s="3">
        <f t="shared" si="6"/>
        <v>759.77623993877921</v>
      </c>
      <c r="L30" s="4">
        <f t="shared" si="0"/>
        <v>921.81101354430996</v>
      </c>
      <c r="M30" s="3">
        <f t="shared" si="7"/>
        <v>181424.48657176271</v>
      </c>
    </row>
    <row r="31" spans="3:13">
      <c r="C31" s="5">
        <v>22</v>
      </c>
      <c r="D31" s="3">
        <f t="shared" si="1"/>
        <v>183614.33951402295</v>
      </c>
      <c r="E31" s="3">
        <f t="shared" si="2"/>
        <v>765.05974797509566</v>
      </c>
      <c r="F31" s="4">
        <f t="shared" si="3"/>
        <v>816.52750550799351</v>
      </c>
      <c r="G31" s="3">
        <f t="shared" si="4"/>
        <v>182797.81200851497</v>
      </c>
      <c r="I31" s="5">
        <v>22</v>
      </c>
      <c r="J31" s="3">
        <f t="shared" si="5"/>
        <v>181424.48657176271</v>
      </c>
      <c r="K31" s="3">
        <f t="shared" si="6"/>
        <v>755.93536071567792</v>
      </c>
      <c r="L31" s="4">
        <f t="shared" si="0"/>
        <v>925.65189276741125</v>
      </c>
      <c r="M31" s="3">
        <f t="shared" si="7"/>
        <v>180498.83467899531</v>
      </c>
    </row>
    <row r="32" spans="3:13">
      <c r="C32" s="5">
        <v>23</v>
      </c>
      <c r="D32" s="3">
        <f t="shared" si="1"/>
        <v>182797.81200851497</v>
      </c>
      <c r="E32" s="3">
        <f t="shared" si="2"/>
        <v>761.65755003547906</v>
      </c>
      <c r="F32" s="4">
        <f t="shared" si="3"/>
        <v>819.92970344761011</v>
      </c>
      <c r="G32" s="3">
        <f t="shared" si="4"/>
        <v>181977.88230506735</v>
      </c>
      <c r="I32" s="5">
        <v>23</v>
      </c>
      <c r="J32" s="3">
        <f t="shared" si="5"/>
        <v>180498.83467899531</v>
      </c>
      <c r="K32" s="3">
        <f t="shared" si="6"/>
        <v>752.07847782914712</v>
      </c>
      <c r="L32" s="4">
        <f t="shared" si="0"/>
        <v>929.50877565394205</v>
      </c>
      <c r="M32" s="3">
        <f t="shared" si="7"/>
        <v>179569.32590334138</v>
      </c>
    </row>
    <row r="33" spans="3:13">
      <c r="C33" s="5">
        <v>24</v>
      </c>
      <c r="D33" s="3">
        <f t="shared" si="1"/>
        <v>181977.88230506735</v>
      </c>
      <c r="E33" s="3">
        <f t="shared" si="2"/>
        <v>758.241176271114</v>
      </c>
      <c r="F33" s="4">
        <f t="shared" si="3"/>
        <v>823.34607721197517</v>
      </c>
      <c r="G33" s="3">
        <f t="shared" si="4"/>
        <v>181154.53622785537</v>
      </c>
      <c r="I33" s="5">
        <v>24</v>
      </c>
      <c r="J33" s="3">
        <f t="shared" si="5"/>
        <v>179569.32590334138</v>
      </c>
      <c r="K33" s="3">
        <f t="shared" si="6"/>
        <v>748.2055245972557</v>
      </c>
      <c r="L33" s="4">
        <f t="shared" si="0"/>
        <v>933.38172888583347</v>
      </c>
      <c r="M33" s="3">
        <f t="shared" si="7"/>
        <v>178635.94417445554</v>
      </c>
    </row>
    <row r="34" spans="3:13">
      <c r="C34" s="5">
        <v>25</v>
      </c>
      <c r="D34" s="3">
        <f t="shared" si="1"/>
        <v>181154.53622785537</v>
      </c>
      <c r="E34" s="3">
        <f t="shared" si="2"/>
        <v>754.81056761606396</v>
      </c>
      <c r="F34" s="4">
        <f t="shared" si="3"/>
        <v>826.77668586702521</v>
      </c>
      <c r="G34" s="3">
        <f t="shared" si="4"/>
        <v>180327.75954198834</v>
      </c>
      <c r="I34" s="5">
        <v>25</v>
      </c>
      <c r="J34" s="3">
        <f t="shared" si="5"/>
        <v>178635.94417445554</v>
      </c>
      <c r="K34" s="3">
        <f t="shared" si="6"/>
        <v>744.31643406023136</v>
      </c>
      <c r="L34" s="4">
        <f t="shared" si="0"/>
        <v>937.27081942285781</v>
      </c>
      <c r="M34" s="3">
        <f t="shared" si="7"/>
        <v>177698.67335503269</v>
      </c>
    </row>
    <row r="35" spans="3:13">
      <c r="C35" s="5">
        <v>26</v>
      </c>
      <c r="D35" s="3">
        <f t="shared" si="1"/>
        <v>180327.75954198834</v>
      </c>
      <c r="E35" s="3">
        <f t="shared" si="2"/>
        <v>751.36566475828477</v>
      </c>
      <c r="F35" s="4">
        <f t="shared" si="3"/>
        <v>830.22158872480441</v>
      </c>
      <c r="G35" s="3">
        <f t="shared" si="4"/>
        <v>179497.53795326353</v>
      </c>
      <c r="I35" s="5">
        <v>26</v>
      </c>
      <c r="J35" s="3">
        <f t="shared" si="5"/>
        <v>177698.67335503269</v>
      </c>
      <c r="K35" s="3">
        <f t="shared" si="6"/>
        <v>740.4111389793029</v>
      </c>
      <c r="L35" s="4">
        <f t="shared" si="0"/>
        <v>941.17611450378627</v>
      </c>
      <c r="M35" s="3">
        <f t="shared" si="7"/>
        <v>176757.4972405289</v>
      </c>
    </row>
    <row r="36" spans="3:13">
      <c r="C36" s="5">
        <v>27</v>
      </c>
      <c r="D36" s="3">
        <f t="shared" si="1"/>
        <v>179497.53795326353</v>
      </c>
      <c r="E36" s="3">
        <f t="shared" si="2"/>
        <v>747.90640813859807</v>
      </c>
      <c r="F36" s="4">
        <f t="shared" si="3"/>
        <v>833.6808453444911</v>
      </c>
      <c r="G36" s="3">
        <f t="shared" si="4"/>
        <v>178663.85710791903</v>
      </c>
      <c r="I36" s="5">
        <v>27</v>
      </c>
      <c r="J36" s="3">
        <f t="shared" si="5"/>
        <v>176757.4972405289</v>
      </c>
      <c r="K36" s="3">
        <f t="shared" si="6"/>
        <v>736.48957183553705</v>
      </c>
      <c r="L36" s="4">
        <f t="shared" si="0"/>
        <v>945.09768164755212</v>
      </c>
      <c r="M36" s="3">
        <f t="shared" si="7"/>
        <v>175812.39955888136</v>
      </c>
    </row>
    <row r="37" spans="3:13">
      <c r="C37" s="5">
        <v>28</v>
      </c>
      <c r="D37" s="3">
        <f t="shared" si="1"/>
        <v>178663.85710791903</v>
      </c>
      <c r="E37" s="3">
        <f t="shared" si="2"/>
        <v>744.43273794966262</v>
      </c>
      <c r="F37" s="4">
        <f t="shared" si="3"/>
        <v>837.15451553342655</v>
      </c>
      <c r="G37" s="3">
        <f t="shared" si="4"/>
        <v>177826.70259238561</v>
      </c>
      <c r="I37" s="5">
        <v>28</v>
      </c>
      <c r="J37" s="3">
        <f t="shared" si="5"/>
        <v>175812.39955888136</v>
      </c>
      <c r="K37" s="3">
        <f t="shared" si="6"/>
        <v>732.5516648286723</v>
      </c>
      <c r="L37" s="4">
        <f t="shared" si="0"/>
        <v>949.03558865441687</v>
      </c>
      <c r="M37" s="3">
        <f t="shared" si="7"/>
        <v>174863.36397022693</v>
      </c>
    </row>
    <row r="38" spans="3:13">
      <c r="C38" s="5">
        <v>29</v>
      </c>
      <c r="D38" s="3">
        <f t="shared" si="1"/>
        <v>177826.70259238561</v>
      </c>
      <c r="E38" s="3">
        <f t="shared" si="2"/>
        <v>740.94459413494008</v>
      </c>
      <c r="F38" s="4">
        <f t="shared" si="3"/>
        <v>840.6426593481491</v>
      </c>
      <c r="G38" s="3">
        <f t="shared" si="4"/>
        <v>176986.05993303747</v>
      </c>
      <c r="I38" s="5">
        <v>29</v>
      </c>
      <c r="J38" s="3">
        <f t="shared" si="5"/>
        <v>174863.36397022693</v>
      </c>
      <c r="K38" s="3">
        <f t="shared" si="6"/>
        <v>728.5973498759455</v>
      </c>
      <c r="L38" s="4">
        <f t="shared" si="0"/>
        <v>952.98990360714367</v>
      </c>
      <c r="M38" s="3">
        <f t="shared" si="7"/>
        <v>173910.37406661978</v>
      </c>
    </row>
    <row r="39" spans="3:13">
      <c r="C39" s="5">
        <v>30</v>
      </c>
      <c r="D39" s="3">
        <f t="shared" si="1"/>
        <v>176986.05993303747</v>
      </c>
      <c r="E39" s="3">
        <f t="shared" si="2"/>
        <v>737.44191638765608</v>
      </c>
      <c r="F39" s="4">
        <f t="shared" si="3"/>
        <v>844.14533709543309</v>
      </c>
      <c r="G39" s="3">
        <f t="shared" si="4"/>
        <v>176141.91459594204</v>
      </c>
      <c r="I39" s="5">
        <v>30</v>
      </c>
      <c r="J39" s="3">
        <f t="shared" si="5"/>
        <v>173910.37406661978</v>
      </c>
      <c r="K39" s="3">
        <f t="shared" si="6"/>
        <v>724.62655861091571</v>
      </c>
      <c r="L39" s="4">
        <f t="shared" si="0"/>
        <v>956.96069487217346</v>
      </c>
      <c r="M39" s="3">
        <f t="shared" si="7"/>
        <v>172953.41337174762</v>
      </c>
    </row>
    <row r="40" spans="3:13">
      <c r="C40" s="5">
        <v>31</v>
      </c>
      <c r="D40" s="3">
        <f t="shared" si="1"/>
        <v>176141.91459594204</v>
      </c>
      <c r="E40" s="3">
        <f t="shared" si="2"/>
        <v>733.92464414975848</v>
      </c>
      <c r="F40" s="4">
        <f t="shared" si="3"/>
        <v>847.66260933333069</v>
      </c>
      <c r="G40" s="3">
        <f t="shared" si="4"/>
        <v>175294.25198660872</v>
      </c>
      <c r="I40" s="5">
        <v>31</v>
      </c>
      <c r="J40" s="3">
        <f t="shared" si="5"/>
        <v>172953.41337174762</v>
      </c>
      <c r="K40" s="3">
        <f t="shared" si="6"/>
        <v>720.63922238228179</v>
      </c>
      <c r="L40" s="4">
        <f t="shared" si="0"/>
        <v>960.94803110080738</v>
      </c>
      <c r="M40" s="3">
        <f t="shared" si="7"/>
        <v>171992.46534064683</v>
      </c>
    </row>
    <row r="41" spans="3:13">
      <c r="C41" s="5">
        <v>32</v>
      </c>
      <c r="D41" s="3">
        <f t="shared" si="1"/>
        <v>175294.25198660872</v>
      </c>
      <c r="E41" s="3">
        <f t="shared" si="2"/>
        <v>730.39271661086968</v>
      </c>
      <c r="F41" s="4">
        <f t="shared" si="3"/>
        <v>851.19453687221949</v>
      </c>
      <c r="G41" s="3">
        <f t="shared" si="4"/>
        <v>174443.05744973652</v>
      </c>
      <c r="I41" s="5">
        <v>32</v>
      </c>
      <c r="J41" s="3">
        <f t="shared" si="5"/>
        <v>171992.46534064683</v>
      </c>
      <c r="K41" s="3">
        <f t="shared" si="6"/>
        <v>716.63527225269513</v>
      </c>
      <c r="L41" s="4">
        <f t="shared" si="0"/>
        <v>964.95198123039404</v>
      </c>
      <c r="M41" s="3">
        <f t="shared" si="7"/>
        <v>171027.51335941642</v>
      </c>
    </row>
    <row r="42" spans="3:13">
      <c r="C42" s="5">
        <v>33</v>
      </c>
      <c r="D42" s="3">
        <f t="shared" si="1"/>
        <v>174443.05744973652</v>
      </c>
      <c r="E42" s="3">
        <f t="shared" si="2"/>
        <v>726.84607270723552</v>
      </c>
      <c r="F42" s="4">
        <f t="shared" si="3"/>
        <v>854.74118077585365</v>
      </c>
      <c r="G42" s="3">
        <f t="shared" si="4"/>
        <v>173588.31626896065</v>
      </c>
      <c r="I42" s="5">
        <v>33</v>
      </c>
      <c r="J42" s="3">
        <f t="shared" si="5"/>
        <v>171027.51335941642</v>
      </c>
      <c r="K42" s="3">
        <f t="shared" si="6"/>
        <v>712.61463899756836</v>
      </c>
      <c r="L42" s="4">
        <f t="shared" si="0"/>
        <v>968.97261448552081</v>
      </c>
      <c r="M42" s="3">
        <f t="shared" si="7"/>
        <v>170058.54074493091</v>
      </c>
    </row>
    <row r="43" spans="3:13">
      <c r="C43" s="5">
        <v>34</v>
      </c>
      <c r="D43" s="3">
        <f t="shared" si="1"/>
        <v>173588.31626896065</v>
      </c>
      <c r="E43" s="3">
        <f t="shared" si="2"/>
        <v>723.28465112066942</v>
      </c>
      <c r="F43" s="4">
        <f t="shared" si="3"/>
        <v>858.30260236241975</v>
      </c>
      <c r="G43" s="3">
        <f t="shared" si="4"/>
        <v>172730.01366659824</v>
      </c>
      <c r="I43" s="5">
        <v>34</v>
      </c>
      <c r="J43" s="3">
        <f t="shared" si="5"/>
        <v>170058.54074493091</v>
      </c>
      <c r="K43" s="3">
        <f t="shared" si="6"/>
        <v>708.57725310387877</v>
      </c>
      <c r="L43" s="4">
        <f t="shared" si="0"/>
        <v>973.0100003792104</v>
      </c>
      <c r="M43" s="3">
        <f t="shared" si="7"/>
        <v>169085.53074455171</v>
      </c>
    </row>
    <row r="44" spans="3:13">
      <c r="C44" s="5">
        <v>35</v>
      </c>
      <c r="D44" s="3">
        <f t="shared" si="1"/>
        <v>172730.01366659824</v>
      </c>
      <c r="E44" s="3">
        <f t="shared" si="2"/>
        <v>719.70839027749264</v>
      </c>
      <c r="F44" s="4">
        <f t="shared" si="3"/>
        <v>861.87886320559653</v>
      </c>
      <c r="G44" s="3">
        <f t="shared" si="4"/>
        <v>171868.13480339263</v>
      </c>
      <c r="I44" s="5">
        <v>35</v>
      </c>
      <c r="J44" s="3">
        <f t="shared" si="5"/>
        <v>169085.53074455171</v>
      </c>
      <c r="K44" s="3">
        <f t="shared" si="6"/>
        <v>704.52304476896541</v>
      </c>
      <c r="L44" s="4">
        <f t="shared" si="0"/>
        <v>977.06420871412377</v>
      </c>
      <c r="M44" s="3">
        <f t="shared" si="7"/>
        <v>168108.46653583759</v>
      </c>
    </row>
    <row r="45" spans="3:13">
      <c r="C45" s="5">
        <v>36</v>
      </c>
      <c r="D45" s="3">
        <f t="shared" si="1"/>
        <v>171868.13480339263</v>
      </c>
      <c r="E45" s="3">
        <f t="shared" si="2"/>
        <v>716.11722834746934</v>
      </c>
      <c r="F45" s="4">
        <f t="shared" si="3"/>
        <v>865.47002513561984</v>
      </c>
      <c r="G45" s="3">
        <f t="shared" si="4"/>
        <v>171002.66477825702</v>
      </c>
      <c r="I45" s="5">
        <v>36</v>
      </c>
      <c r="J45" s="3">
        <f t="shared" si="5"/>
        <v>168108.46653583759</v>
      </c>
      <c r="K45" s="3">
        <f t="shared" si="6"/>
        <v>700.45194389932328</v>
      </c>
      <c r="L45" s="4">
        <f t="shared" si="0"/>
        <v>981.13530958376589</v>
      </c>
      <c r="M45" s="3">
        <f t="shared" si="7"/>
        <v>167127.33122625382</v>
      </c>
    </row>
    <row r="46" spans="3:13">
      <c r="C46" s="5">
        <v>37</v>
      </c>
      <c r="D46" s="3">
        <f t="shared" si="1"/>
        <v>171002.66477825702</v>
      </c>
      <c r="E46" s="3">
        <f t="shared" si="2"/>
        <v>712.51110324273759</v>
      </c>
      <c r="F46" s="4">
        <f t="shared" si="3"/>
        <v>869.07615024035158</v>
      </c>
      <c r="G46" s="3">
        <f t="shared" si="4"/>
        <v>170133.58862801667</v>
      </c>
      <c r="I46" s="5">
        <v>37</v>
      </c>
      <c r="J46" s="3">
        <f t="shared" si="5"/>
        <v>167127.33122625382</v>
      </c>
      <c r="K46" s="3">
        <f t="shared" si="6"/>
        <v>696.36388010939095</v>
      </c>
      <c r="L46" s="4">
        <f t="shared" si="0"/>
        <v>985.22337337369822</v>
      </c>
      <c r="M46" s="3">
        <f t="shared" si="7"/>
        <v>166142.10785288012</v>
      </c>
    </row>
    <row r="47" spans="3:13">
      <c r="C47" s="5">
        <v>38</v>
      </c>
      <c r="D47" s="3">
        <f t="shared" si="1"/>
        <v>170133.58862801667</v>
      </c>
      <c r="E47" s="3">
        <f t="shared" si="2"/>
        <v>708.88995261673608</v>
      </c>
      <c r="F47" s="4">
        <f t="shared" si="3"/>
        <v>872.69730086635309</v>
      </c>
      <c r="G47" s="3">
        <f t="shared" si="4"/>
        <v>169260.89132715031</v>
      </c>
      <c r="I47" s="5">
        <v>38</v>
      </c>
      <c r="J47" s="3">
        <f t="shared" si="5"/>
        <v>166142.10785288012</v>
      </c>
      <c r="K47" s="3">
        <f t="shared" si="6"/>
        <v>692.25878272033378</v>
      </c>
      <c r="L47" s="4">
        <f t="shared" si="0"/>
        <v>989.32847076275539</v>
      </c>
      <c r="M47" s="3">
        <f t="shared" si="7"/>
        <v>165152.77938211735</v>
      </c>
    </row>
    <row r="48" spans="3:13">
      <c r="C48" s="5">
        <v>39</v>
      </c>
      <c r="D48" s="3">
        <f t="shared" si="1"/>
        <v>169260.89132715031</v>
      </c>
      <c r="E48" s="3">
        <f t="shared" si="2"/>
        <v>705.25371386312634</v>
      </c>
      <c r="F48" s="4">
        <f t="shared" si="3"/>
        <v>876.33353961996283</v>
      </c>
      <c r="G48" s="3">
        <f t="shared" si="4"/>
        <v>168384.55778753036</v>
      </c>
      <c r="I48" s="5">
        <v>39</v>
      </c>
      <c r="J48" s="3">
        <f t="shared" si="5"/>
        <v>165152.77938211735</v>
      </c>
      <c r="K48" s="3">
        <f t="shared" si="6"/>
        <v>688.13658075882233</v>
      </c>
      <c r="L48" s="4">
        <f t="shared" si="0"/>
        <v>993.45067272426684</v>
      </c>
      <c r="M48" s="3">
        <f t="shared" si="7"/>
        <v>164159.3287093931</v>
      </c>
    </row>
    <row r="49" spans="3:13">
      <c r="C49" s="5">
        <v>40</v>
      </c>
      <c r="D49" s="3">
        <f t="shared" si="1"/>
        <v>168384.55778753036</v>
      </c>
      <c r="E49" s="3">
        <f t="shared" si="2"/>
        <v>701.60232411470986</v>
      </c>
      <c r="F49" s="4">
        <f t="shared" si="3"/>
        <v>879.98492936837931</v>
      </c>
      <c r="G49" s="3">
        <f t="shared" si="4"/>
        <v>167504.57285816199</v>
      </c>
      <c r="I49" s="5">
        <v>40</v>
      </c>
      <c r="J49" s="3">
        <f t="shared" si="5"/>
        <v>164159.3287093931</v>
      </c>
      <c r="K49" s="3">
        <f t="shared" si="6"/>
        <v>683.9972029558046</v>
      </c>
      <c r="L49" s="4">
        <f t="shared" si="0"/>
        <v>997.59005052728457</v>
      </c>
      <c r="M49" s="3">
        <f t="shared" si="7"/>
        <v>163161.73865886583</v>
      </c>
    </row>
    <row r="50" spans="3:13">
      <c r="C50" s="5">
        <v>41</v>
      </c>
      <c r="D50" s="3">
        <f t="shared" si="1"/>
        <v>167504.57285816199</v>
      </c>
      <c r="E50" s="3">
        <f t="shared" si="2"/>
        <v>697.93572024234163</v>
      </c>
      <c r="F50" s="4">
        <f t="shared" si="3"/>
        <v>883.65153324074754</v>
      </c>
      <c r="G50" s="3">
        <f t="shared" si="4"/>
        <v>166620.92132492125</v>
      </c>
      <c r="I50" s="5">
        <v>41</v>
      </c>
      <c r="J50" s="3">
        <f t="shared" si="5"/>
        <v>163161.73865886583</v>
      </c>
      <c r="K50" s="3">
        <f t="shared" si="6"/>
        <v>679.84057774527423</v>
      </c>
      <c r="L50" s="4">
        <f t="shared" si="0"/>
        <v>1001.7466757378149</v>
      </c>
      <c r="M50" s="3">
        <f t="shared" si="7"/>
        <v>162159.99198312801</v>
      </c>
    </row>
    <row r="51" spans="3:13">
      <c r="C51" s="5">
        <v>42</v>
      </c>
      <c r="D51" s="3">
        <f t="shared" si="1"/>
        <v>166620.92132492125</v>
      </c>
      <c r="E51" s="3">
        <f t="shared" si="2"/>
        <v>694.25383885383849</v>
      </c>
      <c r="F51" s="4">
        <f t="shared" si="3"/>
        <v>887.33341462925068</v>
      </c>
      <c r="G51" s="3">
        <f t="shared" si="4"/>
        <v>165733.587910292</v>
      </c>
      <c r="I51" s="5">
        <v>42</v>
      </c>
      <c r="J51" s="3">
        <f t="shared" si="5"/>
        <v>162159.99198312801</v>
      </c>
      <c r="K51" s="3">
        <f t="shared" si="6"/>
        <v>675.66663326303342</v>
      </c>
      <c r="L51" s="4">
        <f t="shared" si="0"/>
        <v>1005.9206202200558</v>
      </c>
      <c r="M51" s="3">
        <f t="shared" si="7"/>
        <v>161154.07136290797</v>
      </c>
    </row>
    <row r="52" spans="3:13">
      <c r="C52" s="5">
        <v>43</v>
      </c>
      <c r="D52" s="3">
        <f t="shared" si="1"/>
        <v>165733.587910292</v>
      </c>
      <c r="E52" s="3">
        <f t="shared" si="2"/>
        <v>690.55661629288329</v>
      </c>
      <c r="F52" s="4">
        <f t="shared" si="3"/>
        <v>891.03063719020588</v>
      </c>
      <c r="G52" s="3">
        <f t="shared" si="4"/>
        <v>164842.55727310179</v>
      </c>
      <c r="I52" s="5">
        <v>43</v>
      </c>
      <c r="J52" s="3">
        <f t="shared" si="5"/>
        <v>161154.07136290797</v>
      </c>
      <c r="K52" s="3">
        <f t="shared" si="6"/>
        <v>671.47529734544992</v>
      </c>
      <c r="L52" s="4">
        <f t="shared" si="0"/>
        <v>1010.1119561376393</v>
      </c>
      <c r="M52" s="3">
        <f t="shared" si="7"/>
        <v>160143.95940677033</v>
      </c>
    </row>
    <row r="53" spans="3:13">
      <c r="C53" s="5">
        <v>44</v>
      </c>
      <c r="D53" s="3">
        <f t="shared" si="1"/>
        <v>164842.55727310179</v>
      </c>
      <c r="E53" s="3">
        <f t="shared" si="2"/>
        <v>686.8439886379241</v>
      </c>
      <c r="F53" s="4">
        <f t="shared" si="3"/>
        <v>894.74326484516507</v>
      </c>
      <c r="G53" s="3">
        <f t="shared" si="4"/>
        <v>163947.81400825662</v>
      </c>
      <c r="I53" s="5">
        <v>44</v>
      </c>
      <c r="J53" s="3">
        <f t="shared" si="5"/>
        <v>160143.95940677033</v>
      </c>
      <c r="K53" s="3">
        <f t="shared" si="6"/>
        <v>667.2664975282097</v>
      </c>
      <c r="L53" s="4">
        <f t="shared" si="0"/>
        <v>1014.3207559548795</v>
      </c>
      <c r="M53" s="3">
        <f t="shared" si="7"/>
        <v>159129.63865081544</v>
      </c>
    </row>
    <row r="54" spans="3:13">
      <c r="C54" s="5">
        <v>45</v>
      </c>
      <c r="D54" s="3">
        <f t="shared" si="1"/>
        <v>163947.81400825662</v>
      </c>
      <c r="E54" s="3">
        <f t="shared" si="2"/>
        <v>683.11589170106924</v>
      </c>
      <c r="F54" s="4">
        <f t="shared" si="3"/>
        <v>898.47136178201993</v>
      </c>
      <c r="G54" s="3">
        <f t="shared" si="4"/>
        <v>163049.3426464746</v>
      </c>
      <c r="I54" s="5">
        <v>45</v>
      </c>
      <c r="J54" s="3">
        <f t="shared" si="5"/>
        <v>159129.63865081544</v>
      </c>
      <c r="K54" s="3">
        <f t="shared" si="6"/>
        <v>663.04016104506434</v>
      </c>
      <c r="L54" s="4">
        <f t="shared" si="0"/>
        <v>1018.5470924380248</v>
      </c>
      <c r="M54" s="3">
        <f t="shared" si="7"/>
        <v>158111.0915583774</v>
      </c>
    </row>
    <row r="55" spans="3:13">
      <c r="C55" s="5">
        <v>46</v>
      </c>
      <c r="D55" s="3">
        <f t="shared" si="1"/>
        <v>163049.3426464746</v>
      </c>
      <c r="E55" s="3">
        <f t="shared" si="2"/>
        <v>679.37226102697753</v>
      </c>
      <c r="F55" s="4">
        <f t="shared" si="3"/>
        <v>902.21499245611164</v>
      </c>
      <c r="G55" s="3">
        <f t="shared" si="4"/>
        <v>162147.12765401849</v>
      </c>
      <c r="I55" s="5">
        <v>46</v>
      </c>
      <c r="J55" s="3">
        <f t="shared" si="5"/>
        <v>158111.0915583774</v>
      </c>
      <c r="K55" s="3">
        <f t="shared" si="6"/>
        <v>658.79621482657251</v>
      </c>
      <c r="L55" s="4">
        <f t="shared" si="0"/>
        <v>1022.7910386565167</v>
      </c>
      <c r="M55" s="3">
        <f t="shared" si="7"/>
        <v>157088.30051972088</v>
      </c>
    </row>
    <row r="56" spans="3:13">
      <c r="C56" s="5">
        <v>47</v>
      </c>
      <c r="D56" s="3">
        <f t="shared" si="1"/>
        <v>162147.12765401849</v>
      </c>
      <c r="E56" s="3">
        <f t="shared" si="2"/>
        <v>675.61303189174373</v>
      </c>
      <c r="F56" s="4">
        <f t="shared" si="3"/>
        <v>905.97422159134544</v>
      </c>
      <c r="G56" s="3">
        <f t="shared" si="4"/>
        <v>161241.15343242715</v>
      </c>
      <c r="I56" s="5">
        <v>47</v>
      </c>
      <c r="J56" s="3">
        <f t="shared" si="5"/>
        <v>157088.30051972088</v>
      </c>
      <c r="K56" s="3">
        <f t="shared" si="6"/>
        <v>654.53458549883703</v>
      </c>
      <c r="L56" s="4">
        <f t="shared" si="0"/>
        <v>1027.0526679842521</v>
      </c>
      <c r="M56" s="3">
        <f t="shared" si="7"/>
        <v>156061.24785173664</v>
      </c>
    </row>
    <row r="57" spans="3:13">
      <c r="C57" s="5">
        <v>48</v>
      </c>
      <c r="D57" s="3">
        <f t="shared" si="1"/>
        <v>161241.15343242715</v>
      </c>
      <c r="E57" s="3">
        <f t="shared" si="2"/>
        <v>671.83813930177973</v>
      </c>
      <c r="F57" s="4">
        <f t="shared" si="3"/>
        <v>909.74911418130944</v>
      </c>
      <c r="G57" s="3">
        <f t="shared" si="4"/>
        <v>160331.40431824583</v>
      </c>
      <c r="I57" s="5">
        <v>48</v>
      </c>
      <c r="J57" s="3">
        <f t="shared" si="5"/>
        <v>156061.24785173664</v>
      </c>
      <c r="K57" s="3">
        <f t="shared" si="6"/>
        <v>650.25519938223601</v>
      </c>
      <c r="L57" s="4">
        <f t="shared" si="0"/>
        <v>1031.3320541008532</v>
      </c>
      <c r="M57" s="3">
        <f t="shared" si="7"/>
        <v>155029.9157976358</v>
      </c>
    </row>
    <row r="58" spans="3:13">
      <c r="C58" s="5">
        <v>49</v>
      </c>
      <c r="D58" s="3">
        <f t="shared" si="1"/>
        <v>160331.40431824583</v>
      </c>
      <c r="E58" s="3">
        <f t="shared" si="2"/>
        <v>668.04751799269093</v>
      </c>
      <c r="F58" s="4">
        <f t="shared" si="3"/>
        <v>913.53973549039824</v>
      </c>
      <c r="G58" s="3">
        <f t="shared" si="4"/>
        <v>159417.86458275543</v>
      </c>
      <c r="I58" s="5">
        <v>49</v>
      </c>
      <c r="J58" s="3">
        <f t="shared" si="5"/>
        <v>155029.9157976358</v>
      </c>
      <c r="K58" s="3">
        <f t="shared" si="6"/>
        <v>645.95798249014911</v>
      </c>
      <c r="L58" s="4">
        <f t="shared" si="0"/>
        <v>1035.6292709929401</v>
      </c>
      <c r="M58" s="3">
        <f t="shared" si="7"/>
        <v>153994.28652664286</v>
      </c>
    </row>
    <row r="59" spans="3:13">
      <c r="C59" s="5">
        <v>50</v>
      </c>
      <c r="D59" s="3">
        <f t="shared" si="1"/>
        <v>159417.86458275543</v>
      </c>
      <c r="E59" s="3">
        <f t="shared" si="2"/>
        <v>664.24110242814766</v>
      </c>
      <c r="F59" s="4">
        <f t="shared" si="3"/>
        <v>917.34615105494152</v>
      </c>
      <c r="G59" s="3">
        <f t="shared" si="4"/>
        <v>158500.51843170048</v>
      </c>
      <c r="I59" s="5">
        <v>50</v>
      </c>
      <c r="J59" s="3">
        <f t="shared" si="5"/>
        <v>153994.28652664286</v>
      </c>
      <c r="K59" s="3">
        <f t="shared" si="6"/>
        <v>641.64286052767852</v>
      </c>
      <c r="L59" s="4">
        <f t="shared" si="0"/>
        <v>1039.9443929554106</v>
      </c>
      <c r="M59" s="3">
        <f t="shared" si="7"/>
        <v>152954.34213368746</v>
      </c>
    </row>
    <row r="60" spans="3:13">
      <c r="C60" s="5">
        <v>51</v>
      </c>
      <c r="D60" s="3">
        <f t="shared" si="1"/>
        <v>158500.51843170048</v>
      </c>
      <c r="E60" s="3">
        <f t="shared" si="2"/>
        <v>660.41882679875198</v>
      </c>
      <c r="F60" s="4">
        <f t="shared" si="3"/>
        <v>921.16842668433719</v>
      </c>
      <c r="G60" s="3">
        <f t="shared" si="4"/>
        <v>157579.35000501614</v>
      </c>
      <c r="I60" s="5">
        <v>51</v>
      </c>
      <c r="J60" s="3">
        <f t="shared" si="5"/>
        <v>152954.34213368746</v>
      </c>
      <c r="K60" s="3">
        <f t="shared" si="6"/>
        <v>637.30975889036438</v>
      </c>
      <c r="L60" s="4">
        <f t="shared" si="0"/>
        <v>1044.2774945927249</v>
      </c>
      <c r="M60" s="3">
        <f t="shared" si="7"/>
        <v>151910.06463909472</v>
      </c>
    </row>
    <row r="61" spans="3:13">
      <c r="C61" s="5">
        <v>52</v>
      </c>
      <c r="D61" s="3">
        <f t="shared" si="1"/>
        <v>157579.35000501614</v>
      </c>
      <c r="E61" s="3">
        <f t="shared" si="2"/>
        <v>656.58062502090058</v>
      </c>
      <c r="F61" s="4">
        <f t="shared" si="3"/>
        <v>925.00662846218859</v>
      </c>
      <c r="G61" s="3">
        <f t="shared" si="4"/>
        <v>156654.34337655394</v>
      </c>
      <c r="I61" s="5">
        <v>52</v>
      </c>
      <c r="J61" s="3">
        <f t="shared" si="5"/>
        <v>151910.06463909472</v>
      </c>
      <c r="K61" s="3">
        <f t="shared" si="6"/>
        <v>632.95860266289469</v>
      </c>
      <c r="L61" s="4">
        <f t="shared" si="0"/>
        <v>1048.6286508201945</v>
      </c>
      <c r="M61" s="3">
        <f t="shared" si="7"/>
        <v>150861.43598827452</v>
      </c>
    </row>
    <row r="62" spans="3:13">
      <c r="C62" s="5">
        <v>53</v>
      </c>
      <c r="D62" s="3">
        <f t="shared" si="1"/>
        <v>156654.34337655394</v>
      </c>
      <c r="E62" s="3">
        <f t="shared" si="2"/>
        <v>652.72643073564143</v>
      </c>
      <c r="F62" s="4">
        <f t="shared" si="3"/>
        <v>928.86082274744774</v>
      </c>
      <c r="G62" s="3">
        <f t="shared" si="4"/>
        <v>155725.48255380648</v>
      </c>
      <c r="I62" s="5">
        <v>53</v>
      </c>
      <c r="J62" s="3">
        <f t="shared" si="5"/>
        <v>150861.43598827452</v>
      </c>
      <c r="K62" s="3">
        <f t="shared" si="6"/>
        <v>628.58931661781048</v>
      </c>
      <c r="L62" s="4">
        <f t="shared" si="0"/>
        <v>1052.9979368652787</v>
      </c>
      <c r="M62" s="3">
        <f t="shared" si="7"/>
        <v>149808.43805140923</v>
      </c>
    </row>
    <row r="63" spans="3:13">
      <c r="C63" s="5">
        <v>54</v>
      </c>
      <c r="D63" s="3">
        <f t="shared" si="1"/>
        <v>155725.48255380648</v>
      </c>
      <c r="E63" s="3">
        <f t="shared" si="2"/>
        <v>648.85617730752699</v>
      </c>
      <c r="F63" s="4">
        <f t="shared" si="3"/>
        <v>932.73107617556218</v>
      </c>
      <c r="G63" s="3">
        <f t="shared" si="4"/>
        <v>154792.75147763093</v>
      </c>
      <c r="I63" s="5">
        <v>54</v>
      </c>
      <c r="J63" s="3">
        <f t="shared" si="5"/>
        <v>149808.43805140923</v>
      </c>
      <c r="K63" s="3">
        <f t="shared" si="6"/>
        <v>624.20182521420509</v>
      </c>
      <c r="L63" s="4">
        <f t="shared" si="0"/>
        <v>1057.385428268884</v>
      </c>
      <c r="M63" s="3">
        <f t="shared" si="7"/>
        <v>148751.05262314036</v>
      </c>
    </row>
    <row r="64" spans="3:13">
      <c r="C64" s="5">
        <v>55</v>
      </c>
      <c r="D64" s="3">
        <f t="shared" si="1"/>
        <v>154792.75147763093</v>
      </c>
      <c r="E64" s="3">
        <f t="shared" si="2"/>
        <v>644.96979782346216</v>
      </c>
      <c r="F64" s="4">
        <f t="shared" si="3"/>
        <v>936.61745565962701</v>
      </c>
      <c r="G64" s="3">
        <f t="shared" si="4"/>
        <v>153856.13402197129</v>
      </c>
      <c r="I64" s="5">
        <v>55</v>
      </c>
      <c r="J64" s="3">
        <f t="shared" si="5"/>
        <v>148751.05262314036</v>
      </c>
      <c r="K64" s="3">
        <f t="shared" si="6"/>
        <v>619.79605259641812</v>
      </c>
      <c r="L64" s="4">
        <f t="shared" si="0"/>
        <v>1061.791200886671</v>
      </c>
      <c r="M64" s="3">
        <f t="shared" si="7"/>
        <v>147689.26142225368</v>
      </c>
    </row>
    <row r="65" spans="3:13">
      <c r="C65" s="5">
        <v>56</v>
      </c>
      <c r="D65" s="3">
        <f t="shared" si="1"/>
        <v>153856.13402197129</v>
      </c>
      <c r="E65" s="3">
        <f t="shared" si="2"/>
        <v>641.06722509154702</v>
      </c>
      <c r="F65" s="4">
        <f t="shared" si="3"/>
        <v>940.52002839154216</v>
      </c>
      <c r="G65" s="3">
        <f t="shared" si="4"/>
        <v>152915.61399357975</v>
      </c>
      <c r="I65" s="5">
        <v>56</v>
      </c>
      <c r="J65" s="3">
        <f t="shared" si="5"/>
        <v>147689.26142225368</v>
      </c>
      <c r="K65" s="3">
        <f t="shared" si="6"/>
        <v>615.37192259272365</v>
      </c>
      <c r="L65" s="4">
        <f t="shared" si="0"/>
        <v>1066.2153308903655</v>
      </c>
      <c r="M65" s="3">
        <f t="shared" si="7"/>
        <v>146623.0460913633</v>
      </c>
    </row>
    <row r="66" spans="3:13">
      <c r="C66" s="5">
        <v>57</v>
      </c>
      <c r="D66" s="3">
        <f t="shared" si="1"/>
        <v>152915.61399357975</v>
      </c>
      <c r="E66" s="3">
        <f t="shared" si="2"/>
        <v>637.14839163991564</v>
      </c>
      <c r="F66" s="4">
        <f t="shared" si="3"/>
        <v>944.43886184317353</v>
      </c>
      <c r="G66" s="3">
        <f t="shared" si="4"/>
        <v>151971.17513173659</v>
      </c>
      <c r="I66" s="5">
        <v>57</v>
      </c>
      <c r="J66" s="3">
        <f t="shared" si="5"/>
        <v>146623.0460913633</v>
      </c>
      <c r="K66" s="3">
        <f t="shared" si="6"/>
        <v>610.92935871401369</v>
      </c>
      <c r="L66" s="4">
        <f t="shared" si="0"/>
        <v>1070.6578947690755</v>
      </c>
      <c r="M66" s="3">
        <f t="shared" si="7"/>
        <v>145552.38819659423</v>
      </c>
    </row>
    <row r="67" spans="3:13">
      <c r="C67" s="5">
        <v>58</v>
      </c>
      <c r="D67" s="3">
        <f t="shared" si="1"/>
        <v>151971.17513173659</v>
      </c>
      <c r="E67" s="3">
        <f t="shared" si="2"/>
        <v>633.21322971556913</v>
      </c>
      <c r="F67" s="4">
        <f t="shared" si="3"/>
        <v>948.37402376752004</v>
      </c>
      <c r="G67" s="3">
        <f t="shared" si="4"/>
        <v>151022.80110796908</v>
      </c>
      <c r="I67" s="5">
        <v>58</v>
      </c>
      <c r="J67" s="3">
        <f t="shared" si="5"/>
        <v>145552.38819659423</v>
      </c>
      <c r="K67" s="3">
        <f t="shared" si="6"/>
        <v>606.46828415247592</v>
      </c>
      <c r="L67" s="4">
        <f t="shared" si="0"/>
        <v>1075.1189693306133</v>
      </c>
      <c r="M67" s="3">
        <f t="shared" si="7"/>
        <v>144477.2692272636</v>
      </c>
    </row>
    <row r="68" spans="3:13">
      <c r="C68" s="5">
        <v>59</v>
      </c>
      <c r="D68" s="3">
        <f t="shared" si="1"/>
        <v>151022.80110796908</v>
      </c>
      <c r="E68" s="3">
        <f t="shared" si="2"/>
        <v>629.26167128320446</v>
      </c>
      <c r="F68" s="4">
        <f t="shared" si="3"/>
        <v>952.32558219988471</v>
      </c>
      <c r="G68" s="3">
        <f t="shared" si="4"/>
        <v>150070.4755257692</v>
      </c>
      <c r="I68" s="5">
        <v>59</v>
      </c>
      <c r="J68" s="3">
        <f t="shared" si="5"/>
        <v>144477.2692272636</v>
      </c>
      <c r="K68" s="3">
        <f t="shared" si="6"/>
        <v>601.98862178026502</v>
      </c>
      <c r="L68" s="4">
        <f t="shared" si="0"/>
        <v>1079.5986317028242</v>
      </c>
      <c r="M68" s="3">
        <f t="shared" si="7"/>
        <v>143397.67059556078</v>
      </c>
    </row>
    <row r="69" spans="3:13">
      <c r="C69" s="5">
        <v>60</v>
      </c>
      <c r="D69" s="3">
        <f t="shared" si="1"/>
        <v>150070.4755257692</v>
      </c>
      <c r="E69" s="3">
        <f t="shared" si="2"/>
        <v>625.29364802403836</v>
      </c>
      <c r="F69" s="4">
        <f t="shared" si="3"/>
        <v>956.29360545905081</v>
      </c>
      <c r="G69" s="3">
        <f t="shared" si="4"/>
        <v>149114.18192031016</v>
      </c>
      <c r="I69" s="5">
        <v>60</v>
      </c>
      <c r="J69" s="3">
        <f t="shared" si="5"/>
        <v>143397.67059556078</v>
      </c>
      <c r="K69" s="3">
        <f t="shared" si="6"/>
        <v>597.49029414816994</v>
      </c>
      <c r="L69" s="4">
        <f t="shared" si="0"/>
        <v>1084.0969593349191</v>
      </c>
      <c r="M69" s="3">
        <f t="shared" si="7"/>
        <v>142313.57363622586</v>
      </c>
    </row>
    <row r="70" spans="3:13">
      <c r="C70" s="5">
        <v>61</v>
      </c>
      <c r="D70" s="3">
        <f t="shared" si="1"/>
        <v>149114.18192031016</v>
      </c>
      <c r="E70" s="3">
        <f t="shared" si="2"/>
        <v>621.30909133462569</v>
      </c>
      <c r="F70" s="4">
        <f t="shared" si="3"/>
        <v>960.27816214846348</v>
      </c>
      <c r="G70" s="3">
        <f t="shared" si="4"/>
        <v>148153.9037581617</v>
      </c>
      <c r="I70" s="5">
        <v>61</v>
      </c>
      <c r="J70" s="3">
        <f t="shared" si="5"/>
        <v>142313.57363622586</v>
      </c>
      <c r="K70" s="3">
        <f t="shared" si="6"/>
        <v>592.9732234842744</v>
      </c>
      <c r="L70" s="4">
        <f t="shared" si="0"/>
        <v>1088.6140299988147</v>
      </c>
      <c r="M70" s="3">
        <f t="shared" si="7"/>
        <v>141224.95960622706</v>
      </c>
    </row>
    <row r="71" spans="3:13">
      <c r="C71" s="5">
        <v>62</v>
      </c>
      <c r="D71" s="3">
        <f t="shared" si="1"/>
        <v>148153.9037581617</v>
      </c>
      <c r="E71" s="3">
        <f t="shared" si="2"/>
        <v>617.30793232567373</v>
      </c>
      <c r="F71" s="4">
        <f t="shared" si="3"/>
        <v>964.27932115741544</v>
      </c>
      <c r="G71" s="3">
        <f t="shared" si="4"/>
        <v>147189.6244370043</v>
      </c>
      <c r="I71" s="5">
        <v>62</v>
      </c>
      <c r="J71" s="3">
        <f t="shared" si="5"/>
        <v>141224.95960622706</v>
      </c>
      <c r="K71" s="3">
        <f t="shared" si="6"/>
        <v>588.4373316926127</v>
      </c>
      <c r="L71" s="4">
        <f t="shared" si="0"/>
        <v>1093.1499217904766</v>
      </c>
      <c r="M71" s="3">
        <f t="shared" si="7"/>
        <v>140131.80968443659</v>
      </c>
    </row>
    <row r="72" spans="3:13">
      <c r="C72" s="5">
        <v>63</v>
      </c>
      <c r="D72" s="3">
        <f t="shared" si="1"/>
        <v>147189.6244370043</v>
      </c>
      <c r="E72" s="3">
        <f t="shared" si="2"/>
        <v>613.29010182085119</v>
      </c>
      <c r="F72" s="4">
        <f t="shared" si="3"/>
        <v>968.29715166223798</v>
      </c>
      <c r="G72" s="3">
        <f t="shared" si="4"/>
        <v>146221.32728534206</v>
      </c>
      <c r="I72" s="5">
        <v>63</v>
      </c>
      <c r="J72" s="3">
        <f t="shared" si="5"/>
        <v>140131.80968443659</v>
      </c>
      <c r="K72" s="3">
        <f t="shared" si="6"/>
        <v>583.8825403518191</v>
      </c>
      <c r="L72" s="4">
        <f t="shared" si="0"/>
        <v>1097.7047131312702</v>
      </c>
      <c r="M72" s="3">
        <f t="shared" si="7"/>
        <v>139034.10497130532</v>
      </c>
    </row>
    <row r="73" spans="3:13">
      <c r="C73" s="5">
        <v>64</v>
      </c>
      <c r="D73" s="3">
        <f t="shared" si="1"/>
        <v>146221.32728534206</v>
      </c>
      <c r="E73" s="3">
        <f t="shared" si="2"/>
        <v>609.25553035559187</v>
      </c>
      <c r="F73" s="4">
        <f t="shared" si="3"/>
        <v>972.3317231274973</v>
      </c>
      <c r="G73" s="3">
        <f t="shared" si="4"/>
        <v>145248.99556221458</v>
      </c>
      <c r="I73" s="5">
        <v>64</v>
      </c>
      <c r="J73" s="3">
        <f t="shared" si="5"/>
        <v>139034.10497130532</v>
      </c>
      <c r="K73" s="3">
        <f t="shared" si="6"/>
        <v>579.30877071377222</v>
      </c>
      <c r="L73" s="4">
        <f t="shared" si="0"/>
        <v>1102.278482769317</v>
      </c>
      <c r="M73" s="3">
        <f t="shared" si="7"/>
        <v>137931.826488536</v>
      </c>
    </row>
    <row r="74" spans="3:13">
      <c r="C74" s="5">
        <v>65</v>
      </c>
      <c r="D74" s="3">
        <f t="shared" si="1"/>
        <v>145248.99556221458</v>
      </c>
      <c r="E74" s="3">
        <f t="shared" si="2"/>
        <v>605.20414817589403</v>
      </c>
      <c r="F74" s="4">
        <f t="shared" si="3"/>
        <v>976.38310530719514</v>
      </c>
      <c r="G74" s="3">
        <f t="shared" si="4"/>
        <v>144272.61245690737</v>
      </c>
      <c r="I74" s="5">
        <v>65</v>
      </c>
      <c r="J74" s="3">
        <f t="shared" si="5"/>
        <v>137931.826488536</v>
      </c>
      <c r="K74" s="3">
        <f t="shared" si="6"/>
        <v>574.71594370223329</v>
      </c>
      <c r="L74" s="4">
        <f t="shared" si="0"/>
        <v>1106.8713097808559</v>
      </c>
      <c r="M74" s="3">
        <f t="shared" si="7"/>
        <v>136824.95517875513</v>
      </c>
    </row>
    <row r="75" spans="3:13">
      <c r="C75" s="5">
        <v>66</v>
      </c>
      <c r="D75" s="3">
        <f t="shared" si="1"/>
        <v>144272.61245690737</v>
      </c>
      <c r="E75" s="3">
        <f t="shared" si="2"/>
        <v>601.13588523711405</v>
      </c>
      <c r="F75" s="4">
        <f t="shared" si="3"/>
        <v>980.45136824597512</v>
      </c>
      <c r="G75" s="3">
        <f t="shared" si="4"/>
        <v>143292.16108866141</v>
      </c>
      <c r="I75" s="5">
        <v>66</v>
      </c>
      <c r="J75" s="3">
        <f t="shared" si="5"/>
        <v>136824.95517875513</v>
      </c>
      <c r="K75" s="3">
        <f t="shared" si="6"/>
        <v>570.10397991147966</v>
      </c>
      <c r="L75" s="4">
        <f t="shared" ref="L75:L138" si="8">$B$6-K75</f>
        <v>1111.4832735716095</v>
      </c>
      <c r="M75" s="3">
        <f t="shared" si="7"/>
        <v>135713.47190518351</v>
      </c>
    </row>
    <row r="76" spans="3:13">
      <c r="C76" s="5">
        <v>67</v>
      </c>
      <c r="D76" s="3">
        <f t="shared" ref="D76:D139" si="9">G75</f>
        <v>143292.16108866141</v>
      </c>
      <c r="E76" s="3">
        <f t="shared" ref="E76:E139" si="10">D76*$B$1</f>
        <v>597.05067120275589</v>
      </c>
      <c r="F76" s="4">
        <f t="shared" ref="F76:F139" si="11">$B$4-E76</f>
        <v>984.53658228033328</v>
      </c>
      <c r="G76" s="3">
        <f t="shared" ref="G76:G139" si="12">D76-F76</f>
        <v>142307.62450638108</v>
      </c>
      <c r="I76" s="5">
        <v>67</v>
      </c>
      <c r="J76" s="3">
        <f t="shared" ref="J76:J139" si="13">M75</f>
        <v>135713.47190518351</v>
      </c>
      <c r="K76" s="3">
        <f t="shared" ref="K76:K139" si="14">J76*$B$1</f>
        <v>565.47279960493131</v>
      </c>
      <c r="L76" s="4">
        <f t="shared" si="8"/>
        <v>1116.1144538781577</v>
      </c>
      <c r="M76" s="3">
        <f t="shared" ref="M76:M139" si="15">J76-L76</f>
        <v>134597.35745130535</v>
      </c>
    </row>
    <row r="77" spans="3:13">
      <c r="C77" s="5">
        <v>68</v>
      </c>
      <c r="D77" s="3">
        <f t="shared" si="9"/>
        <v>142307.62450638108</v>
      </c>
      <c r="E77" s="3">
        <f t="shared" si="10"/>
        <v>592.94843544325454</v>
      </c>
      <c r="F77" s="4">
        <f t="shared" si="11"/>
        <v>988.63881803983463</v>
      </c>
      <c r="G77" s="3">
        <f t="shared" si="12"/>
        <v>141318.98568834126</v>
      </c>
      <c r="I77" s="5">
        <v>68</v>
      </c>
      <c r="J77" s="3">
        <f t="shared" si="13"/>
        <v>134597.35745130535</v>
      </c>
      <c r="K77" s="3">
        <f t="shared" si="14"/>
        <v>560.82232271377222</v>
      </c>
      <c r="L77" s="4">
        <f t="shared" si="8"/>
        <v>1120.7649307693168</v>
      </c>
      <c r="M77" s="3">
        <f t="shared" si="15"/>
        <v>133476.59252053604</v>
      </c>
    </row>
    <row r="78" spans="3:13">
      <c r="C78" s="5">
        <v>69</v>
      </c>
      <c r="D78" s="3">
        <f t="shared" si="9"/>
        <v>141318.98568834126</v>
      </c>
      <c r="E78" s="3">
        <f t="shared" si="10"/>
        <v>588.82910703475522</v>
      </c>
      <c r="F78" s="4">
        <f t="shared" si="11"/>
        <v>992.75814644833395</v>
      </c>
      <c r="G78" s="3">
        <f t="shared" si="12"/>
        <v>140326.22754189293</v>
      </c>
      <c r="I78" s="5">
        <v>69</v>
      </c>
      <c r="J78" s="3">
        <f t="shared" si="13"/>
        <v>133476.59252053604</v>
      </c>
      <c r="K78" s="3">
        <f t="shared" si="14"/>
        <v>556.15246883556688</v>
      </c>
      <c r="L78" s="4">
        <f t="shared" si="8"/>
        <v>1125.4347846475223</v>
      </c>
      <c r="M78" s="3">
        <f t="shared" si="15"/>
        <v>132351.15773588853</v>
      </c>
    </row>
    <row r="79" spans="3:13">
      <c r="C79" s="5">
        <v>70</v>
      </c>
      <c r="D79" s="3">
        <f t="shared" si="9"/>
        <v>140326.22754189293</v>
      </c>
      <c r="E79" s="3">
        <f t="shared" si="10"/>
        <v>584.69261475788721</v>
      </c>
      <c r="F79" s="4">
        <f t="shared" si="11"/>
        <v>996.89463872520196</v>
      </c>
      <c r="G79" s="3">
        <f t="shared" si="12"/>
        <v>139329.33290316773</v>
      </c>
      <c r="I79" s="5">
        <v>70</v>
      </c>
      <c r="J79" s="3">
        <f t="shared" si="13"/>
        <v>132351.15773588853</v>
      </c>
      <c r="K79" s="3">
        <f t="shared" si="14"/>
        <v>551.46315723286887</v>
      </c>
      <c r="L79" s="4">
        <f t="shared" si="8"/>
        <v>1130.1240962502202</v>
      </c>
      <c r="M79" s="3">
        <f t="shared" si="15"/>
        <v>131221.03363963831</v>
      </c>
    </row>
    <row r="80" spans="3:13">
      <c r="C80" s="5">
        <v>71</v>
      </c>
      <c r="D80" s="3">
        <f t="shared" si="9"/>
        <v>139329.33290316773</v>
      </c>
      <c r="E80" s="3">
        <f t="shared" si="10"/>
        <v>580.53888709653222</v>
      </c>
      <c r="F80" s="4">
        <f t="shared" si="11"/>
        <v>1001.0483663865569</v>
      </c>
      <c r="G80" s="3">
        <f t="shared" si="12"/>
        <v>138328.28453678117</v>
      </c>
      <c r="I80" s="5">
        <v>71</v>
      </c>
      <c r="J80" s="3">
        <f t="shared" si="13"/>
        <v>131221.03363963831</v>
      </c>
      <c r="K80" s="3">
        <f t="shared" si="14"/>
        <v>546.75430683182628</v>
      </c>
      <c r="L80" s="4">
        <f t="shared" si="8"/>
        <v>1134.8329466512628</v>
      </c>
      <c r="M80" s="3">
        <f t="shared" si="15"/>
        <v>130086.20069298704</v>
      </c>
    </row>
    <row r="81" spans="3:13">
      <c r="C81" s="5">
        <v>72</v>
      </c>
      <c r="D81" s="3">
        <f t="shared" si="9"/>
        <v>138328.28453678117</v>
      </c>
      <c r="E81" s="3">
        <f t="shared" si="10"/>
        <v>576.36785223658819</v>
      </c>
      <c r="F81" s="4">
        <f t="shared" si="11"/>
        <v>1005.219401246501</v>
      </c>
      <c r="G81" s="3">
        <f t="shared" si="12"/>
        <v>137323.06513553468</v>
      </c>
      <c r="I81" s="5">
        <v>72</v>
      </c>
      <c r="J81" s="3">
        <f t="shared" si="13"/>
        <v>130086.20069298704</v>
      </c>
      <c r="K81" s="3">
        <f t="shared" si="14"/>
        <v>542.0258362207793</v>
      </c>
      <c r="L81" s="4">
        <f t="shared" si="8"/>
        <v>1139.56141726231</v>
      </c>
      <c r="M81" s="3">
        <f t="shared" si="15"/>
        <v>128946.63927572474</v>
      </c>
    </row>
    <row r="82" spans="3:13">
      <c r="C82" s="5">
        <v>73</v>
      </c>
      <c r="D82" s="3">
        <f t="shared" si="9"/>
        <v>137323.06513553468</v>
      </c>
      <c r="E82" s="3">
        <f t="shared" si="10"/>
        <v>572.17943806472783</v>
      </c>
      <c r="F82" s="4">
        <f t="shared" si="11"/>
        <v>1009.4078154183613</v>
      </c>
      <c r="G82" s="3">
        <f t="shared" si="12"/>
        <v>136313.65732011633</v>
      </c>
      <c r="I82" s="5">
        <v>73</v>
      </c>
      <c r="J82" s="3">
        <f t="shared" si="13"/>
        <v>128946.63927572474</v>
      </c>
      <c r="K82" s="3">
        <f t="shared" si="14"/>
        <v>537.27766364885304</v>
      </c>
      <c r="L82" s="4">
        <f t="shared" si="8"/>
        <v>1144.3095898342362</v>
      </c>
      <c r="M82" s="3">
        <f t="shared" si="15"/>
        <v>127802.32968589049</v>
      </c>
    </row>
    <row r="83" spans="3:13">
      <c r="C83" s="5">
        <v>74</v>
      </c>
      <c r="D83" s="3">
        <f t="shared" si="9"/>
        <v>136313.65732011633</v>
      </c>
      <c r="E83" s="3">
        <f t="shared" si="10"/>
        <v>567.97357216715136</v>
      </c>
      <c r="F83" s="4">
        <f t="shared" si="11"/>
        <v>1013.6136813159378</v>
      </c>
      <c r="G83" s="3">
        <f t="shared" si="12"/>
        <v>135300.04363880039</v>
      </c>
      <c r="I83" s="5">
        <v>74</v>
      </c>
      <c r="J83" s="3">
        <f t="shared" si="13"/>
        <v>127802.32968589049</v>
      </c>
      <c r="K83" s="3">
        <f t="shared" si="14"/>
        <v>532.50970702454367</v>
      </c>
      <c r="L83" s="4">
        <f t="shared" si="8"/>
        <v>1149.0775464585454</v>
      </c>
      <c r="M83" s="3">
        <f t="shared" si="15"/>
        <v>126653.25213943195</v>
      </c>
    </row>
    <row r="84" spans="3:13">
      <c r="C84" s="5">
        <v>75</v>
      </c>
      <c r="D84" s="3">
        <f t="shared" si="9"/>
        <v>135300.04363880039</v>
      </c>
      <c r="E84" s="3">
        <f t="shared" si="10"/>
        <v>563.75018182833492</v>
      </c>
      <c r="F84" s="4">
        <f t="shared" si="11"/>
        <v>1017.8370716547543</v>
      </c>
      <c r="G84" s="3">
        <f t="shared" si="12"/>
        <v>134282.20656714562</v>
      </c>
      <c r="I84" s="5">
        <v>75</v>
      </c>
      <c r="J84" s="3">
        <f t="shared" si="13"/>
        <v>126653.25213943195</v>
      </c>
      <c r="K84" s="3">
        <f t="shared" si="14"/>
        <v>527.72188391429972</v>
      </c>
      <c r="L84" s="4">
        <f t="shared" si="8"/>
        <v>1153.8653695687894</v>
      </c>
      <c r="M84" s="3">
        <f t="shared" si="15"/>
        <v>125499.38676986317</v>
      </c>
    </row>
    <row r="85" spans="3:13">
      <c r="C85" s="5">
        <v>76</v>
      </c>
      <c r="D85" s="3">
        <f t="shared" si="9"/>
        <v>134282.20656714562</v>
      </c>
      <c r="E85" s="3">
        <f t="shared" si="10"/>
        <v>559.50919402977343</v>
      </c>
      <c r="F85" s="4">
        <f t="shared" si="11"/>
        <v>1022.0780594533157</v>
      </c>
      <c r="G85" s="3">
        <f t="shared" si="12"/>
        <v>133260.12850769231</v>
      </c>
      <c r="I85" s="5">
        <v>76</v>
      </c>
      <c r="J85" s="3">
        <f t="shared" si="13"/>
        <v>125499.38676986317</v>
      </c>
      <c r="K85" s="3">
        <f t="shared" si="14"/>
        <v>522.91411154109653</v>
      </c>
      <c r="L85" s="4">
        <f t="shared" si="8"/>
        <v>1158.6731419419925</v>
      </c>
      <c r="M85" s="3">
        <f t="shared" si="15"/>
        <v>124340.71362792117</v>
      </c>
    </row>
    <row r="86" spans="3:13">
      <c r="C86" s="5">
        <v>77</v>
      </c>
      <c r="D86" s="3">
        <f t="shared" si="9"/>
        <v>133260.12850769231</v>
      </c>
      <c r="E86" s="3">
        <f t="shared" si="10"/>
        <v>555.25053544871798</v>
      </c>
      <c r="F86" s="4">
        <f t="shared" si="11"/>
        <v>1026.3367180343712</v>
      </c>
      <c r="G86" s="3">
        <f t="shared" si="12"/>
        <v>132233.79178965793</v>
      </c>
      <c r="I86" s="5">
        <v>77</v>
      </c>
      <c r="J86" s="3">
        <f t="shared" si="13"/>
        <v>124340.71362792117</v>
      </c>
      <c r="K86" s="3">
        <f t="shared" si="14"/>
        <v>518.08630678300483</v>
      </c>
      <c r="L86" s="4">
        <f t="shared" si="8"/>
        <v>1163.5009467000843</v>
      </c>
      <c r="M86" s="3">
        <f t="shared" si="15"/>
        <v>123177.21268122109</v>
      </c>
    </row>
    <row r="87" spans="3:13">
      <c r="C87" s="5">
        <v>78</v>
      </c>
      <c r="D87" s="3">
        <f t="shared" si="9"/>
        <v>132233.79178965793</v>
      </c>
      <c r="E87" s="3">
        <f t="shared" si="10"/>
        <v>550.97413245690802</v>
      </c>
      <c r="F87" s="4">
        <f t="shared" si="11"/>
        <v>1030.613121026181</v>
      </c>
      <c r="G87" s="3">
        <f t="shared" si="12"/>
        <v>131203.17866863176</v>
      </c>
      <c r="I87" s="5">
        <v>78</v>
      </c>
      <c r="J87" s="3">
        <f t="shared" si="13"/>
        <v>123177.21268122109</v>
      </c>
      <c r="K87" s="3">
        <f t="shared" si="14"/>
        <v>513.23838617175454</v>
      </c>
      <c r="L87" s="4">
        <f t="shared" si="8"/>
        <v>1168.3488673113347</v>
      </c>
      <c r="M87" s="3">
        <f t="shared" si="15"/>
        <v>122008.86381390976</v>
      </c>
    </row>
    <row r="88" spans="3:13">
      <c r="C88" s="5">
        <v>79</v>
      </c>
      <c r="D88" s="3">
        <f t="shared" si="9"/>
        <v>131203.17866863176</v>
      </c>
      <c r="E88" s="3">
        <f t="shared" si="10"/>
        <v>546.67991111929905</v>
      </c>
      <c r="F88" s="4">
        <f t="shared" si="11"/>
        <v>1034.9073423637901</v>
      </c>
      <c r="G88" s="3">
        <f t="shared" si="12"/>
        <v>130168.27132626798</v>
      </c>
      <c r="I88" s="5">
        <v>79</v>
      </c>
      <c r="J88" s="3">
        <f t="shared" si="13"/>
        <v>122008.86381390976</v>
      </c>
      <c r="K88" s="3">
        <f t="shared" si="14"/>
        <v>508.37026589129067</v>
      </c>
      <c r="L88" s="4">
        <f t="shared" si="8"/>
        <v>1173.2169875917984</v>
      </c>
      <c r="M88" s="3">
        <f t="shared" si="15"/>
        <v>120835.64682631796</v>
      </c>
    </row>
    <row r="89" spans="3:13">
      <c r="C89" s="5">
        <v>80</v>
      </c>
      <c r="D89" s="3">
        <f t="shared" si="9"/>
        <v>130168.27132626798</v>
      </c>
      <c r="E89" s="3">
        <f t="shared" si="10"/>
        <v>542.3677971927832</v>
      </c>
      <c r="F89" s="4">
        <f t="shared" si="11"/>
        <v>1039.219456290306</v>
      </c>
      <c r="G89" s="3">
        <f t="shared" si="12"/>
        <v>129129.05186997767</v>
      </c>
      <c r="I89" s="5">
        <v>80</v>
      </c>
      <c r="J89" s="3">
        <f t="shared" si="13"/>
        <v>120835.64682631796</v>
      </c>
      <c r="K89" s="3">
        <f t="shared" si="14"/>
        <v>503.48186177632482</v>
      </c>
      <c r="L89" s="4">
        <f t="shared" si="8"/>
        <v>1178.1053917067643</v>
      </c>
      <c r="M89" s="3">
        <f t="shared" si="15"/>
        <v>119657.54143461119</v>
      </c>
    </row>
    <row r="90" spans="3:13">
      <c r="C90" s="5">
        <v>81</v>
      </c>
      <c r="D90" s="3">
        <f t="shared" si="9"/>
        <v>129129.05186997767</v>
      </c>
      <c r="E90" s="3">
        <f t="shared" si="10"/>
        <v>538.03771612490698</v>
      </c>
      <c r="F90" s="4">
        <f t="shared" si="11"/>
        <v>1043.5495373581821</v>
      </c>
      <c r="G90" s="3">
        <f t="shared" si="12"/>
        <v>128085.50233261949</v>
      </c>
      <c r="I90" s="5">
        <v>81</v>
      </c>
      <c r="J90" s="3">
        <f t="shared" si="13"/>
        <v>119657.54143461119</v>
      </c>
      <c r="K90" s="3">
        <f t="shared" si="14"/>
        <v>498.57308931087999</v>
      </c>
      <c r="L90" s="4">
        <f t="shared" si="8"/>
        <v>1183.0141641722091</v>
      </c>
      <c r="M90" s="3">
        <f t="shared" si="15"/>
        <v>118474.52727043898</v>
      </c>
    </row>
    <row r="91" spans="3:13">
      <c r="C91" s="5">
        <v>82</v>
      </c>
      <c r="D91" s="3">
        <f t="shared" si="9"/>
        <v>128085.50233261949</v>
      </c>
      <c r="E91" s="3">
        <f t="shared" si="10"/>
        <v>533.68959305258124</v>
      </c>
      <c r="F91" s="4">
        <f t="shared" si="11"/>
        <v>1047.897660430508</v>
      </c>
      <c r="G91" s="3">
        <f t="shared" si="12"/>
        <v>127037.60467218899</v>
      </c>
      <c r="I91" s="5">
        <v>82</v>
      </c>
      <c r="J91" s="3">
        <f t="shared" si="13"/>
        <v>118474.52727043898</v>
      </c>
      <c r="K91" s="3">
        <f t="shared" si="14"/>
        <v>493.64386362682905</v>
      </c>
      <c r="L91" s="4">
        <f t="shared" si="8"/>
        <v>1187.9433898562602</v>
      </c>
      <c r="M91" s="3">
        <f t="shared" si="15"/>
        <v>117286.58388058272</v>
      </c>
    </row>
    <row r="92" spans="3:13">
      <c r="C92" s="5">
        <v>83</v>
      </c>
      <c r="D92" s="3">
        <f t="shared" si="9"/>
        <v>127037.60467218899</v>
      </c>
      <c r="E92" s="3">
        <f t="shared" si="10"/>
        <v>529.32335280078746</v>
      </c>
      <c r="F92" s="4">
        <f t="shared" si="11"/>
        <v>1052.2639006823017</v>
      </c>
      <c r="G92" s="3">
        <f t="shared" si="12"/>
        <v>125985.34077150669</v>
      </c>
      <c r="I92" s="5">
        <v>83</v>
      </c>
      <c r="J92" s="3">
        <f t="shared" si="13"/>
        <v>117286.58388058272</v>
      </c>
      <c r="K92" s="3">
        <f t="shared" si="14"/>
        <v>488.694099502428</v>
      </c>
      <c r="L92" s="4">
        <f t="shared" si="8"/>
        <v>1192.8931539806613</v>
      </c>
      <c r="M92" s="3">
        <f t="shared" si="15"/>
        <v>116093.69072660206</v>
      </c>
    </row>
    <row r="93" spans="3:13">
      <c r="C93" s="5">
        <v>84</v>
      </c>
      <c r="D93" s="3">
        <f t="shared" si="9"/>
        <v>125985.34077150669</v>
      </c>
      <c r="E93" s="3">
        <f t="shared" si="10"/>
        <v>524.9389198812778</v>
      </c>
      <c r="F93" s="4">
        <f t="shared" si="11"/>
        <v>1056.6483336018114</v>
      </c>
      <c r="G93" s="3">
        <f t="shared" si="12"/>
        <v>124928.69243790487</v>
      </c>
      <c r="I93" s="5">
        <v>84</v>
      </c>
      <c r="J93" s="3">
        <f t="shared" si="13"/>
        <v>116093.69072660206</v>
      </c>
      <c r="K93" s="3">
        <f t="shared" si="14"/>
        <v>483.72371136084189</v>
      </c>
      <c r="L93" s="4">
        <f t="shared" si="8"/>
        <v>1197.8635421222473</v>
      </c>
      <c r="M93" s="3">
        <f t="shared" si="15"/>
        <v>114895.82718447981</v>
      </c>
    </row>
    <row r="94" spans="3:13">
      <c r="C94" s="5">
        <v>85</v>
      </c>
      <c r="D94" s="3">
        <f t="shared" si="9"/>
        <v>124928.69243790487</v>
      </c>
      <c r="E94" s="3">
        <f t="shared" si="10"/>
        <v>520.53621849127035</v>
      </c>
      <c r="F94" s="4">
        <f t="shared" si="11"/>
        <v>1061.0510349918188</v>
      </c>
      <c r="G94" s="3">
        <f t="shared" si="12"/>
        <v>123867.64140291305</v>
      </c>
      <c r="I94" s="5">
        <v>85</v>
      </c>
      <c r="J94" s="3">
        <f t="shared" si="13"/>
        <v>114895.82718447981</v>
      </c>
      <c r="K94" s="3">
        <f t="shared" si="14"/>
        <v>478.73261326866589</v>
      </c>
      <c r="L94" s="4">
        <f t="shared" si="8"/>
        <v>1202.8546402144234</v>
      </c>
      <c r="M94" s="3">
        <f t="shared" si="15"/>
        <v>113692.97254426539</v>
      </c>
    </row>
    <row r="95" spans="3:13">
      <c r="C95" s="5">
        <v>86</v>
      </c>
      <c r="D95" s="3">
        <f t="shared" si="9"/>
        <v>123867.64140291305</v>
      </c>
      <c r="E95" s="3">
        <f t="shared" si="10"/>
        <v>516.11517251213775</v>
      </c>
      <c r="F95" s="4">
        <f t="shared" si="11"/>
        <v>1065.4720809709515</v>
      </c>
      <c r="G95" s="3">
        <f t="shared" si="12"/>
        <v>122802.1693219421</v>
      </c>
      <c r="I95" s="5">
        <v>86</v>
      </c>
      <c r="J95" s="3">
        <f t="shared" si="13"/>
        <v>113692.97254426539</v>
      </c>
      <c r="K95" s="3">
        <f t="shared" si="14"/>
        <v>473.72071893443911</v>
      </c>
      <c r="L95" s="4">
        <f t="shared" si="8"/>
        <v>1207.8665345486502</v>
      </c>
      <c r="M95" s="3">
        <f t="shared" si="15"/>
        <v>112485.10600971674</v>
      </c>
    </row>
    <row r="96" spans="3:13">
      <c r="C96" s="5">
        <v>87</v>
      </c>
      <c r="D96" s="3">
        <f t="shared" si="9"/>
        <v>122802.1693219421</v>
      </c>
      <c r="E96" s="3">
        <f t="shared" si="10"/>
        <v>511.67570550809205</v>
      </c>
      <c r="F96" s="4">
        <f t="shared" si="11"/>
        <v>1069.9115479749971</v>
      </c>
      <c r="G96" s="3">
        <f t="shared" si="12"/>
        <v>121732.2577739671</v>
      </c>
      <c r="I96" s="5">
        <v>87</v>
      </c>
      <c r="J96" s="3">
        <f t="shared" si="13"/>
        <v>112485.10600971674</v>
      </c>
      <c r="K96" s="3">
        <f t="shared" si="14"/>
        <v>468.68794170715307</v>
      </c>
      <c r="L96" s="4">
        <f t="shared" si="8"/>
        <v>1212.899311775936</v>
      </c>
      <c r="M96" s="3">
        <f t="shared" si="15"/>
        <v>111272.2066979408</v>
      </c>
    </row>
    <row r="97" spans="3:13">
      <c r="C97" s="5">
        <v>88</v>
      </c>
      <c r="D97" s="3">
        <f t="shared" si="9"/>
        <v>121732.2577739671</v>
      </c>
      <c r="E97" s="3">
        <f t="shared" si="10"/>
        <v>507.21774072486289</v>
      </c>
      <c r="F97" s="4">
        <f t="shared" si="11"/>
        <v>1074.3695127582264</v>
      </c>
      <c r="G97" s="3">
        <f t="shared" si="12"/>
        <v>120657.88826120886</v>
      </c>
      <c r="I97" s="5">
        <v>88</v>
      </c>
      <c r="J97" s="3">
        <f t="shared" si="13"/>
        <v>111272.2066979408</v>
      </c>
      <c r="K97" s="3">
        <f t="shared" si="14"/>
        <v>463.63419457475334</v>
      </c>
      <c r="L97" s="4">
        <f t="shared" si="8"/>
        <v>1217.9530589083358</v>
      </c>
      <c r="M97" s="3">
        <f t="shared" si="15"/>
        <v>110054.25363903247</v>
      </c>
    </row>
    <row r="98" spans="3:13">
      <c r="C98" s="5">
        <v>89</v>
      </c>
      <c r="D98" s="3">
        <f t="shared" si="9"/>
        <v>120657.88826120886</v>
      </c>
      <c r="E98" s="3">
        <f t="shared" si="10"/>
        <v>502.74120108837025</v>
      </c>
      <c r="F98" s="4">
        <f t="shared" si="11"/>
        <v>1078.846052394719</v>
      </c>
      <c r="G98" s="3">
        <f t="shared" si="12"/>
        <v>119579.04220881415</v>
      </c>
      <c r="I98" s="5">
        <v>89</v>
      </c>
      <c r="J98" s="3">
        <f t="shared" si="13"/>
        <v>110054.25363903247</v>
      </c>
      <c r="K98" s="3">
        <f t="shared" si="14"/>
        <v>458.55939016263528</v>
      </c>
      <c r="L98" s="4">
        <f t="shared" si="8"/>
        <v>1223.0278633204539</v>
      </c>
      <c r="M98" s="3">
        <f t="shared" si="15"/>
        <v>108831.22577571201</v>
      </c>
    </row>
    <row r="99" spans="3:13">
      <c r="C99" s="5">
        <v>90</v>
      </c>
      <c r="D99" s="3">
        <f t="shared" si="9"/>
        <v>119579.04220881415</v>
      </c>
      <c r="E99" s="3">
        <f t="shared" si="10"/>
        <v>498.2460092033923</v>
      </c>
      <c r="F99" s="4">
        <f t="shared" si="11"/>
        <v>1083.3412442796969</v>
      </c>
      <c r="G99" s="3">
        <f t="shared" si="12"/>
        <v>118495.70096453445</v>
      </c>
      <c r="I99" s="5">
        <v>90</v>
      </c>
      <c r="J99" s="3">
        <f t="shared" si="13"/>
        <v>108831.22577571201</v>
      </c>
      <c r="K99" s="3">
        <f t="shared" si="14"/>
        <v>453.46344073213339</v>
      </c>
      <c r="L99" s="4">
        <f t="shared" si="8"/>
        <v>1228.1238127509557</v>
      </c>
      <c r="M99" s="3">
        <f t="shared" si="15"/>
        <v>107603.10196296105</v>
      </c>
    </row>
    <row r="100" spans="3:13">
      <c r="C100" s="5">
        <v>91</v>
      </c>
      <c r="D100" s="3">
        <f t="shared" si="9"/>
        <v>118495.70096453445</v>
      </c>
      <c r="E100" s="3">
        <f t="shared" si="10"/>
        <v>493.73208735222687</v>
      </c>
      <c r="F100" s="4">
        <f t="shared" si="11"/>
        <v>1087.8551661308622</v>
      </c>
      <c r="G100" s="3">
        <f t="shared" si="12"/>
        <v>117407.84579840359</v>
      </c>
      <c r="I100" s="5">
        <v>91</v>
      </c>
      <c r="J100" s="3">
        <f t="shared" si="13"/>
        <v>107603.10196296105</v>
      </c>
      <c r="K100" s="3">
        <f t="shared" si="14"/>
        <v>448.34625817900439</v>
      </c>
      <c r="L100" s="4">
        <f t="shared" si="8"/>
        <v>1233.2409953040847</v>
      </c>
      <c r="M100" s="3">
        <f t="shared" si="15"/>
        <v>106369.86096765696</v>
      </c>
    </row>
    <row r="101" spans="3:13">
      <c r="C101" s="5">
        <v>92</v>
      </c>
      <c r="D101" s="3">
        <f t="shared" si="9"/>
        <v>117407.84579840359</v>
      </c>
      <c r="E101" s="3">
        <f t="shared" si="10"/>
        <v>489.19935749334832</v>
      </c>
      <c r="F101" s="4">
        <f t="shared" si="11"/>
        <v>1092.3878959897409</v>
      </c>
      <c r="G101" s="3">
        <f t="shared" si="12"/>
        <v>116315.45790241385</v>
      </c>
      <c r="I101" s="5">
        <v>92</v>
      </c>
      <c r="J101" s="3">
        <f t="shared" si="13"/>
        <v>106369.86096765696</v>
      </c>
      <c r="K101" s="3">
        <f t="shared" si="14"/>
        <v>443.20775403190402</v>
      </c>
      <c r="L101" s="4">
        <f t="shared" si="8"/>
        <v>1238.3794994511852</v>
      </c>
      <c r="M101" s="3">
        <f t="shared" si="15"/>
        <v>105131.48146820578</v>
      </c>
    </row>
    <row r="102" spans="3:13">
      <c r="C102" s="5">
        <v>93</v>
      </c>
      <c r="D102" s="3">
        <f t="shared" si="9"/>
        <v>116315.45790241385</v>
      </c>
      <c r="E102" s="3">
        <f t="shared" si="10"/>
        <v>484.64774126005773</v>
      </c>
      <c r="F102" s="4">
        <f t="shared" si="11"/>
        <v>1096.9395122230314</v>
      </c>
      <c r="G102" s="3">
        <f t="shared" si="12"/>
        <v>115218.51839019082</v>
      </c>
      <c r="I102" s="5">
        <v>93</v>
      </c>
      <c r="J102" s="3">
        <f t="shared" si="13"/>
        <v>105131.48146820578</v>
      </c>
      <c r="K102" s="3">
        <f t="shared" si="14"/>
        <v>438.0478394508574</v>
      </c>
      <c r="L102" s="4">
        <f t="shared" si="8"/>
        <v>1243.5394140322319</v>
      </c>
      <c r="M102" s="3">
        <f t="shared" si="15"/>
        <v>103887.94205417355</v>
      </c>
    </row>
    <row r="103" spans="3:13">
      <c r="C103" s="5">
        <v>94</v>
      </c>
      <c r="D103" s="3">
        <f t="shared" si="9"/>
        <v>115218.51839019082</v>
      </c>
      <c r="E103" s="3">
        <f t="shared" si="10"/>
        <v>480.07715995912838</v>
      </c>
      <c r="F103" s="4">
        <f t="shared" si="11"/>
        <v>1101.5100935239607</v>
      </c>
      <c r="G103" s="3">
        <f t="shared" si="12"/>
        <v>114117.00829666686</v>
      </c>
      <c r="I103" s="5">
        <v>94</v>
      </c>
      <c r="J103" s="3">
        <f t="shared" si="13"/>
        <v>103887.94205417355</v>
      </c>
      <c r="K103" s="3">
        <f t="shared" si="14"/>
        <v>432.86642522572311</v>
      </c>
      <c r="L103" s="4">
        <f t="shared" si="8"/>
        <v>1248.7208282573661</v>
      </c>
      <c r="M103" s="3">
        <f t="shared" si="15"/>
        <v>102639.22122591618</v>
      </c>
    </row>
    <row r="104" spans="3:13">
      <c r="C104" s="5">
        <v>95</v>
      </c>
      <c r="D104" s="3">
        <f t="shared" si="9"/>
        <v>114117.00829666686</v>
      </c>
      <c r="E104" s="3">
        <f t="shared" si="10"/>
        <v>475.48753456944524</v>
      </c>
      <c r="F104" s="4">
        <f t="shared" si="11"/>
        <v>1106.099718913644</v>
      </c>
      <c r="G104" s="3">
        <f t="shared" si="12"/>
        <v>113010.90857775322</v>
      </c>
      <c r="I104" s="5">
        <v>95</v>
      </c>
      <c r="J104" s="3">
        <f t="shared" si="13"/>
        <v>102639.22122591618</v>
      </c>
      <c r="K104" s="3">
        <f t="shared" si="14"/>
        <v>427.66342177465071</v>
      </c>
      <c r="L104" s="4">
        <f t="shared" si="8"/>
        <v>1253.9238317084385</v>
      </c>
      <c r="M104" s="3">
        <f t="shared" si="15"/>
        <v>101385.29739420774</v>
      </c>
    </row>
    <row r="105" spans="3:13">
      <c r="C105" s="5">
        <v>96</v>
      </c>
      <c r="D105" s="3">
        <f t="shared" si="9"/>
        <v>113010.90857775322</v>
      </c>
      <c r="E105" s="3">
        <f t="shared" si="10"/>
        <v>470.87878574063842</v>
      </c>
      <c r="F105" s="4">
        <f t="shared" si="11"/>
        <v>1110.7084677424507</v>
      </c>
      <c r="G105" s="3">
        <f t="shared" si="12"/>
        <v>111900.20011001076</v>
      </c>
      <c r="I105" s="5">
        <v>96</v>
      </c>
      <c r="J105" s="3">
        <f t="shared" si="13"/>
        <v>101385.29739420774</v>
      </c>
      <c r="K105" s="3">
        <f t="shared" si="14"/>
        <v>422.43873914253226</v>
      </c>
      <c r="L105" s="4">
        <f t="shared" si="8"/>
        <v>1259.1485143405569</v>
      </c>
      <c r="M105" s="3">
        <f t="shared" si="15"/>
        <v>100126.14887986718</v>
      </c>
    </row>
    <row r="106" spans="3:13">
      <c r="C106" s="5">
        <v>97</v>
      </c>
      <c r="D106" s="3">
        <f t="shared" si="9"/>
        <v>111900.20011001076</v>
      </c>
      <c r="E106" s="3">
        <f t="shared" si="10"/>
        <v>466.2508337917115</v>
      </c>
      <c r="F106" s="4">
        <f t="shared" si="11"/>
        <v>1115.3364196913776</v>
      </c>
      <c r="G106" s="3">
        <f t="shared" si="12"/>
        <v>110784.86369031938</v>
      </c>
      <c r="I106" s="5">
        <v>97</v>
      </c>
      <c r="J106" s="3">
        <f t="shared" si="13"/>
        <v>100126.14887986718</v>
      </c>
      <c r="K106" s="3">
        <f t="shared" si="14"/>
        <v>417.19228699944659</v>
      </c>
      <c r="L106" s="4">
        <f t="shared" si="8"/>
        <v>1264.3949664836425</v>
      </c>
      <c r="M106" s="3">
        <f t="shared" si="15"/>
        <v>98861.753913383538</v>
      </c>
    </row>
    <row r="107" spans="3:13">
      <c r="C107" s="5">
        <v>98</v>
      </c>
      <c r="D107" s="3">
        <f t="shared" si="9"/>
        <v>110784.86369031938</v>
      </c>
      <c r="E107" s="3">
        <f t="shared" si="10"/>
        <v>461.60359870966408</v>
      </c>
      <c r="F107" s="4">
        <f t="shared" si="11"/>
        <v>1119.9836547734251</v>
      </c>
      <c r="G107" s="3">
        <f t="shared" si="12"/>
        <v>109664.88003554595</v>
      </c>
      <c r="I107" s="5">
        <v>98</v>
      </c>
      <c r="J107" s="3">
        <f t="shared" si="13"/>
        <v>98861.753913383538</v>
      </c>
      <c r="K107" s="3">
        <f t="shared" si="14"/>
        <v>411.92397463909805</v>
      </c>
      <c r="L107" s="4">
        <f t="shared" si="8"/>
        <v>1269.6632788439911</v>
      </c>
      <c r="M107" s="3">
        <f t="shared" si="15"/>
        <v>97592.090634539549</v>
      </c>
    </row>
    <row r="108" spans="3:13">
      <c r="C108" s="5">
        <v>99</v>
      </c>
      <c r="D108" s="3">
        <f t="shared" si="9"/>
        <v>109664.88003554595</v>
      </c>
      <c r="E108" s="3">
        <f t="shared" si="10"/>
        <v>456.93700014810815</v>
      </c>
      <c r="F108" s="4">
        <f t="shared" si="11"/>
        <v>1124.650253334981</v>
      </c>
      <c r="G108" s="3">
        <f t="shared" si="12"/>
        <v>108540.22978221097</v>
      </c>
      <c r="I108" s="5">
        <v>99</v>
      </c>
      <c r="J108" s="3">
        <f t="shared" si="13"/>
        <v>97592.090634539549</v>
      </c>
      <c r="K108" s="3">
        <f t="shared" si="14"/>
        <v>406.63371097724814</v>
      </c>
      <c r="L108" s="4">
        <f t="shared" si="8"/>
        <v>1274.9535425058411</v>
      </c>
      <c r="M108" s="3">
        <f t="shared" si="15"/>
        <v>96317.137092033707</v>
      </c>
    </row>
    <row r="109" spans="3:13">
      <c r="C109" s="5">
        <v>100</v>
      </c>
      <c r="D109" s="3">
        <f t="shared" si="9"/>
        <v>108540.22978221097</v>
      </c>
      <c r="E109" s="3">
        <f t="shared" si="10"/>
        <v>452.25095742587905</v>
      </c>
      <c r="F109" s="4">
        <f t="shared" si="11"/>
        <v>1129.3362960572101</v>
      </c>
      <c r="G109" s="3">
        <f t="shared" si="12"/>
        <v>107410.89348615376</v>
      </c>
      <c r="I109" s="5">
        <v>100</v>
      </c>
      <c r="J109" s="3">
        <f t="shared" si="13"/>
        <v>96317.137092033707</v>
      </c>
      <c r="K109" s="3">
        <f t="shared" si="14"/>
        <v>401.32140455014041</v>
      </c>
      <c r="L109" s="4">
        <f t="shared" si="8"/>
        <v>1280.2658489329488</v>
      </c>
      <c r="M109" s="3">
        <f t="shared" si="15"/>
        <v>95036.871243100759</v>
      </c>
    </row>
    <row r="110" spans="3:13">
      <c r="C110" s="5">
        <v>101</v>
      </c>
      <c r="D110" s="3">
        <f t="shared" si="9"/>
        <v>107410.89348615376</v>
      </c>
      <c r="E110" s="3">
        <f t="shared" si="10"/>
        <v>447.54538952564064</v>
      </c>
      <c r="F110" s="4">
        <f t="shared" si="11"/>
        <v>1134.0418639574486</v>
      </c>
      <c r="G110" s="3">
        <f t="shared" si="12"/>
        <v>106276.85162219631</v>
      </c>
      <c r="I110" s="5">
        <v>101</v>
      </c>
      <c r="J110" s="3">
        <f t="shared" si="13"/>
        <v>95036.871243100759</v>
      </c>
      <c r="K110" s="3">
        <f t="shared" si="14"/>
        <v>395.98696351291983</v>
      </c>
      <c r="L110" s="4">
        <f t="shared" si="8"/>
        <v>1285.6002899701693</v>
      </c>
      <c r="M110" s="3">
        <f t="shared" si="15"/>
        <v>93751.270953130588</v>
      </c>
    </row>
    <row r="111" spans="3:13">
      <c r="C111" s="5">
        <v>102</v>
      </c>
      <c r="D111" s="3">
        <f t="shared" si="9"/>
        <v>106276.85162219631</v>
      </c>
      <c r="E111" s="3">
        <f t="shared" si="10"/>
        <v>442.8202150924846</v>
      </c>
      <c r="F111" s="4">
        <f t="shared" si="11"/>
        <v>1138.7670383906045</v>
      </c>
      <c r="G111" s="3">
        <f t="shared" si="12"/>
        <v>105138.0845838057</v>
      </c>
      <c r="I111" s="5">
        <v>102</v>
      </c>
      <c r="J111" s="3">
        <f t="shared" si="13"/>
        <v>93751.270953130588</v>
      </c>
      <c r="K111" s="3">
        <f t="shared" si="14"/>
        <v>390.63029563804412</v>
      </c>
      <c r="L111" s="4">
        <f t="shared" si="8"/>
        <v>1290.9569578450451</v>
      </c>
      <c r="M111" s="3">
        <f t="shared" si="15"/>
        <v>92460.313995285542</v>
      </c>
    </row>
    <row r="112" spans="3:13">
      <c r="C112" s="5">
        <v>103</v>
      </c>
      <c r="D112" s="3">
        <f t="shared" si="9"/>
        <v>105138.0845838057</v>
      </c>
      <c r="E112" s="3">
        <f t="shared" si="10"/>
        <v>438.07535243252374</v>
      </c>
      <c r="F112" s="4">
        <f t="shared" si="11"/>
        <v>1143.5119010505655</v>
      </c>
      <c r="G112" s="3">
        <f t="shared" si="12"/>
        <v>103994.57268275514</v>
      </c>
      <c r="I112" s="5">
        <v>103</v>
      </c>
      <c r="J112" s="3">
        <f t="shared" si="13"/>
        <v>92460.313995285542</v>
      </c>
      <c r="K112" s="3">
        <f t="shared" si="14"/>
        <v>385.25130831368978</v>
      </c>
      <c r="L112" s="4">
        <f t="shared" si="8"/>
        <v>1296.3359451693993</v>
      </c>
      <c r="M112" s="3">
        <f t="shared" si="15"/>
        <v>91163.978050116144</v>
      </c>
    </row>
    <row r="113" spans="3:13">
      <c r="C113" s="5">
        <v>104</v>
      </c>
      <c r="D113" s="3">
        <f t="shared" si="9"/>
        <v>103994.57268275514</v>
      </c>
      <c r="E113" s="3">
        <f t="shared" si="10"/>
        <v>433.31071951147976</v>
      </c>
      <c r="F113" s="4">
        <f t="shared" si="11"/>
        <v>1148.2765339716093</v>
      </c>
      <c r="G113" s="3">
        <f t="shared" si="12"/>
        <v>102846.29614878353</v>
      </c>
      <c r="I113" s="5">
        <v>104</v>
      </c>
      <c r="J113" s="3">
        <f t="shared" si="13"/>
        <v>91163.978050116144</v>
      </c>
      <c r="K113" s="3">
        <f t="shared" si="14"/>
        <v>379.84990854215062</v>
      </c>
      <c r="L113" s="4">
        <f t="shared" si="8"/>
        <v>1301.7373449409386</v>
      </c>
      <c r="M113" s="3">
        <f t="shared" si="15"/>
        <v>89862.240705175209</v>
      </c>
    </row>
    <row r="114" spans="3:13">
      <c r="C114" s="5">
        <v>105</v>
      </c>
      <c r="D114" s="3">
        <f t="shared" si="9"/>
        <v>102846.29614878353</v>
      </c>
      <c r="E114" s="3">
        <f t="shared" si="10"/>
        <v>428.52623395326469</v>
      </c>
      <c r="F114" s="4">
        <f t="shared" si="11"/>
        <v>1153.0610195298245</v>
      </c>
      <c r="G114" s="3">
        <f t="shared" si="12"/>
        <v>101693.23512925371</v>
      </c>
      <c r="I114" s="5">
        <v>105</v>
      </c>
      <c r="J114" s="3">
        <f t="shared" si="13"/>
        <v>89862.240705175209</v>
      </c>
      <c r="K114" s="3">
        <f t="shared" si="14"/>
        <v>374.42600293823006</v>
      </c>
      <c r="L114" s="4">
        <f t="shared" si="8"/>
        <v>1307.1612505448591</v>
      </c>
      <c r="M114" s="3">
        <f t="shared" si="15"/>
        <v>88555.079454630351</v>
      </c>
    </row>
    <row r="115" spans="3:13">
      <c r="C115" s="5">
        <v>106</v>
      </c>
      <c r="D115" s="3">
        <f t="shared" si="9"/>
        <v>101693.23512925371</v>
      </c>
      <c r="E115" s="3">
        <f t="shared" si="10"/>
        <v>423.72181303855712</v>
      </c>
      <c r="F115" s="4">
        <f t="shared" si="11"/>
        <v>1157.8654404445319</v>
      </c>
      <c r="G115" s="3">
        <f t="shared" si="12"/>
        <v>100535.36968880918</v>
      </c>
      <c r="I115" s="5">
        <v>106</v>
      </c>
      <c r="J115" s="3">
        <f t="shared" si="13"/>
        <v>88555.079454630351</v>
      </c>
      <c r="K115" s="3">
        <f t="shared" si="14"/>
        <v>368.97949772762644</v>
      </c>
      <c r="L115" s="4">
        <f t="shared" si="8"/>
        <v>1312.6077557554627</v>
      </c>
      <c r="M115" s="3">
        <f t="shared" si="15"/>
        <v>87242.471698874884</v>
      </c>
    </row>
    <row r="116" spans="3:13">
      <c r="C116" s="5">
        <v>107</v>
      </c>
      <c r="D116" s="3">
        <f t="shared" si="9"/>
        <v>100535.36968880918</v>
      </c>
      <c r="E116" s="3">
        <f t="shared" si="10"/>
        <v>418.89737370337156</v>
      </c>
      <c r="F116" s="4">
        <f t="shared" si="11"/>
        <v>1162.6898797797176</v>
      </c>
      <c r="G116" s="3">
        <f t="shared" si="12"/>
        <v>99372.679809029461</v>
      </c>
      <c r="I116" s="5">
        <v>107</v>
      </c>
      <c r="J116" s="3">
        <f t="shared" si="13"/>
        <v>87242.471698874884</v>
      </c>
      <c r="K116" s="3">
        <f t="shared" si="14"/>
        <v>363.51029874531201</v>
      </c>
      <c r="L116" s="4">
        <f t="shared" si="8"/>
        <v>1318.0769547377772</v>
      </c>
      <c r="M116" s="3">
        <f t="shared" si="15"/>
        <v>85924.394744137113</v>
      </c>
    </row>
    <row r="117" spans="3:13">
      <c r="C117" s="5">
        <v>108</v>
      </c>
      <c r="D117" s="3">
        <f t="shared" si="9"/>
        <v>99372.679809029461</v>
      </c>
      <c r="E117" s="3">
        <f t="shared" si="10"/>
        <v>414.05283253762275</v>
      </c>
      <c r="F117" s="4">
        <f t="shared" si="11"/>
        <v>1167.5344209454665</v>
      </c>
      <c r="G117" s="3">
        <f t="shared" si="12"/>
        <v>98205.145388083998</v>
      </c>
      <c r="I117" s="5">
        <v>108</v>
      </c>
      <c r="J117" s="3">
        <f t="shared" si="13"/>
        <v>85924.394744137113</v>
      </c>
      <c r="K117" s="3">
        <f t="shared" si="14"/>
        <v>358.01831143390461</v>
      </c>
      <c r="L117" s="4">
        <f t="shared" si="8"/>
        <v>1323.5689420491844</v>
      </c>
      <c r="M117" s="3">
        <f t="shared" si="15"/>
        <v>84600.825802087929</v>
      </c>
    </row>
    <row r="118" spans="3:13">
      <c r="C118" s="5">
        <v>109</v>
      </c>
      <c r="D118" s="3">
        <f t="shared" si="9"/>
        <v>98205.145388083998</v>
      </c>
      <c r="E118" s="3">
        <f t="shared" si="10"/>
        <v>409.18810578368334</v>
      </c>
      <c r="F118" s="4">
        <f t="shared" si="11"/>
        <v>1172.3991476994058</v>
      </c>
      <c r="G118" s="3">
        <f t="shared" si="12"/>
        <v>97032.746240384586</v>
      </c>
      <c r="I118" s="5">
        <v>109</v>
      </c>
      <c r="J118" s="3">
        <f t="shared" si="13"/>
        <v>84600.825802087929</v>
      </c>
      <c r="K118" s="3">
        <f t="shared" si="14"/>
        <v>352.50344084203306</v>
      </c>
      <c r="L118" s="4">
        <f t="shared" si="8"/>
        <v>1329.0838126410561</v>
      </c>
      <c r="M118" s="3">
        <f t="shared" si="15"/>
        <v>83271.741989446877</v>
      </c>
    </row>
    <row r="119" spans="3:13">
      <c r="C119" s="5">
        <v>110</v>
      </c>
      <c r="D119" s="3">
        <f t="shared" si="9"/>
        <v>97032.746240384586</v>
      </c>
      <c r="E119" s="3">
        <f t="shared" si="10"/>
        <v>404.30310933493575</v>
      </c>
      <c r="F119" s="4">
        <f t="shared" si="11"/>
        <v>1177.2841441481535</v>
      </c>
      <c r="G119" s="3">
        <f t="shared" si="12"/>
        <v>95855.462096236428</v>
      </c>
      <c r="I119" s="5">
        <v>110</v>
      </c>
      <c r="J119" s="3">
        <f t="shared" si="13"/>
        <v>83271.741989446877</v>
      </c>
      <c r="K119" s="3">
        <f t="shared" si="14"/>
        <v>346.96559162269534</v>
      </c>
      <c r="L119" s="4">
        <f t="shared" si="8"/>
        <v>1334.6216618603939</v>
      </c>
      <c r="M119" s="3">
        <f t="shared" si="15"/>
        <v>81937.120327586483</v>
      </c>
    </row>
    <row r="120" spans="3:13">
      <c r="C120" s="5">
        <v>111</v>
      </c>
      <c r="D120" s="3">
        <f t="shared" si="9"/>
        <v>95855.462096236428</v>
      </c>
      <c r="E120" s="3">
        <f t="shared" si="10"/>
        <v>399.39775873431847</v>
      </c>
      <c r="F120" s="4">
        <f t="shared" si="11"/>
        <v>1182.1894947487708</v>
      </c>
      <c r="G120" s="3">
        <f t="shared" si="12"/>
        <v>94673.272601487653</v>
      </c>
      <c r="I120" s="5">
        <v>111</v>
      </c>
      <c r="J120" s="3">
        <f t="shared" si="13"/>
        <v>81937.120327586483</v>
      </c>
      <c r="K120" s="3">
        <f t="shared" si="14"/>
        <v>341.40466803161036</v>
      </c>
      <c r="L120" s="4">
        <f t="shared" si="8"/>
        <v>1340.1825854514789</v>
      </c>
      <c r="M120" s="3">
        <f t="shared" si="15"/>
        <v>80596.937742135007</v>
      </c>
    </row>
    <row r="121" spans="3:13">
      <c r="C121" s="5">
        <v>112</v>
      </c>
      <c r="D121" s="3">
        <f t="shared" si="9"/>
        <v>94673.272601487653</v>
      </c>
      <c r="E121" s="3">
        <f t="shared" si="10"/>
        <v>394.47196917286522</v>
      </c>
      <c r="F121" s="4">
        <f t="shared" si="11"/>
        <v>1187.1152843102241</v>
      </c>
      <c r="G121" s="3">
        <f t="shared" si="12"/>
        <v>93486.157317177436</v>
      </c>
      <c r="I121" s="5">
        <v>112</v>
      </c>
      <c r="J121" s="3">
        <f t="shared" si="13"/>
        <v>80596.937742135007</v>
      </c>
      <c r="K121" s="3">
        <f t="shared" si="14"/>
        <v>335.82057392556254</v>
      </c>
      <c r="L121" s="4">
        <f t="shared" si="8"/>
        <v>1345.7666795575267</v>
      </c>
      <c r="M121" s="3">
        <f t="shared" si="15"/>
        <v>79251.171062577487</v>
      </c>
    </row>
    <row r="122" spans="3:13">
      <c r="C122" s="5">
        <v>113</v>
      </c>
      <c r="D122" s="3">
        <f t="shared" si="9"/>
        <v>93486.157317177436</v>
      </c>
      <c r="E122" s="3">
        <f t="shared" si="10"/>
        <v>389.52565548823929</v>
      </c>
      <c r="F122" s="4">
        <f t="shared" si="11"/>
        <v>1192.0615979948498</v>
      </c>
      <c r="G122" s="3">
        <f t="shared" si="12"/>
        <v>92294.095719182587</v>
      </c>
      <c r="I122" s="5">
        <v>113</v>
      </c>
      <c r="J122" s="3">
        <f t="shared" si="13"/>
        <v>79251.171062577487</v>
      </c>
      <c r="K122" s="3">
        <f t="shared" si="14"/>
        <v>330.21321276073951</v>
      </c>
      <c r="L122" s="4">
        <f t="shared" si="8"/>
        <v>1351.3740407223497</v>
      </c>
      <c r="M122" s="3">
        <f t="shared" si="15"/>
        <v>77899.797021855135</v>
      </c>
    </row>
    <row r="123" spans="3:13">
      <c r="C123" s="5">
        <v>114</v>
      </c>
      <c r="D123" s="3">
        <f t="shared" si="9"/>
        <v>92294.095719182587</v>
      </c>
      <c r="E123" s="3">
        <f t="shared" si="10"/>
        <v>384.5587321632608</v>
      </c>
      <c r="F123" s="4">
        <f t="shared" si="11"/>
        <v>1197.0285213198283</v>
      </c>
      <c r="G123" s="3">
        <f t="shared" si="12"/>
        <v>91097.067197862765</v>
      </c>
      <c r="I123" s="5">
        <v>114</v>
      </c>
      <c r="J123" s="3">
        <f t="shared" si="13"/>
        <v>77899.797021855135</v>
      </c>
      <c r="K123" s="3">
        <f t="shared" si="14"/>
        <v>324.58248759106306</v>
      </c>
      <c r="L123" s="4">
        <f t="shared" si="8"/>
        <v>1357.0047658920262</v>
      </c>
      <c r="M123" s="3">
        <f t="shared" si="15"/>
        <v>76542.792255963112</v>
      </c>
    </row>
    <row r="124" spans="3:13">
      <c r="C124" s="5">
        <v>115</v>
      </c>
      <c r="D124" s="3">
        <f t="shared" si="9"/>
        <v>91097.067197862765</v>
      </c>
      <c r="E124" s="3">
        <f t="shared" si="10"/>
        <v>379.57111332442821</v>
      </c>
      <c r="F124" s="4">
        <f t="shared" si="11"/>
        <v>1202.0161401586611</v>
      </c>
      <c r="G124" s="3">
        <f t="shared" si="12"/>
        <v>89895.051057704099</v>
      </c>
      <c r="I124" s="5">
        <v>115</v>
      </c>
      <c r="J124" s="3">
        <f t="shared" si="13"/>
        <v>76542.792255963112</v>
      </c>
      <c r="K124" s="3">
        <f t="shared" si="14"/>
        <v>318.92830106651297</v>
      </c>
      <c r="L124" s="4">
        <f t="shared" si="8"/>
        <v>1362.6589524165761</v>
      </c>
      <c r="M124" s="3">
        <f t="shared" si="15"/>
        <v>75180.133303546536</v>
      </c>
    </row>
    <row r="125" spans="3:13">
      <c r="C125" s="5">
        <v>116</v>
      </c>
      <c r="D125" s="3">
        <f t="shared" si="9"/>
        <v>89895.051057704099</v>
      </c>
      <c r="E125" s="3">
        <f t="shared" si="10"/>
        <v>374.56271274043377</v>
      </c>
      <c r="F125" s="4">
        <f t="shared" si="11"/>
        <v>1207.0245407426555</v>
      </c>
      <c r="G125" s="3">
        <f t="shared" si="12"/>
        <v>88688.026516961443</v>
      </c>
      <c r="I125" s="5">
        <v>116</v>
      </c>
      <c r="J125" s="3">
        <f t="shared" si="13"/>
        <v>75180.133303546536</v>
      </c>
      <c r="K125" s="3">
        <f t="shared" si="14"/>
        <v>313.2505554314439</v>
      </c>
      <c r="L125" s="4">
        <f t="shared" si="8"/>
        <v>1368.3366980516453</v>
      </c>
      <c r="M125" s="3">
        <f t="shared" si="15"/>
        <v>73811.796605494892</v>
      </c>
    </row>
    <row r="126" spans="3:13">
      <c r="C126" s="5">
        <v>117</v>
      </c>
      <c r="D126" s="3">
        <f t="shared" si="9"/>
        <v>88688.026516961443</v>
      </c>
      <c r="E126" s="3">
        <f t="shared" si="10"/>
        <v>369.53344382067269</v>
      </c>
      <c r="F126" s="4">
        <f t="shared" si="11"/>
        <v>1212.0538096624164</v>
      </c>
      <c r="G126" s="3">
        <f t="shared" si="12"/>
        <v>87475.972707299021</v>
      </c>
      <c r="I126" s="5">
        <v>117</v>
      </c>
      <c r="J126" s="3">
        <f t="shared" si="13"/>
        <v>73811.796605494892</v>
      </c>
      <c r="K126" s="3">
        <f t="shared" si="14"/>
        <v>307.54915252289538</v>
      </c>
      <c r="L126" s="4">
        <f t="shared" si="8"/>
        <v>1374.0381009601938</v>
      </c>
      <c r="M126" s="3">
        <f t="shared" si="15"/>
        <v>72437.758504534693</v>
      </c>
    </row>
    <row r="127" spans="3:13">
      <c r="C127" s="5">
        <v>118</v>
      </c>
      <c r="D127" s="3">
        <f t="shared" si="9"/>
        <v>87475.972707299021</v>
      </c>
      <c r="E127" s="3">
        <f t="shared" si="10"/>
        <v>364.48321961374592</v>
      </c>
      <c r="F127" s="4">
        <f t="shared" si="11"/>
        <v>1217.1040338693433</v>
      </c>
      <c r="G127" s="3">
        <f t="shared" si="12"/>
        <v>86258.868673429679</v>
      </c>
      <c r="I127" s="5">
        <v>118</v>
      </c>
      <c r="J127" s="3">
        <f t="shared" si="13"/>
        <v>72437.758504534693</v>
      </c>
      <c r="K127" s="3">
        <f t="shared" si="14"/>
        <v>301.82399376889452</v>
      </c>
      <c r="L127" s="4">
        <f t="shared" si="8"/>
        <v>1379.7632597141946</v>
      </c>
      <c r="M127" s="3">
        <f t="shared" si="15"/>
        <v>71057.9952448205</v>
      </c>
    </row>
    <row r="128" spans="3:13">
      <c r="C128" s="5">
        <v>119</v>
      </c>
      <c r="D128" s="3">
        <f t="shared" si="9"/>
        <v>86258.868673429679</v>
      </c>
      <c r="E128" s="3">
        <f t="shared" si="10"/>
        <v>359.41195280595701</v>
      </c>
      <c r="F128" s="4">
        <f t="shared" si="11"/>
        <v>1222.1753006771321</v>
      </c>
      <c r="G128" s="3">
        <f t="shared" si="12"/>
        <v>85036.693372752547</v>
      </c>
      <c r="I128" s="5">
        <v>119</v>
      </c>
      <c r="J128" s="3">
        <f t="shared" si="13"/>
        <v>71057.9952448205</v>
      </c>
      <c r="K128" s="3">
        <f t="shared" si="14"/>
        <v>296.0749801867521</v>
      </c>
      <c r="L128" s="4">
        <f t="shared" si="8"/>
        <v>1385.5122732963371</v>
      </c>
      <c r="M128" s="3">
        <f t="shared" si="15"/>
        <v>69672.482971524165</v>
      </c>
    </row>
    <row r="129" spans="3:13">
      <c r="C129" s="5">
        <v>120</v>
      </c>
      <c r="D129" s="3">
        <f t="shared" si="9"/>
        <v>85036.693372752547</v>
      </c>
      <c r="E129" s="3">
        <f t="shared" si="10"/>
        <v>354.31955571980228</v>
      </c>
      <c r="F129" s="4">
        <f t="shared" si="11"/>
        <v>1227.2676977632868</v>
      </c>
      <c r="G129" s="3">
        <f t="shared" si="12"/>
        <v>83809.425674989267</v>
      </c>
      <c r="I129" s="5">
        <v>120</v>
      </c>
      <c r="J129" s="3">
        <f t="shared" si="13"/>
        <v>69672.482971524165</v>
      </c>
      <c r="K129" s="3">
        <f t="shared" si="14"/>
        <v>290.30201238135066</v>
      </c>
      <c r="L129" s="4">
        <f t="shared" si="8"/>
        <v>1391.2852411017384</v>
      </c>
      <c r="M129" s="3">
        <f t="shared" si="15"/>
        <v>68281.197730422427</v>
      </c>
    </row>
    <row r="130" spans="3:13">
      <c r="C130" s="5">
        <v>121</v>
      </c>
      <c r="D130" s="3">
        <f t="shared" si="9"/>
        <v>83809.425674989267</v>
      </c>
      <c r="E130" s="3">
        <f t="shared" si="10"/>
        <v>349.20594031245525</v>
      </c>
      <c r="F130" s="4">
        <f t="shared" si="11"/>
        <v>1232.3813131706338</v>
      </c>
      <c r="G130" s="3">
        <f t="shared" si="12"/>
        <v>82577.04436181864</v>
      </c>
      <c r="I130" s="5">
        <v>121</v>
      </c>
      <c r="J130" s="3">
        <f t="shared" si="13"/>
        <v>68281.197730422427</v>
      </c>
      <c r="K130" s="3">
        <f t="shared" si="14"/>
        <v>284.5049905434268</v>
      </c>
      <c r="L130" s="4">
        <f t="shared" si="8"/>
        <v>1397.0822629396623</v>
      </c>
      <c r="M130" s="3">
        <f t="shared" si="15"/>
        <v>66884.11546748277</v>
      </c>
    </row>
    <row r="131" spans="3:13">
      <c r="C131" s="5">
        <v>122</v>
      </c>
      <c r="D131" s="3">
        <f t="shared" si="9"/>
        <v>82577.04436181864</v>
      </c>
      <c r="E131" s="3">
        <f t="shared" si="10"/>
        <v>344.07101817424433</v>
      </c>
      <c r="F131" s="4">
        <f t="shared" si="11"/>
        <v>1237.5162353088449</v>
      </c>
      <c r="G131" s="3">
        <f t="shared" si="12"/>
        <v>81339.528126509802</v>
      </c>
      <c r="I131" s="5">
        <v>122</v>
      </c>
      <c r="J131" s="3">
        <f t="shared" si="13"/>
        <v>66884.11546748277</v>
      </c>
      <c r="K131" s="3">
        <f t="shared" si="14"/>
        <v>278.6838144478449</v>
      </c>
      <c r="L131" s="4">
        <f t="shared" si="8"/>
        <v>1402.9034390352442</v>
      </c>
      <c r="M131" s="3">
        <f t="shared" si="15"/>
        <v>65481.212028447524</v>
      </c>
    </row>
    <row r="132" spans="3:13">
      <c r="C132" s="5">
        <v>123</v>
      </c>
      <c r="D132" s="3">
        <f t="shared" si="9"/>
        <v>81339.528126509802</v>
      </c>
      <c r="E132" s="3">
        <f t="shared" si="10"/>
        <v>338.91470052712418</v>
      </c>
      <c r="F132" s="4">
        <f t="shared" si="11"/>
        <v>1242.6725529559649</v>
      </c>
      <c r="G132" s="3">
        <f t="shared" si="12"/>
        <v>80096.855573553839</v>
      </c>
      <c r="I132" s="5">
        <v>123</v>
      </c>
      <c r="J132" s="3">
        <f t="shared" si="13"/>
        <v>65481.212028447524</v>
      </c>
      <c r="K132" s="3">
        <f t="shared" si="14"/>
        <v>272.83838345186467</v>
      </c>
      <c r="L132" s="4">
        <f t="shared" si="8"/>
        <v>1408.7488700312244</v>
      </c>
      <c r="M132" s="3">
        <f t="shared" si="15"/>
        <v>64072.4631584163</v>
      </c>
    </row>
    <row r="133" spans="3:13">
      <c r="C133" s="5">
        <v>124</v>
      </c>
      <c r="D133" s="3">
        <f t="shared" si="9"/>
        <v>80096.855573553839</v>
      </c>
      <c r="E133" s="3">
        <f t="shared" si="10"/>
        <v>333.736898223141</v>
      </c>
      <c r="F133" s="4">
        <f t="shared" si="11"/>
        <v>1247.8503552599482</v>
      </c>
      <c r="G133" s="3">
        <f t="shared" si="12"/>
        <v>78849.005218293896</v>
      </c>
      <c r="I133" s="5">
        <v>124</v>
      </c>
      <c r="J133" s="3">
        <f t="shared" si="13"/>
        <v>64072.4631584163</v>
      </c>
      <c r="K133" s="3">
        <f t="shared" si="14"/>
        <v>266.96859649340126</v>
      </c>
      <c r="L133" s="4">
        <f t="shared" si="8"/>
        <v>1414.6186569896879</v>
      </c>
      <c r="M133" s="3">
        <f t="shared" si="15"/>
        <v>62657.844501426611</v>
      </c>
    </row>
    <row r="134" spans="3:13">
      <c r="C134" s="5">
        <v>125</v>
      </c>
      <c r="D134" s="3">
        <f t="shared" si="9"/>
        <v>78849.005218293896</v>
      </c>
      <c r="E134" s="3">
        <f t="shared" si="10"/>
        <v>328.53752174289122</v>
      </c>
      <c r="F134" s="4">
        <f t="shared" si="11"/>
        <v>1253.049731740198</v>
      </c>
      <c r="G134" s="3">
        <f t="shared" si="12"/>
        <v>77595.955486553692</v>
      </c>
      <c r="I134" s="5">
        <v>125</v>
      </c>
      <c r="J134" s="3">
        <f t="shared" si="13"/>
        <v>62657.844501426611</v>
      </c>
      <c r="K134" s="3">
        <f t="shared" si="14"/>
        <v>261.07435208927757</v>
      </c>
      <c r="L134" s="4">
        <f t="shared" si="8"/>
        <v>1420.5129013938117</v>
      </c>
      <c r="M134" s="3">
        <f t="shared" si="15"/>
        <v>61237.331600032798</v>
      </c>
    </row>
    <row r="135" spans="3:13">
      <c r="C135" s="5">
        <v>126</v>
      </c>
      <c r="D135" s="3">
        <f t="shared" si="9"/>
        <v>77595.955486553692</v>
      </c>
      <c r="E135" s="3">
        <f t="shared" si="10"/>
        <v>323.31648119397369</v>
      </c>
      <c r="F135" s="4">
        <f t="shared" si="11"/>
        <v>1258.2707722891155</v>
      </c>
      <c r="G135" s="3">
        <f t="shared" si="12"/>
        <v>76337.684714264571</v>
      </c>
      <c r="I135" s="5">
        <v>126</v>
      </c>
      <c r="J135" s="3">
        <f t="shared" si="13"/>
        <v>61237.331600032798</v>
      </c>
      <c r="K135" s="3">
        <f t="shared" si="14"/>
        <v>255.15554833346999</v>
      </c>
      <c r="L135" s="4">
        <f t="shared" si="8"/>
        <v>1426.4317051496191</v>
      </c>
      <c r="M135" s="3">
        <f t="shared" si="15"/>
        <v>59810.89989488318</v>
      </c>
    </row>
    <row r="136" spans="3:13">
      <c r="C136" s="5">
        <v>127</v>
      </c>
      <c r="D136" s="3">
        <f t="shared" si="9"/>
        <v>76337.684714264571</v>
      </c>
      <c r="E136" s="3">
        <f t="shared" si="10"/>
        <v>318.07368630943569</v>
      </c>
      <c r="F136" s="4">
        <f t="shared" si="11"/>
        <v>1263.5135671736534</v>
      </c>
      <c r="G136" s="3">
        <f t="shared" si="12"/>
        <v>75074.171147090921</v>
      </c>
      <c r="I136" s="5">
        <v>127</v>
      </c>
      <c r="J136" s="3">
        <f t="shared" si="13"/>
        <v>59810.89989488318</v>
      </c>
      <c r="K136" s="3">
        <f t="shared" si="14"/>
        <v>249.21208289534658</v>
      </c>
      <c r="L136" s="4">
        <f t="shared" si="8"/>
        <v>1432.3751705877426</v>
      </c>
      <c r="M136" s="3">
        <f t="shared" si="15"/>
        <v>58378.524724295436</v>
      </c>
    </row>
    <row r="137" spans="3:13">
      <c r="C137" s="5">
        <v>128</v>
      </c>
      <c r="D137" s="3">
        <f t="shared" si="9"/>
        <v>75074.171147090921</v>
      </c>
      <c r="E137" s="3">
        <f t="shared" si="10"/>
        <v>312.80904644621216</v>
      </c>
      <c r="F137" s="4">
        <f t="shared" si="11"/>
        <v>1268.7782070368771</v>
      </c>
      <c r="G137" s="3">
        <f t="shared" si="12"/>
        <v>73805.392940054051</v>
      </c>
      <c r="I137" s="5">
        <v>128</v>
      </c>
      <c r="J137" s="3">
        <f t="shared" si="13"/>
        <v>58378.524724295436</v>
      </c>
      <c r="K137" s="3">
        <f t="shared" si="14"/>
        <v>243.24385301789764</v>
      </c>
      <c r="L137" s="4">
        <f t="shared" si="8"/>
        <v>1438.3434004651915</v>
      </c>
      <c r="M137" s="3">
        <f t="shared" si="15"/>
        <v>56940.181323830242</v>
      </c>
    </row>
    <row r="138" spans="3:13">
      <c r="C138" s="5">
        <v>129</v>
      </c>
      <c r="D138" s="3">
        <f t="shared" si="9"/>
        <v>73805.392940054051</v>
      </c>
      <c r="E138" s="3">
        <f t="shared" si="10"/>
        <v>307.52247058355852</v>
      </c>
      <c r="F138" s="4">
        <f t="shared" si="11"/>
        <v>1274.0647828995307</v>
      </c>
      <c r="G138" s="3">
        <f t="shared" si="12"/>
        <v>72531.328157154523</v>
      </c>
      <c r="I138" s="5">
        <v>129</v>
      </c>
      <c r="J138" s="3">
        <f t="shared" si="13"/>
        <v>56940.181323830242</v>
      </c>
      <c r="K138" s="3">
        <f t="shared" si="14"/>
        <v>237.25075551595933</v>
      </c>
      <c r="L138" s="4">
        <f t="shared" si="8"/>
        <v>1444.3364979671298</v>
      </c>
      <c r="M138" s="3">
        <f t="shared" si="15"/>
        <v>55495.844825863111</v>
      </c>
    </row>
    <row r="139" spans="3:13">
      <c r="C139" s="5">
        <v>130</v>
      </c>
      <c r="D139" s="3">
        <f t="shared" si="9"/>
        <v>72531.328157154523</v>
      </c>
      <c r="E139" s="3">
        <f t="shared" si="10"/>
        <v>302.21386732147715</v>
      </c>
      <c r="F139" s="4">
        <f t="shared" si="11"/>
        <v>1279.373386161612</v>
      </c>
      <c r="G139" s="3">
        <f t="shared" si="12"/>
        <v>71251.954770992917</v>
      </c>
      <c r="I139" s="5">
        <v>130</v>
      </c>
      <c r="J139" s="3">
        <f t="shared" si="13"/>
        <v>55495.844825863111</v>
      </c>
      <c r="K139" s="3">
        <f t="shared" si="14"/>
        <v>231.23268677442962</v>
      </c>
      <c r="L139" s="4">
        <f t="shared" ref="L139:L189" si="16">$B$6-K139</f>
        <v>1450.3545667086596</v>
      </c>
      <c r="M139" s="3">
        <f t="shared" si="15"/>
        <v>54045.490259154452</v>
      </c>
    </row>
    <row r="140" spans="3:13">
      <c r="C140" s="5">
        <v>131</v>
      </c>
      <c r="D140" s="3">
        <f t="shared" ref="D140:D203" si="17">G139</f>
        <v>71251.954770992917</v>
      </c>
      <c r="E140" s="3">
        <f t="shared" ref="E140:E203" si="18">D140*$B$1</f>
        <v>296.88314487913715</v>
      </c>
      <c r="F140" s="4">
        <f t="shared" ref="F140:F203" si="19">$B$4-E140</f>
        <v>1284.7041086039521</v>
      </c>
      <c r="G140" s="3">
        <f t="shared" ref="G140:G203" si="20">D140-F140</f>
        <v>69967.250662388964</v>
      </c>
      <c r="I140" s="5">
        <v>131</v>
      </c>
      <c r="J140" s="3">
        <f t="shared" ref="J140:J189" si="21">M139</f>
        <v>54045.490259154452</v>
      </c>
      <c r="K140" s="3">
        <f t="shared" ref="K140:K189" si="22">J140*$B$1</f>
        <v>225.18954274647689</v>
      </c>
      <c r="L140" s="4">
        <f t="shared" si="16"/>
        <v>1456.3977107366122</v>
      </c>
      <c r="M140" s="3">
        <f t="shared" ref="M140:M174" si="23">J140-L140</f>
        <v>52589.092548417837</v>
      </c>
    </row>
    <row r="141" spans="3:13">
      <c r="C141" s="5">
        <v>132</v>
      </c>
      <c r="D141" s="3">
        <f t="shared" si="17"/>
        <v>69967.250662388964</v>
      </c>
      <c r="E141" s="3">
        <f t="shared" si="18"/>
        <v>291.53021109328733</v>
      </c>
      <c r="F141" s="4">
        <f t="shared" si="19"/>
        <v>1290.0570423898018</v>
      </c>
      <c r="G141" s="3">
        <f t="shared" si="20"/>
        <v>68677.193619999161</v>
      </c>
      <c r="I141" s="5">
        <v>132</v>
      </c>
      <c r="J141" s="3">
        <f t="shared" si="21"/>
        <v>52589.092548417837</v>
      </c>
      <c r="K141" s="3">
        <f t="shared" si="22"/>
        <v>219.12121895174099</v>
      </c>
      <c r="L141" s="4">
        <f t="shared" si="16"/>
        <v>1462.4660345313482</v>
      </c>
      <c r="M141" s="3">
        <f t="shared" si="23"/>
        <v>51126.626513886491</v>
      </c>
    </row>
    <row r="142" spans="3:13">
      <c r="C142" s="5">
        <v>133</v>
      </c>
      <c r="D142" s="3">
        <f t="shared" si="17"/>
        <v>68677.193619999161</v>
      </c>
      <c r="E142" s="3">
        <f t="shared" si="18"/>
        <v>286.15497341666315</v>
      </c>
      <c r="F142" s="4">
        <f t="shared" si="19"/>
        <v>1295.4322800664261</v>
      </c>
      <c r="G142" s="3">
        <f t="shared" si="20"/>
        <v>67381.761339932738</v>
      </c>
      <c r="I142" s="5">
        <v>133</v>
      </c>
      <c r="J142" s="3">
        <f t="shared" si="21"/>
        <v>51126.626513886491</v>
      </c>
      <c r="K142" s="3">
        <f t="shared" si="22"/>
        <v>213.02761047452705</v>
      </c>
      <c r="L142" s="4">
        <f t="shared" si="16"/>
        <v>1468.559643008562</v>
      </c>
      <c r="M142" s="3">
        <f t="shared" si="23"/>
        <v>49658.066870877927</v>
      </c>
    </row>
    <row r="143" spans="3:13">
      <c r="C143" s="5">
        <v>134</v>
      </c>
      <c r="D143" s="3">
        <f t="shared" si="17"/>
        <v>67381.761339932738</v>
      </c>
      <c r="E143" s="3">
        <f t="shared" si="18"/>
        <v>280.7573389163864</v>
      </c>
      <c r="F143" s="4">
        <f t="shared" si="19"/>
        <v>1300.8299145667029</v>
      </c>
      <c r="G143" s="3">
        <f t="shared" si="20"/>
        <v>66080.931425366041</v>
      </c>
      <c r="I143" s="5">
        <v>134</v>
      </c>
      <c r="J143" s="3">
        <f t="shared" si="21"/>
        <v>49658.066870877927</v>
      </c>
      <c r="K143" s="3">
        <f t="shared" si="22"/>
        <v>206.90861196199137</v>
      </c>
      <c r="L143" s="4">
        <f t="shared" si="16"/>
        <v>1474.6786415210977</v>
      </c>
      <c r="M143" s="3">
        <f t="shared" si="23"/>
        <v>48183.388229356831</v>
      </c>
    </row>
    <row r="144" spans="3:13">
      <c r="C144" s="5">
        <v>135</v>
      </c>
      <c r="D144" s="3">
        <f t="shared" si="17"/>
        <v>66080.931425366041</v>
      </c>
      <c r="E144" s="3">
        <f t="shared" si="18"/>
        <v>275.33721427235849</v>
      </c>
      <c r="F144" s="4">
        <f t="shared" si="19"/>
        <v>1306.2500392107306</v>
      </c>
      <c r="G144" s="3">
        <f t="shared" si="20"/>
        <v>64774.681386155309</v>
      </c>
      <c r="I144" s="5">
        <v>135</v>
      </c>
      <c r="J144" s="3">
        <f t="shared" si="21"/>
        <v>48183.388229356831</v>
      </c>
      <c r="K144" s="3">
        <f t="shared" si="22"/>
        <v>200.76411762232013</v>
      </c>
      <c r="L144" s="4">
        <f t="shared" si="16"/>
        <v>1480.8231358607691</v>
      </c>
      <c r="M144" s="3">
        <f t="shared" si="23"/>
        <v>46702.565093496065</v>
      </c>
    </row>
    <row r="145" spans="3:13">
      <c r="C145" s="5">
        <v>136</v>
      </c>
      <c r="D145" s="3">
        <f t="shared" si="17"/>
        <v>64774.681386155309</v>
      </c>
      <c r="E145" s="3">
        <f t="shared" si="18"/>
        <v>269.89450577564713</v>
      </c>
      <c r="F145" s="4">
        <f t="shared" si="19"/>
        <v>1311.6927477074421</v>
      </c>
      <c r="G145" s="3">
        <f t="shared" si="20"/>
        <v>63462.988638447867</v>
      </c>
      <c r="I145" s="5">
        <v>136</v>
      </c>
      <c r="J145" s="3">
        <f t="shared" si="21"/>
        <v>46702.565093496065</v>
      </c>
      <c r="K145" s="3">
        <f t="shared" si="22"/>
        <v>194.59402122290027</v>
      </c>
      <c r="L145" s="4">
        <f t="shared" si="16"/>
        <v>1486.993232260189</v>
      </c>
      <c r="M145" s="3">
        <f t="shared" si="23"/>
        <v>45215.571861235876</v>
      </c>
    </row>
    <row r="146" spans="3:13">
      <c r="C146" s="5">
        <v>137</v>
      </c>
      <c r="D146" s="3">
        <f t="shared" si="17"/>
        <v>63462.988638447867</v>
      </c>
      <c r="E146" s="3">
        <f t="shared" si="18"/>
        <v>264.4291193268661</v>
      </c>
      <c r="F146" s="4">
        <f t="shared" si="19"/>
        <v>1317.158134156223</v>
      </c>
      <c r="G146" s="3">
        <f t="shared" si="20"/>
        <v>62145.830504291647</v>
      </c>
      <c r="I146" s="5">
        <v>137</v>
      </c>
      <c r="J146" s="3">
        <f t="shared" si="21"/>
        <v>45215.571861235876</v>
      </c>
      <c r="K146" s="3">
        <f t="shared" si="22"/>
        <v>188.39821608848283</v>
      </c>
      <c r="L146" s="4">
        <f t="shared" si="16"/>
        <v>1493.1890373946064</v>
      </c>
      <c r="M146" s="3">
        <f t="shared" si="23"/>
        <v>43722.382823841268</v>
      </c>
    </row>
    <row r="147" spans="3:13">
      <c r="C147" s="5">
        <v>138</v>
      </c>
      <c r="D147" s="3">
        <f t="shared" si="17"/>
        <v>62145.830504291647</v>
      </c>
      <c r="E147" s="3">
        <f t="shared" si="18"/>
        <v>258.94096043454851</v>
      </c>
      <c r="F147" s="4">
        <f t="shared" si="19"/>
        <v>1322.6462930485407</v>
      </c>
      <c r="G147" s="3">
        <f t="shared" si="20"/>
        <v>60823.184211243104</v>
      </c>
      <c r="I147" s="5">
        <v>138</v>
      </c>
      <c r="J147" s="3">
        <f t="shared" si="21"/>
        <v>43722.382823841268</v>
      </c>
      <c r="K147" s="3">
        <f t="shared" si="22"/>
        <v>182.17659509933861</v>
      </c>
      <c r="L147" s="4">
        <f t="shared" si="16"/>
        <v>1499.4106583837506</v>
      </c>
      <c r="M147" s="3">
        <f t="shared" si="23"/>
        <v>42222.972165457519</v>
      </c>
    </row>
    <row r="148" spans="3:13">
      <c r="C148" s="5">
        <v>139</v>
      </c>
      <c r="D148" s="3">
        <f t="shared" si="17"/>
        <v>60823.184211243104</v>
      </c>
      <c r="E148" s="3">
        <f t="shared" si="18"/>
        <v>253.42993421351292</v>
      </c>
      <c r="F148" s="4">
        <f t="shared" si="19"/>
        <v>1328.1573192695762</v>
      </c>
      <c r="G148" s="3">
        <f t="shared" si="20"/>
        <v>59495.026891973524</v>
      </c>
      <c r="I148" s="5">
        <v>139</v>
      </c>
      <c r="J148" s="3">
        <f t="shared" si="21"/>
        <v>42222.972165457519</v>
      </c>
      <c r="K148" s="3">
        <f t="shared" si="22"/>
        <v>175.92905068940632</v>
      </c>
      <c r="L148" s="4">
        <f t="shared" si="16"/>
        <v>1505.6582027936829</v>
      </c>
      <c r="M148" s="3">
        <f t="shared" si="23"/>
        <v>40717.313962663837</v>
      </c>
    </row>
    <row r="149" spans="3:13">
      <c r="C149" s="5">
        <v>140</v>
      </c>
      <c r="D149" s="3">
        <f t="shared" si="17"/>
        <v>59495.026891973524</v>
      </c>
      <c r="E149" s="3">
        <f t="shared" si="18"/>
        <v>247.89594538322302</v>
      </c>
      <c r="F149" s="4">
        <f t="shared" si="19"/>
        <v>1333.6913080998661</v>
      </c>
      <c r="G149" s="3">
        <f t="shared" si="20"/>
        <v>58161.335583873661</v>
      </c>
      <c r="I149" s="5">
        <v>140</v>
      </c>
      <c r="J149" s="3">
        <f t="shared" si="21"/>
        <v>40717.313962663837</v>
      </c>
      <c r="K149" s="3">
        <f t="shared" si="22"/>
        <v>169.65547484443266</v>
      </c>
      <c r="L149" s="4">
        <f t="shared" si="16"/>
        <v>1511.9317786386564</v>
      </c>
      <c r="M149" s="3">
        <f t="shared" si="23"/>
        <v>39205.382184025177</v>
      </c>
    </row>
    <row r="150" spans="3:13">
      <c r="C150" s="5">
        <v>141</v>
      </c>
      <c r="D150" s="3">
        <f t="shared" si="17"/>
        <v>58161.335583873661</v>
      </c>
      <c r="E150" s="3">
        <f t="shared" si="18"/>
        <v>242.33889826614026</v>
      </c>
      <c r="F150" s="4">
        <f t="shared" si="19"/>
        <v>1339.248355216949</v>
      </c>
      <c r="G150" s="3">
        <f t="shared" si="20"/>
        <v>56822.08722865671</v>
      </c>
      <c r="I150" s="5">
        <v>141</v>
      </c>
      <c r="J150" s="3">
        <f t="shared" si="21"/>
        <v>39205.382184025177</v>
      </c>
      <c r="K150" s="3">
        <f t="shared" si="22"/>
        <v>163.3557591001049</v>
      </c>
      <c r="L150" s="4">
        <f t="shared" si="16"/>
        <v>1518.2314943829842</v>
      </c>
      <c r="M150" s="3">
        <f t="shared" si="23"/>
        <v>37687.150689642192</v>
      </c>
    </row>
    <row r="151" spans="3:13">
      <c r="C151" s="5">
        <v>142</v>
      </c>
      <c r="D151" s="3">
        <f t="shared" si="17"/>
        <v>56822.08722865671</v>
      </c>
      <c r="E151" s="3">
        <f t="shared" si="18"/>
        <v>236.75869678606963</v>
      </c>
      <c r="F151" s="4">
        <f t="shared" si="19"/>
        <v>1344.8285566970196</v>
      </c>
      <c r="G151" s="3">
        <f t="shared" si="20"/>
        <v>55477.258671959687</v>
      </c>
      <c r="I151" s="5">
        <v>142</v>
      </c>
      <c r="J151" s="3">
        <f t="shared" si="21"/>
        <v>37687.150689642192</v>
      </c>
      <c r="K151" s="3">
        <f t="shared" si="22"/>
        <v>157.0297945401758</v>
      </c>
      <c r="L151" s="4">
        <f t="shared" si="16"/>
        <v>1524.5574589429134</v>
      </c>
      <c r="M151" s="3">
        <f t="shared" si="23"/>
        <v>36162.593230699276</v>
      </c>
    </row>
    <row r="152" spans="3:13">
      <c r="C152" s="5">
        <v>143</v>
      </c>
      <c r="D152" s="3">
        <f t="shared" si="17"/>
        <v>55477.258671959687</v>
      </c>
      <c r="E152" s="3">
        <f t="shared" si="18"/>
        <v>231.15524446649869</v>
      </c>
      <c r="F152" s="4">
        <f t="shared" si="19"/>
        <v>1350.4320090165904</v>
      </c>
      <c r="G152" s="3">
        <f t="shared" si="20"/>
        <v>54126.826662943095</v>
      </c>
      <c r="I152" s="5">
        <v>143</v>
      </c>
      <c r="J152" s="3">
        <f t="shared" si="21"/>
        <v>36162.593230699276</v>
      </c>
      <c r="K152" s="3">
        <f t="shared" si="22"/>
        <v>150.67747179458033</v>
      </c>
      <c r="L152" s="4">
        <f t="shared" si="16"/>
        <v>1530.9097816885089</v>
      </c>
      <c r="M152" s="3">
        <f t="shared" si="23"/>
        <v>34631.683449010765</v>
      </c>
    </row>
    <row r="153" spans="3:13">
      <c r="C153" s="5">
        <v>144</v>
      </c>
      <c r="D153" s="3">
        <f t="shared" si="17"/>
        <v>54126.826662943095</v>
      </c>
      <c r="E153" s="3">
        <f t="shared" si="18"/>
        <v>225.52844442892956</v>
      </c>
      <c r="F153" s="4">
        <f t="shared" si="19"/>
        <v>1356.0588090541596</v>
      </c>
      <c r="G153" s="3">
        <f t="shared" si="20"/>
        <v>52770.767853888938</v>
      </c>
      <c r="I153" s="5">
        <v>144</v>
      </c>
      <c r="J153" s="3">
        <f t="shared" si="21"/>
        <v>34631.683449010765</v>
      </c>
      <c r="K153" s="3">
        <f t="shared" si="22"/>
        <v>144.29868103754484</v>
      </c>
      <c r="L153" s="4">
        <f t="shared" si="16"/>
        <v>1537.2885724455443</v>
      </c>
      <c r="M153" s="3">
        <f t="shared" si="23"/>
        <v>33094.394876565224</v>
      </c>
    </row>
    <row r="154" spans="3:13">
      <c r="C154" s="5">
        <v>145</v>
      </c>
      <c r="D154" s="3">
        <f t="shared" si="17"/>
        <v>52770.767853888938</v>
      </c>
      <c r="E154" s="3">
        <f t="shared" si="18"/>
        <v>219.87819939120391</v>
      </c>
      <c r="F154" s="4">
        <f t="shared" si="19"/>
        <v>1361.7090540918853</v>
      </c>
      <c r="G154" s="3">
        <f t="shared" si="20"/>
        <v>51409.058799797051</v>
      </c>
      <c r="I154" s="5">
        <v>145</v>
      </c>
      <c r="J154" s="3">
        <f t="shared" si="21"/>
        <v>33094.394876565224</v>
      </c>
      <c r="K154" s="3">
        <f t="shared" si="22"/>
        <v>137.89331198568843</v>
      </c>
      <c r="L154" s="4">
        <f t="shared" si="16"/>
        <v>1543.6939414974008</v>
      </c>
      <c r="M154" s="3">
        <f t="shared" si="23"/>
        <v>31550.700935067824</v>
      </c>
    </row>
    <row r="155" spans="3:13">
      <c r="C155" s="5">
        <v>146</v>
      </c>
      <c r="D155" s="3">
        <f t="shared" si="17"/>
        <v>51409.058799797051</v>
      </c>
      <c r="E155" s="3">
        <f t="shared" si="18"/>
        <v>214.20441166582103</v>
      </c>
      <c r="F155" s="4">
        <f t="shared" si="19"/>
        <v>1367.3828418172682</v>
      </c>
      <c r="G155" s="3">
        <f t="shared" si="20"/>
        <v>50041.67595797978</v>
      </c>
      <c r="I155" s="5">
        <v>146</v>
      </c>
      <c r="J155" s="3">
        <f t="shared" si="21"/>
        <v>31550.700935067824</v>
      </c>
      <c r="K155" s="3">
        <f t="shared" si="22"/>
        <v>131.46125389611592</v>
      </c>
      <c r="L155" s="4">
        <f t="shared" si="16"/>
        <v>1550.1259995869732</v>
      </c>
      <c r="M155" s="3">
        <f t="shared" si="23"/>
        <v>30000.57493548085</v>
      </c>
    </row>
    <row r="156" spans="3:13">
      <c r="C156" s="5">
        <v>147</v>
      </c>
      <c r="D156" s="3">
        <f t="shared" si="17"/>
        <v>50041.67595797978</v>
      </c>
      <c r="E156" s="3">
        <f t="shared" si="18"/>
        <v>208.50698315824908</v>
      </c>
      <c r="F156" s="4">
        <f t="shared" si="19"/>
        <v>1373.0802703248401</v>
      </c>
      <c r="G156" s="3">
        <f t="shared" si="20"/>
        <v>48668.595687654939</v>
      </c>
      <c r="I156" s="5">
        <v>147</v>
      </c>
      <c r="J156" s="3">
        <f t="shared" si="21"/>
        <v>30000.57493548085</v>
      </c>
      <c r="K156" s="3">
        <f t="shared" si="22"/>
        <v>125.00239556450354</v>
      </c>
      <c r="L156" s="4">
        <f t="shared" si="16"/>
        <v>1556.5848579185856</v>
      </c>
      <c r="M156" s="3">
        <f t="shared" si="23"/>
        <v>28443.990077562266</v>
      </c>
    </row>
    <row r="157" spans="3:13">
      <c r="C157" s="5">
        <v>148</v>
      </c>
      <c r="D157" s="3">
        <f t="shared" si="17"/>
        <v>48668.595687654939</v>
      </c>
      <c r="E157" s="3">
        <f t="shared" si="18"/>
        <v>202.7858153652289</v>
      </c>
      <c r="F157" s="4">
        <f t="shared" si="19"/>
        <v>1378.8014381178602</v>
      </c>
      <c r="G157" s="3">
        <f t="shared" si="20"/>
        <v>47289.794249537081</v>
      </c>
      <c r="I157" s="5">
        <v>148</v>
      </c>
      <c r="J157" s="3">
        <f t="shared" si="21"/>
        <v>28443.990077562266</v>
      </c>
      <c r="K157" s="3">
        <f t="shared" si="22"/>
        <v>118.51662532317611</v>
      </c>
      <c r="L157" s="4">
        <f t="shared" si="16"/>
        <v>1563.070628159913</v>
      </c>
      <c r="M157" s="3">
        <f t="shared" si="23"/>
        <v>26880.919449402354</v>
      </c>
    </row>
    <row r="158" spans="3:13">
      <c r="C158" s="5">
        <v>149</v>
      </c>
      <c r="D158" s="3">
        <f t="shared" si="17"/>
        <v>47289.794249537081</v>
      </c>
      <c r="E158" s="3">
        <f t="shared" si="18"/>
        <v>197.04080937307117</v>
      </c>
      <c r="F158" s="4">
        <f t="shared" si="19"/>
        <v>1384.546444110018</v>
      </c>
      <c r="G158" s="3">
        <f t="shared" si="20"/>
        <v>45905.247805427061</v>
      </c>
      <c r="I158" s="5">
        <v>149</v>
      </c>
      <c r="J158" s="3">
        <f t="shared" si="21"/>
        <v>26880.919449402354</v>
      </c>
      <c r="K158" s="3">
        <f t="shared" si="22"/>
        <v>112.00383103917648</v>
      </c>
      <c r="L158" s="4">
        <f t="shared" si="16"/>
        <v>1569.5834224439127</v>
      </c>
      <c r="M158" s="3">
        <f t="shared" si="23"/>
        <v>25311.336026958441</v>
      </c>
    </row>
    <row r="159" spans="3:13">
      <c r="C159" s="5">
        <v>150</v>
      </c>
      <c r="D159" s="3">
        <f t="shared" si="17"/>
        <v>45905.247805427061</v>
      </c>
      <c r="E159" s="3">
        <f t="shared" si="18"/>
        <v>191.27186585594609</v>
      </c>
      <c r="F159" s="4">
        <f t="shared" si="19"/>
        <v>1390.3153876271431</v>
      </c>
      <c r="G159" s="3">
        <f t="shared" si="20"/>
        <v>44514.932417799915</v>
      </c>
      <c r="I159" s="5">
        <v>150</v>
      </c>
      <c r="J159" s="3">
        <f t="shared" si="21"/>
        <v>25311.336026958441</v>
      </c>
      <c r="K159" s="3">
        <f t="shared" si="22"/>
        <v>105.46390011232684</v>
      </c>
      <c r="L159" s="4">
        <f t="shared" si="16"/>
        <v>1576.1233533707623</v>
      </c>
      <c r="M159" s="3">
        <f t="shared" si="23"/>
        <v>23735.212673587677</v>
      </c>
    </row>
    <row r="160" spans="3:13">
      <c r="C160" s="5">
        <v>151</v>
      </c>
      <c r="D160" s="3">
        <f t="shared" si="17"/>
        <v>44514.932417799915</v>
      </c>
      <c r="E160" s="3">
        <f t="shared" si="18"/>
        <v>185.4788850741663</v>
      </c>
      <c r="F160" s="4">
        <f t="shared" si="19"/>
        <v>1396.1083684089228</v>
      </c>
      <c r="G160" s="3">
        <f t="shared" si="20"/>
        <v>43118.824049390991</v>
      </c>
      <c r="I160" s="5">
        <v>151</v>
      </c>
      <c r="J160" s="3">
        <f t="shared" si="21"/>
        <v>23735.212673587677</v>
      </c>
      <c r="K160" s="3">
        <f t="shared" si="22"/>
        <v>98.896719473281991</v>
      </c>
      <c r="L160" s="4">
        <f t="shared" si="16"/>
        <v>1582.6905340098072</v>
      </c>
      <c r="M160" s="3">
        <f t="shared" si="23"/>
        <v>22152.522139577872</v>
      </c>
    </row>
    <row r="161" spans="3:13">
      <c r="C161" s="5">
        <v>152</v>
      </c>
      <c r="D161" s="3">
        <f t="shared" si="17"/>
        <v>43118.824049390991</v>
      </c>
      <c r="E161" s="3">
        <f t="shared" si="18"/>
        <v>179.66176687246247</v>
      </c>
      <c r="F161" s="4">
        <f t="shared" si="19"/>
        <v>1401.9254866106266</v>
      </c>
      <c r="G161" s="3">
        <f t="shared" si="20"/>
        <v>41716.898562780363</v>
      </c>
      <c r="I161" s="5">
        <v>152</v>
      </c>
      <c r="J161" s="3">
        <f t="shared" si="21"/>
        <v>22152.522139577872</v>
      </c>
      <c r="K161" s="3">
        <f t="shared" si="22"/>
        <v>92.30217558157446</v>
      </c>
      <c r="L161" s="4">
        <f t="shared" si="16"/>
        <v>1589.2850779015148</v>
      </c>
      <c r="M161" s="3">
        <f t="shared" si="23"/>
        <v>20563.237061676358</v>
      </c>
    </row>
    <row r="162" spans="3:13">
      <c r="C162" s="5">
        <v>153</v>
      </c>
      <c r="D162" s="3">
        <f t="shared" si="17"/>
        <v>41716.898562780363</v>
      </c>
      <c r="E162" s="3">
        <f t="shared" si="18"/>
        <v>173.82041067825151</v>
      </c>
      <c r="F162" s="4">
        <f t="shared" si="19"/>
        <v>1407.7668428048378</v>
      </c>
      <c r="G162" s="3">
        <f t="shared" si="20"/>
        <v>40309.131719975529</v>
      </c>
      <c r="I162" s="5">
        <v>153</v>
      </c>
      <c r="J162" s="3">
        <f t="shared" si="21"/>
        <v>20563.237061676358</v>
      </c>
      <c r="K162" s="3">
        <f t="shared" si="22"/>
        <v>85.680154423651487</v>
      </c>
      <c r="L162" s="4">
        <f t="shared" si="16"/>
        <v>1595.9070990594378</v>
      </c>
      <c r="M162" s="3">
        <f t="shared" si="23"/>
        <v>18967.329962616921</v>
      </c>
    </row>
    <row r="163" spans="3:13">
      <c r="C163" s="5">
        <v>154</v>
      </c>
      <c r="D163" s="3">
        <f t="shared" si="17"/>
        <v>40309.131719975529</v>
      </c>
      <c r="E163" s="3">
        <f t="shared" si="18"/>
        <v>167.95471549989804</v>
      </c>
      <c r="F163" s="4">
        <f t="shared" si="19"/>
        <v>1413.632537983191</v>
      </c>
      <c r="G163" s="3">
        <f t="shared" si="20"/>
        <v>38895.499181992338</v>
      </c>
      <c r="I163" s="5">
        <v>154</v>
      </c>
      <c r="J163" s="3">
        <f t="shared" si="21"/>
        <v>18967.329962616921</v>
      </c>
      <c r="K163" s="3">
        <f t="shared" si="22"/>
        <v>79.030541510903831</v>
      </c>
      <c r="L163" s="4">
        <f t="shared" si="16"/>
        <v>1602.5567119721854</v>
      </c>
      <c r="M163" s="3">
        <f t="shared" si="23"/>
        <v>17364.773250644736</v>
      </c>
    </row>
    <row r="164" spans="3:13">
      <c r="C164" s="5">
        <v>155</v>
      </c>
      <c r="D164" s="3">
        <f t="shared" si="17"/>
        <v>38895.499181992338</v>
      </c>
      <c r="E164" s="3">
        <f t="shared" si="18"/>
        <v>162.06457992496809</v>
      </c>
      <c r="F164" s="4">
        <f t="shared" si="19"/>
        <v>1419.5226735581211</v>
      </c>
      <c r="G164" s="3">
        <f t="shared" si="20"/>
        <v>37475.976508434214</v>
      </c>
      <c r="I164" s="5">
        <v>155</v>
      </c>
      <c r="J164" s="3">
        <f t="shared" si="21"/>
        <v>17364.773250644736</v>
      </c>
      <c r="K164" s="3">
        <f t="shared" si="22"/>
        <v>72.353221877686394</v>
      </c>
      <c r="L164" s="4">
        <f t="shared" si="16"/>
        <v>1609.2340316054028</v>
      </c>
      <c r="M164" s="3">
        <f t="shared" si="23"/>
        <v>15755.539219039332</v>
      </c>
    </row>
    <row r="165" spans="3:13">
      <c r="C165" s="5">
        <v>156</v>
      </c>
      <c r="D165" s="3">
        <f t="shared" si="17"/>
        <v>37475.976508434214</v>
      </c>
      <c r="E165" s="3">
        <f t="shared" si="18"/>
        <v>156.14990211847589</v>
      </c>
      <c r="F165" s="4">
        <f t="shared" si="19"/>
        <v>1425.4373513646133</v>
      </c>
      <c r="G165" s="3">
        <f t="shared" si="20"/>
        <v>36050.539157069601</v>
      </c>
      <c r="I165" s="5">
        <v>156</v>
      </c>
      <c r="J165" s="3">
        <f t="shared" si="21"/>
        <v>15755.539219039332</v>
      </c>
      <c r="K165" s="3">
        <f t="shared" si="22"/>
        <v>65.648080079330555</v>
      </c>
      <c r="L165" s="4">
        <f t="shared" si="16"/>
        <v>1615.9391734037586</v>
      </c>
      <c r="M165" s="3">
        <f t="shared" si="23"/>
        <v>14139.600045635574</v>
      </c>
    </row>
    <row r="166" spans="3:13">
      <c r="C166" s="5">
        <v>157</v>
      </c>
      <c r="D166" s="3">
        <f t="shared" si="17"/>
        <v>36050.539157069601</v>
      </c>
      <c r="E166" s="3">
        <f t="shared" si="18"/>
        <v>150.21057982112333</v>
      </c>
      <c r="F166" s="4">
        <f t="shared" si="19"/>
        <v>1431.3766736619659</v>
      </c>
      <c r="G166" s="3">
        <f t="shared" si="20"/>
        <v>34619.162483407636</v>
      </c>
      <c r="I166" s="5">
        <v>157</v>
      </c>
      <c r="J166" s="3">
        <f t="shared" si="21"/>
        <v>14139.600045635574</v>
      </c>
      <c r="K166" s="3">
        <f t="shared" si="22"/>
        <v>58.915000190148227</v>
      </c>
      <c r="L166" s="4">
        <f t="shared" si="16"/>
        <v>1622.6722532929409</v>
      </c>
      <c r="M166" s="3">
        <f t="shared" si="23"/>
        <v>12516.927792342633</v>
      </c>
    </row>
    <row r="167" spans="3:13">
      <c r="C167" s="5">
        <v>158</v>
      </c>
      <c r="D167" s="3">
        <f t="shared" si="17"/>
        <v>34619.162483407636</v>
      </c>
      <c r="E167" s="3">
        <f t="shared" si="18"/>
        <v>144.24651034753182</v>
      </c>
      <c r="F167" s="4">
        <f t="shared" si="19"/>
        <v>1437.3407431355574</v>
      </c>
      <c r="G167" s="3">
        <f t="shared" si="20"/>
        <v>33181.821740272077</v>
      </c>
      <c r="I167" s="5">
        <v>158</v>
      </c>
      <c r="J167" s="3">
        <f t="shared" si="21"/>
        <v>12516.927792342633</v>
      </c>
      <c r="K167" s="3">
        <f t="shared" si="22"/>
        <v>52.153865801427635</v>
      </c>
      <c r="L167" s="4">
        <f t="shared" si="16"/>
        <v>1629.4333876816615</v>
      </c>
      <c r="M167" s="3">
        <f t="shared" si="23"/>
        <v>10887.494404660971</v>
      </c>
    </row>
    <row r="168" spans="3:13">
      <c r="C168" s="5">
        <v>159</v>
      </c>
      <c r="D168" s="3">
        <f t="shared" si="17"/>
        <v>33181.821740272077</v>
      </c>
      <c r="E168" s="3">
        <f t="shared" si="18"/>
        <v>138.25759058446698</v>
      </c>
      <c r="F168" s="4">
        <f t="shared" si="19"/>
        <v>1443.3296628986222</v>
      </c>
      <c r="G168" s="3">
        <f t="shared" si="20"/>
        <v>31738.492077373456</v>
      </c>
      <c r="I168" s="5">
        <v>159</v>
      </c>
      <c r="J168" s="3">
        <f t="shared" si="21"/>
        <v>10887.494404660971</v>
      </c>
      <c r="K168" s="3">
        <f t="shared" si="22"/>
        <v>45.364560019420708</v>
      </c>
      <c r="L168" s="4">
        <f t="shared" si="16"/>
        <v>1636.2226934636685</v>
      </c>
      <c r="M168" s="3">
        <f t="shared" si="23"/>
        <v>9251.2717111973016</v>
      </c>
    </row>
    <row r="169" spans="3:13">
      <c r="C169" s="5">
        <v>160</v>
      </c>
      <c r="D169" s="3">
        <f t="shared" si="17"/>
        <v>31738.492077373456</v>
      </c>
      <c r="E169" s="3">
        <f t="shared" si="18"/>
        <v>132.24371698905605</v>
      </c>
      <c r="F169" s="4">
        <f t="shared" si="19"/>
        <v>1449.3435364940331</v>
      </c>
      <c r="G169" s="3">
        <f t="shared" si="20"/>
        <v>30289.148540879421</v>
      </c>
      <c r="I169" s="5">
        <v>160</v>
      </c>
      <c r="J169" s="3">
        <f t="shared" si="21"/>
        <v>9251.2717111973016</v>
      </c>
      <c r="K169" s="3">
        <f t="shared" si="22"/>
        <v>38.546965463322088</v>
      </c>
      <c r="L169" s="4">
        <f t="shared" si="16"/>
        <v>1643.0402880197671</v>
      </c>
      <c r="M169" s="3">
        <f t="shared" si="23"/>
        <v>7608.2314231775345</v>
      </c>
    </row>
    <row r="170" spans="3:13">
      <c r="C170" s="5">
        <v>161</v>
      </c>
      <c r="D170" s="3">
        <f t="shared" si="17"/>
        <v>30289.148540879421</v>
      </c>
      <c r="E170" s="3">
        <f t="shared" si="18"/>
        <v>126.20478558699759</v>
      </c>
      <c r="F170" s="4">
        <f t="shared" si="19"/>
        <v>1455.3824678960916</v>
      </c>
      <c r="G170" s="3">
        <f t="shared" si="20"/>
        <v>28833.76607298333</v>
      </c>
      <c r="I170" s="5">
        <v>161</v>
      </c>
      <c r="J170" s="3">
        <f t="shared" si="21"/>
        <v>7608.2314231775345</v>
      </c>
      <c r="K170" s="3">
        <f t="shared" si="22"/>
        <v>31.700964263239726</v>
      </c>
      <c r="L170" s="4">
        <f t="shared" si="16"/>
        <v>1649.8862892198495</v>
      </c>
      <c r="M170" s="3">
        <f t="shared" si="23"/>
        <v>5958.345133957685</v>
      </c>
    </row>
    <row r="171" spans="3:13">
      <c r="C171" s="5">
        <v>162</v>
      </c>
      <c r="D171" s="3">
        <f t="shared" si="17"/>
        <v>28833.76607298333</v>
      </c>
      <c r="E171" s="3">
        <f t="shared" si="18"/>
        <v>120.14069197076387</v>
      </c>
      <c r="F171" s="4">
        <f t="shared" si="19"/>
        <v>1461.4465615123254</v>
      </c>
      <c r="G171" s="3">
        <f t="shared" si="20"/>
        <v>27372.319511471003</v>
      </c>
      <c r="I171" s="5">
        <v>162</v>
      </c>
      <c r="J171" s="3">
        <f t="shared" si="21"/>
        <v>5958.345133957685</v>
      </c>
      <c r="K171" s="3">
        <f t="shared" si="22"/>
        <v>24.82643805815702</v>
      </c>
      <c r="L171" s="4">
        <f t="shared" si="16"/>
        <v>1656.7608154249322</v>
      </c>
      <c r="M171" s="3">
        <f t="shared" si="23"/>
        <v>4301.5843185327531</v>
      </c>
    </row>
    <row r="172" spans="3:13">
      <c r="C172" s="5">
        <v>163</v>
      </c>
      <c r="D172" s="3">
        <f t="shared" si="17"/>
        <v>27372.319511471003</v>
      </c>
      <c r="E172" s="3">
        <f t="shared" si="18"/>
        <v>114.05133129779584</v>
      </c>
      <c r="F172" s="4">
        <f t="shared" si="19"/>
        <v>1467.5359221852934</v>
      </c>
      <c r="G172" s="3">
        <f t="shared" si="20"/>
        <v>25904.783589285711</v>
      </c>
      <c r="I172" s="5">
        <v>163</v>
      </c>
      <c r="J172" s="3">
        <f t="shared" si="21"/>
        <v>4301.5843185327531</v>
      </c>
      <c r="K172" s="3">
        <f t="shared" si="22"/>
        <v>17.923267993886469</v>
      </c>
      <c r="L172" s="4">
        <f t="shared" si="16"/>
        <v>1663.6639854892028</v>
      </c>
      <c r="M172" s="3">
        <f t="shared" si="23"/>
        <v>2637.9203330435503</v>
      </c>
    </row>
    <row r="173" spans="3:13">
      <c r="C173" s="5">
        <v>164</v>
      </c>
      <c r="D173" s="3">
        <f t="shared" si="17"/>
        <v>25904.783589285711</v>
      </c>
      <c r="E173" s="3">
        <f t="shared" si="18"/>
        <v>107.93659828869046</v>
      </c>
      <c r="F173" s="4">
        <f t="shared" si="19"/>
        <v>1473.6506551943987</v>
      </c>
      <c r="G173" s="3">
        <f t="shared" si="20"/>
        <v>24431.132934091311</v>
      </c>
      <c r="I173" s="5">
        <v>164</v>
      </c>
      <c r="J173" s="3">
        <f t="shared" si="21"/>
        <v>2637.9203330435503</v>
      </c>
      <c r="K173" s="3">
        <f t="shared" si="22"/>
        <v>10.991334721014793</v>
      </c>
      <c r="L173" s="4">
        <f t="shared" si="16"/>
        <v>1670.5959187620745</v>
      </c>
      <c r="M173" s="3">
        <f t="shared" si="23"/>
        <v>967.32441428147581</v>
      </c>
    </row>
    <row r="174" spans="3:13">
      <c r="C174" s="5">
        <v>165</v>
      </c>
      <c r="D174" s="3">
        <f t="shared" si="17"/>
        <v>24431.132934091311</v>
      </c>
      <c r="E174" s="3">
        <f t="shared" si="18"/>
        <v>101.79638722538046</v>
      </c>
      <c r="F174" s="4">
        <f t="shared" si="19"/>
        <v>1479.7908662577088</v>
      </c>
      <c r="G174" s="3">
        <f t="shared" si="20"/>
        <v>22951.342067833601</v>
      </c>
      <c r="I174" s="5">
        <v>165</v>
      </c>
      <c r="J174" s="3">
        <f t="shared" si="21"/>
        <v>967.32441428147581</v>
      </c>
      <c r="K174" s="3">
        <f t="shared" si="22"/>
        <v>4.0305183928394825</v>
      </c>
      <c r="L174" s="4">
        <f t="shared" si="16"/>
        <v>1677.5567350902497</v>
      </c>
      <c r="M174" s="3">
        <f t="shared" si="23"/>
        <v>-710.23232080877392</v>
      </c>
    </row>
    <row r="175" spans="3:13">
      <c r="C175" s="5">
        <v>166</v>
      </c>
      <c r="D175" s="3">
        <f t="shared" si="17"/>
        <v>22951.342067833601</v>
      </c>
      <c r="E175" s="3">
        <f t="shared" si="18"/>
        <v>95.630591949306663</v>
      </c>
      <c r="F175" s="4">
        <f t="shared" si="19"/>
        <v>1485.9566615337826</v>
      </c>
      <c r="G175" s="3">
        <f t="shared" si="20"/>
        <v>21465.385406299818</v>
      </c>
      <c r="I175" s="5"/>
      <c r="J175" s="3"/>
      <c r="K175" s="3"/>
      <c r="L175" s="4"/>
      <c r="M175" s="3"/>
    </row>
    <row r="176" spans="3:13">
      <c r="C176" s="5">
        <v>167</v>
      </c>
      <c r="D176" s="3">
        <f t="shared" si="17"/>
        <v>21465.385406299818</v>
      </c>
      <c r="E176" s="3">
        <f t="shared" si="18"/>
        <v>89.439105859582568</v>
      </c>
      <c r="F176" s="4">
        <f t="shared" si="19"/>
        <v>1492.1481476235067</v>
      </c>
      <c r="G176" s="3">
        <f t="shared" si="20"/>
        <v>19973.237258676312</v>
      </c>
      <c r="I176" s="5"/>
      <c r="J176" s="3"/>
      <c r="K176" s="3"/>
      <c r="L176" s="4"/>
      <c r="M176" s="3"/>
    </row>
    <row r="177" spans="3:13">
      <c r="C177" s="5">
        <v>168</v>
      </c>
      <c r="D177" s="3">
        <f t="shared" si="17"/>
        <v>19973.237258676312</v>
      </c>
      <c r="E177" s="3">
        <f t="shared" si="18"/>
        <v>83.221821911151295</v>
      </c>
      <c r="F177" s="4">
        <f t="shared" si="19"/>
        <v>1498.365431571938</v>
      </c>
      <c r="G177" s="3">
        <f t="shared" si="20"/>
        <v>18474.871827104373</v>
      </c>
      <c r="I177" s="5"/>
      <c r="J177" s="3"/>
      <c r="K177" s="3"/>
      <c r="L177" s="4"/>
      <c r="M177" s="3"/>
    </row>
    <row r="178" spans="3:13">
      <c r="C178" s="5">
        <v>169</v>
      </c>
      <c r="D178" s="3">
        <f t="shared" si="17"/>
        <v>18474.871827104373</v>
      </c>
      <c r="E178" s="3">
        <f t="shared" si="18"/>
        <v>76.978632612934888</v>
      </c>
      <c r="F178" s="4">
        <f t="shared" si="19"/>
        <v>1504.6086208701543</v>
      </c>
      <c r="G178" s="3">
        <f t="shared" si="20"/>
        <v>16970.26320623422</v>
      </c>
      <c r="I178" s="5"/>
      <c r="J178" s="3"/>
      <c r="K178" s="3"/>
      <c r="L178" s="4"/>
      <c r="M178" s="3"/>
    </row>
    <row r="179" spans="3:13">
      <c r="C179" s="5">
        <v>170</v>
      </c>
      <c r="D179" s="3">
        <f t="shared" si="17"/>
        <v>16970.26320623422</v>
      </c>
      <c r="E179" s="3">
        <f t="shared" si="18"/>
        <v>70.709430025975919</v>
      </c>
      <c r="F179" s="4">
        <f t="shared" si="19"/>
        <v>1510.8778234571132</v>
      </c>
      <c r="G179" s="3">
        <f t="shared" si="20"/>
        <v>15459.385382777107</v>
      </c>
      <c r="I179" s="5"/>
      <c r="J179" s="3"/>
      <c r="K179" s="3"/>
      <c r="L179" s="4"/>
      <c r="M179" s="3"/>
    </row>
    <row r="180" spans="3:13">
      <c r="C180" s="5">
        <v>171</v>
      </c>
      <c r="D180" s="3">
        <f t="shared" si="17"/>
        <v>15459.385382777107</v>
      </c>
      <c r="E180" s="3">
        <f t="shared" si="18"/>
        <v>64.414105761571278</v>
      </c>
      <c r="F180" s="4">
        <f t="shared" si="19"/>
        <v>1517.1731477215178</v>
      </c>
      <c r="G180" s="3">
        <f t="shared" si="20"/>
        <v>13942.212235055589</v>
      </c>
      <c r="I180" s="5"/>
      <c r="J180" s="3"/>
      <c r="K180" s="3"/>
      <c r="L180" s="4"/>
      <c r="M180" s="3"/>
    </row>
    <row r="181" spans="3:13">
      <c r="C181" s="5">
        <v>172</v>
      </c>
      <c r="D181" s="3">
        <f t="shared" si="17"/>
        <v>13942.212235055589</v>
      </c>
      <c r="E181" s="3">
        <f t="shared" si="18"/>
        <v>58.09255097939829</v>
      </c>
      <c r="F181" s="4">
        <f t="shared" si="19"/>
        <v>1523.4947025036909</v>
      </c>
      <c r="G181" s="3">
        <f t="shared" si="20"/>
        <v>12418.717532551898</v>
      </c>
      <c r="I181" s="5"/>
      <c r="J181" s="3"/>
      <c r="K181" s="3"/>
      <c r="L181" s="4"/>
      <c r="M181" s="3"/>
    </row>
    <row r="182" spans="3:13">
      <c r="C182" s="5">
        <v>173</v>
      </c>
      <c r="D182" s="3">
        <f t="shared" si="17"/>
        <v>12418.717532551898</v>
      </c>
      <c r="E182" s="3">
        <f t="shared" si="18"/>
        <v>51.744656385632908</v>
      </c>
      <c r="F182" s="4">
        <f t="shared" si="19"/>
        <v>1529.8425970974563</v>
      </c>
      <c r="G182" s="3">
        <f t="shared" si="20"/>
        <v>10888.874935454442</v>
      </c>
      <c r="I182" s="5"/>
      <c r="J182" s="3"/>
      <c r="K182" s="3"/>
      <c r="L182" s="4"/>
      <c r="M182" s="3"/>
    </row>
    <row r="183" spans="3:13">
      <c r="C183" s="5">
        <v>174</v>
      </c>
      <c r="D183" s="3">
        <f t="shared" si="17"/>
        <v>10888.874935454442</v>
      </c>
      <c r="E183" s="3">
        <f t="shared" si="18"/>
        <v>45.370312231060176</v>
      </c>
      <c r="F183" s="4">
        <f t="shared" si="19"/>
        <v>1536.2169412520291</v>
      </c>
      <c r="G183" s="3">
        <f t="shared" si="20"/>
        <v>9352.6579942024127</v>
      </c>
      <c r="I183" s="5"/>
      <c r="J183" s="3"/>
      <c r="K183" s="3"/>
      <c r="L183" s="4"/>
      <c r="M183" s="3"/>
    </row>
    <row r="184" spans="3:13">
      <c r="C184" s="5">
        <v>175</v>
      </c>
      <c r="D184" s="3">
        <f t="shared" si="17"/>
        <v>9352.6579942024127</v>
      </c>
      <c r="E184" s="3">
        <f t="shared" si="18"/>
        <v>38.969408309176721</v>
      </c>
      <c r="F184" s="4">
        <f t="shared" si="19"/>
        <v>1542.6178451739124</v>
      </c>
      <c r="G184" s="3">
        <f t="shared" si="20"/>
        <v>7810.0401490285003</v>
      </c>
      <c r="I184" s="5"/>
      <c r="J184" s="3"/>
      <c r="K184" s="3"/>
      <c r="L184" s="4"/>
      <c r="M184" s="3"/>
    </row>
    <row r="185" spans="3:13">
      <c r="C185" s="5">
        <v>176</v>
      </c>
      <c r="D185" s="3">
        <f t="shared" si="17"/>
        <v>7810.0401490285003</v>
      </c>
      <c r="E185" s="3">
        <f t="shared" si="18"/>
        <v>32.541833954285416</v>
      </c>
      <c r="F185" s="4">
        <f t="shared" si="19"/>
        <v>1549.0454195288037</v>
      </c>
      <c r="G185" s="3">
        <f t="shared" si="20"/>
        <v>6260.9947294996964</v>
      </c>
      <c r="I185" s="5"/>
      <c r="J185" s="3"/>
      <c r="K185" s="3"/>
      <c r="L185" s="4"/>
      <c r="M185" s="3"/>
    </row>
    <row r="186" spans="3:13">
      <c r="C186" s="5">
        <v>177</v>
      </c>
      <c r="D186" s="3">
        <f t="shared" si="17"/>
        <v>6260.9947294996964</v>
      </c>
      <c r="E186" s="3">
        <f t="shared" si="18"/>
        <v>26.087478039582066</v>
      </c>
      <c r="F186" s="4">
        <f t="shared" si="19"/>
        <v>1555.4997754435071</v>
      </c>
      <c r="G186" s="3">
        <f t="shared" si="20"/>
        <v>4705.4949540561893</v>
      </c>
      <c r="I186" s="5"/>
      <c r="J186" s="3"/>
      <c r="K186" s="3"/>
      <c r="L186" s="4"/>
      <c r="M186" s="3"/>
    </row>
    <row r="187" spans="3:13">
      <c r="C187" s="5">
        <v>178</v>
      </c>
      <c r="D187" s="3">
        <f t="shared" si="17"/>
        <v>4705.4949540561893</v>
      </c>
      <c r="E187" s="3">
        <f t="shared" si="18"/>
        <v>19.606228975234121</v>
      </c>
      <c r="F187" s="4">
        <f t="shared" si="19"/>
        <v>1561.981024507855</v>
      </c>
      <c r="G187" s="3">
        <f t="shared" si="20"/>
        <v>3143.5139295483341</v>
      </c>
      <c r="I187" s="5"/>
      <c r="J187" s="3"/>
      <c r="K187" s="3"/>
      <c r="L187" s="4"/>
      <c r="M187" s="3"/>
    </row>
    <row r="188" spans="3:13">
      <c r="C188" s="5">
        <v>179</v>
      </c>
      <c r="D188" s="3">
        <f t="shared" si="17"/>
        <v>3143.5139295483341</v>
      </c>
      <c r="E188" s="3">
        <f t="shared" si="18"/>
        <v>13.097974706451392</v>
      </c>
      <c r="F188" s="4">
        <f t="shared" si="19"/>
        <v>1568.4892787766378</v>
      </c>
      <c r="G188" s="3">
        <f t="shared" si="20"/>
        <v>1575.0246507716963</v>
      </c>
      <c r="I188" s="5"/>
      <c r="J188" s="3"/>
      <c r="K188" s="3"/>
      <c r="L188" s="4"/>
      <c r="M188" s="3"/>
    </row>
    <row r="189" spans="3:13">
      <c r="C189" s="5">
        <v>180</v>
      </c>
      <c r="D189" s="3">
        <f t="shared" si="17"/>
        <v>1575.0246507716963</v>
      </c>
      <c r="E189" s="3">
        <f t="shared" si="18"/>
        <v>6.5626027115487346</v>
      </c>
      <c r="F189" s="4">
        <f t="shared" si="19"/>
        <v>1575.0246507715403</v>
      </c>
      <c r="G189" s="3">
        <f t="shared" si="20"/>
        <v>1.5597834135405719E-10</v>
      </c>
      <c r="I189" s="5"/>
      <c r="J189" s="3"/>
      <c r="K189" s="3"/>
      <c r="L189" s="4"/>
      <c r="M189" s="3"/>
    </row>
    <row r="190" spans="3:13">
      <c r="D190" s="3"/>
      <c r="E190" s="3"/>
      <c r="F190" s="4"/>
      <c r="G190" s="3"/>
    </row>
    <row r="191" spans="3:13">
      <c r="D191" s="3"/>
      <c r="E191" s="3"/>
      <c r="F191" s="4"/>
      <c r="G191" s="3"/>
    </row>
    <row r="192" spans="3:13">
      <c r="D192" s="3"/>
      <c r="E192" s="3"/>
      <c r="F192" s="4"/>
      <c r="G192" s="3"/>
    </row>
    <row r="193" spans="4:7">
      <c r="D193" s="3"/>
      <c r="E193" s="3"/>
      <c r="F193" s="4"/>
      <c r="G193" s="3"/>
    </row>
    <row r="194" spans="4:7">
      <c r="D194" s="3"/>
      <c r="E194" s="3"/>
      <c r="F194" s="4"/>
      <c r="G194" s="3"/>
    </row>
    <row r="195" spans="4:7">
      <c r="D195" s="3"/>
      <c r="E195" s="3"/>
      <c r="F195" s="4"/>
      <c r="G195" s="3"/>
    </row>
    <row r="196" spans="4:7">
      <c r="D196" s="3"/>
      <c r="E196" s="3"/>
      <c r="F196" s="4"/>
      <c r="G196" s="3"/>
    </row>
    <row r="197" spans="4:7">
      <c r="D197" s="3"/>
      <c r="E197" s="3"/>
      <c r="F197" s="4"/>
      <c r="G197" s="3"/>
    </row>
    <row r="198" spans="4:7">
      <c r="D198" s="3"/>
      <c r="E198" s="3"/>
      <c r="F198" s="4"/>
      <c r="G198" s="3"/>
    </row>
    <row r="199" spans="4:7">
      <c r="D199" s="3"/>
      <c r="E199" s="3"/>
      <c r="F199" s="4"/>
      <c r="G199" s="3"/>
    </row>
    <row r="200" spans="4:7">
      <c r="D200" s="3"/>
      <c r="E200" s="3"/>
      <c r="F200" s="4"/>
      <c r="G200" s="3"/>
    </row>
    <row r="201" spans="4:7">
      <c r="D201" s="3"/>
      <c r="E201" s="3"/>
      <c r="F201" s="4"/>
      <c r="G201" s="3"/>
    </row>
    <row r="202" spans="4:7">
      <c r="D202" s="3"/>
      <c r="E202" s="3"/>
      <c r="F202" s="4"/>
      <c r="G202" s="3"/>
    </row>
    <row r="203" spans="4:7">
      <c r="D203" s="3"/>
      <c r="E203" s="3"/>
      <c r="F203" s="4"/>
      <c r="G203" s="3"/>
    </row>
    <row r="204" spans="4:7">
      <c r="D204" s="3"/>
      <c r="E204" s="3"/>
      <c r="F204" s="4"/>
      <c r="G204" s="3"/>
    </row>
    <row r="205" spans="4:7">
      <c r="D205" s="3"/>
      <c r="E205" s="3"/>
      <c r="F205" s="4"/>
      <c r="G205" s="3"/>
    </row>
    <row r="206" spans="4:7">
      <c r="D206" s="3"/>
      <c r="E206" s="3"/>
      <c r="F206" s="4"/>
      <c r="G206" s="3"/>
    </row>
    <row r="207" spans="4:7">
      <c r="D207" s="3"/>
      <c r="E207" s="3"/>
      <c r="F207" s="4"/>
      <c r="G207" s="3"/>
    </row>
    <row r="208" spans="4:7">
      <c r="D208" s="3"/>
      <c r="E208" s="3"/>
      <c r="F208" s="4"/>
      <c r="G208" s="3"/>
    </row>
    <row r="209" spans="4:7">
      <c r="D209" s="3"/>
      <c r="E209" s="3"/>
      <c r="F209" s="4"/>
      <c r="G209" s="3"/>
    </row>
    <row r="210" spans="4:7">
      <c r="D210" s="3"/>
      <c r="E210" s="3"/>
      <c r="F210" s="4"/>
      <c r="G210" s="3"/>
    </row>
    <row r="211" spans="4:7">
      <c r="D211" s="3"/>
      <c r="E211" s="3"/>
      <c r="F211" s="4"/>
      <c r="G211" s="3"/>
    </row>
    <row r="212" spans="4:7">
      <c r="D212" s="3"/>
      <c r="E212" s="3"/>
      <c r="F212" s="4"/>
      <c r="G212" s="3"/>
    </row>
    <row r="213" spans="4:7">
      <c r="D213" s="3"/>
      <c r="E213" s="3"/>
      <c r="F213" s="4"/>
      <c r="G213" s="3"/>
    </row>
    <row r="214" spans="4:7">
      <c r="D214" s="3"/>
      <c r="E214" s="3"/>
      <c r="F214" s="4"/>
      <c r="G214" s="3"/>
    </row>
    <row r="215" spans="4:7">
      <c r="D215" s="3"/>
      <c r="E215" s="3"/>
      <c r="F215" s="4"/>
      <c r="G215" s="3"/>
    </row>
    <row r="216" spans="4:7">
      <c r="D216" s="3"/>
      <c r="E216" s="3"/>
      <c r="F216" s="4"/>
      <c r="G216" s="3"/>
    </row>
    <row r="217" spans="4:7">
      <c r="D217" s="3"/>
      <c r="E217" s="3"/>
      <c r="F217" s="4"/>
      <c r="G217" s="3"/>
    </row>
    <row r="218" spans="4:7">
      <c r="D218" s="3"/>
      <c r="E218" s="3"/>
      <c r="F218" s="4"/>
      <c r="G218" s="3"/>
    </row>
    <row r="219" spans="4:7">
      <c r="D219" s="3"/>
      <c r="E219" s="3"/>
      <c r="F219" s="4"/>
      <c r="G219" s="3"/>
    </row>
    <row r="220" spans="4:7">
      <c r="D220" s="3"/>
      <c r="E220" s="3"/>
      <c r="F220" s="4"/>
      <c r="G220" s="3"/>
    </row>
    <row r="221" spans="4:7">
      <c r="D221" s="3"/>
      <c r="E221" s="3"/>
      <c r="F221" s="4"/>
      <c r="G221" s="3"/>
    </row>
    <row r="222" spans="4:7">
      <c r="D222" s="3"/>
      <c r="E222" s="3"/>
      <c r="F222" s="4"/>
      <c r="G222" s="3"/>
    </row>
    <row r="223" spans="4:7">
      <c r="D223" s="3"/>
      <c r="E223" s="3"/>
      <c r="F223" s="4"/>
      <c r="G223" s="3"/>
    </row>
    <row r="224" spans="4:7">
      <c r="D224" s="3"/>
      <c r="E224" s="3"/>
      <c r="F224" s="4"/>
      <c r="G224" s="3"/>
    </row>
    <row r="225" spans="4:7">
      <c r="D225" s="3"/>
      <c r="E225" s="3"/>
      <c r="F225" s="4"/>
      <c r="G225" s="3"/>
    </row>
    <row r="226" spans="4:7">
      <c r="D226" s="3"/>
      <c r="E226" s="3"/>
      <c r="F226" s="4"/>
      <c r="G226" s="3"/>
    </row>
    <row r="227" spans="4:7">
      <c r="D227" s="3"/>
      <c r="E227" s="3"/>
      <c r="F227" s="4"/>
      <c r="G227" s="3"/>
    </row>
    <row r="228" spans="4:7">
      <c r="D228" s="3"/>
      <c r="E228" s="3"/>
      <c r="F228" s="4"/>
      <c r="G228" s="3"/>
    </row>
    <row r="229" spans="4:7">
      <c r="D229" s="3"/>
      <c r="E229" s="3"/>
      <c r="F229" s="4"/>
      <c r="G229" s="3"/>
    </row>
    <row r="230" spans="4:7">
      <c r="D230" s="3"/>
      <c r="E230" s="3"/>
      <c r="F230" s="4"/>
      <c r="G230" s="3"/>
    </row>
    <row r="231" spans="4:7">
      <c r="D231" s="3"/>
      <c r="E231" s="3"/>
      <c r="F231" s="4"/>
      <c r="G231" s="3"/>
    </row>
    <row r="232" spans="4:7">
      <c r="D232" s="3"/>
      <c r="E232" s="3"/>
      <c r="F232" s="4"/>
      <c r="G232" s="3"/>
    </row>
    <row r="233" spans="4:7">
      <c r="D233" s="3"/>
      <c r="E233" s="3"/>
      <c r="F233" s="4"/>
      <c r="G233" s="3"/>
    </row>
    <row r="234" spans="4:7">
      <c r="D234" s="3"/>
      <c r="E234" s="3"/>
      <c r="F234" s="4"/>
      <c r="G234" s="3"/>
    </row>
    <row r="235" spans="4:7">
      <c r="D235" s="3"/>
      <c r="E235" s="3"/>
      <c r="F235" s="4"/>
      <c r="G235" s="3"/>
    </row>
    <row r="236" spans="4:7">
      <c r="D236" s="3"/>
      <c r="E236" s="3"/>
      <c r="F236" s="4"/>
      <c r="G236" s="3"/>
    </row>
    <row r="237" spans="4:7">
      <c r="D237" s="3"/>
      <c r="E237" s="3"/>
      <c r="F237" s="4"/>
      <c r="G237" s="3"/>
    </row>
    <row r="238" spans="4:7">
      <c r="D238" s="3"/>
      <c r="E238" s="3"/>
      <c r="F238" s="4"/>
      <c r="G238" s="3"/>
    </row>
    <row r="239" spans="4:7">
      <c r="D239" s="3"/>
      <c r="E239" s="3"/>
      <c r="F239" s="4"/>
      <c r="G239" s="3"/>
    </row>
    <row r="240" spans="4:7">
      <c r="D240" s="3"/>
      <c r="E240" s="3"/>
      <c r="F240" s="4"/>
      <c r="G240" s="3"/>
    </row>
    <row r="241" spans="4:7">
      <c r="D241" s="3"/>
      <c r="E241" s="3"/>
      <c r="F241" s="4"/>
      <c r="G241" s="3"/>
    </row>
    <row r="242" spans="4:7">
      <c r="D242" s="3"/>
      <c r="E242" s="3"/>
      <c r="F242" s="4"/>
      <c r="G242" s="3"/>
    </row>
    <row r="243" spans="4:7">
      <c r="D243" s="3"/>
      <c r="E243" s="3"/>
      <c r="F243" s="4"/>
      <c r="G243" s="3"/>
    </row>
    <row r="244" spans="4:7">
      <c r="D244" s="3"/>
      <c r="E244" s="3"/>
      <c r="F244" s="4"/>
      <c r="G244" s="3"/>
    </row>
    <row r="245" spans="4:7">
      <c r="D245" s="3"/>
      <c r="E245" s="3"/>
      <c r="F245" s="4"/>
      <c r="G245" s="3"/>
    </row>
    <row r="246" spans="4:7">
      <c r="D246" s="3"/>
      <c r="E246" s="3"/>
      <c r="F246" s="4"/>
      <c r="G246" s="3"/>
    </row>
    <row r="247" spans="4:7">
      <c r="D247" s="3"/>
      <c r="E247" s="3"/>
      <c r="F247" s="4"/>
      <c r="G247" s="3"/>
    </row>
    <row r="248" spans="4:7">
      <c r="D248" s="3"/>
      <c r="E248" s="3"/>
      <c r="F248" s="4"/>
      <c r="G248" s="3"/>
    </row>
    <row r="249" spans="4:7">
      <c r="D249" s="3"/>
      <c r="E249" s="3"/>
      <c r="F249" s="4"/>
      <c r="G249" s="3"/>
    </row>
    <row r="250" spans="4:7">
      <c r="D250" s="3"/>
      <c r="E250" s="3"/>
      <c r="F250" s="4"/>
      <c r="G250" s="3"/>
    </row>
    <row r="251" spans="4:7">
      <c r="D251" s="3"/>
      <c r="E251" s="3"/>
      <c r="F251" s="4"/>
      <c r="G251" s="3"/>
    </row>
    <row r="252" spans="4:7">
      <c r="D252" s="3"/>
      <c r="E252" s="3"/>
      <c r="F252" s="4"/>
      <c r="G252" s="3"/>
    </row>
    <row r="253" spans="4:7">
      <c r="D253" s="3"/>
      <c r="E253" s="3"/>
      <c r="F253" s="4"/>
      <c r="G253" s="3"/>
    </row>
    <row r="254" spans="4:7">
      <c r="D254" s="3"/>
      <c r="E254" s="3"/>
      <c r="F254" s="4"/>
      <c r="G254" s="3"/>
    </row>
    <row r="255" spans="4:7">
      <c r="D255" s="3"/>
      <c r="E255" s="3"/>
      <c r="F255" s="4"/>
      <c r="G255" s="3"/>
    </row>
    <row r="256" spans="4:7">
      <c r="D256" s="3"/>
      <c r="E256" s="3"/>
      <c r="F256" s="4"/>
      <c r="G256" s="3"/>
    </row>
    <row r="257" spans="4:7">
      <c r="D257" s="3"/>
      <c r="E257" s="3"/>
      <c r="F257" s="4"/>
      <c r="G257" s="3"/>
    </row>
    <row r="258" spans="4:7">
      <c r="D258" s="3"/>
      <c r="E258" s="3"/>
      <c r="F258" s="4"/>
      <c r="G258" s="3"/>
    </row>
    <row r="259" spans="4:7">
      <c r="D259" s="3"/>
      <c r="E259" s="3"/>
      <c r="F259" s="4"/>
      <c r="G259" s="3"/>
    </row>
    <row r="260" spans="4:7">
      <c r="D260" s="3"/>
      <c r="E260" s="3"/>
      <c r="F260" s="4"/>
      <c r="G260" s="3"/>
    </row>
    <row r="261" spans="4:7">
      <c r="D261" s="3"/>
      <c r="E261" s="3"/>
      <c r="F261" s="4"/>
      <c r="G261" s="3"/>
    </row>
    <row r="262" spans="4:7">
      <c r="D262" s="3"/>
      <c r="E262" s="3"/>
      <c r="F262" s="4"/>
      <c r="G262" s="3"/>
    </row>
    <row r="263" spans="4:7">
      <c r="D263" s="3"/>
      <c r="E263" s="3"/>
      <c r="F263" s="4"/>
      <c r="G263" s="3"/>
    </row>
    <row r="264" spans="4:7">
      <c r="D264" s="3"/>
      <c r="E264" s="3"/>
      <c r="F264" s="4"/>
      <c r="G264" s="3"/>
    </row>
    <row r="265" spans="4:7">
      <c r="D265" s="3"/>
      <c r="E265" s="3"/>
      <c r="F265" s="4"/>
      <c r="G265" s="3"/>
    </row>
    <row r="266" spans="4:7">
      <c r="D266" s="3"/>
      <c r="E266" s="3"/>
      <c r="F266" s="4"/>
      <c r="G266" s="3"/>
    </row>
    <row r="267" spans="4:7">
      <c r="D267" s="3"/>
      <c r="E267" s="3"/>
      <c r="F267" s="4"/>
      <c r="G267" s="3"/>
    </row>
    <row r="268" spans="4:7">
      <c r="D268" s="3"/>
      <c r="E268" s="3"/>
      <c r="F268" s="4"/>
      <c r="G268" s="3"/>
    </row>
    <row r="269" spans="4:7">
      <c r="D269" s="3"/>
      <c r="E269" s="3"/>
      <c r="F269" s="4"/>
      <c r="G269" s="3"/>
    </row>
    <row r="270" spans="4:7">
      <c r="D270" s="3"/>
      <c r="E270" s="3"/>
      <c r="F270" s="4"/>
      <c r="G270" s="3"/>
    </row>
    <row r="271" spans="4:7">
      <c r="D271" s="3"/>
      <c r="E271" s="3"/>
      <c r="F271" s="4"/>
      <c r="G271" s="3"/>
    </row>
    <row r="272" spans="4:7">
      <c r="D272" s="3"/>
      <c r="E272" s="3"/>
      <c r="F272" s="4"/>
      <c r="G272" s="3"/>
    </row>
    <row r="273" spans="4:7">
      <c r="D273" s="3"/>
      <c r="E273" s="3"/>
      <c r="F273" s="4"/>
      <c r="G273" s="3"/>
    </row>
    <row r="274" spans="4:7">
      <c r="D274" s="3"/>
      <c r="E274" s="3"/>
      <c r="F274" s="4"/>
      <c r="G274" s="3"/>
    </row>
    <row r="275" spans="4:7">
      <c r="D275" s="3"/>
      <c r="E275" s="3"/>
      <c r="F275" s="4"/>
      <c r="G275" s="3"/>
    </row>
    <row r="276" spans="4:7">
      <c r="D276" s="3"/>
      <c r="E276" s="3"/>
      <c r="F276" s="4"/>
      <c r="G276" s="3"/>
    </row>
    <row r="277" spans="4:7">
      <c r="D277" s="3"/>
      <c r="E277" s="3"/>
      <c r="F277" s="4"/>
      <c r="G277" s="3"/>
    </row>
    <row r="278" spans="4:7">
      <c r="D278" s="3"/>
      <c r="E278" s="3"/>
      <c r="F278" s="4"/>
      <c r="G278" s="3"/>
    </row>
    <row r="279" spans="4:7">
      <c r="D279" s="3"/>
      <c r="E279" s="3"/>
      <c r="F279" s="4"/>
      <c r="G279" s="3"/>
    </row>
    <row r="280" spans="4:7">
      <c r="D280" s="3"/>
      <c r="E280" s="3"/>
      <c r="F280" s="4"/>
      <c r="G280" s="3"/>
    </row>
    <row r="281" spans="4:7">
      <c r="D281" s="3"/>
      <c r="E281" s="3"/>
      <c r="F281" s="4"/>
      <c r="G281" s="3"/>
    </row>
    <row r="282" spans="4:7">
      <c r="D282" s="3"/>
      <c r="E282" s="3"/>
      <c r="F282" s="4"/>
      <c r="G282" s="3"/>
    </row>
    <row r="283" spans="4:7">
      <c r="D283" s="3"/>
      <c r="E283" s="3"/>
      <c r="F283" s="4"/>
      <c r="G283" s="3"/>
    </row>
    <row r="284" spans="4:7">
      <c r="D284" s="3"/>
      <c r="E284" s="3"/>
      <c r="F284" s="4"/>
      <c r="G284" s="3"/>
    </row>
    <row r="285" spans="4:7">
      <c r="D285" s="3"/>
      <c r="E285" s="3"/>
      <c r="F285" s="4"/>
      <c r="G285" s="3"/>
    </row>
    <row r="286" spans="4:7">
      <c r="D286" s="3"/>
      <c r="E286" s="3"/>
      <c r="F286" s="4"/>
      <c r="G286" s="3"/>
    </row>
    <row r="287" spans="4:7">
      <c r="D287" s="3"/>
      <c r="E287" s="3"/>
      <c r="F287" s="4"/>
      <c r="G287" s="3"/>
    </row>
    <row r="288" spans="4:7">
      <c r="D288" s="3"/>
      <c r="E288" s="3"/>
      <c r="F288" s="4"/>
      <c r="G288" s="3"/>
    </row>
    <row r="289" spans="4:7">
      <c r="D289" s="3"/>
      <c r="E289" s="3"/>
      <c r="F289" s="4"/>
      <c r="G289" s="3"/>
    </row>
    <row r="290" spans="4:7">
      <c r="D290" s="3"/>
      <c r="E290" s="3"/>
      <c r="F290" s="4"/>
      <c r="G290" s="3"/>
    </row>
    <row r="291" spans="4:7">
      <c r="D291" s="3"/>
      <c r="E291" s="3"/>
      <c r="F291" s="4"/>
      <c r="G291" s="3"/>
    </row>
    <row r="292" spans="4:7">
      <c r="D292" s="3"/>
      <c r="E292" s="3"/>
      <c r="F292" s="4"/>
      <c r="G292" s="3"/>
    </row>
    <row r="293" spans="4:7">
      <c r="D293" s="3"/>
      <c r="E293" s="3"/>
      <c r="F293" s="4"/>
      <c r="G293" s="3"/>
    </row>
    <row r="294" spans="4:7">
      <c r="D294" s="3"/>
      <c r="E294" s="3"/>
      <c r="F294" s="4"/>
      <c r="G294" s="3"/>
    </row>
    <row r="295" spans="4:7">
      <c r="D295" s="3"/>
      <c r="E295" s="3"/>
      <c r="F295" s="4"/>
      <c r="G295" s="3"/>
    </row>
    <row r="296" spans="4:7">
      <c r="D296" s="3"/>
      <c r="E296" s="3"/>
      <c r="F296" s="4"/>
      <c r="G296" s="3"/>
    </row>
    <row r="297" spans="4:7">
      <c r="D297" s="3"/>
      <c r="E297" s="3"/>
      <c r="F297" s="4"/>
      <c r="G297" s="3"/>
    </row>
    <row r="298" spans="4:7">
      <c r="D298" s="3"/>
      <c r="E298" s="3"/>
      <c r="F298" s="4"/>
      <c r="G298" s="3"/>
    </row>
    <row r="299" spans="4:7">
      <c r="D299" s="3"/>
      <c r="E299" s="3"/>
      <c r="F299" s="4"/>
      <c r="G299" s="3"/>
    </row>
    <row r="300" spans="4:7">
      <c r="D300" s="3"/>
      <c r="E300" s="3"/>
      <c r="F300" s="4"/>
      <c r="G300" s="3"/>
    </row>
    <row r="301" spans="4:7">
      <c r="D301" s="3"/>
      <c r="E301" s="3"/>
      <c r="F301" s="4"/>
      <c r="G301" s="3"/>
    </row>
    <row r="302" spans="4:7">
      <c r="D302" s="3"/>
      <c r="E302" s="3"/>
      <c r="F302" s="4"/>
      <c r="G302" s="3"/>
    </row>
    <row r="303" spans="4:7">
      <c r="D303" s="3"/>
      <c r="E303" s="3"/>
      <c r="F303" s="4"/>
      <c r="G303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27"/>
  <sheetViews>
    <sheetView workbookViewId="0">
      <selection activeCell="K8" sqref="K8"/>
    </sheetView>
  </sheetViews>
  <sheetFormatPr baseColWidth="10" defaultColWidth="8.83203125" defaultRowHeight="14" x14ac:dyDescent="0"/>
  <cols>
    <col min="1" max="1" width="22.5" bestFit="1" customWidth="1"/>
    <col min="3" max="3" width="10.5" bestFit="1" customWidth="1"/>
    <col min="4" max="7" width="11.5" bestFit="1" customWidth="1"/>
  </cols>
  <sheetData>
    <row r="1" spans="1:10" ht="25">
      <c r="A1" s="26" t="s">
        <v>14</v>
      </c>
      <c r="B1" s="26"/>
      <c r="C1" s="26"/>
      <c r="D1" s="26"/>
      <c r="E1" s="26"/>
      <c r="F1" s="26"/>
      <c r="G1" s="26"/>
    </row>
    <row r="2" spans="1:10">
      <c r="A2" s="27"/>
      <c r="B2" s="27"/>
      <c r="C2" s="27"/>
      <c r="D2" s="27"/>
      <c r="E2" s="27"/>
      <c r="F2" s="27"/>
    </row>
    <row r="4" spans="1:10">
      <c r="C4" s="27" t="s">
        <v>15</v>
      </c>
      <c r="D4" s="27"/>
      <c r="E4" s="27"/>
      <c r="F4" s="27"/>
      <c r="G4" s="27"/>
    </row>
    <row r="5" spans="1:10">
      <c r="C5" s="11">
        <v>100</v>
      </c>
      <c r="D5" s="11">
        <v>200</v>
      </c>
      <c r="E5" s="11">
        <v>300</v>
      </c>
      <c r="F5" s="11">
        <v>400</v>
      </c>
      <c r="G5" s="11">
        <v>500</v>
      </c>
    </row>
    <row r="6" spans="1:10">
      <c r="C6" s="12"/>
      <c r="D6" s="12"/>
      <c r="E6" s="12"/>
      <c r="F6" s="12"/>
      <c r="G6" s="12"/>
    </row>
    <row r="7" spans="1:10">
      <c r="A7" s="13" t="s">
        <v>16</v>
      </c>
      <c r="B7" s="11">
        <v>750</v>
      </c>
      <c r="C7" s="14">
        <f>C5*$B$7</f>
        <v>75000</v>
      </c>
      <c r="D7" s="14">
        <f t="shared" ref="D7:G7" si="0">D5*$B$7</f>
        <v>150000</v>
      </c>
      <c r="E7" s="14">
        <f t="shared" si="0"/>
        <v>225000</v>
      </c>
      <c r="F7" s="14">
        <f t="shared" si="0"/>
        <v>300000</v>
      </c>
      <c r="G7" s="14">
        <f t="shared" si="0"/>
        <v>375000</v>
      </c>
      <c r="H7" s="15"/>
      <c r="I7" s="15"/>
    </row>
    <row r="8" spans="1:10">
      <c r="A8" s="13"/>
      <c r="B8" s="15"/>
      <c r="C8" s="14"/>
      <c r="D8" s="14"/>
      <c r="E8" s="14"/>
      <c r="F8" s="14"/>
      <c r="G8" s="14"/>
      <c r="H8" s="15"/>
      <c r="I8" s="15"/>
    </row>
    <row r="9" spans="1:10">
      <c r="A9" s="16" t="s">
        <v>17</v>
      </c>
      <c r="B9" s="15"/>
      <c r="C9" s="14"/>
      <c r="D9" s="14"/>
      <c r="E9" s="14"/>
      <c r="F9" s="14"/>
      <c r="G9" s="14"/>
      <c r="H9" s="15"/>
      <c r="I9" s="15"/>
    </row>
    <row r="10" spans="1:10">
      <c r="A10" s="13" t="s">
        <v>18</v>
      </c>
      <c r="B10" s="11">
        <v>40000</v>
      </c>
      <c r="C10" s="14">
        <f>$B$10</f>
        <v>40000</v>
      </c>
      <c r="D10" s="14">
        <f t="shared" ref="D10:G10" si="1">$B$10</f>
        <v>40000</v>
      </c>
      <c r="E10" s="14">
        <f t="shared" si="1"/>
        <v>40000</v>
      </c>
      <c r="F10" s="14">
        <f t="shared" si="1"/>
        <v>40000</v>
      </c>
      <c r="G10" s="14">
        <f t="shared" si="1"/>
        <v>40000</v>
      </c>
      <c r="H10" s="15"/>
      <c r="I10" s="15"/>
      <c r="J10" s="4"/>
    </row>
    <row r="11" spans="1:10">
      <c r="A11" s="13" t="s">
        <v>19</v>
      </c>
      <c r="B11" s="17">
        <v>6000</v>
      </c>
      <c r="C11" s="14">
        <f>$B$11</f>
        <v>6000</v>
      </c>
      <c r="D11" s="14">
        <f t="shared" ref="D11:G11" si="2">$B$11</f>
        <v>6000</v>
      </c>
      <c r="E11" s="14">
        <f t="shared" si="2"/>
        <v>6000</v>
      </c>
      <c r="F11" s="14">
        <f t="shared" si="2"/>
        <v>6000</v>
      </c>
      <c r="G11" s="14">
        <f t="shared" si="2"/>
        <v>6000</v>
      </c>
      <c r="H11" s="15"/>
      <c r="I11" s="15"/>
    </row>
    <row r="12" spans="1:10" ht="15" thickBot="1">
      <c r="A12" s="13" t="s">
        <v>29</v>
      </c>
      <c r="B12" s="22">
        <v>10000</v>
      </c>
      <c r="C12" s="21">
        <f>$B$12</f>
        <v>10000</v>
      </c>
      <c r="D12" s="21">
        <f t="shared" ref="D12:G12" si="3">$B$12</f>
        <v>10000</v>
      </c>
      <c r="E12" s="21">
        <f t="shared" si="3"/>
        <v>10000</v>
      </c>
      <c r="F12" s="21">
        <f t="shared" si="3"/>
        <v>10000</v>
      </c>
      <c r="G12" s="21">
        <f t="shared" si="3"/>
        <v>10000</v>
      </c>
      <c r="H12" s="15"/>
      <c r="I12" s="15"/>
    </row>
    <row r="13" spans="1:10">
      <c r="A13" s="16" t="s">
        <v>20</v>
      </c>
      <c r="B13" s="14">
        <f>SUM(B10:B12)</f>
        <v>56000</v>
      </c>
      <c r="C13" s="14">
        <f>SUM(C10:C12)</f>
        <v>56000</v>
      </c>
      <c r="D13" s="14">
        <f t="shared" ref="D13:G13" si="4">SUM(D10:D12)</f>
        <v>56000</v>
      </c>
      <c r="E13" s="14">
        <f t="shared" si="4"/>
        <v>56000</v>
      </c>
      <c r="F13" s="14">
        <f t="shared" si="4"/>
        <v>56000</v>
      </c>
      <c r="G13" s="14">
        <f t="shared" si="4"/>
        <v>56000</v>
      </c>
      <c r="H13" s="15"/>
      <c r="I13" s="15"/>
    </row>
    <row r="14" spans="1:10">
      <c r="A14" s="13"/>
      <c r="B14" s="15"/>
      <c r="C14" s="14"/>
      <c r="D14" s="14"/>
      <c r="E14" s="14"/>
      <c r="F14" s="14"/>
      <c r="G14" s="14"/>
      <c r="H14" s="15"/>
      <c r="I14" s="15"/>
    </row>
    <row r="15" spans="1:10">
      <c r="A15" s="16" t="s">
        <v>21</v>
      </c>
      <c r="B15" s="15"/>
      <c r="C15" s="14"/>
      <c r="D15" s="14"/>
      <c r="E15" s="14"/>
      <c r="F15" s="14"/>
      <c r="G15" s="14"/>
      <c r="H15" s="15"/>
      <c r="I15" s="15"/>
    </row>
    <row r="16" spans="1:10">
      <c r="A16" s="13" t="s">
        <v>22</v>
      </c>
      <c r="B16" s="11">
        <v>500</v>
      </c>
      <c r="C16" s="14">
        <f>C5*$B$16</f>
        <v>50000</v>
      </c>
      <c r="D16" s="14">
        <f t="shared" ref="D16:G16" si="5">D5*$B$16</f>
        <v>100000</v>
      </c>
      <c r="E16" s="14">
        <f t="shared" si="5"/>
        <v>150000</v>
      </c>
      <c r="F16" s="14">
        <f t="shared" si="5"/>
        <v>200000</v>
      </c>
      <c r="G16" s="14">
        <f t="shared" si="5"/>
        <v>250000</v>
      </c>
      <c r="H16" s="15"/>
      <c r="I16" s="15"/>
    </row>
    <row r="17" spans="1:9">
      <c r="A17" s="13" t="s">
        <v>30</v>
      </c>
      <c r="B17" s="11">
        <v>3</v>
      </c>
      <c r="C17" s="14">
        <f>C5*$B$17</f>
        <v>300</v>
      </c>
      <c r="D17" s="14">
        <f t="shared" ref="D17:G17" si="6">D5*$B$17</f>
        <v>600</v>
      </c>
      <c r="E17" s="14">
        <f t="shared" si="6"/>
        <v>900</v>
      </c>
      <c r="F17" s="14">
        <f t="shared" si="6"/>
        <v>1200</v>
      </c>
      <c r="G17" s="14">
        <f t="shared" si="6"/>
        <v>1500</v>
      </c>
      <c r="H17" s="15"/>
      <c r="I17" s="15"/>
    </row>
    <row r="18" spans="1:9">
      <c r="A18" s="13" t="s">
        <v>23</v>
      </c>
      <c r="B18" s="11">
        <v>5</v>
      </c>
      <c r="C18" s="14">
        <f>C5*$B$18</f>
        <v>500</v>
      </c>
      <c r="D18" s="14">
        <f t="shared" ref="D18:G18" si="7">D5*$B$18</f>
        <v>1000</v>
      </c>
      <c r="E18" s="14">
        <f t="shared" si="7"/>
        <v>1500</v>
      </c>
      <c r="F18" s="14">
        <f t="shared" si="7"/>
        <v>2000</v>
      </c>
      <c r="G18" s="14">
        <f t="shared" si="7"/>
        <v>2500</v>
      </c>
      <c r="H18" s="15"/>
      <c r="I18" s="15"/>
    </row>
    <row r="19" spans="1:9" ht="15" thickBot="1">
      <c r="A19" s="13" t="s">
        <v>24</v>
      </c>
      <c r="B19" s="22">
        <v>20</v>
      </c>
      <c r="C19" s="21">
        <f>C5*$B$19</f>
        <v>2000</v>
      </c>
      <c r="D19" s="21">
        <f t="shared" ref="D19:G19" si="8">D5*$B$19</f>
        <v>4000</v>
      </c>
      <c r="E19" s="21">
        <f t="shared" si="8"/>
        <v>6000</v>
      </c>
      <c r="F19" s="21">
        <f t="shared" si="8"/>
        <v>8000</v>
      </c>
      <c r="G19" s="21">
        <f t="shared" si="8"/>
        <v>10000</v>
      </c>
      <c r="H19" s="15"/>
      <c r="I19" s="15"/>
    </row>
    <row r="20" spans="1:9">
      <c r="A20" s="16" t="s">
        <v>25</v>
      </c>
      <c r="B20" s="18">
        <f>SUM(B16:B19)</f>
        <v>528</v>
      </c>
      <c r="C20" s="18">
        <f>SUM(C16:C19)</f>
        <v>52800</v>
      </c>
      <c r="D20" s="18">
        <f t="shared" ref="D20:G20" si="9">SUM(D16:D19)</f>
        <v>105600</v>
      </c>
      <c r="E20" s="18">
        <f t="shared" si="9"/>
        <v>158400</v>
      </c>
      <c r="F20" s="18">
        <f t="shared" si="9"/>
        <v>211200</v>
      </c>
      <c r="G20" s="18">
        <f t="shared" si="9"/>
        <v>264000</v>
      </c>
      <c r="H20" s="15"/>
      <c r="I20" s="15"/>
    </row>
    <row r="21" spans="1:9">
      <c r="A21" s="13"/>
      <c r="B21" s="15"/>
      <c r="C21" s="18"/>
      <c r="D21" s="18"/>
      <c r="E21" s="18"/>
      <c r="F21" s="18"/>
      <c r="G21" s="18"/>
      <c r="H21" s="15"/>
      <c r="I21" s="15"/>
    </row>
    <row r="22" spans="1:9" ht="17">
      <c r="A22" s="16" t="s">
        <v>26</v>
      </c>
      <c r="B22" s="19">
        <f>B13</f>
        <v>56000</v>
      </c>
      <c r="C22" s="18">
        <f>C20+C13</f>
        <v>108800</v>
      </c>
      <c r="D22" s="18">
        <f t="shared" ref="D22:G22" si="10">D20+D13</f>
        <v>161600</v>
      </c>
      <c r="E22" s="18">
        <f t="shared" si="10"/>
        <v>214400</v>
      </c>
      <c r="F22" s="18">
        <f t="shared" si="10"/>
        <v>267200</v>
      </c>
      <c r="G22" s="18">
        <f t="shared" si="10"/>
        <v>320000</v>
      </c>
      <c r="H22" s="15"/>
      <c r="I22" s="15"/>
    </row>
    <row r="23" spans="1:9">
      <c r="A23" s="13"/>
      <c r="B23" s="15"/>
      <c r="C23" s="18"/>
      <c r="D23" s="18"/>
      <c r="E23" s="18"/>
      <c r="F23" s="18"/>
      <c r="G23" s="18"/>
      <c r="H23" s="15"/>
      <c r="I23" s="15"/>
    </row>
    <row r="24" spans="1:9">
      <c r="A24" s="16" t="s">
        <v>27</v>
      </c>
      <c r="B24" s="15">
        <f>-B13</f>
        <v>-56000</v>
      </c>
      <c r="C24" s="14">
        <f>C7-C22</f>
        <v>-33800</v>
      </c>
      <c r="D24" s="14">
        <f t="shared" ref="D24:G24" si="11">D7-D22</f>
        <v>-11600</v>
      </c>
      <c r="E24" s="14">
        <f t="shared" si="11"/>
        <v>10600</v>
      </c>
      <c r="F24" s="14">
        <f t="shared" si="11"/>
        <v>32800</v>
      </c>
      <c r="G24" s="14">
        <f t="shared" si="11"/>
        <v>55000</v>
      </c>
      <c r="H24" s="15"/>
      <c r="I24" s="15"/>
    </row>
    <row r="25" spans="1:9">
      <c r="A25" s="13"/>
      <c r="B25" s="15"/>
      <c r="C25" s="14"/>
      <c r="D25" s="14"/>
      <c r="E25" s="14"/>
      <c r="F25" s="14"/>
      <c r="G25" s="14"/>
      <c r="H25" s="15"/>
      <c r="I25" s="15"/>
    </row>
    <row r="26" spans="1:9">
      <c r="A26" s="16" t="s">
        <v>28</v>
      </c>
      <c r="B26" s="20">
        <f>($B$13)/($B$7-$B$20)</f>
        <v>252.25225225225225</v>
      </c>
      <c r="C26" s="20">
        <f>($B$13)/($B$7-$B$20)</f>
        <v>252.25225225225225</v>
      </c>
      <c r="D26" s="20">
        <f t="shared" ref="D26:G26" si="12">($B$13)/($B$7-$B$20)</f>
        <v>252.25225225225225</v>
      </c>
      <c r="E26" s="20">
        <f t="shared" si="12"/>
        <v>252.25225225225225</v>
      </c>
      <c r="F26" s="20">
        <f t="shared" si="12"/>
        <v>252.25225225225225</v>
      </c>
      <c r="G26" s="20">
        <f t="shared" si="12"/>
        <v>252.25225225225225</v>
      </c>
      <c r="H26" s="15"/>
      <c r="I26" s="15"/>
    </row>
    <row r="27" spans="1:9">
      <c r="A27" s="13"/>
      <c r="B27" s="15"/>
      <c r="C27" s="15"/>
      <c r="D27" s="15"/>
      <c r="E27" s="15"/>
      <c r="F27" s="15"/>
      <c r="G27" s="15"/>
      <c r="H27" s="15"/>
      <c r="I27" s="15"/>
    </row>
  </sheetData>
  <scenarios current="0" show="0">
    <scenario name="Reduction of Computer Costs" locked="1" count="1" user="Jacob Wall" comment="Created by Jacob Wall on 9/25/2013">
      <inputCells r="B12" val="5000" numFmtId="165"/>
    </scenario>
  </scenarios>
  <mergeCells count="3">
    <mergeCell ref="A1:G1"/>
    <mergeCell ref="A2:F2"/>
    <mergeCell ref="C4:G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5"/>
  <sheetViews>
    <sheetView workbookViewId="0">
      <selection activeCell="B1" sqref="B1"/>
    </sheetView>
  </sheetViews>
  <sheetFormatPr baseColWidth="10" defaultColWidth="8.83203125" defaultRowHeight="14" x14ac:dyDescent="0"/>
  <cols>
    <col min="1" max="1" width="16.83203125" customWidth="1"/>
  </cols>
  <sheetData>
    <row r="1" spans="1:2">
      <c r="A1" s="23" t="s">
        <v>10</v>
      </c>
      <c r="B1" s="23" t="s">
        <v>34</v>
      </c>
    </row>
    <row r="2" spans="1:2">
      <c r="A2" s="23" t="s">
        <v>31</v>
      </c>
      <c r="B2" s="23" t="s">
        <v>35</v>
      </c>
    </row>
    <row r="3" spans="1:2">
      <c r="A3" s="23" t="s">
        <v>32</v>
      </c>
      <c r="B3" s="23" t="s">
        <v>36</v>
      </c>
    </row>
    <row r="4" spans="1:2">
      <c r="A4" s="23" t="s">
        <v>33</v>
      </c>
      <c r="B4" s="23" t="s">
        <v>37</v>
      </c>
    </row>
    <row r="5" spans="1:2">
      <c r="A5" s="23" t="str">
        <f>B1&amp; " "&amp;B2&amp;", "&amp;B3&amp;" File: "&amp;B4</f>
        <v>2013 Fall Wall, Jacob Dale File: Wall_Jacob_7126_MidtermI_Data_2013_Fall.xlsx</v>
      </c>
      <c r="B5" s="2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</vt:lpstr>
      <vt:lpstr>Breakeven</vt:lpstr>
      <vt:lpstr>Admin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DataSort</dc:creator>
  <cp:lastModifiedBy>Jacob Wall</cp:lastModifiedBy>
  <dcterms:created xsi:type="dcterms:W3CDTF">2012-09-17T19:22:35Z</dcterms:created>
  <dcterms:modified xsi:type="dcterms:W3CDTF">2013-09-25T21:30:18Z</dcterms:modified>
</cp:coreProperties>
</file>