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380" tabRatio="500" activeTab="3"/>
  </bookViews>
  <sheets>
    <sheet name="Sheet1" sheetId="1" r:id="rId1"/>
    <sheet name="Discrete" sheetId="2" r:id="rId2"/>
    <sheet name="Normal" sheetId="3" r:id="rId3"/>
    <sheet name="Uniform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2" i="6"/>
  <c r="C2" i="6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2" i="3"/>
  <c r="C2" i="3"/>
  <c r="K6" i="6"/>
  <c r="H6" i="6"/>
  <c r="G6" i="6"/>
  <c r="F6" i="6"/>
  <c r="K6" i="3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" i="1"/>
  <c r="H6" i="3"/>
  <c r="G6" i="3"/>
  <c r="F6" i="3"/>
  <c r="K6" i="2"/>
  <c r="H6" i="2"/>
  <c r="G6" i="2"/>
  <c r="F6" i="2"/>
</calcChain>
</file>

<file path=xl/sharedStrings.xml><?xml version="1.0" encoding="utf-8"?>
<sst xmlns="http://schemas.openxmlformats.org/spreadsheetml/2006/main" count="52" uniqueCount="20">
  <si>
    <t>C</t>
  </si>
  <si>
    <t>I</t>
  </si>
  <si>
    <t>Ch</t>
  </si>
  <si>
    <t>Co</t>
  </si>
  <si>
    <t>Week #</t>
  </si>
  <si>
    <t>Demand Distribution</t>
  </si>
  <si>
    <t>Random Number</t>
  </si>
  <si>
    <t>Demand</t>
  </si>
  <si>
    <t>Lot Size (Q)</t>
  </si>
  <si>
    <t>Total</t>
  </si>
  <si>
    <t>Annual</t>
  </si>
  <si>
    <t>Cost</t>
  </si>
  <si>
    <t>Annual Demand</t>
  </si>
  <si>
    <t>Lowest?</t>
  </si>
  <si>
    <t>Weekly Demand - Normally</t>
  </si>
  <si>
    <t>Mean</t>
  </si>
  <si>
    <t>STDEV</t>
  </si>
  <si>
    <t>Weekly Demand - Uniform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</si>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</sst>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34" sqref="E34"/>
    </sheetView>
  </sheetViews>
  <sheetFormatPr baseColWidth="10" defaultRowHeight="15" x14ac:dyDescent="0"/>
  <sheetData>
    <row r="1" spans="1:2">
      <c r="A1" t="s">
        <v>0</v>
      </c>
      <c r="B1" s="1">
        <v>10</v>
      </c>
    </row>
    <row r="2" spans="1:2">
      <c r="A2" t="s">
        <v>1</v>
      </c>
      <c r="B2" s="2">
        <v>0.45</v>
      </c>
    </row>
    <row r="3" spans="1:2">
      <c r="A3" t="s">
        <v>2</v>
      </c>
      <c r="B3" s="3">
        <v>4.5</v>
      </c>
    </row>
    <row r="4" spans="1:2">
      <c r="A4" t="s">
        <v>3</v>
      </c>
      <c r="B4" s="1">
        <v>15</v>
      </c>
    </row>
    <row r="5" spans="1:2">
      <c r="A5" t="s">
        <v>12</v>
      </c>
      <c r="B5">
        <f ca="1">SUM(Discrete!C2:C53)</f>
        <v>566</v>
      </c>
    </row>
    <row r="7" spans="1:2">
      <c r="A7" t="s">
        <v>5</v>
      </c>
    </row>
    <row r="8" spans="1:2">
      <c r="A8">
        <v>0</v>
      </c>
      <c r="B8">
        <v>9</v>
      </c>
    </row>
    <row r="9" spans="1:2">
      <c r="A9">
        <v>0.1</v>
      </c>
      <c r="B9">
        <v>10</v>
      </c>
    </row>
    <row r="10" spans="1:2">
      <c r="A10">
        <v>0.3</v>
      </c>
      <c r="B10">
        <v>11</v>
      </c>
    </row>
    <row r="11" spans="1:2">
      <c r="A11">
        <v>0.7</v>
      </c>
      <c r="B11">
        <v>12</v>
      </c>
    </row>
    <row r="12" spans="1:2">
      <c r="A12">
        <v>0.9</v>
      </c>
      <c r="B12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34" sqref="E34"/>
    </sheetView>
  </sheetViews>
  <sheetFormatPr baseColWidth="10" defaultRowHeight="15" x14ac:dyDescent="0"/>
  <sheetData>
    <row r="1" spans="1:11">
      <c r="A1" t="s">
        <v>4</v>
      </c>
      <c r="B1" t="s">
        <v>6</v>
      </c>
      <c r="C1" t="s">
        <v>7</v>
      </c>
    </row>
    <row r="2" spans="1:11" ht="18">
      <c r="A2">
        <v>1</v>
      </c>
      <c r="B2">
        <f ca="1">RAND()</f>
        <v>0.53468854321030979</v>
      </c>
      <c r="C2">
        <f ca="1">VLOOKUP(B2,Sheet1!$A$8:$B$12,2)</f>
        <v>11</v>
      </c>
      <c r="F2" s="4" t="s">
        <v>8</v>
      </c>
      <c r="G2" s="4"/>
      <c r="H2" s="4"/>
      <c r="J2" t="s">
        <v>0</v>
      </c>
      <c r="K2" s="1">
        <v>10</v>
      </c>
    </row>
    <row r="3" spans="1:11">
      <c r="A3">
        <v>2</v>
      </c>
      <c r="B3">
        <f t="shared" ref="B3:B53" ca="1" si="0">RAND()</f>
        <v>0.52505240604850401</v>
      </c>
      <c r="C3">
        <f ca="1">VLOOKUP(B3,Sheet1!$A$8:$B$12,2)</f>
        <v>11</v>
      </c>
      <c r="F3">
        <v>50</v>
      </c>
      <c r="G3">
        <v>75</v>
      </c>
      <c r="H3">
        <v>100</v>
      </c>
      <c r="J3" t="s">
        <v>1</v>
      </c>
      <c r="K3" s="2">
        <v>0.45</v>
      </c>
    </row>
    <row r="4" spans="1:11">
      <c r="A4">
        <v>3</v>
      </c>
      <c r="B4">
        <f t="shared" ca="1" si="0"/>
        <v>0.12805464913120457</v>
      </c>
      <c r="C4">
        <f ca="1">VLOOKUP(B4,Sheet1!$A$8:$B$12,2)</f>
        <v>10</v>
      </c>
      <c r="E4" t="s">
        <v>9</v>
      </c>
      <c r="J4" t="s">
        <v>2</v>
      </c>
      <c r="K4" s="3">
        <v>4.5</v>
      </c>
    </row>
    <row r="5" spans="1:11">
      <c r="A5">
        <v>4</v>
      </c>
      <c r="B5">
        <f t="shared" ca="1" si="0"/>
        <v>0.36865514574075453</v>
      </c>
      <c r="C5">
        <f ca="1">VLOOKUP(B5,Sheet1!$A$8:$B$12,2)</f>
        <v>11</v>
      </c>
      <c r="E5" t="s">
        <v>10</v>
      </c>
      <c r="J5" t="s">
        <v>3</v>
      </c>
      <c r="K5" s="1">
        <v>15</v>
      </c>
    </row>
    <row r="6" spans="1:11">
      <c r="A6">
        <v>5</v>
      </c>
      <c r="B6">
        <f t="shared" ca="1" si="0"/>
        <v>0.67669390588277456</v>
      </c>
      <c r="C6">
        <f ca="1">VLOOKUP(B6,Sheet1!$A$8:$B$12,2)</f>
        <v>11</v>
      </c>
      <c r="E6" t="s">
        <v>11</v>
      </c>
      <c r="F6" s="3">
        <f ca="1">Sheet1!$B$3*(F3/2)+Sheet1!$B$4*(Sheet1!$B$5/F3)+(Sheet1!$B$1*Sheet1!$B$5)</f>
        <v>5942.3</v>
      </c>
      <c r="G6" s="3">
        <f ca="1">Sheet1!$B$3*(G3/2)+Sheet1!$B$4*(Sheet1!$B$5/G3)+(Sheet1!$B$1*Sheet1!$B$5)</f>
        <v>5941.95</v>
      </c>
      <c r="H6" s="3">
        <f ca="1">Sheet1!$B$3*(H3/2)+Sheet1!$B$4*(Sheet1!$B$5/H3)+(Sheet1!$B$1*Sheet1!$B$5)</f>
        <v>5969.9</v>
      </c>
      <c r="J6" t="s">
        <v>12</v>
      </c>
      <c r="K6">
        <f>SUM(Discrete!L3:L54)</f>
        <v>0</v>
      </c>
    </row>
    <row r="7" spans="1:11">
      <c r="A7">
        <v>6</v>
      </c>
      <c r="B7">
        <f t="shared" ca="1" si="0"/>
        <v>0.74337665117706186</v>
      </c>
      <c r="C7">
        <f ca="1">VLOOKUP(B7,Sheet1!$A$8:$B$12,2)</f>
        <v>12</v>
      </c>
      <c r="E7" t="s">
        <v>13</v>
      </c>
    </row>
    <row r="8" spans="1:11">
      <c r="A8">
        <v>7</v>
      </c>
      <c r="B8">
        <f t="shared" ca="1" si="0"/>
        <v>0.22424953668347181</v>
      </c>
      <c r="C8">
        <f ca="1">VLOOKUP(B8,Sheet1!$A$8:$B$12,2)</f>
        <v>10</v>
      </c>
      <c r="J8" t="s">
        <v>5</v>
      </c>
    </row>
    <row r="9" spans="1:11">
      <c r="A9">
        <v>8</v>
      </c>
      <c r="B9">
        <f t="shared" ca="1" si="0"/>
        <v>0.62880550211352004</v>
      </c>
      <c r="C9">
        <f ca="1">VLOOKUP(B9,Sheet1!$A$8:$B$12,2)</f>
        <v>11</v>
      </c>
      <c r="J9">
        <v>0</v>
      </c>
      <c r="K9">
        <v>9</v>
      </c>
    </row>
    <row r="10" spans="1:11">
      <c r="A10">
        <v>9</v>
      </c>
      <c r="B10">
        <f t="shared" ca="1" si="0"/>
        <v>0.6917600056956632</v>
      </c>
      <c r="C10">
        <f ca="1">VLOOKUP(B10,Sheet1!$A$8:$B$12,2)</f>
        <v>11</v>
      </c>
      <c r="J10">
        <v>0.1</v>
      </c>
      <c r="K10">
        <v>10</v>
      </c>
    </row>
    <row r="11" spans="1:11">
      <c r="A11">
        <v>10</v>
      </c>
      <c r="B11">
        <f t="shared" ca="1" si="0"/>
        <v>0.30390073221135872</v>
      </c>
      <c r="C11">
        <f ca="1">VLOOKUP(B11,Sheet1!$A$8:$B$12,2)</f>
        <v>11</v>
      </c>
      <c r="J11">
        <v>0.3</v>
      </c>
      <c r="K11">
        <v>11</v>
      </c>
    </row>
    <row r="12" spans="1:11">
      <c r="A12">
        <v>11</v>
      </c>
      <c r="B12">
        <f t="shared" ca="1" si="0"/>
        <v>0.78121305380320682</v>
      </c>
      <c r="C12">
        <f ca="1">VLOOKUP(B12,Sheet1!$A$8:$B$12,2)</f>
        <v>12</v>
      </c>
      <c r="J12">
        <v>0.7</v>
      </c>
      <c r="K12">
        <v>12</v>
      </c>
    </row>
    <row r="13" spans="1:11">
      <c r="A13">
        <v>12</v>
      </c>
      <c r="B13">
        <f t="shared" ca="1" si="0"/>
        <v>0.13173229887704274</v>
      </c>
      <c r="C13">
        <f ca="1">VLOOKUP(B13,Sheet1!$A$8:$B$12,2)</f>
        <v>10</v>
      </c>
      <c r="J13">
        <v>0.9</v>
      </c>
      <c r="K13">
        <v>13</v>
      </c>
    </row>
    <row r="14" spans="1:11">
      <c r="A14">
        <v>13</v>
      </c>
      <c r="B14">
        <f t="shared" ca="1" si="0"/>
        <v>0.81685117603486734</v>
      </c>
      <c r="C14">
        <f ca="1">VLOOKUP(B14,Sheet1!$A$8:$B$12,2)</f>
        <v>12</v>
      </c>
    </row>
    <row r="15" spans="1:11">
      <c r="A15">
        <v>14</v>
      </c>
      <c r="B15">
        <f t="shared" ca="1" si="0"/>
        <v>0.45774950586715935</v>
      </c>
      <c r="C15">
        <f ca="1">VLOOKUP(B15,Sheet1!$A$8:$B$12,2)</f>
        <v>11</v>
      </c>
    </row>
    <row r="16" spans="1:11">
      <c r="A16">
        <v>15</v>
      </c>
      <c r="B16">
        <f t="shared" ca="1" si="0"/>
        <v>8.7895732129757986E-3</v>
      </c>
      <c r="C16">
        <f ca="1">VLOOKUP(B16,Sheet1!$A$8:$B$12,2)</f>
        <v>9</v>
      </c>
    </row>
    <row r="17" spans="1:3">
      <c r="A17">
        <v>16</v>
      </c>
      <c r="B17">
        <f t="shared" ca="1" si="0"/>
        <v>0.30421496171789852</v>
      </c>
      <c r="C17">
        <f ca="1">VLOOKUP(B17,Sheet1!$A$8:$B$12,2)</f>
        <v>11</v>
      </c>
    </row>
    <row r="18" spans="1:3">
      <c r="A18">
        <v>17</v>
      </c>
      <c r="B18">
        <f t="shared" ca="1" si="0"/>
        <v>0.15596001178743457</v>
      </c>
      <c r="C18">
        <f ca="1">VLOOKUP(B18,Sheet1!$A$8:$B$12,2)</f>
        <v>10</v>
      </c>
    </row>
    <row r="19" spans="1:3">
      <c r="A19">
        <v>18</v>
      </c>
      <c r="B19">
        <f t="shared" ca="1" si="0"/>
        <v>0.36343358360862055</v>
      </c>
      <c r="C19">
        <f ca="1">VLOOKUP(B19,Sheet1!$A$8:$B$12,2)</f>
        <v>11</v>
      </c>
    </row>
    <row r="20" spans="1:3">
      <c r="A20">
        <v>19</v>
      </c>
      <c r="B20">
        <f t="shared" ca="1" si="0"/>
        <v>0.53484407705016068</v>
      </c>
      <c r="C20">
        <f ca="1">VLOOKUP(B20,Sheet1!$A$8:$B$12,2)</f>
        <v>11</v>
      </c>
    </row>
    <row r="21" spans="1:3">
      <c r="A21">
        <v>20</v>
      </c>
      <c r="B21">
        <f t="shared" ca="1" si="0"/>
        <v>0.72690467068363596</v>
      </c>
      <c r="C21">
        <f ca="1">VLOOKUP(B21,Sheet1!$A$8:$B$12,2)</f>
        <v>12</v>
      </c>
    </row>
    <row r="22" spans="1:3">
      <c r="A22">
        <v>21</v>
      </c>
      <c r="B22">
        <f t="shared" ca="1" si="0"/>
        <v>0.61819932112155407</v>
      </c>
      <c r="C22">
        <f ca="1">VLOOKUP(B22,Sheet1!$A$8:$B$12,2)</f>
        <v>11</v>
      </c>
    </row>
    <row r="23" spans="1:3">
      <c r="A23">
        <v>22</v>
      </c>
      <c r="B23">
        <f t="shared" ca="1" si="0"/>
        <v>0.54604855016876763</v>
      </c>
      <c r="C23">
        <f ca="1">VLOOKUP(B23,Sheet1!$A$8:$B$12,2)</f>
        <v>11</v>
      </c>
    </row>
    <row r="24" spans="1:3">
      <c r="A24">
        <v>23</v>
      </c>
      <c r="B24">
        <f t="shared" ca="1" si="0"/>
        <v>0.14892508388844483</v>
      </c>
      <c r="C24">
        <f ca="1">VLOOKUP(B24,Sheet1!$A$8:$B$12,2)</f>
        <v>10</v>
      </c>
    </row>
    <row r="25" spans="1:3">
      <c r="A25">
        <v>24</v>
      </c>
      <c r="B25">
        <f t="shared" ca="1" si="0"/>
        <v>0.62486715633696477</v>
      </c>
      <c r="C25">
        <f ca="1">VLOOKUP(B25,Sheet1!$A$8:$B$12,2)</f>
        <v>11</v>
      </c>
    </row>
    <row r="26" spans="1:3">
      <c r="A26">
        <v>25</v>
      </c>
      <c r="B26">
        <f t="shared" ca="1" si="0"/>
        <v>0.8776323850003348</v>
      </c>
      <c r="C26">
        <f ca="1">VLOOKUP(B26,Sheet1!$A$8:$B$12,2)</f>
        <v>12</v>
      </c>
    </row>
    <row r="27" spans="1:3">
      <c r="A27">
        <v>26</v>
      </c>
      <c r="B27">
        <f t="shared" ca="1" si="0"/>
        <v>0.17403709903771714</v>
      </c>
      <c r="C27">
        <f ca="1">VLOOKUP(B27,Sheet1!$A$8:$B$12,2)</f>
        <v>10</v>
      </c>
    </row>
    <row r="28" spans="1:3">
      <c r="A28">
        <v>27</v>
      </c>
      <c r="B28">
        <f t="shared" ca="1" si="0"/>
        <v>0.38515599274296153</v>
      </c>
      <c r="C28">
        <f ca="1">VLOOKUP(B28,Sheet1!$A$8:$B$12,2)</f>
        <v>11</v>
      </c>
    </row>
    <row r="29" spans="1:3">
      <c r="A29">
        <v>28</v>
      </c>
      <c r="B29">
        <f t="shared" ca="1" si="0"/>
        <v>0.57488170300240182</v>
      </c>
      <c r="C29">
        <f ca="1">VLOOKUP(B29,Sheet1!$A$8:$B$12,2)</f>
        <v>11</v>
      </c>
    </row>
    <row r="30" spans="1:3">
      <c r="A30">
        <v>29</v>
      </c>
      <c r="B30">
        <f t="shared" ca="1" si="0"/>
        <v>9.7800576984206078E-2</v>
      </c>
      <c r="C30">
        <f ca="1">VLOOKUP(B30,Sheet1!$A$8:$B$12,2)</f>
        <v>9</v>
      </c>
    </row>
    <row r="31" spans="1:3">
      <c r="A31">
        <v>30</v>
      </c>
      <c r="B31">
        <f t="shared" ca="1" si="0"/>
        <v>0.81482377086214985</v>
      </c>
      <c r="C31">
        <f ca="1">VLOOKUP(B31,Sheet1!$A$8:$B$12,2)</f>
        <v>12</v>
      </c>
    </row>
    <row r="32" spans="1:3">
      <c r="A32">
        <v>31</v>
      </c>
      <c r="B32">
        <f t="shared" ca="1" si="0"/>
        <v>0.6111044638397124</v>
      </c>
      <c r="C32">
        <f ca="1">VLOOKUP(B32,Sheet1!$A$8:$B$12,2)</f>
        <v>11</v>
      </c>
    </row>
    <row r="33" spans="1:3">
      <c r="A33">
        <v>32</v>
      </c>
      <c r="B33">
        <f t="shared" ca="1" si="0"/>
        <v>0.1933852526667571</v>
      </c>
      <c r="C33">
        <f ca="1">VLOOKUP(B33,Sheet1!$A$8:$B$12,2)</f>
        <v>10</v>
      </c>
    </row>
    <row r="34" spans="1:3">
      <c r="A34">
        <v>33</v>
      </c>
      <c r="B34">
        <f t="shared" ca="1" si="0"/>
        <v>0.82981088854074914</v>
      </c>
      <c r="C34">
        <f ca="1">VLOOKUP(B34,Sheet1!$A$8:$B$12,2)</f>
        <v>12</v>
      </c>
    </row>
    <row r="35" spans="1:3">
      <c r="A35">
        <v>34</v>
      </c>
      <c r="B35">
        <f t="shared" ca="1" si="0"/>
        <v>0.55649874582360714</v>
      </c>
      <c r="C35">
        <f ca="1">VLOOKUP(B35,Sheet1!$A$8:$B$12,2)</f>
        <v>11</v>
      </c>
    </row>
    <row r="36" spans="1:3">
      <c r="A36">
        <v>35</v>
      </c>
      <c r="B36">
        <f t="shared" ca="1" si="0"/>
        <v>0.65197356673786566</v>
      </c>
      <c r="C36">
        <f ca="1">VLOOKUP(B36,Sheet1!$A$8:$B$12,2)</f>
        <v>11</v>
      </c>
    </row>
    <row r="37" spans="1:3">
      <c r="A37">
        <v>36</v>
      </c>
      <c r="B37">
        <f t="shared" ca="1" si="0"/>
        <v>0.85587965091751927</v>
      </c>
      <c r="C37">
        <f ca="1">VLOOKUP(B37,Sheet1!$A$8:$B$12,2)</f>
        <v>12</v>
      </c>
    </row>
    <row r="38" spans="1:3">
      <c r="A38">
        <v>37</v>
      </c>
      <c r="B38">
        <f t="shared" ca="1" si="0"/>
        <v>0.16759956268669352</v>
      </c>
      <c r="C38">
        <f ca="1">VLOOKUP(B38,Sheet1!$A$8:$B$12,2)</f>
        <v>10</v>
      </c>
    </row>
    <row r="39" spans="1:3">
      <c r="A39">
        <v>38</v>
      </c>
      <c r="B39">
        <f t="shared" ca="1" si="0"/>
        <v>0.34327271228563827</v>
      </c>
      <c r="C39">
        <f ca="1">VLOOKUP(B39,Sheet1!$A$8:$B$12,2)</f>
        <v>11</v>
      </c>
    </row>
    <row r="40" spans="1:3">
      <c r="A40">
        <v>39</v>
      </c>
      <c r="B40">
        <f t="shared" ca="1" si="0"/>
        <v>0.11517055205051285</v>
      </c>
      <c r="C40">
        <f ca="1">VLOOKUP(B40,Sheet1!$A$8:$B$12,2)</f>
        <v>10</v>
      </c>
    </row>
    <row r="41" spans="1:3">
      <c r="A41">
        <v>40</v>
      </c>
      <c r="B41">
        <f t="shared" ca="1" si="0"/>
        <v>0.17150318790287111</v>
      </c>
      <c r="C41">
        <f ca="1">VLOOKUP(B41,Sheet1!$A$8:$B$12,2)</f>
        <v>10</v>
      </c>
    </row>
    <row r="42" spans="1:3">
      <c r="A42">
        <v>41</v>
      </c>
      <c r="B42">
        <f t="shared" ca="1" si="0"/>
        <v>0.22119520667570602</v>
      </c>
      <c r="C42">
        <f ca="1">VLOOKUP(B42,Sheet1!$A$8:$B$12,2)</f>
        <v>10</v>
      </c>
    </row>
    <row r="43" spans="1:3">
      <c r="A43">
        <v>42</v>
      </c>
      <c r="B43">
        <f t="shared" ca="1" si="0"/>
        <v>0.331522712974884</v>
      </c>
      <c r="C43">
        <f ca="1">VLOOKUP(B43,Sheet1!$A$8:$B$12,2)</f>
        <v>11</v>
      </c>
    </row>
    <row r="44" spans="1:3">
      <c r="A44">
        <v>43</v>
      </c>
      <c r="B44">
        <f t="shared" ca="1" si="0"/>
        <v>0.59568545271676809</v>
      </c>
      <c r="C44">
        <f ca="1">VLOOKUP(B44,Sheet1!$A$8:$B$12,2)</f>
        <v>11</v>
      </c>
    </row>
    <row r="45" spans="1:3">
      <c r="A45">
        <v>44</v>
      </c>
      <c r="B45">
        <f t="shared" ca="1" si="0"/>
        <v>0.9371524970840428</v>
      </c>
      <c r="C45">
        <f ca="1">VLOOKUP(B45,Sheet1!$A$8:$B$12,2)</f>
        <v>13</v>
      </c>
    </row>
    <row r="46" spans="1:3">
      <c r="A46">
        <v>45</v>
      </c>
      <c r="B46">
        <f t="shared" ca="1" si="0"/>
        <v>2.416755837784279E-2</v>
      </c>
      <c r="C46">
        <f ca="1">VLOOKUP(B46,Sheet1!$A$8:$B$12,2)</f>
        <v>9</v>
      </c>
    </row>
    <row r="47" spans="1:3">
      <c r="A47">
        <v>46</v>
      </c>
      <c r="B47">
        <f t="shared" ca="1" si="0"/>
        <v>0.33917263517058982</v>
      </c>
      <c r="C47">
        <f ca="1">VLOOKUP(B47,Sheet1!$A$8:$B$12,2)</f>
        <v>11</v>
      </c>
    </row>
    <row r="48" spans="1:3">
      <c r="A48">
        <v>47</v>
      </c>
      <c r="B48">
        <f t="shared" ca="1" si="0"/>
        <v>0.50135292587139513</v>
      </c>
      <c r="C48">
        <f ca="1">VLOOKUP(B48,Sheet1!$A$8:$B$12,2)</f>
        <v>11</v>
      </c>
    </row>
    <row r="49" spans="1:3">
      <c r="A49">
        <v>48</v>
      </c>
      <c r="B49">
        <f t="shared" ca="1" si="0"/>
        <v>0.28812397193956607</v>
      </c>
      <c r="C49">
        <f ca="1">VLOOKUP(B49,Sheet1!$A$8:$B$12,2)</f>
        <v>10</v>
      </c>
    </row>
    <row r="50" spans="1:3">
      <c r="A50">
        <v>49</v>
      </c>
      <c r="B50">
        <f t="shared" ca="1" si="0"/>
        <v>0.18703652427254602</v>
      </c>
      <c r="C50">
        <f ca="1">VLOOKUP(B50,Sheet1!$A$8:$B$12,2)</f>
        <v>10</v>
      </c>
    </row>
    <row r="51" spans="1:3">
      <c r="A51">
        <v>50</v>
      </c>
      <c r="B51">
        <f t="shared" ca="1" si="0"/>
        <v>0.93198402355990384</v>
      </c>
      <c r="C51">
        <f ca="1">VLOOKUP(B51,Sheet1!$A$8:$B$12,2)</f>
        <v>13</v>
      </c>
    </row>
    <row r="52" spans="1:3">
      <c r="A52">
        <v>51</v>
      </c>
      <c r="B52">
        <f t="shared" ca="1" si="0"/>
        <v>0.38290894187872471</v>
      </c>
      <c r="C52">
        <f ca="1">VLOOKUP(B52,Sheet1!$A$8:$B$12,2)</f>
        <v>11</v>
      </c>
    </row>
    <row r="53" spans="1:3">
      <c r="A53">
        <v>52</v>
      </c>
      <c r="B53">
        <f t="shared" ca="1" si="0"/>
        <v>0.8639540896417609</v>
      </c>
      <c r="C53">
        <f ca="1">VLOOKUP(B53,Sheet1!$A$8:$B$12,2)</f>
        <v>12</v>
      </c>
    </row>
  </sheetData>
  <mergeCells count="1"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11" sqref="D11"/>
    </sheetView>
  </sheetViews>
  <sheetFormatPr baseColWidth="10" defaultRowHeight="15" x14ac:dyDescent="0"/>
  <cols>
    <col min="1" max="1" width="7.33203125" bestFit="1" customWidth="1"/>
    <col min="2" max="2" width="15.1640625" bestFit="1" customWidth="1"/>
  </cols>
  <sheetData>
    <row r="1" spans="1:11">
      <c r="A1" t="s">
        <v>4</v>
      </c>
      <c r="B1" t="s">
        <v>6</v>
      </c>
      <c r="C1" t="s">
        <v>7</v>
      </c>
    </row>
    <row r="2" spans="1:11" ht="18">
      <c r="A2">
        <v>1</v>
      </c>
      <c r="B2">
        <f ca="1">RAND()</f>
        <v>0.89738070059250186</v>
      </c>
      <c r="C2">
        <f ca="1">NORMINV(B2,$K$9,$K$10)</f>
        <v>28.333835226572013</v>
      </c>
      <c r="F2" s="4" t="s">
        <v>8</v>
      </c>
      <c r="G2" s="4"/>
      <c r="H2" s="4"/>
      <c r="J2" t="s">
        <v>0</v>
      </c>
      <c r="K2" s="1">
        <v>10</v>
      </c>
    </row>
    <row r="3" spans="1:11">
      <c r="A3">
        <v>2</v>
      </c>
      <c r="B3">
        <f t="shared" ref="B3:B53" ca="1" si="0">RAND()</f>
        <v>0.62431521845839533</v>
      </c>
      <c r="C3">
        <f t="shared" ref="C3:C53" ca="1" si="1">NORMINV(B3,$K$9,$K$10)</f>
        <v>23.584170006027129</v>
      </c>
      <c r="F3">
        <v>50</v>
      </c>
      <c r="G3">
        <v>75</v>
      </c>
      <c r="H3">
        <v>100</v>
      </c>
      <c r="J3" t="s">
        <v>1</v>
      </c>
      <c r="K3" s="2">
        <v>0.45</v>
      </c>
    </row>
    <row r="4" spans="1:11">
      <c r="A4">
        <v>3</v>
      </c>
      <c r="B4">
        <f t="shared" ca="1" si="0"/>
        <v>0.61815433426662925</v>
      </c>
      <c r="C4">
        <f t="shared" ca="1" si="1"/>
        <v>23.50318488549463</v>
      </c>
      <c r="E4" t="s">
        <v>9</v>
      </c>
      <c r="J4" t="s">
        <v>2</v>
      </c>
      <c r="K4" s="3">
        <v>4.5</v>
      </c>
    </row>
    <row r="5" spans="1:11">
      <c r="A5">
        <v>4</v>
      </c>
      <c r="B5">
        <f t="shared" ca="1" si="0"/>
        <v>0.3910549247969406</v>
      </c>
      <c r="C5">
        <f t="shared" ca="1" si="1"/>
        <v>20.617147048195797</v>
      </c>
      <c r="E5" t="s">
        <v>10</v>
      </c>
      <c r="J5" t="s">
        <v>3</v>
      </c>
      <c r="K5" s="1">
        <v>15</v>
      </c>
    </row>
    <row r="6" spans="1:11">
      <c r="A6">
        <v>5</v>
      </c>
      <c r="B6">
        <f t="shared" ca="1" si="0"/>
        <v>0.60293260910622248</v>
      </c>
      <c r="C6">
        <f t="shared" ca="1" si="1"/>
        <v>23.304725907008287</v>
      </c>
      <c r="E6" t="s">
        <v>11</v>
      </c>
      <c r="F6" s="3">
        <f ca="1">Sheet1!$B$3*(F3/2)+Sheet1!$B$4*(Sheet1!$B$5/F3)+(Sheet1!$B$1*Sheet1!$B$5)</f>
        <v>5942.3</v>
      </c>
      <c r="G6" s="3">
        <f ca="1">Sheet1!$B$3*(G3/2)+Sheet1!$B$4*(Sheet1!$B$5/G3)+(Sheet1!$B$1*Sheet1!$B$5)</f>
        <v>5941.95</v>
      </c>
      <c r="H6" s="3">
        <f ca="1">Sheet1!$B$3*(H3/2)+Sheet1!$B$4*(Sheet1!$B$5/H3)+(Sheet1!$B$1*Sheet1!$B$5)</f>
        <v>5969.9</v>
      </c>
      <c r="J6" t="s">
        <v>12</v>
      </c>
      <c r="K6">
        <f>SUM(Normal!L3:L54)</f>
        <v>0</v>
      </c>
    </row>
    <row r="7" spans="1:11">
      <c r="A7">
        <v>6</v>
      </c>
      <c r="B7">
        <f t="shared" ca="1" si="0"/>
        <v>0.81450720593767456</v>
      </c>
      <c r="C7">
        <f t="shared" ca="1" si="1"/>
        <v>26.473143653689807</v>
      </c>
      <c r="E7" t="s">
        <v>13</v>
      </c>
    </row>
    <row r="8" spans="1:11">
      <c r="A8">
        <v>7</v>
      </c>
      <c r="B8">
        <f t="shared" ca="1" si="0"/>
        <v>0.53153125334250506</v>
      </c>
      <c r="C8">
        <f t="shared" ca="1" si="1"/>
        <v>22.395598003279705</v>
      </c>
      <c r="J8" t="s">
        <v>14</v>
      </c>
    </row>
    <row r="9" spans="1:11">
      <c r="A9">
        <v>8</v>
      </c>
      <c r="B9">
        <f t="shared" ca="1" si="0"/>
        <v>0.93509008001989413</v>
      </c>
      <c r="C9">
        <f t="shared" ca="1" si="1"/>
        <v>29.574063566939984</v>
      </c>
      <c r="J9" t="s">
        <v>15</v>
      </c>
      <c r="K9">
        <v>22</v>
      </c>
    </row>
    <row r="10" spans="1:11">
      <c r="A10">
        <v>9</v>
      </c>
      <c r="B10">
        <f t="shared" ca="1" si="0"/>
        <v>0.69703656999872798</v>
      </c>
      <c r="C10">
        <f t="shared" ca="1" si="1"/>
        <v>24.579481345484272</v>
      </c>
      <c r="J10" t="s">
        <v>16</v>
      </c>
      <c r="K10">
        <v>5</v>
      </c>
    </row>
    <row r="11" spans="1:11">
      <c r="A11">
        <v>10</v>
      </c>
      <c r="B11">
        <f t="shared" ca="1" si="0"/>
        <v>0.20438774264527693</v>
      </c>
      <c r="C11">
        <f t="shared" ca="1" si="1"/>
        <v>17.869747850377504</v>
      </c>
    </row>
    <row r="12" spans="1:11">
      <c r="A12">
        <v>11</v>
      </c>
      <c r="B12">
        <f t="shared" ca="1" si="0"/>
        <v>0.75172316420763485</v>
      </c>
      <c r="C12">
        <f t="shared" ca="1" si="1"/>
        <v>25.399611414405399</v>
      </c>
    </row>
    <row r="13" spans="1:11">
      <c r="A13">
        <v>12</v>
      </c>
      <c r="B13">
        <f t="shared" ca="1" si="0"/>
        <v>0.22791288458326653</v>
      </c>
      <c r="C13">
        <f t="shared" ca="1" si="1"/>
        <v>18.271310577753201</v>
      </c>
    </row>
    <row r="14" spans="1:11">
      <c r="A14">
        <v>13</v>
      </c>
      <c r="B14">
        <f t="shared" ca="1" si="0"/>
        <v>0.40842193554702622</v>
      </c>
      <c r="C14">
        <f t="shared" ca="1" si="1"/>
        <v>20.841968868399814</v>
      </c>
    </row>
    <row r="15" spans="1:11">
      <c r="A15">
        <v>14</v>
      </c>
      <c r="B15">
        <f t="shared" ca="1" si="0"/>
        <v>0.56175161496080439</v>
      </c>
      <c r="C15">
        <f t="shared" ca="1" si="1"/>
        <v>22.777058442201138</v>
      </c>
    </row>
    <row r="16" spans="1:11">
      <c r="A16">
        <v>15</v>
      </c>
      <c r="B16">
        <f t="shared" ca="1" si="0"/>
        <v>0.76413998641725955</v>
      </c>
      <c r="C16">
        <f t="shared" ca="1" si="1"/>
        <v>25.5984163669415</v>
      </c>
    </row>
    <row r="17" spans="1:3">
      <c r="A17">
        <v>16</v>
      </c>
      <c r="B17">
        <f t="shared" ca="1" si="0"/>
        <v>0.10121673792087993</v>
      </c>
      <c r="C17">
        <f t="shared" ca="1" si="1"/>
        <v>15.626754578173323</v>
      </c>
    </row>
    <row r="18" spans="1:3">
      <c r="A18">
        <v>17</v>
      </c>
      <c r="B18">
        <f t="shared" ca="1" si="0"/>
        <v>0.22361741862397611</v>
      </c>
      <c r="C18">
        <f t="shared" ca="1" si="1"/>
        <v>18.199834813495787</v>
      </c>
    </row>
    <row r="19" spans="1:3">
      <c r="A19">
        <v>18</v>
      </c>
      <c r="B19">
        <f t="shared" ca="1" si="0"/>
        <v>0.53888025960576424</v>
      </c>
      <c r="C19">
        <f t="shared" ca="1" si="1"/>
        <v>22.488065758800907</v>
      </c>
    </row>
    <row r="20" spans="1:3">
      <c r="A20">
        <v>19</v>
      </c>
      <c r="B20">
        <f t="shared" ca="1" si="0"/>
        <v>0.68287119041140831</v>
      </c>
      <c r="C20">
        <f t="shared" ca="1" si="1"/>
        <v>24.378714041303915</v>
      </c>
    </row>
    <row r="21" spans="1:3">
      <c r="A21">
        <v>20</v>
      </c>
      <c r="B21">
        <f t="shared" ca="1" si="0"/>
        <v>0.89533571638791254</v>
      </c>
      <c r="C21">
        <f t="shared" ca="1" si="1"/>
        <v>28.277069207332211</v>
      </c>
    </row>
    <row r="22" spans="1:3">
      <c r="A22">
        <v>21</v>
      </c>
      <c r="B22">
        <f t="shared" ca="1" si="0"/>
        <v>0.54158000310627596</v>
      </c>
      <c r="C22">
        <f t="shared" ca="1" si="1"/>
        <v>22.522075161820627</v>
      </c>
    </row>
    <row r="23" spans="1:3">
      <c r="A23">
        <v>22</v>
      </c>
      <c r="B23">
        <f t="shared" ca="1" si="0"/>
        <v>6.4399671635679612E-2</v>
      </c>
      <c r="C23">
        <f t="shared" ca="1" si="1"/>
        <v>14.405731853825678</v>
      </c>
    </row>
    <row r="24" spans="1:3">
      <c r="A24">
        <v>23</v>
      </c>
      <c r="B24">
        <f t="shared" ca="1" si="0"/>
        <v>0.57877854598845657</v>
      </c>
      <c r="C24">
        <f t="shared" ca="1" si="1"/>
        <v>22.993848441822767</v>
      </c>
    </row>
    <row r="25" spans="1:3">
      <c r="A25">
        <v>24</v>
      </c>
      <c r="B25">
        <f t="shared" ca="1" si="0"/>
        <v>0.83410323129307828</v>
      </c>
      <c r="C25">
        <f t="shared" ca="1" si="1"/>
        <v>26.852538010939455</v>
      </c>
    </row>
    <row r="26" spans="1:3">
      <c r="A26">
        <v>25</v>
      </c>
      <c r="B26">
        <f t="shared" ca="1" si="0"/>
        <v>0.72116144919493774</v>
      </c>
      <c r="C26">
        <f t="shared" ca="1" si="1"/>
        <v>24.931476405480375</v>
      </c>
    </row>
    <row r="27" spans="1:3">
      <c r="A27">
        <v>26</v>
      </c>
      <c r="B27">
        <f t="shared" ca="1" si="0"/>
        <v>0.62218882122672958</v>
      </c>
      <c r="C27">
        <f t="shared" ca="1" si="1"/>
        <v>23.556172498605537</v>
      </c>
    </row>
    <row r="28" spans="1:3">
      <c r="A28">
        <v>27</v>
      </c>
      <c r="B28">
        <f t="shared" ca="1" si="0"/>
        <v>0.74352310115538456</v>
      </c>
      <c r="C28">
        <f t="shared" ca="1" si="1"/>
        <v>25.27122636853348</v>
      </c>
    </row>
    <row r="29" spans="1:3">
      <c r="A29">
        <v>28</v>
      </c>
      <c r="B29">
        <f t="shared" ca="1" si="0"/>
        <v>0.3952127628897083</v>
      </c>
      <c r="C29">
        <f t="shared" ca="1" si="1"/>
        <v>20.671209573768071</v>
      </c>
    </row>
    <row r="30" spans="1:3">
      <c r="A30">
        <v>29</v>
      </c>
      <c r="B30">
        <f t="shared" ca="1" si="0"/>
        <v>0.29858530253285454</v>
      </c>
      <c r="C30">
        <f t="shared" ca="1" si="1"/>
        <v>19.357631562405235</v>
      </c>
    </row>
    <row r="31" spans="1:3">
      <c r="A31">
        <v>30</v>
      </c>
      <c r="B31">
        <f t="shared" ca="1" si="0"/>
        <v>0.92224914145296333</v>
      </c>
      <c r="C31">
        <f t="shared" ca="1" si="1"/>
        <v>29.10182035495901</v>
      </c>
    </row>
    <row r="32" spans="1:3">
      <c r="A32">
        <v>31</v>
      </c>
      <c r="B32">
        <f t="shared" ca="1" si="0"/>
        <v>0.83113299699523702</v>
      </c>
      <c r="C32">
        <f t="shared" ca="1" si="1"/>
        <v>26.793260803914162</v>
      </c>
    </row>
    <row r="33" spans="1:3">
      <c r="A33">
        <v>32</v>
      </c>
      <c r="B33">
        <f t="shared" ca="1" si="0"/>
        <v>0.1004181942239929</v>
      </c>
      <c r="C33">
        <f t="shared" ca="1" si="1"/>
        <v>15.604138506804169</v>
      </c>
    </row>
    <row r="34" spans="1:3">
      <c r="A34">
        <v>33</v>
      </c>
      <c r="B34">
        <f t="shared" ca="1" si="0"/>
        <v>0.37040017337260556</v>
      </c>
      <c r="C34">
        <f t="shared" ca="1" si="1"/>
        <v>20.346031677551601</v>
      </c>
    </row>
    <row r="35" spans="1:3">
      <c r="A35">
        <v>34</v>
      </c>
      <c r="B35">
        <f t="shared" ca="1" si="0"/>
        <v>0.75723621997716428</v>
      </c>
      <c r="C35">
        <f t="shared" ca="1" si="1"/>
        <v>25.487199329614828</v>
      </c>
    </row>
    <row r="36" spans="1:3">
      <c r="A36">
        <v>35</v>
      </c>
      <c r="B36">
        <f t="shared" ca="1" si="0"/>
        <v>0.23448921007218593</v>
      </c>
      <c r="C36">
        <f t="shared" ca="1" si="1"/>
        <v>18.379288845147734</v>
      </c>
    </row>
    <row r="37" spans="1:3">
      <c r="A37">
        <v>36</v>
      </c>
      <c r="B37">
        <f t="shared" ca="1" si="0"/>
        <v>0.61535286881377083</v>
      </c>
      <c r="C37">
        <f t="shared" ca="1" si="1"/>
        <v>23.466490784143009</v>
      </c>
    </row>
    <row r="38" spans="1:3">
      <c r="A38">
        <v>37</v>
      </c>
      <c r="B38">
        <f t="shared" ca="1" si="0"/>
        <v>0.52462456353338505</v>
      </c>
      <c r="C38">
        <f t="shared" ca="1" si="1"/>
        <v>22.308819369841313</v>
      </c>
    </row>
    <row r="39" spans="1:3">
      <c r="A39">
        <v>38</v>
      </c>
      <c r="B39">
        <f t="shared" ca="1" si="0"/>
        <v>0.21371850442311513</v>
      </c>
      <c r="C39">
        <f t="shared" ca="1" si="1"/>
        <v>18.032074494723947</v>
      </c>
    </row>
    <row r="40" spans="1:3">
      <c r="A40">
        <v>39</v>
      </c>
      <c r="B40">
        <f t="shared" ca="1" si="0"/>
        <v>7.4740814069296224E-2</v>
      </c>
      <c r="C40">
        <f t="shared" ca="1" si="1"/>
        <v>14.79317562615066</v>
      </c>
    </row>
    <row r="41" spans="1:3">
      <c r="A41">
        <v>40</v>
      </c>
      <c r="B41">
        <f t="shared" ca="1" si="0"/>
        <v>0.6783023879857315</v>
      </c>
      <c r="C41">
        <f t="shared" ca="1" si="1"/>
        <v>24.314784757566233</v>
      </c>
    </row>
    <row r="42" spans="1:3">
      <c r="A42">
        <v>41</v>
      </c>
      <c r="B42">
        <f t="shared" ca="1" si="0"/>
        <v>0.89037215009225623</v>
      </c>
      <c r="C42">
        <f t="shared" ca="1" si="1"/>
        <v>28.142548373694126</v>
      </c>
    </row>
    <row r="43" spans="1:3">
      <c r="A43">
        <v>42</v>
      </c>
      <c r="B43">
        <f t="shared" ca="1" si="0"/>
        <v>0.27693001572725728</v>
      </c>
      <c r="C43">
        <f t="shared" ca="1" si="1"/>
        <v>19.040070508777664</v>
      </c>
    </row>
    <row r="44" spans="1:3">
      <c r="A44">
        <v>43</v>
      </c>
      <c r="B44">
        <f t="shared" ca="1" si="0"/>
        <v>0.45725022878020061</v>
      </c>
      <c r="C44">
        <f t="shared" ca="1" si="1"/>
        <v>21.463181540012567</v>
      </c>
    </row>
    <row r="45" spans="1:3">
      <c r="A45">
        <v>44</v>
      </c>
      <c r="B45">
        <f t="shared" ca="1" si="0"/>
        <v>0.86897266743001311</v>
      </c>
      <c r="C45">
        <f t="shared" ca="1" si="1"/>
        <v>27.607740078134881</v>
      </c>
    </row>
    <row r="46" spans="1:3">
      <c r="A46">
        <v>45</v>
      </c>
      <c r="B46">
        <f t="shared" ca="1" si="0"/>
        <v>9.151987047761323E-2</v>
      </c>
      <c r="C46">
        <f t="shared" ca="1" si="1"/>
        <v>15.342731059260071</v>
      </c>
    </row>
    <row r="47" spans="1:3">
      <c r="A47">
        <v>46</v>
      </c>
      <c r="B47">
        <f t="shared" ca="1" si="0"/>
        <v>0.92518290894402766</v>
      </c>
      <c r="C47">
        <f t="shared" ca="1" si="1"/>
        <v>29.204124055688929</v>
      </c>
    </row>
    <row r="48" spans="1:3">
      <c r="A48">
        <v>47</v>
      </c>
      <c r="B48">
        <f t="shared" ca="1" si="0"/>
        <v>0.30571233392543784</v>
      </c>
      <c r="C48">
        <f t="shared" ca="1" si="1"/>
        <v>19.459795552760678</v>
      </c>
    </row>
    <row r="49" spans="1:3">
      <c r="A49">
        <v>48</v>
      </c>
      <c r="B49">
        <f t="shared" ca="1" si="0"/>
        <v>0.72778941869832614</v>
      </c>
      <c r="C49">
        <f t="shared" ca="1" si="1"/>
        <v>25.030704733733518</v>
      </c>
    </row>
    <row r="50" spans="1:3">
      <c r="A50">
        <v>49</v>
      </c>
      <c r="B50">
        <f t="shared" ca="1" si="0"/>
        <v>7.7425589856339183E-2</v>
      </c>
      <c r="C50">
        <f t="shared" ca="1" si="1"/>
        <v>14.886983377289322</v>
      </c>
    </row>
    <row r="51" spans="1:3">
      <c r="A51">
        <v>50</v>
      </c>
      <c r="B51">
        <f t="shared" ca="1" si="0"/>
        <v>0.95340083516820429</v>
      </c>
      <c r="C51">
        <f t="shared" ca="1" si="1"/>
        <v>30.393812758415194</v>
      </c>
    </row>
    <row r="52" spans="1:3">
      <c r="A52">
        <v>51</v>
      </c>
      <c r="B52">
        <f t="shared" ca="1" si="0"/>
        <v>0.17220966591919928</v>
      </c>
      <c r="C52">
        <f t="shared" ca="1" si="1"/>
        <v>17.272653450006178</v>
      </c>
    </row>
    <row r="53" spans="1:3">
      <c r="A53">
        <v>52</v>
      </c>
      <c r="B53">
        <f t="shared" ca="1" si="0"/>
        <v>0.715484115964098</v>
      </c>
      <c r="C53">
        <f t="shared" ca="1" si="1"/>
        <v>24.847390209774836</v>
      </c>
    </row>
  </sheetData>
  <mergeCells count="1"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D1" sqref="D1"/>
    </sheetView>
  </sheetViews>
  <sheetFormatPr baseColWidth="10" defaultRowHeight="15" x14ac:dyDescent="0"/>
  <sheetData>
    <row r="1" spans="1:11">
      <c r="A1" t="s">
        <v>4</v>
      </c>
      <c r="B1" t="s">
        <v>6</v>
      </c>
      <c r="C1" t="s">
        <v>7</v>
      </c>
    </row>
    <row r="2" spans="1:11" ht="18">
      <c r="A2">
        <v>1</v>
      </c>
      <c r="B2">
        <f ca="1">RAND()</f>
        <v>0.39709002419267281</v>
      </c>
      <c r="C2">
        <f ca="1">$K$9+B2*($K$10-$K$9)</f>
        <v>18.970900241926728</v>
      </c>
      <c r="F2" s="4" t="s">
        <v>8</v>
      </c>
      <c r="G2" s="4"/>
      <c r="H2" s="4"/>
      <c r="J2" t="s">
        <v>0</v>
      </c>
      <c r="K2" s="1">
        <v>10</v>
      </c>
    </row>
    <row r="3" spans="1:11">
      <c r="A3">
        <v>2</v>
      </c>
      <c r="B3">
        <f t="shared" ref="B3:B53" ca="1" si="0">RAND()</f>
        <v>0.69401920844800813</v>
      </c>
      <c r="C3">
        <f t="shared" ref="C3:C53" ca="1" si="1">$K$9+B3*($K$10-$K$9)</f>
        <v>21.940192084480081</v>
      </c>
      <c r="F3">
        <v>50</v>
      </c>
      <c r="G3">
        <v>75</v>
      </c>
      <c r="H3">
        <v>100</v>
      </c>
      <c r="J3" t="s">
        <v>1</v>
      </c>
      <c r="K3" s="2">
        <v>0.45</v>
      </c>
    </row>
    <row r="4" spans="1:11">
      <c r="A4">
        <v>3</v>
      </c>
      <c r="B4">
        <f t="shared" ca="1" si="0"/>
        <v>0.14594188651980722</v>
      </c>
      <c r="C4">
        <f t="shared" ca="1" si="1"/>
        <v>16.459418865198071</v>
      </c>
      <c r="E4" t="s">
        <v>9</v>
      </c>
      <c r="J4" t="s">
        <v>2</v>
      </c>
      <c r="K4" s="3">
        <v>4.5</v>
      </c>
    </row>
    <row r="5" spans="1:11">
      <c r="A5">
        <v>4</v>
      </c>
      <c r="B5">
        <f t="shared" ca="1" si="0"/>
        <v>0.16585844885472545</v>
      </c>
      <c r="C5">
        <f t="shared" ca="1" si="1"/>
        <v>16.658584488547255</v>
      </c>
      <c r="E5" t="s">
        <v>10</v>
      </c>
      <c r="J5" t="s">
        <v>3</v>
      </c>
      <c r="K5" s="1">
        <v>15</v>
      </c>
    </row>
    <row r="6" spans="1:11">
      <c r="A6">
        <v>5</v>
      </c>
      <c r="B6">
        <f t="shared" ca="1" si="0"/>
        <v>0.92868055611328837</v>
      </c>
      <c r="C6">
        <f t="shared" ca="1" si="1"/>
        <v>24.286805561132883</v>
      </c>
      <c r="E6" t="s">
        <v>11</v>
      </c>
      <c r="F6" s="3" t="e">
        <f>#REF!*(F3/2)+#REF!*(#REF!/F3)+(#REF!*#REF!)</f>
        <v>#REF!</v>
      </c>
      <c r="G6" s="3" t="e">
        <f>#REF!*(G3/2)+#REF!*(#REF!/G3)+(#REF!*#REF!)</f>
        <v>#REF!</v>
      </c>
      <c r="H6" s="3" t="e">
        <f>#REF!*(H3/2)+#REF!*(#REF!/H3)+(#REF!*#REF!)</f>
        <v>#REF!</v>
      </c>
      <c r="J6" t="s">
        <v>12</v>
      </c>
      <c r="K6">
        <f>SUM(Uniform!L3:L54)</f>
        <v>0</v>
      </c>
    </row>
    <row r="7" spans="1:11">
      <c r="A7">
        <v>6</v>
      </c>
      <c r="B7">
        <f t="shared" ca="1" si="0"/>
        <v>0.63299152606057607</v>
      </c>
      <c r="C7">
        <f t="shared" ca="1" si="1"/>
        <v>21.329915260605759</v>
      </c>
      <c r="E7" t="s">
        <v>13</v>
      </c>
    </row>
    <row r="8" spans="1:11">
      <c r="A8">
        <v>7</v>
      </c>
      <c r="B8">
        <f t="shared" ca="1" si="0"/>
        <v>0.88526996750503206</v>
      </c>
      <c r="C8">
        <f t="shared" ca="1" si="1"/>
        <v>23.852699675050321</v>
      </c>
      <c r="J8" t="s">
        <v>17</v>
      </c>
    </row>
    <row r="9" spans="1:11">
      <c r="A9">
        <v>8</v>
      </c>
      <c r="B9">
        <f t="shared" ca="1" si="0"/>
        <v>7.8301796040749272E-2</v>
      </c>
      <c r="C9">
        <f t="shared" ca="1" si="1"/>
        <v>15.783017960407493</v>
      </c>
      <c r="J9" t="s">
        <v>18</v>
      </c>
      <c r="K9">
        <v>15</v>
      </c>
    </row>
    <row r="10" spans="1:11">
      <c r="A10">
        <v>9</v>
      </c>
      <c r="B10">
        <f t="shared" ca="1" si="0"/>
        <v>0.86768506449894411</v>
      </c>
      <c r="C10">
        <f t="shared" ca="1" si="1"/>
        <v>23.676850644989443</v>
      </c>
      <c r="J10" t="s">
        <v>19</v>
      </c>
      <c r="K10">
        <v>25</v>
      </c>
    </row>
    <row r="11" spans="1:11">
      <c r="A11">
        <v>10</v>
      </c>
      <c r="B11">
        <f t="shared" ca="1" si="0"/>
        <v>0.2787681150927207</v>
      </c>
      <c r="C11">
        <f t="shared" ca="1" si="1"/>
        <v>17.787681150927206</v>
      </c>
    </row>
    <row r="12" spans="1:11">
      <c r="A12">
        <v>11</v>
      </c>
      <c r="B12">
        <f t="shared" ca="1" si="0"/>
        <v>0.8783718998293647</v>
      </c>
      <c r="C12">
        <f t="shared" ca="1" si="1"/>
        <v>23.783718998293647</v>
      </c>
    </row>
    <row r="13" spans="1:11">
      <c r="A13">
        <v>12</v>
      </c>
      <c r="B13">
        <f t="shared" ca="1" si="0"/>
        <v>0.51732281615205777</v>
      </c>
      <c r="C13">
        <f t="shared" ca="1" si="1"/>
        <v>20.173228161520576</v>
      </c>
    </row>
    <row r="14" spans="1:11">
      <c r="A14">
        <v>13</v>
      </c>
      <c r="B14">
        <f t="shared" ca="1" si="0"/>
        <v>0.94669526945545135</v>
      </c>
      <c r="C14">
        <f t="shared" ca="1" si="1"/>
        <v>24.466952694554514</v>
      </c>
    </row>
    <row r="15" spans="1:11">
      <c r="A15">
        <v>14</v>
      </c>
      <c r="B15">
        <f t="shared" ca="1" si="0"/>
        <v>0.14447022399047704</v>
      </c>
      <c r="C15">
        <f t="shared" ca="1" si="1"/>
        <v>16.444702239904771</v>
      </c>
    </row>
    <row r="16" spans="1:11">
      <c r="A16">
        <v>15</v>
      </c>
      <c r="B16">
        <f t="shared" ca="1" si="0"/>
        <v>2.8167405256870115E-2</v>
      </c>
      <c r="C16">
        <f t="shared" ca="1" si="1"/>
        <v>15.2816740525687</v>
      </c>
    </row>
    <row r="17" spans="1:3">
      <c r="A17">
        <v>16</v>
      </c>
      <c r="B17">
        <f t="shared" ca="1" si="0"/>
        <v>0.49158120920232073</v>
      </c>
      <c r="C17">
        <f t="shared" ca="1" si="1"/>
        <v>19.915812092023209</v>
      </c>
    </row>
    <row r="18" spans="1:3">
      <c r="A18">
        <v>17</v>
      </c>
      <c r="B18">
        <f t="shared" ca="1" si="0"/>
        <v>0.22186323147590326</v>
      </c>
      <c r="C18">
        <f t="shared" ca="1" si="1"/>
        <v>17.218632314759034</v>
      </c>
    </row>
    <row r="19" spans="1:3">
      <c r="A19">
        <v>18</v>
      </c>
      <c r="B19">
        <f t="shared" ca="1" si="0"/>
        <v>0.11270318405223356</v>
      </c>
      <c r="C19">
        <f t="shared" ca="1" si="1"/>
        <v>16.127031840522335</v>
      </c>
    </row>
    <row r="20" spans="1:3">
      <c r="A20">
        <v>19</v>
      </c>
      <c r="B20">
        <f t="shared" ca="1" si="0"/>
        <v>0.13785059388556919</v>
      </c>
      <c r="C20">
        <f t="shared" ca="1" si="1"/>
        <v>16.378505938855692</v>
      </c>
    </row>
    <row r="21" spans="1:3">
      <c r="A21">
        <v>20</v>
      </c>
      <c r="B21">
        <f t="shared" ca="1" si="0"/>
        <v>0.97709248079156852</v>
      </c>
      <c r="C21">
        <f t="shared" ca="1" si="1"/>
        <v>24.770924807915684</v>
      </c>
    </row>
    <row r="22" spans="1:3">
      <c r="A22">
        <v>21</v>
      </c>
      <c r="B22">
        <f t="shared" ca="1" si="0"/>
        <v>0.35816617764431868</v>
      </c>
      <c r="C22">
        <f t="shared" ca="1" si="1"/>
        <v>18.581661776443188</v>
      </c>
    </row>
    <row r="23" spans="1:3">
      <c r="A23">
        <v>22</v>
      </c>
      <c r="B23">
        <f t="shared" ca="1" si="0"/>
        <v>0.85815219792219199</v>
      </c>
      <c r="C23">
        <f t="shared" ca="1" si="1"/>
        <v>23.581521979221918</v>
      </c>
    </row>
    <row r="24" spans="1:3">
      <c r="A24">
        <v>23</v>
      </c>
      <c r="B24">
        <f t="shared" ca="1" si="0"/>
        <v>0.96216294306047678</v>
      </c>
      <c r="C24">
        <f t="shared" ca="1" si="1"/>
        <v>24.62162943060477</v>
      </c>
    </row>
    <row r="25" spans="1:3">
      <c r="A25">
        <v>24</v>
      </c>
      <c r="B25">
        <f t="shared" ca="1" si="0"/>
        <v>0.46898273167918891</v>
      </c>
      <c r="C25">
        <f t="shared" ca="1" si="1"/>
        <v>19.689827316791888</v>
      </c>
    </row>
    <row r="26" spans="1:3">
      <c r="A26">
        <v>25</v>
      </c>
      <c r="B26">
        <f t="shared" ca="1" si="0"/>
        <v>0.74638553111075046</v>
      </c>
      <c r="C26">
        <f t="shared" ca="1" si="1"/>
        <v>22.463855311107505</v>
      </c>
    </row>
    <row r="27" spans="1:3">
      <c r="A27">
        <v>26</v>
      </c>
      <c r="B27">
        <f t="shared" ca="1" si="0"/>
        <v>0.82117669779989189</v>
      </c>
      <c r="C27">
        <f t="shared" ca="1" si="1"/>
        <v>23.21176697799892</v>
      </c>
    </row>
    <row r="28" spans="1:3">
      <c r="A28">
        <v>27</v>
      </c>
      <c r="B28">
        <f t="shared" ca="1" si="0"/>
        <v>0.806691680419102</v>
      </c>
      <c r="C28">
        <f t="shared" ca="1" si="1"/>
        <v>23.06691680419102</v>
      </c>
    </row>
    <row r="29" spans="1:3">
      <c r="A29">
        <v>28</v>
      </c>
      <c r="B29">
        <f t="shared" ca="1" si="0"/>
        <v>0.79521104005192333</v>
      </c>
      <c r="C29">
        <f t="shared" ca="1" si="1"/>
        <v>22.952110400519231</v>
      </c>
    </row>
    <row r="30" spans="1:3">
      <c r="A30">
        <v>29</v>
      </c>
      <c r="B30">
        <f t="shared" ca="1" si="0"/>
        <v>0.24238872929274624</v>
      </c>
      <c r="C30">
        <f t="shared" ca="1" si="1"/>
        <v>17.423887292927461</v>
      </c>
    </row>
    <row r="31" spans="1:3">
      <c r="A31">
        <v>30</v>
      </c>
      <c r="B31">
        <f t="shared" ca="1" si="0"/>
        <v>0.88544266575712194</v>
      </c>
      <c r="C31">
        <f t="shared" ca="1" si="1"/>
        <v>23.854426657571217</v>
      </c>
    </row>
    <row r="32" spans="1:3">
      <c r="A32">
        <v>31</v>
      </c>
      <c r="B32">
        <f t="shared" ca="1" si="0"/>
        <v>0.88706500952311407</v>
      </c>
      <c r="C32">
        <f t="shared" ca="1" si="1"/>
        <v>23.870650095231142</v>
      </c>
    </row>
    <row r="33" spans="1:3">
      <c r="A33">
        <v>32</v>
      </c>
      <c r="B33">
        <f t="shared" ca="1" si="0"/>
        <v>1.5739361588421819E-2</v>
      </c>
      <c r="C33">
        <f t="shared" ca="1" si="1"/>
        <v>15.157393615884217</v>
      </c>
    </row>
    <row r="34" spans="1:3">
      <c r="A34">
        <v>33</v>
      </c>
      <c r="B34">
        <f t="shared" ca="1" si="0"/>
        <v>0.90375954372609923</v>
      </c>
      <c r="C34">
        <f t="shared" ca="1" si="1"/>
        <v>24.037595437260993</v>
      </c>
    </row>
    <row r="35" spans="1:3">
      <c r="A35">
        <v>34</v>
      </c>
      <c r="B35">
        <f t="shared" ca="1" si="0"/>
        <v>0.61530032604282192</v>
      </c>
      <c r="C35">
        <f t="shared" ca="1" si="1"/>
        <v>21.153003260428221</v>
      </c>
    </row>
    <row r="36" spans="1:3">
      <c r="A36">
        <v>35</v>
      </c>
      <c r="B36">
        <f t="shared" ca="1" si="0"/>
        <v>0.21445049820108497</v>
      </c>
      <c r="C36">
        <f t="shared" ca="1" si="1"/>
        <v>17.144504982010851</v>
      </c>
    </row>
    <row r="37" spans="1:3">
      <c r="A37">
        <v>36</v>
      </c>
      <c r="B37">
        <f t="shared" ca="1" si="0"/>
        <v>0.31890276356640401</v>
      </c>
      <c r="C37">
        <f t="shared" ca="1" si="1"/>
        <v>18.18902763566404</v>
      </c>
    </row>
    <row r="38" spans="1:3">
      <c r="A38">
        <v>37</v>
      </c>
      <c r="B38">
        <f t="shared" ca="1" si="0"/>
        <v>0.62551648360600309</v>
      </c>
      <c r="C38">
        <f t="shared" ca="1" si="1"/>
        <v>21.255164836060032</v>
      </c>
    </row>
    <row r="39" spans="1:3">
      <c r="A39">
        <v>38</v>
      </c>
      <c r="B39">
        <f t="shared" ca="1" si="0"/>
        <v>0.14601238561830587</v>
      </c>
      <c r="C39">
        <f t="shared" ca="1" si="1"/>
        <v>16.46012385618306</v>
      </c>
    </row>
    <row r="40" spans="1:3">
      <c r="A40">
        <v>39</v>
      </c>
      <c r="B40">
        <f t="shared" ca="1" si="0"/>
        <v>0.57426769592829963</v>
      </c>
      <c r="C40">
        <f t="shared" ca="1" si="1"/>
        <v>20.742676959282996</v>
      </c>
    </row>
    <row r="41" spans="1:3">
      <c r="A41">
        <v>40</v>
      </c>
      <c r="B41">
        <f t="shared" ca="1" si="0"/>
        <v>5.8248612099399133E-2</v>
      </c>
      <c r="C41">
        <f t="shared" ca="1" si="1"/>
        <v>15.582486120993991</v>
      </c>
    </row>
    <row r="42" spans="1:3">
      <c r="A42">
        <v>41</v>
      </c>
      <c r="B42">
        <f t="shared" ca="1" si="0"/>
        <v>0.80369900235038672</v>
      </c>
      <c r="C42">
        <f t="shared" ca="1" si="1"/>
        <v>23.036990023503868</v>
      </c>
    </row>
    <row r="43" spans="1:3">
      <c r="A43">
        <v>42</v>
      </c>
      <c r="B43">
        <f t="shared" ca="1" si="0"/>
        <v>0.96077636872031424</v>
      </c>
      <c r="C43">
        <f t="shared" ca="1" si="1"/>
        <v>24.607763687203143</v>
      </c>
    </row>
    <row r="44" spans="1:3">
      <c r="A44">
        <v>43</v>
      </c>
      <c r="B44">
        <f t="shared" ca="1" si="0"/>
        <v>0.23118474226918406</v>
      </c>
      <c r="C44">
        <f t="shared" ca="1" si="1"/>
        <v>17.311847422691841</v>
      </c>
    </row>
    <row r="45" spans="1:3">
      <c r="A45">
        <v>44</v>
      </c>
      <c r="B45">
        <f t="shared" ca="1" si="0"/>
        <v>0.72386055712207409</v>
      </c>
      <c r="C45">
        <f t="shared" ca="1" si="1"/>
        <v>22.238605571220742</v>
      </c>
    </row>
    <row r="46" spans="1:3">
      <c r="A46">
        <v>45</v>
      </c>
      <c r="B46">
        <f t="shared" ca="1" si="0"/>
        <v>1.7027089016075969E-2</v>
      </c>
      <c r="C46">
        <f t="shared" ca="1" si="1"/>
        <v>15.17027089016076</v>
      </c>
    </row>
    <row r="47" spans="1:3">
      <c r="A47">
        <v>46</v>
      </c>
      <c r="B47">
        <f t="shared" ca="1" si="0"/>
        <v>0.10241337126422467</v>
      </c>
      <c r="C47">
        <f t="shared" ca="1" si="1"/>
        <v>16.024133712642247</v>
      </c>
    </row>
    <row r="48" spans="1:3">
      <c r="A48">
        <v>47</v>
      </c>
      <c r="B48">
        <f t="shared" ca="1" si="0"/>
        <v>0.64443489691139655</v>
      </c>
      <c r="C48">
        <f t="shared" ca="1" si="1"/>
        <v>21.444348969113967</v>
      </c>
    </row>
    <row r="49" spans="1:3">
      <c r="A49">
        <v>48</v>
      </c>
      <c r="B49">
        <f t="shared" ca="1" si="0"/>
        <v>0.48378971056237519</v>
      </c>
      <c r="C49">
        <f t="shared" ca="1" si="1"/>
        <v>19.837897105623753</v>
      </c>
    </row>
    <row r="50" spans="1:3">
      <c r="A50">
        <v>49</v>
      </c>
      <c r="B50">
        <f t="shared" ca="1" si="0"/>
        <v>7.450461519057594E-2</v>
      </c>
      <c r="C50">
        <f t="shared" ca="1" si="1"/>
        <v>15.745046151905759</v>
      </c>
    </row>
    <row r="51" spans="1:3">
      <c r="A51">
        <v>50</v>
      </c>
      <c r="B51">
        <f t="shared" ca="1" si="0"/>
        <v>0.82484871399745896</v>
      </c>
      <c r="C51">
        <f t="shared" ca="1" si="1"/>
        <v>23.248487139974589</v>
      </c>
    </row>
    <row r="52" spans="1:3">
      <c r="A52">
        <v>51</v>
      </c>
      <c r="B52">
        <f t="shared" ca="1" si="0"/>
        <v>0.84933821203346083</v>
      </c>
      <c r="C52">
        <f t="shared" ca="1" si="1"/>
        <v>23.493382120334608</v>
      </c>
    </row>
    <row r="53" spans="1:3">
      <c r="A53">
        <v>52</v>
      </c>
      <c r="B53">
        <f t="shared" ca="1" si="0"/>
        <v>0.41470588938646791</v>
      </c>
      <c r="C53">
        <f t="shared" ca="1" si="1"/>
        <v>19.147058893864681</v>
      </c>
    </row>
  </sheetData>
  <mergeCells count="1"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Discrete</vt:lpstr>
      <vt:lpstr>Normal</vt:lpstr>
      <vt:lpstr>Uniform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2014-06-30T19:14:07Z</dcterms:created>
  <dcterms:modified xsi:type="dcterms:W3CDTF">2014-06-30T20:46:21Z</dcterms:modified>
</cp:coreProperties>
</file>