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codeName="ThisWorkbook" defaultThemeVersion="124226"/>
  <mc:AlternateContent xmlns:mc="http://schemas.openxmlformats.org/markup-compatibility/2006">
    <mc:Choice Requires="x15">
      <x15ac:absPath xmlns:x15ac="http://schemas.microsoft.com/office/spreadsheetml/2010/11/ac" url="C:\Users\典嗣\Dropbox (ディグラム・ラボ)\digramlabo\DigramData\◆青山作業場\★ディグラム・ラボ★\△ディグラム基本指標まとめ\▼オリジナルディグラム（2択）質問集&amp;ロジック\"/>
    </mc:Choice>
  </mc:AlternateContent>
  <xr:revisionPtr revIDLastSave="0" documentId="13_ncr:1_{D53C2828-7DD8-4955-A830-4D07A276292F}" xr6:coauthVersionLast="40" xr6:coauthVersionMax="40" xr10:uidLastSave="{00000000-0000-0000-0000-000000000000}"/>
  <bookViews>
    <workbookView xWindow="-120" yWindow="-120" windowWidth="20730" windowHeight="11160" tabRatio="823" activeTab="2" xr2:uid="{00000000-000D-0000-FFFF-FFFF00000000}"/>
  </bookViews>
  <sheets>
    <sheet name="インプット→アウトプット" sheetId="14" r:id="rId1"/>
    <sheet name="1_得点表" sheetId="15" r:id="rId2"/>
    <sheet name="2_タイプ判定" sheetId="18" r:id="rId3"/>
    <sheet name="3_結果テキスト" sheetId="19" r:id="rId4"/>
  </sheets>
  <definedNames>
    <definedName name="_xlnm._FilterDatabase" localSheetId="2" hidden="1">'2_タイプ判定'!$A$29:$T$272</definedName>
    <definedName name="_xlnm._FilterDatabase" localSheetId="3" hidden="1">'3_結果テキスト'!$A$2:$E$11</definedName>
    <definedName name="_Order1" hidden="1">255</definedName>
    <definedName name="_Order2" hidden="1">255</definedName>
    <definedName name="割付">#REF!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4" l="1"/>
  <c r="F17" i="14"/>
  <c r="F21" i="14"/>
  <c r="I5" i="14"/>
  <c r="I6" i="14"/>
  <c r="G17" i="14"/>
  <c r="G21" i="14"/>
  <c r="I7" i="14"/>
  <c r="I8" i="14"/>
  <c r="H17" i="14"/>
  <c r="H21" i="14"/>
  <c r="I9" i="14"/>
  <c r="I10" i="14"/>
  <c r="I17" i="14"/>
  <c r="I21" i="14"/>
  <c r="I11" i="14"/>
  <c r="I12" i="14"/>
  <c r="J17" i="14"/>
  <c r="J21" i="14"/>
  <c r="I13" i="14"/>
  <c r="H4" i="18"/>
  <c r="I4" i="18"/>
  <c r="G4" i="18"/>
  <c r="F4" i="18"/>
  <c r="E4" i="18"/>
  <c r="D4" i="18"/>
  <c r="C4" i="18"/>
  <c r="G25" i="14"/>
  <c r="F25" i="14"/>
  <c r="J25" i="14"/>
  <c r="I25" i="14"/>
  <c r="E30" i="14"/>
  <c r="E2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青山典嗣</author>
  </authors>
  <commentList>
    <comment ref="H3" authorId="0" shapeId="0" xr:uid="{00000000-0006-0000-0000-000001000000}">
      <text>
        <r>
          <rPr>
            <b/>
            <u/>
            <sz val="11"/>
            <color indexed="81"/>
            <rFont val="Meiryo UI"/>
            <family val="3"/>
            <charset val="128"/>
          </rPr>
          <t>H列4行目~13行目に回答を入力</t>
        </r>
      </text>
    </comment>
    <comment ref="I3" authorId="0" shapeId="0" xr:uid="{25A7AFED-86C7-4B95-AB6F-A0DE827BF271}">
      <text>
        <r>
          <rPr>
            <b/>
            <sz val="11"/>
            <color indexed="81"/>
            <rFont val="Meiryo UI"/>
            <family val="3"/>
            <charset val="128"/>
          </rPr>
          <t>回答の得点は
「1_得点表シート」に記載してあります。</t>
        </r>
      </text>
    </comment>
    <comment ref="E4" authorId="0" shapeId="0" xr:uid="{E7F4F771-A2B4-43F8-918F-325B9496ED5F}">
      <text>
        <r>
          <rPr>
            <b/>
            <sz val="11"/>
            <color indexed="81"/>
            <rFont val="Meiryo UI"/>
            <family val="3"/>
            <charset val="128"/>
          </rPr>
          <t>質問文は「4_2択質問リスト」シートから、
CP、NP、A、FC、ACの5指標、各2問ずつ抽出してくださいませ。
いずれの質問も効果は同じなので、
サイトのトンマナに合うような質問文を選んでいただけますと幸いです。
また、質問文について、多少表現を変えていただいても大丈夫でございます。</t>
        </r>
      </text>
    </comment>
    <comment ref="G25" authorId="0" shapeId="0" xr:uid="{F808784D-E170-4140-B521-9DDFE597162D}">
      <text>
        <r>
          <rPr>
            <b/>
            <sz val="11"/>
            <color indexed="81"/>
            <rFont val="Meiryo UI"/>
            <family val="3"/>
            <charset val="128"/>
          </rPr>
          <t>得点の組み合わせを
「2_タイプ判定シート」で照合し、
性格9タイプに振り分けます。</t>
        </r>
      </text>
    </comment>
    <comment ref="E30" authorId="0" shapeId="0" xr:uid="{95D786BC-6B90-4492-A1E7-9B160C04B2E7}">
      <text>
        <r>
          <rPr>
            <b/>
            <sz val="11"/>
            <color indexed="81"/>
            <rFont val="Meiryo UI"/>
            <family val="3"/>
            <charset val="128"/>
          </rPr>
          <t>性格9タイプに対応した結果テキストは
「3_結果テキストシート」に格納してあります。
今回はこの部分が書き下ろしなので、
現状はダミーテキストが格納してあります。</t>
        </r>
      </text>
    </comment>
  </commentList>
</comments>
</file>

<file path=xl/sharedStrings.xml><?xml version="1.0" encoding="utf-8"?>
<sst xmlns="http://schemas.openxmlformats.org/spreadsheetml/2006/main" count="658" uniqueCount="128">
  <si>
    <t>質問番号</t>
    <rPh sb="0" eb="2">
      <t>シツモン</t>
    </rPh>
    <rPh sb="2" eb="4">
      <t>バンゴウ</t>
    </rPh>
    <phoneticPr fontId="3"/>
  </si>
  <si>
    <t>回答</t>
    <rPh sb="0" eb="2">
      <t>カイトウ</t>
    </rPh>
    <phoneticPr fontId="3"/>
  </si>
  <si>
    <t>選択肢</t>
    <rPh sb="0" eb="3">
      <t>センタクシ</t>
    </rPh>
    <phoneticPr fontId="2"/>
  </si>
  <si>
    <t>Aに近い</t>
    <rPh sb="2" eb="3">
      <t>チカ</t>
    </rPh>
    <phoneticPr fontId="2"/>
  </si>
  <si>
    <t>Bに近い</t>
    <rPh sb="2" eb="3">
      <t>チカ</t>
    </rPh>
    <phoneticPr fontId="2"/>
  </si>
  <si>
    <t>A</t>
  </si>
  <si>
    <t>①インプット→アウトプット</t>
    <phoneticPr fontId="2"/>
  </si>
  <si>
    <t>②結果表示</t>
    <rPh sb="1" eb="3">
      <t>ケッカ</t>
    </rPh>
    <rPh sb="3" eb="5">
      <t>ヒョウジ</t>
    </rPh>
    <phoneticPr fontId="2"/>
  </si>
  <si>
    <t>CP</t>
  </si>
  <si>
    <t>NP</t>
  </si>
  <si>
    <t>FC</t>
  </si>
  <si>
    <t>AC</t>
  </si>
  <si>
    <t>CP</t>
    <phoneticPr fontId="2"/>
  </si>
  <si>
    <t>NP</t>
    <phoneticPr fontId="2"/>
  </si>
  <si>
    <t>A</t>
    <phoneticPr fontId="2"/>
  </si>
  <si>
    <t>FC</t>
    <phoneticPr fontId="2"/>
  </si>
  <si>
    <t>AC</t>
    <phoneticPr fontId="2"/>
  </si>
  <si>
    <t>ディグラム
対応指標</t>
    <rPh sb="6" eb="8">
      <t>タイオウ</t>
    </rPh>
    <rPh sb="8" eb="10">
      <t>シヒョウ</t>
    </rPh>
    <phoneticPr fontId="2"/>
  </si>
  <si>
    <t>CP（厳しさ）</t>
    <rPh sb="3" eb="4">
      <t>キビ</t>
    </rPh>
    <phoneticPr fontId="2"/>
  </si>
  <si>
    <t>NP（優しさ）</t>
    <rPh sb="3" eb="4">
      <t>ヤサ</t>
    </rPh>
    <phoneticPr fontId="2"/>
  </si>
  <si>
    <t>A（論理性）</t>
    <rPh sb="2" eb="5">
      <t>ロンリセイ</t>
    </rPh>
    <phoneticPr fontId="2"/>
  </si>
  <si>
    <t>FC（奔放性）</t>
    <rPh sb="3" eb="5">
      <t>ホンポウ</t>
    </rPh>
    <rPh sb="5" eb="6">
      <t>セイ</t>
    </rPh>
    <phoneticPr fontId="2"/>
  </si>
  <si>
    <t>AC（協調性）</t>
    <rPh sb="3" eb="6">
      <t>キョウチョウセイ</t>
    </rPh>
    <phoneticPr fontId="2"/>
  </si>
  <si>
    <t>回答得点</t>
    <rPh sb="0" eb="2">
      <t>カイトウ</t>
    </rPh>
    <rPh sb="2" eb="4">
      <t>トクテン</t>
    </rPh>
    <phoneticPr fontId="3"/>
  </si>
  <si>
    <t>CP（厳しさ）</t>
    <phoneticPr fontId="2"/>
  </si>
  <si>
    <t>NP（優しさ）</t>
    <phoneticPr fontId="2"/>
  </si>
  <si>
    <t>NP（優しさ）</t>
    <phoneticPr fontId="2"/>
  </si>
  <si>
    <t>A（論理性）</t>
    <phoneticPr fontId="2"/>
  </si>
  <si>
    <t>FC（奔放性）</t>
    <phoneticPr fontId="2"/>
  </si>
  <si>
    <t>FC（奔放性）</t>
    <phoneticPr fontId="2"/>
  </si>
  <si>
    <t>AC（協調性）</t>
    <phoneticPr fontId="2"/>
  </si>
  <si>
    <t>⇒</t>
    <phoneticPr fontId="2"/>
  </si>
  <si>
    <t>⇒</t>
    <phoneticPr fontId="2"/>
  </si>
  <si>
    <t>①-2.回答「得点レベル」結果</t>
    <rPh sb="4" eb="6">
      <t>カイトウ</t>
    </rPh>
    <rPh sb="7" eb="9">
      <t>トクテン</t>
    </rPh>
    <rPh sb="13" eb="15">
      <t>ケッカ</t>
    </rPh>
    <phoneticPr fontId="23"/>
  </si>
  <si>
    <t>①-3.タイプ判別</t>
    <rPh sb="7" eb="9">
      <t>ハンベツ</t>
    </rPh>
    <phoneticPr fontId="23"/>
  </si>
  <si>
    <t>回答パターン
（全243パターン）</t>
    <rPh sb="0" eb="2">
      <t>カイトウ</t>
    </rPh>
    <rPh sb="8" eb="9">
      <t>ゼン</t>
    </rPh>
    <phoneticPr fontId="23"/>
  </si>
  <si>
    <t>パターン大分類
（全9パターン）</t>
    <rPh sb="4" eb="7">
      <t>ダイブンルイ</t>
    </rPh>
    <rPh sb="9" eb="10">
      <t>ゼン</t>
    </rPh>
    <phoneticPr fontId="2"/>
  </si>
  <si>
    <t>①-1.回答「得点」結果※各指標の合計</t>
    <rPh sb="4" eb="6">
      <t>カイトウ</t>
    </rPh>
    <rPh sb="7" eb="9">
      <t>トクテン</t>
    </rPh>
    <rPh sb="10" eb="12">
      <t>ケッカ</t>
    </rPh>
    <rPh sb="13" eb="14">
      <t>カク</t>
    </rPh>
    <rPh sb="14" eb="16">
      <t>シヒョウ</t>
    </rPh>
    <rPh sb="17" eb="19">
      <t>ゴウケイ</t>
    </rPh>
    <phoneticPr fontId="23"/>
  </si>
  <si>
    <t>得点</t>
    <rPh sb="0" eb="2">
      <t>トクテン</t>
    </rPh>
    <phoneticPr fontId="2"/>
  </si>
  <si>
    <t>得点
レベル</t>
    <rPh sb="0" eb="2">
      <t>トクテン</t>
    </rPh>
    <phoneticPr fontId="2"/>
  </si>
  <si>
    <t>得点レベル連結</t>
    <rPh sb="0" eb="2">
      <t>トクテン</t>
    </rPh>
    <rPh sb="5" eb="7">
      <t>レンケツ</t>
    </rPh>
    <phoneticPr fontId="2"/>
  </si>
  <si>
    <t>回答パターンNo.</t>
    <rPh sb="0" eb="2">
      <t>カイトウ</t>
    </rPh>
    <phoneticPr fontId="23"/>
  </si>
  <si>
    <t>パターン大分類
No.</t>
    <rPh sb="4" eb="7">
      <t>ダイブンルイ</t>
    </rPh>
    <phoneticPr fontId="2"/>
  </si>
  <si>
    <t>回答パターン
No.</t>
    <rPh sb="0" eb="2">
      <t>カイトウ</t>
    </rPh>
    <phoneticPr fontId="23"/>
  </si>
  <si>
    <t>選択肢</t>
    <rPh sb="0" eb="3">
      <t>センタクシ</t>
    </rPh>
    <phoneticPr fontId="3"/>
  </si>
  <si>
    <t>質問1</t>
    <rPh sb="0" eb="2">
      <t>シツモン</t>
    </rPh>
    <phoneticPr fontId="2"/>
  </si>
  <si>
    <t>質問2</t>
    <rPh sb="0" eb="2">
      <t>シツモン</t>
    </rPh>
    <phoneticPr fontId="2"/>
  </si>
  <si>
    <t>質問3</t>
    <rPh sb="0" eb="2">
      <t>シツモン</t>
    </rPh>
    <phoneticPr fontId="2"/>
  </si>
  <si>
    <t>質問4</t>
    <rPh sb="0" eb="2">
      <t>シツモン</t>
    </rPh>
    <phoneticPr fontId="2"/>
  </si>
  <si>
    <t>質問5</t>
    <rPh sb="0" eb="2">
      <t>シツモン</t>
    </rPh>
    <phoneticPr fontId="2"/>
  </si>
  <si>
    <t>質問6</t>
    <rPh sb="0" eb="2">
      <t>シツモン</t>
    </rPh>
    <phoneticPr fontId="2"/>
  </si>
  <si>
    <t>質問7</t>
    <rPh sb="0" eb="2">
      <t>シツモン</t>
    </rPh>
    <phoneticPr fontId="2"/>
  </si>
  <si>
    <t>質問8</t>
    <rPh sb="0" eb="2">
      <t>シツモン</t>
    </rPh>
    <phoneticPr fontId="2"/>
  </si>
  <si>
    <t>質問9</t>
    <rPh sb="0" eb="2">
      <t>シツモン</t>
    </rPh>
    <phoneticPr fontId="2"/>
  </si>
  <si>
    <t>質問10</t>
    <rPh sb="0" eb="2">
      <t>シツモン</t>
    </rPh>
    <phoneticPr fontId="2"/>
  </si>
  <si>
    <t>基本性格テキスト</t>
    <rPh sb="0" eb="2">
      <t>キホン</t>
    </rPh>
    <rPh sb="2" eb="4">
      <t>セイカク</t>
    </rPh>
    <phoneticPr fontId="2"/>
  </si>
  <si>
    <t>キャッチコピー</t>
  </si>
  <si>
    <t>キャッチコピー</t>
    <phoneticPr fontId="2"/>
  </si>
  <si>
    <t>分類パターンNo.</t>
    <rPh sb="0" eb="2">
      <t>ブンルイ</t>
    </rPh>
    <phoneticPr fontId="23"/>
  </si>
  <si>
    <t>No</t>
    <phoneticPr fontId="23"/>
  </si>
  <si>
    <t>1.Aに近い</t>
  </si>
  <si>
    <t>2.Bに近い</t>
  </si>
  <si>
    <t>【A】_ああああああああああああああああ　⇔　【B】_いいいいいいいいいいいいいいいいいいい</t>
  </si>
  <si>
    <t>【A】_ああああああああああああああああ　⇔　【B】_いいいいいいいいいいいいいいいいいいい</t>
    <phoneticPr fontId="2"/>
  </si>
  <si>
    <t>性格9グループ基本性格</t>
    <rPh sb="0" eb="2">
      <t>セイカク</t>
    </rPh>
    <phoneticPr fontId="23"/>
  </si>
  <si>
    <t>アクティブ・スマートタイプ</t>
  </si>
  <si>
    <t>ポジティブ・楽天家タイプ</t>
  </si>
  <si>
    <t>頑固・カタブツタイプ</t>
  </si>
  <si>
    <t>豪快・アグレッシブタイプ</t>
  </si>
  <si>
    <t>マイペース・引っ込み思案タイプ</t>
  </si>
  <si>
    <t>何事にも意欲的。周囲の人を引っ張る強い行動力や向上心があり、リーダーになることが多い。明るくて面倒見のよい性格で、上下分け隔てなくいろんな人から好かれる。目標に忠実で、最短距離を目指すため、周囲の都合を考えず、自分のペースで物事を動かそうとするので、周りから「ついていけない」「○○さんは優秀だから、できない人の気持ちがわからない」と思われたりもする。</t>
  </si>
  <si>
    <t>「これがしたい」「あれがほしい」という欲求が希薄。大勢といるよりも、一人でマイペースに行動することを好む。波風を立てたり、面倒に巻き込まれるのが苦手。他人に無関心というより、自分の世界に踏み込まれたくないという思いが強い。周囲の人からは「おとなしい人」と思われがち。常に空気を読んで、トラブルを避けるように行動するので、人から嫌われることは少ない。</t>
  </si>
  <si>
    <t>常にポジティブで、明るく社交的で友だちが多い。ノリが良く、フットワークも軽く、行動力がある。深く悩まず、シンプルに物事を考えるので意思決定が早い。興味の対象が幅広く、１つのことに没頭するのは苦手で、常にいろんなことに手を出したり、首をつっこんでいたい。気が多く、予定を詰め込みすぎるので、人との約束や、課題などをついつい忘れてしまうことがある。</t>
  </si>
  <si>
    <t>曲がったことが大嫌いで、常識を重んじる。よく言えば真面目。悪く言えば頑固。周囲から「融通が利かない」と思われがち。自己が確立されているので、周囲の評価は気にならない。こだわりが強く、視野が狭いので、イヤなものはイヤだとはっきり拒絶する。人の感情や空気を読むのが苦手なので、周囲との衝突が多い。</t>
  </si>
  <si>
    <t>ノリが良く、楽しいことや自分の欲求に忠実で、それを満たすための労力は惜しまず、あらゆる手段を模索し、努力する。器用で、要領がよいので何事もそつなくこなせる。極端な性格なので、周囲の都合を考えず、自分のペースで人を振り回したり、思ったことはズバズバと口にしたりするので、周りから「ワガママ」「ついていけない」と思われたりする。目上の人からはその実行力を評価されることが多い。</t>
  </si>
  <si>
    <t>優しくて穏やかで、その場の空気を読むのがとても上手い。自己主張は控えめで、気配り上手なので、どんな場面においても人から好かれる。「他人に迷惑をかけてはいけない」という意識が強いため、責任感が強く、真面目。気遣いをし過ぎたり、自分の行動に対する反省が多いなど、自己評価が低いので、一人の時は悩んだりして、ストレスがたまりがちなところもある。</t>
  </si>
  <si>
    <t>無口でおとなしい。物事を論理的に考えるのが得意で、自分の主張をしっかりと持っており、何かやりたいことがあっても、「失敗したら」との妄想が先だって、なかなか行動に移れず、チャンスを逃すこともある。地道にコツコツと物事を取り組むことが得意。要所要所で鋭い意見を差し込んだりする。非常に真面目で慎重。ただ、慎重過ぎるがゆえ、ネガティブ思考に陥りがち。</t>
  </si>
  <si>
    <t>非常に論理的で、どんなときでも冷静沈着。トラブルが起きても動じず、淡々と対処できる。器用で、要領がよく、自分の長所・短所を理解し尽しているので、無謀な挑戦はしない。自分に自信を持っているので、初対面の人にも「デキる人だな」と思わせるオーラを漂わせている。優秀がゆえに、効率ばかりを重視して、人の感情に対して鈍感で、「冷たい人」と思われることがある。</t>
  </si>
  <si>
    <t>感性が豊かで、直観力に長けている。何事も思い立ったら、すぐ行動するバイタリティがある。後先を考えたりせず、常識にとらわれない発想や行動で、周囲を驚かせることも多い天才肌。論理的に物事を考えるのが苦手。プレッシャーに弱く、精神的にムラがあるので、一定のパフォーマンスを維持できないので、周囲の期待を裏切ってしまったりすることがある。</t>
  </si>
  <si>
    <r>
      <rPr>
        <b/>
        <u/>
        <sz val="10"/>
        <color rgb="FFFF0000"/>
        <rFont val="Meiryo UI"/>
        <family val="3"/>
        <charset val="128"/>
      </rPr>
      <t>【A】_ああああああああああ</t>
    </r>
    <r>
      <rPr>
        <sz val="10"/>
        <rFont val="Meiryo UI"/>
        <family val="3"/>
        <charset val="128"/>
      </rPr>
      <t>　⇔　【B】_いいいいいいいいいいいいいいい</t>
    </r>
    <phoneticPr fontId="2"/>
  </si>
  <si>
    <t>直感・ひらめきタイプ</t>
  </si>
  <si>
    <t>性格9グループ◯◯意識
※こちらは用途に応じて作成する</t>
    <rPh sb="0" eb="2">
      <t>セイカク</t>
    </rPh>
    <rPh sb="9" eb="11">
      <t>イシキ</t>
    </rPh>
    <rPh sb="17" eb="19">
      <t>ヨウト</t>
    </rPh>
    <rPh sb="20" eb="21">
      <t>オウ</t>
    </rPh>
    <rPh sb="23" eb="25">
      <t>サクセイ</t>
    </rPh>
    <phoneticPr fontId="23"/>
  </si>
  <si>
    <t>ライン型1</t>
  </si>
  <si>
    <t>ライン型2</t>
  </si>
  <si>
    <t>サイレントマジョリティタイプ</t>
  </si>
  <si>
    <t>ライン型3</t>
  </si>
  <si>
    <t>M型</t>
  </si>
  <si>
    <t>W型</t>
  </si>
  <si>
    <t>台形型1</t>
  </si>
  <si>
    <t>台形型2</t>
  </si>
  <si>
    <t>台形型3</t>
  </si>
  <si>
    <t>U型1</t>
  </si>
  <si>
    <t>U型3</t>
  </si>
  <si>
    <t>N型1</t>
  </si>
  <si>
    <t>N型2</t>
  </si>
  <si>
    <t>N型3</t>
  </si>
  <si>
    <t>逆N型1</t>
  </si>
  <si>
    <t>合理主義・クレバータイプ</t>
  </si>
  <si>
    <t>逆N型3</t>
  </si>
  <si>
    <t>CPトップ型</t>
  </si>
  <si>
    <t>NPトップ型</t>
  </si>
  <si>
    <t>Aトップ型</t>
  </si>
  <si>
    <t>FCトップ型</t>
  </si>
  <si>
    <t>ACトップ型</t>
  </si>
  <si>
    <t>CPボトム型</t>
  </si>
  <si>
    <t>NPボトム型</t>
  </si>
  <si>
    <t>Aボトム型</t>
  </si>
  <si>
    <t>FCボトム型</t>
  </si>
  <si>
    <t>ACボトム型</t>
  </si>
  <si>
    <t>Z型1</t>
  </si>
  <si>
    <t>Z型2</t>
  </si>
  <si>
    <t>逆Z型1</t>
  </si>
  <si>
    <t>逆Z型2</t>
  </si>
  <si>
    <t>パターン分類（9パターン）</t>
    <rPh sb="4" eb="6">
      <t>ブンルイ</t>
    </rPh>
    <phoneticPr fontId="2"/>
  </si>
  <si>
    <t>逆N型2</t>
  </si>
  <si>
    <t>U型2</t>
  </si>
  <si>
    <t>分類パターンNo.
※使用しない</t>
    <rPh sb="0" eb="2">
      <t>ブンルイ</t>
    </rPh>
    <rPh sb="11" eb="13">
      <t>シヨウ</t>
    </rPh>
    <phoneticPr fontId="23"/>
  </si>
  <si>
    <t>パターン分類（31パターン）
※使用しない</t>
    <rPh sb="4" eb="6">
      <t>ブンルイ</t>
    </rPh>
    <rPh sb="16" eb="18">
      <t>シヨウ</t>
    </rPh>
    <phoneticPr fontId="2"/>
  </si>
  <si>
    <t>ポジティブ・楽天家タイプ</t>
    <rPh sb="6" eb="8">
      <t>ラクテン</t>
    </rPh>
    <rPh sb="8" eb="9">
      <t>カ</t>
    </rPh>
    <phoneticPr fontId="2"/>
  </si>
  <si>
    <t>頑固・カタブツタイプ</t>
    <rPh sb="0" eb="2">
      <t>ガンコ</t>
    </rPh>
    <phoneticPr fontId="2"/>
  </si>
  <si>
    <t>豪快・アグレッシブタイプ</t>
    <rPh sb="0" eb="2">
      <t>ゴウカイ</t>
    </rPh>
    <phoneticPr fontId="2"/>
  </si>
  <si>
    <t>合理主義・クレバータイプ</t>
    <rPh sb="0" eb="4">
      <t>ゴウリシュギ</t>
    </rPh>
    <phoneticPr fontId="2"/>
  </si>
  <si>
    <t>直感・ひらめきタイプ</t>
    <rPh sb="0" eb="2">
      <t>チョッカン</t>
    </rPh>
    <phoneticPr fontId="2"/>
  </si>
  <si>
    <t>マイペース・引っ込み思案タイプ</t>
    <phoneticPr fontId="2"/>
  </si>
  <si>
    <t>マイペース・引っ込み思案タイプ</t>
    <phoneticPr fontId="2"/>
  </si>
  <si>
    <t>サイレントマジョリティタイプ</t>
    <phoneticPr fontId="2"/>
  </si>
  <si>
    <t>優しい・おっとりタイプ</t>
    <phoneticPr fontId="2"/>
  </si>
  <si>
    <t>優しい・おっとりタイプ</t>
    <rPh sb="0" eb="1">
      <t>ヤサ</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</si>
</sst>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76" formatCode="#,##0;\-#,##0;&quot;-&quot;"/>
    <numFmt numFmtId="177" formatCode="&quot;$&quot;#,##0;[Red]\-&quot;$&quot;#,##0"/>
    <numFmt numFmtId="178" formatCode="&quot;$&quot;#,##0.00;[Red]\-&quot;$&quot;#,##0.00"/>
    <numFmt numFmtId="179" formatCode="&quot;¥&quot;#,##0.00;[Red]&quot;¥&quot;&quot;¥&quot;\-#,##0.00"/>
    <numFmt numFmtId="180" formatCode="0&quot;点&quot;"/>
    <numFmt numFmtId="181" formatCode="&quot;パターン&quot;0"/>
    <numFmt numFmtId="182" formatCode="&quot;レベル&quot;0"/>
    <numFmt numFmtId="183" formatCode="&quot;No.&quot;0"/>
  </numFmts>
  <fonts count="46" x14ac:knownFonts="1">
    <font>
      <sz val="11"/>
      <color theme="1"/>
      <name val="ＭＳ Ｐゴシック"/>
      <family val="2"/>
      <charset val="128"/>
      <scheme val="minor"/>
    </font>
    <font>
      <sz val="11"/>
      <name val="ＭＳ Ｐゴシック"/>
      <family val="3"/>
      <charset val="128"/>
    </font>
    <font>
      <sz val="6"/>
      <name val="ＭＳ Ｐゴシック"/>
      <family val="2"/>
      <charset val="128"/>
      <scheme val="minor"/>
    </font>
    <font>
      <sz val="11"/>
      <color theme="1"/>
      <name val="ＭＳ Ｐゴシック"/>
      <family val="2"/>
      <charset val="128"/>
      <scheme val="minor"/>
    </font>
    <font>
      <sz val="10"/>
      <color indexed="8"/>
      <name val="Arial"/>
      <family val="2"/>
    </font>
    <font>
      <sz val="10"/>
      <name val="Arial"/>
      <family val="2"/>
    </font>
    <font>
      <sz val="10"/>
      <name val="MS Sans Serif"/>
      <family val="2"/>
    </font>
    <font>
      <sz val="8"/>
      <name val="Arial"/>
      <family val="2"/>
    </font>
    <font>
      <b/>
      <sz val="12"/>
      <name val="Arial"/>
      <family val="2"/>
    </font>
    <font>
      <sz val="12"/>
      <name val="ＭＳ 明朝"/>
      <family val="1"/>
      <charset val="128"/>
    </font>
    <font>
      <sz val="11"/>
      <color indexed="8"/>
      <name val="Calibri"/>
      <family val="2"/>
    </font>
    <font>
      <u/>
      <sz val="11"/>
      <color indexed="12"/>
      <name val="ＭＳ Ｐゴシック"/>
      <family val="3"/>
      <charset val="128"/>
    </font>
    <font>
      <sz val="9"/>
      <name val="ＭＳ Ｐゴシック"/>
      <family val="3"/>
      <charset val="128"/>
    </font>
    <font>
      <sz val="14"/>
      <name val="ＭＳ 明朝"/>
      <family val="1"/>
      <charset val="128"/>
    </font>
    <font>
      <sz val="11"/>
      <color theme="1"/>
      <name val="ＭＳ Ｐゴシック"/>
      <family val="3"/>
      <charset val="128"/>
      <scheme val="minor"/>
    </font>
    <font>
      <b/>
      <sz val="10"/>
      <color theme="1"/>
      <name val="Meiryo UI"/>
      <family val="3"/>
      <charset val="128"/>
    </font>
    <font>
      <sz val="10"/>
      <color theme="1"/>
      <name val="Meiryo UI"/>
      <family val="3"/>
      <charset val="128"/>
    </font>
    <font>
      <sz val="10"/>
      <name val="Meiryo UI"/>
      <family val="3"/>
      <charset val="128"/>
    </font>
    <font>
      <sz val="8"/>
      <color theme="1"/>
      <name val="Meiryo UI"/>
      <family val="3"/>
      <charset val="128"/>
    </font>
    <font>
      <sz val="8"/>
      <color rgb="FFFF0000"/>
      <name val="Meiryo UI"/>
      <family val="3"/>
      <charset val="128"/>
    </font>
    <font>
      <b/>
      <sz val="9"/>
      <color theme="1"/>
      <name val="Meiryo UI"/>
      <family val="3"/>
      <charset val="128"/>
    </font>
    <font>
      <b/>
      <sz val="9"/>
      <color rgb="FFFF0000"/>
      <name val="Meiryo UI"/>
      <family val="3"/>
      <charset val="128"/>
    </font>
    <font>
      <sz val="10"/>
      <color rgb="FF000000"/>
      <name val="Arial"/>
      <family val="2"/>
    </font>
    <font>
      <sz val="6"/>
      <name val="ＭＳ Ｐゴシック"/>
      <family val="3"/>
      <charset val="128"/>
    </font>
    <font>
      <sz val="8"/>
      <color rgb="FFC00000"/>
      <name val="Meiryo UI"/>
      <family val="3"/>
      <charset val="128"/>
    </font>
    <font>
      <b/>
      <sz val="10"/>
      <name val="Meiryo UI"/>
      <family val="3"/>
      <charset val="128"/>
    </font>
    <font>
      <b/>
      <u/>
      <sz val="10"/>
      <name val="Meiryo UI"/>
      <family val="3"/>
      <charset val="128"/>
    </font>
    <font>
      <sz val="10"/>
      <name val="ＭＳ Ｐゴシック"/>
      <family val="2"/>
      <charset val="128"/>
      <scheme val="minor"/>
    </font>
    <font>
      <b/>
      <sz val="8"/>
      <name val="Meiryo UI"/>
      <family val="3"/>
      <charset val="128"/>
    </font>
    <font>
      <sz val="8"/>
      <name val="Meiryo UI"/>
      <family val="3"/>
      <charset val="128"/>
    </font>
    <font>
      <b/>
      <sz val="8"/>
      <color theme="1"/>
      <name val="Meiryo UI"/>
      <family val="3"/>
      <charset val="128"/>
    </font>
    <font>
      <b/>
      <sz val="11"/>
      <color theme="1"/>
      <name val="Meiryo UI"/>
      <family val="3"/>
      <charset val="128"/>
    </font>
    <font>
      <sz val="10"/>
      <color rgb="FF000000"/>
      <name val="Meiryo UI"/>
      <family val="3"/>
      <charset val="128"/>
    </font>
    <font>
      <b/>
      <sz val="8"/>
      <color rgb="FFFF0000"/>
      <name val="Meiryo UI"/>
      <family val="3"/>
      <charset val="128"/>
    </font>
    <font>
      <sz val="8"/>
      <color rgb="FF3366FF"/>
      <name val="Meiryo UI"/>
      <family val="3"/>
      <charset val="128"/>
    </font>
    <font>
      <b/>
      <sz val="8"/>
      <color rgb="FF3366FF"/>
      <name val="Meiryo UI"/>
      <family val="3"/>
      <charset val="128"/>
    </font>
    <font>
      <sz val="10"/>
      <color rgb="FFFF0000"/>
      <name val="Meiryo UI"/>
      <family val="3"/>
      <charset val="128"/>
    </font>
    <font>
      <b/>
      <sz val="10"/>
      <color rgb="FFFF0000"/>
      <name val="Meiryo UI"/>
      <family val="3"/>
      <charset val="128"/>
    </font>
    <font>
      <sz val="11"/>
      <color rgb="FF000000"/>
      <name val="游ゴシック"/>
      <family val="3"/>
      <charset val="128"/>
    </font>
    <font>
      <b/>
      <u/>
      <sz val="11"/>
      <color indexed="81"/>
      <name val="Meiryo UI"/>
      <family val="3"/>
      <charset val="128"/>
    </font>
    <font>
      <sz val="12"/>
      <name val="Meiryo UI"/>
      <family val="3"/>
      <charset val="128"/>
    </font>
    <font>
      <b/>
      <u/>
      <sz val="10"/>
      <color rgb="FFFF0000"/>
      <name val="Meiryo UI"/>
      <family val="3"/>
      <charset val="128"/>
    </font>
    <font>
      <sz val="8"/>
      <color rgb="FF00B050"/>
      <name val="Meiryo UI"/>
      <family val="3"/>
      <charset val="128"/>
    </font>
    <font>
      <b/>
      <sz val="8"/>
      <color rgb="FF00B050"/>
      <name val="Meiryo UI"/>
      <family val="3"/>
      <charset val="128"/>
    </font>
    <font>
      <b/>
      <sz val="8"/>
      <color rgb="FFC00000"/>
      <name val="Meiryo UI"/>
      <family val="3"/>
      <charset val="128"/>
    </font>
    <font>
      <b/>
      <sz val="11"/>
      <color indexed="81"/>
      <name val="Meiryo UI"/>
      <family val="3"/>
      <charset val="128"/>
    </font>
  </fonts>
  <fills count="16">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26"/>
      </patternFill>
    </fill>
    <fill>
      <patternFill patternType="solid">
        <fgColor rgb="FFFFFF66"/>
        <bgColor indexed="64"/>
      </patternFill>
    </fill>
    <fill>
      <patternFill patternType="solid">
        <fgColor rgb="FFFFFFCC"/>
        <bgColor indexed="64"/>
      </patternFill>
    </fill>
    <fill>
      <patternFill patternType="solid">
        <fgColor rgb="FFCCFFCC"/>
        <bgColor indexed="64"/>
      </patternFill>
    </fill>
    <fill>
      <patternFill patternType="solid">
        <fgColor rgb="FFFFCCCC"/>
        <bgColor indexed="64"/>
      </patternFill>
    </fill>
    <fill>
      <patternFill patternType="solid">
        <fgColor rgb="FFFFFF00"/>
        <bgColor indexed="64"/>
      </patternFill>
    </fill>
    <fill>
      <patternFill patternType="solid">
        <fgColor rgb="FFCCFFFF"/>
        <bgColor indexed="64"/>
      </patternFill>
    </fill>
    <fill>
      <patternFill patternType="solid">
        <fgColor rgb="FFFFCC66"/>
        <bgColor indexed="64"/>
      </patternFill>
    </fill>
    <fill>
      <patternFill patternType="solid">
        <fgColor rgb="FFFFCC00"/>
        <bgColor indexed="64"/>
      </patternFill>
    </fill>
    <fill>
      <patternFill patternType="solid">
        <fgColor rgb="FFCCFF99"/>
        <bgColor indexed="64"/>
      </patternFill>
    </fill>
    <fill>
      <patternFill patternType="solid">
        <fgColor rgb="FFFFCC99"/>
        <bgColor indexed="64"/>
      </patternFill>
    </fill>
    <fill>
      <patternFill patternType="solid">
        <fgColor rgb="FFCCCCFF"/>
        <bgColor indexed="64"/>
      </patternFill>
    </fill>
  </fills>
  <borders count="5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hair">
        <color theme="0" tint="-0.499984740745262"/>
      </left>
      <right/>
      <top style="hair">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style="thin">
        <color theme="0" tint="-0.499984740745262"/>
      </right>
      <top style="medium">
        <color theme="0" tint="-0.499984740745262"/>
      </top>
      <bottom style="hair">
        <color theme="0" tint="-0.499984740745262"/>
      </bottom>
      <diagonal/>
    </border>
    <border>
      <left style="medium">
        <color theme="0" tint="-0.499984740745262"/>
      </left>
      <right style="thin">
        <color theme="0" tint="-0.499984740745262"/>
      </right>
      <top style="hair">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hair">
        <color theme="0" tint="-0.499984740745262"/>
      </bottom>
      <diagonal/>
    </border>
    <border>
      <left style="medium">
        <color theme="0" tint="-0.499984740745262"/>
      </left>
      <right style="medium">
        <color theme="0" tint="-0.499984740745262"/>
      </right>
      <top style="hair">
        <color theme="0" tint="-0.499984740745262"/>
      </top>
      <bottom style="medium">
        <color theme="0" tint="-0.499984740745262"/>
      </bottom>
      <diagonal/>
    </border>
    <border>
      <left/>
      <right style="thin">
        <color theme="0" tint="-0.499984740745262"/>
      </right>
      <top style="medium">
        <color theme="0" tint="-0.499984740745262"/>
      </top>
      <bottom style="hair">
        <color theme="0" tint="-0.499984740745262"/>
      </bottom>
      <diagonal/>
    </border>
    <border>
      <left/>
      <right style="thin">
        <color theme="0" tint="-0.499984740745262"/>
      </right>
      <top style="hair">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medium">
        <color theme="0" tint="-0.499984740745262"/>
      </right>
      <top/>
      <bottom style="medium">
        <color theme="0" tint="-0.499984740745262"/>
      </bottom>
      <diagonal/>
    </border>
    <border>
      <left style="thin">
        <color theme="0" tint="-0.499984740745262"/>
      </left>
      <right/>
      <top style="medium">
        <color theme="0" tint="-0.499984740745262"/>
      </top>
      <bottom style="hair">
        <color theme="0" tint="-0.499984740745262"/>
      </bottom>
      <diagonal/>
    </border>
    <border>
      <left style="thin">
        <color theme="0" tint="-0.499984740745262"/>
      </left>
      <right/>
      <top style="hair">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style="thin">
        <color theme="0" tint="-0.499984740745262"/>
      </right>
      <top style="hair">
        <color theme="0" tint="-0.499984740745262"/>
      </top>
      <bottom/>
      <diagonal/>
    </border>
    <border>
      <left style="thin">
        <color theme="0" tint="-0.499984740745262"/>
      </left>
      <right/>
      <top style="hair">
        <color theme="0" tint="-0.499984740745262"/>
      </top>
      <bottom/>
      <diagonal/>
    </border>
    <border>
      <left style="medium">
        <color theme="0" tint="-0.499984740745262"/>
      </left>
      <right style="medium">
        <color theme="0" tint="-0.499984740745262"/>
      </right>
      <top style="hair">
        <color theme="0" tint="-0.499984740745262"/>
      </top>
      <bottom/>
      <diagonal/>
    </border>
    <border>
      <left style="medium">
        <color theme="0" tint="-0.499984740745262"/>
      </left>
      <right style="medium">
        <color theme="0" tint="-0.499984740745262"/>
      </right>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medium">
        <color rgb="FF000000"/>
      </left>
      <right style="medium">
        <color rgb="FF000000"/>
      </right>
      <top style="medium">
        <color rgb="FF000000"/>
      </top>
      <bottom style="medium">
        <color rgb="FF000000"/>
      </bottom>
      <diagonal/>
    </border>
    <border>
      <left style="dotted">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hair">
        <color rgb="FF000000"/>
      </bottom>
      <diagonal/>
    </border>
    <border>
      <left style="medium">
        <color theme="0" tint="-0.499984740745262"/>
      </left>
      <right style="thin">
        <color theme="0" tint="-0.499984740745262"/>
      </right>
      <top/>
      <bottom style="hair">
        <color theme="0" tint="-0.499984740745262"/>
      </bottom>
      <diagonal/>
    </border>
    <border>
      <left style="medium">
        <color theme="0" tint="-0.499984740745262"/>
      </left>
      <right style="medium">
        <color theme="0" tint="-0.499984740745262"/>
      </right>
      <top style="thin">
        <color theme="0" tint="-0.499984740745262"/>
      </top>
      <bottom style="hair">
        <color theme="0" tint="-0.499984740745262"/>
      </bottom>
      <diagonal/>
    </border>
    <border>
      <left style="medium">
        <color theme="0" tint="-0.499984740745262"/>
      </left>
      <right style="thin">
        <color theme="0" tint="-0.499984740745262"/>
      </right>
      <top style="thin">
        <color theme="0" tint="-0.499984740745262"/>
      </top>
      <bottom style="hair">
        <color theme="0" tint="-0.499984740745262"/>
      </bottom>
      <diagonal/>
    </border>
    <border>
      <left style="thin">
        <color indexed="64"/>
      </left>
      <right style="thin">
        <color indexed="64"/>
      </right>
      <top style="thin">
        <color indexed="64"/>
      </top>
      <bottom/>
      <diagonal/>
    </border>
    <border>
      <left style="thick">
        <color rgb="FFFF0000"/>
      </left>
      <right style="thin">
        <color theme="0" tint="-0.499984740745262"/>
      </right>
      <top style="thick">
        <color rgb="FFFF0000"/>
      </top>
      <bottom style="thick">
        <color rgb="FFFF0000"/>
      </bottom>
      <diagonal/>
    </border>
    <border>
      <left/>
      <right style="thin">
        <color indexed="64"/>
      </right>
      <top style="thick">
        <color rgb="FFFF0000"/>
      </top>
      <bottom style="thick">
        <color rgb="FFFF0000"/>
      </bottom>
      <diagonal/>
    </border>
    <border>
      <left style="thin">
        <color indexed="64"/>
      </left>
      <right style="thin">
        <color indexed="64"/>
      </right>
      <top style="thick">
        <color rgb="FFFF0000"/>
      </top>
      <bottom style="thick">
        <color rgb="FFFF0000"/>
      </bottom>
      <diagonal/>
    </border>
    <border>
      <left style="thin">
        <color indexed="64"/>
      </left>
      <right style="thick">
        <color rgb="FFFF0000"/>
      </right>
      <top style="thick">
        <color rgb="FFFF0000"/>
      </top>
      <bottom style="thick">
        <color rgb="FFFF0000"/>
      </bottom>
      <diagonal/>
    </border>
    <border>
      <left style="thin">
        <color theme="0" tint="-0.499984740745262"/>
      </left>
      <right style="thin">
        <color theme="0" tint="-0.499984740745262"/>
      </right>
      <top style="thin">
        <color theme="0" tint="-0.499984740745262"/>
      </top>
      <bottom/>
      <diagonal/>
    </border>
    <border>
      <left style="thick">
        <color rgb="FFFF0000"/>
      </left>
      <right style="thick">
        <color rgb="FFFF0000"/>
      </right>
      <top style="thick">
        <color rgb="FFFF0000"/>
      </top>
      <bottom style="thick">
        <color rgb="FFFF0000"/>
      </bottom>
      <diagonal/>
    </border>
    <border>
      <left style="thin">
        <color indexed="64"/>
      </left>
      <right style="thin">
        <color indexed="64"/>
      </right>
      <top style="thin">
        <color indexed="64"/>
      </top>
      <bottom style="thick">
        <color rgb="FFFF0000"/>
      </bottom>
      <diagonal/>
    </border>
    <border>
      <left style="medium">
        <color theme="0" tint="-0.499984740745262"/>
      </left>
      <right style="thin">
        <color theme="0" tint="-0.499984740745262"/>
      </right>
      <top style="hair">
        <color theme="0" tint="-0.499984740745262"/>
      </top>
      <bottom/>
      <diagonal/>
    </border>
    <border>
      <left/>
      <right/>
      <top style="medium">
        <color theme="0" tint="-0.499984740745262"/>
      </top>
      <bottom style="medium">
        <color theme="0" tint="-0.499984740745262"/>
      </bottom>
      <diagonal/>
    </border>
    <border>
      <left style="thin">
        <color theme="0" tint="-0.499984740745262"/>
      </left>
      <right/>
      <top style="thin">
        <color theme="0" tint="-0.499984740745262"/>
      </top>
      <bottom style="hair">
        <color theme="0" tint="-0.499984740745262"/>
      </bottom>
      <diagonal/>
    </border>
    <border>
      <left style="thin">
        <color theme="0" tint="-0.499984740745262"/>
      </left>
      <right/>
      <top/>
      <bottom style="hair">
        <color theme="0" tint="-0.499984740745262"/>
      </bottom>
      <diagonal/>
    </border>
    <border>
      <left/>
      <right style="medium">
        <color theme="0" tint="-0.499984740745262"/>
      </right>
      <top style="medium">
        <color theme="0" tint="-0.499984740745262"/>
      </top>
      <bottom style="hair">
        <color theme="0" tint="-0.499984740745262"/>
      </bottom>
      <diagonal/>
    </border>
    <border>
      <left/>
      <right style="medium">
        <color theme="0" tint="-0.499984740745262"/>
      </right>
      <top style="hair">
        <color theme="0" tint="-0.499984740745262"/>
      </top>
      <bottom style="medium">
        <color theme="0" tint="-0.499984740745262"/>
      </bottom>
      <diagonal/>
    </border>
    <border>
      <left/>
      <right style="medium">
        <color theme="0" tint="-0.499984740745262"/>
      </right>
      <top style="thin">
        <color theme="0" tint="-0.499984740745262"/>
      </top>
      <bottom style="hair">
        <color theme="0" tint="-0.499984740745262"/>
      </bottom>
      <diagonal/>
    </border>
    <border>
      <left/>
      <right style="medium">
        <color theme="0" tint="-0.499984740745262"/>
      </right>
      <top style="hair">
        <color theme="0" tint="-0.499984740745262"/>
      </top>
      <bottom/>
      <diagonal/>
    </border>
    <border>
      <left/>
      <right style="medium">
        <color theme="0" tint="-0.499984740745262"/>
      </right>
      <top/>
      <bottom style="hair">
        <color theme="0" tint="-0.499984740745262"/>
      </bottom>
      <diagonal/>
    </border>
    <border>
      <left style="thick">
        <color rgb="FFC00000"/>
      </left>
      <right style="thick">
        <color rgb="FFC00000"/>
      </right>
      <top style="thick">
        <color rgb="FFC00000"/>
      </top>
      <bottom style="medium">
        <color theme="0" tint="-0.499984740745262"/>
      </bottom>
      <diagonal/>
    </border>
    <border>
      <left style="thick">
        <color rgb="FFC00000"/>
      </left>
      <right style="thick">
        <color rgb="FFC00000"/>
      </right>
      <top style="medium">
        <color theme="0" tint="-0.499984740745262"/>
      </top>
      <bottom style="hair">
        <color theme="0" tint="-0.499984740745262"/>
      </bottom>
      <diagonal/>
    </border>
    <border>
      <left style="thick">
        <color rgb="FFC00000"/>
      </left>
      <right style="thick">
        <color rgb="FFC00000"/>
      </right>
      <top style="hair">
        <color theme="0" tint="-0.499984740745262"/>
      </top>
      <bottom style="medium">
        <color theme="0" tint="-0.499984740745262"/>
      </bottom>
      <diagonal/>
    </border>
    <border>
      <left style="thick">
        <color rgb="FFC00000"/>
      </left>
      <right style="thick">
        <color rgb="FFC00000"/>
      </right>
      <top style="thin">
        <color theme="0" tint="-0.499984740745262"/>
      </top>
      <bottom style="hair">
        <color theme="0" tint="-0.499984740745262"/>
      </bottom>
      <diagonal/>
    </border>
    <border>
      <left style="thick">
        <color rgb="FFC00000"/>
      </left>
      <right style="thick">
        <color rgb="FFC00000"/>
      </right>
      <top style="hair">
        <color theme="0" tint="-0.499984740745262"/>
      </top>
      <bottom/>
      <diagonal/>
    </border>
    <border>
      <left style="thick">
        <color rgb="FFC00000"/>
      </left>
      <right style="thick">
        <color rgb="FFC00000"/>
      </right>
      <top/>
      <bottom style="hair">
        <color theme="0" tint="-0.499984740745262"/>
      </bottom>
      <diagonal/>
    </border>
    <border>
      <left style="thick">
        <color rgb="FFC00000"/>
      </left>
      <right style="thick">
        <color rgb="FFC00000"/>
      </right>
      <top style="hair">
        <color theme="0" tint="-0.499984740745262"/>
      </top>
      <bottom style="thick">
        <color rgb="FFC00000"/>
      </bottom>
      <diagonal/>
    </border>
  </borders>
  <cellStyleXfs count="33">
    <xf numFmtId="0" fontId="0" fillId="0" borderId="0">
      <alignment vertical="center"/>
    </xf>
    <xf numFmtId="0" fontId="1" fillId="0" borderId="0">
      <alignment vertical="center"/>
    </xf>
    <xf numFmtId="0" fontId="1" fillId="0" borderId="0"/>
    <xf numFmtId="0" fontId="3" fillId="0" borderId="0">
      <alignment vertical="center"/>
    </xf>
    <xf numFmtId="176" fontId="4" fillId="0" borderId="0" applyFill="0" applyBorder="0" applyAlignment="0"/>
    <xf numFmtId="43" fontId="5" fillId="0" borderId="0" applyFont="0" applyFill="0" applyBorder="0" applyAlignment="0" applyProtection="0"/>
    <xf numFmtId="177" fontId="6" fillId="0" borderId="0" applyFont="0" applyFill="0" applyBorder="0" applyAlignment="0" applyProtection="0"/>
    <xf numFmtId="178" fontId="6" fillId="0" borderId="0" applyFont="0" applyFill="0" applyBorder="0" applyAlignment="0" applyProtection="0"/>
    <xf numFmtId="38" fontId="7" fillId="2" borderId="0" applyNumberFormat="0" applyBorder="0" applyAlignment="0" applyProtection="0"/>
    <xf numFmtId="0" fontId="8" fillId="0" borderId="1" applyNumberFormat="0" applyAlignment="0" applyProtection="0">
      <alignment horizontal="left" vertical="center"/>
    </xf>
    <xf numFmtId="0" fontId="8" fillId="0" borderId="2">
      <alignment horizontal="left" vertical="center"/>
    </xf>
    <xf numFmtId="10" fontId="7" fillId="3" borderId="3" applyNumberFormat="0" applyBorder="0" applyAlignment="0" applyProtection="0"/>
    <xf numFmtId="179" fontId="9" fillId="0" borderId="0"/>
    <xf numFmtId="0" fontId="10" fillId="0" borderId="0"/>
    <xf numFmtId="0" fontId="5" fillId="0" borderId="0" applyNumberFormat="0" applyFill="0" applyBorder="0" applyAlignment="0" applyProtection="0"/>
    <xf numFmtId="0" fontId="5" fillId="0" borderId="0"/>
    <xf numFmtId="10" fontId="5" fillId="0" borderId="0" applyFont="0" applyFill="0" applyBorder="0" applyAlignment="0" applyProtection="0"/>
    <xf numFmtId="0" fontId="11" fillId="0" borderId="0" applyNumberFormat="0" applyFill="0" applyBorder="0" applyAlignment="0" applyProtection="0">
      <alignment vertical="top"/>
      <protection locked="0"/>
    </xf>
    <xf numFmtId="0" fontId="1" fillId="4" borderId="4" applyNumberFormat="0" applyFont="0" applyAlignment="0" applyProtection="0">
      <alignment vertical="center"/>
    </xf>
    <xf numFmtId="38" fontId="12" fillId="0" borderId="0" applyFont="0" applyFill="0" applyBorder="0" applyAlignment="0" applyProtection="0">
      <alignment vertical="center"/>
    </xf>
    <xf numFmtId="0" fontId="1" fillId="0" borderId="0"/>
    <xf numFmtId="0" fontId="1" fillId="0" borderId="0">
      <alignment vertical="center"/>
    </xf>
    <xf numFmtId="0" fontId="1" fillId="0" borderId="0"/>
    <xf numFmtId="0" fontId="1" fillId="0" borderId="0">
      <alignment vertical="center"/>
    </xf>
    <xf numFmtId="0" fontId="12" fillId="0" borderId="0"/>
    <xf numFmtId="0" fontId="3" fillId="0" borderId="0">
      <alignment vertical="center"/>
    </xf>
    <xf numFmtId="0" fontId="3" fillId="0" borderId="0">
      <alignment vertical="center"/>
    </xf>
    <xf numFmtId="0" fontId="13" fillId="0" borderId="0"/>
    <xf numFmtId="0" fontId="3" fillId="0" borderId="0">
      <alignment vertical="center"/>
    </xf>
    <xf numFmtId="0" fontId="14" fillId="0" borderId="0">
      <alignment vertical="center"/>
    </xf>
    <xf numFmtId="0" fontId="3" fillId="0" borderId="0">
      <alignment vertical="center"/>
    </xf>
    <xf numFmtId="0" fontId="22" fillId="0" borderId="0"/>
    <xf numFmtId="0" fontId="38" fillId="0" borderId="0"/>
  </cellStyleXfs>
  <cellXfs count="170">
    <xf numFmtId="0" fontId="0" fillId="0" borderId="0" xfId="0">
      <alignment vertical="center"/>
    </xf>
    <xf numFmtId="0" fontId="15" fillId="0" borderId="0" xfId="0" applyFont="1">
      <alignment vertical="center"/>
    </xf>
    <xf numFmtId="0" fontId="16" fillId="0" borderId="0" xfId="0" applyFont="1">
      <alignment vertical="center"/>
    </xf>
    <xf numFmtId="0" fontId="17" fillId="0" borderId="13" xfId="0" applyFont="1" applyBorder="1">
      <alignment vertical="center"/>
    </xf>
    <xf numFmtId="0" fontId="17" fillId="0" borderId="14" xfId="0" applyFont="1" applyBorder="1">
      <alignment vertical="center"/>
    </xf>
    <xf numFmtId="0" fontId="17" fillId="0" borderId="17" xfId="0" applyFont="1" applyBorder="1">
      <alignment vertical="center"/>
    </xf>
    <xf numFmtId="0" fontId="17" fillId="0" borderId="18" xfId="0" applyFont="1" applyBorder="1">
      <alignment vertical="center"/>
    </xf>
    <xf numFmtId="0" fontId="17" fillId="0" borderId="24" xfId="0" applyFont="1" applyBorder="1">
      <alignment vertical="center"/>
    </xf>
    <xf numFmtId="0" fontId="17" fillId="0" borderId="25" xfId="0" applyFont="1" applyBorder="1">
      <alignment vertical="center"/>
    </xf>
    <xf numFmtId="0" fontId="17" fillId="0" borderId="19" xfId="0" applyFont="1" applyBorder="1">
      <alignment vertical="center"/>
    </xf>
    <xf numFmtId="0" fontId="17" fillId="0" borderId="16" xfId="0" applyFont="1" applyBorder="1">
      <alignment vertical="center"/>
    </xf>
    <xf numFmtId="0" fontId="17" fillId="0" borderId="21" xfId="0" applyFont="1" applyBorder="1">
      <alignment vertical="center"/>
    </xf>
    <xf numFmtId="180" fontId="17" fillId="0" borderId="26" xfId="0" applyNumberFormat="1" applyFont="1" applyBorder="1">
      <alignment vertical="center"/>
    </xf>
    <xf numFmtId="180" fontId="17" fillId="0" borderId="14" xfId="0" applyNumberFormat="1" applyFont="1" applyBorder="1">
      <alignment vertical="center"/>
    </xf>
    <xf numFmtId="0" fontId="18" fillId="0" borderId="0" xfId="28" applyFont="1">
      <alignment vertical="center"/>
    </xf>
    <xf numFmtId="0" fontId="19" fillId="0" borderId="0" xfId="28" applyFont="1">
      <alignment vertical="center"/>
    </xf>
    <xf numFmtId="0" fontId="20" fillId="0" borderId="0" xfId="28" applyFont="1">
      <alignment vertical="center"/>
    </xf>
    <xf numFmtId="0" fontId="21" fillId="0" borderId="28" xfId="28" applyFont="1" applyBorder="1" applyAlignment="1">
      <alignment horizontal="center" vertical="center"/>
    </xf>
    <xf numFmtId="181" fontId="21" fillId="0" borderId="28" xfId="28" applyNumberFormat="1" applyFont="1" applyBorder="1" applyAlignment="1">
      <alignment horizontal="center" vertical="top"/>
    </xf>
    <xf numFmtId="0" fontId="21" fillId="0" borderId="28" xfId="28" applyFont="1" applyBorder="1" applyAlignment="1">
      <alignment horizontal="center" vertical="top"/>
    </xf>
    <xf numFmtId="181" fontId="18" fillId="0" borderId="0" xfId="28" applyNumberFormat="1" applyFont="1">
      <alignment vertical="center"/>
    </xf>
    <xf numFmtId="181" fontId="18" fillId="0" borderId="28" xfId="28" applyNumberFormat="1" applyFont="1" applyBorder="1">
      <alignment vertical="center"/>
    </xf>
    <xf numFmtId="0" fontId="18" fillId="0" borderId="28" xfId="28" applyFont="1" applyBorder="1">
      <alignment vertical="center"/>
    </xf>
    <xf numFmtId="0" fontId="24" fillId="0" borderId="0" xfId="28" applyFont="1">
      <alignment vertical="center"/>
    </xf>
    <xf numFmtId="0" fontId="17" fillId="0" borderId="27" xfId="0" applyFont="1" applyBorder="1">
      <alignment vertical="center"/>
    </xf>
    <xf numFmtId="0" fontId="17" fillId="0" borderId="33" xfId="0" applyFont="1" applyBorder="1">
      <alignment vertical="center"/>
    </xf>
    <xf numFmtId="0" fontId="17" fillId="0" borderId="0" xfId="0" applyFont="1">
      <alignment vertical="center"/>
    </xf>
    <xf numFmtId="0" fontId="25" fillId="0" borderId="0" xfId="0" applyFont="1">
      <alignment vertical="center"/>
    </xf>
    <xf numFmtId="0" fontId="17" fillId="0" borderId="10" xfId="0" applyFont="1" applyBorder="1" applyAlignment="1">
      <alignment horizontal="center" vertical="center"/>
    </xf>
    <xf numFmtId="0" fontId="17" fillId="0" borderId="10" xfId="0" applyFont="1" applyBorder="1" applyAlignment="1">
      <alignment horizontal="center" vertical="center" wrapText="1"/>
    </xf>
    <xf numFmtId="0" fontId="17" fillId="0" borderId="11" xfId="0" applyFont="1" applyBorder="1" applyAlignment="1">
      <alignment horizontal="center" vertical="center"/>
    </xf>
    <xf numFmtId="0" fontId="17" fillId="0" borderId="34" xfId="0" applyFont="1" applyBorder="1" applyAlignment="1">
      <alignment horizontal="center" vertical="center"/>
    </xf>
    <xf numFmtId="0" fontId="17" fillId="0" borderId="32" xfId="0" applyFont="1" applyBorder="1" applyAlignment="1">
      <alignment horizontal="center" vertical="center"/>
    </xf>
    <xf numFmtId="0" fontId="17" fillId="0" borderId="12" xfId="0" applyFont="1" applyBorder="1" applyAlignment="1">
      <alignment horizontal="center" vertical="center"/>
    </xf>
    <xf numFmtId="0" fontId="17" fillId="0" borderId="0" xfId="0" applyFont="1" applyAlignment="1">
      <alignment horizontal="right" vertical="center"/>
    </xf>
    <xf numFmtId="0" fontId="26" fillId="7" borderId="0" xfId="0" applyFont="1" applyFill="1">
      <alignment vertical="center"/>
    </xf>
    <xf numFmtId="0" fontId="17" fillId="7" borderId="0" xfId="0" applyFont="1" applyFill="1">
      <alignment vertical="center"/>
    </xf>
    <xf numFmtId="0" fontId="26" fillId="0" borderId="0" xfId="0" applyFont="1">
      <alignment vertical="center"/>
    </xf>
    <xf numFmtId="0" fontId="17" fillId="0" borderId="0" xfId="0" applyFont="1" applyAlignment="1">
      <alignment horizontal="left" vertical="center"/>
    </xf>
    <xf numFmtId="0" fontId="28" fillId="0" borderId="0" xfId="0" applyFont="1" applyAlignment="1">
      <alignment horizontal="left" vertical="center"/>
    </xf>
    <xf numFmtId="0" fontId="29" fillId="0" borderId="0" xfId="0" applyFont="1" applyAlignment="1">
      <alignment horizontal="center" vertical="center"/>
    </xf>
    <xf numFmtId="0" fontId="29" fillId="6" borderId="35" xfId="0" applyFont="1" applyFill="1" applyBorder="1" applyAlignment="1">
      <alignment horizontal="center" vertical="top" wrapText="1"/>
    </xf>
    <xf numFmtId="0" fontId="29" fillId="11" borderId="35" xfId="0" applyFont="1" applyFill="1" applyBorder="1" applyAlignment="1">
      <alignment horizontal="center" vertical="top" wrapText="1"/>
    </xf>
    <xf numFmtId="180" fontId="29" fillId="0" borderId="36" xfId="0" applyNumberFormat="1" applyFont="1" applyBorder="1" applyAlignment="1">
      <alignment horizontal="center" vertical="center"/>
    </xf>
    <xf numFmtId="180" fontId="29" fillId="0" borderId="37" xfId="0" applyNumberFormat="1" applyFont="1" applyBorder="1" applyAlignment="1">
      <alignment horizontal="center" vertical="center"/>
    </xf>
    <xf numFmtId="180" fontId="29" fillId="0" borderId="38" xfId="0" applyNumberFormat="1" applyFont="1" applyBorder="1" applyAlignment="1">
      <alignment horizontal="center" vertical="center"/>
    </xf>
    <xf numFmtId="180" fontId="29" fillId="0" borderId="39" xfId="0" applyNumberFormat="1" applyFont="1" applyBorder="1" applyAlignment="1">
      <alignment horizontal="center" vertical="center"/>
    </xf>
    <xf numFmtId="182" fontId="29" fillId="0" borderId="36" xfId="0" applyNumberFormat="1" applyFont="1" applyBorder="1" applyAlignment="1">
      <alignment horizontal="center" vertical="center"/>
    </xf>
    <xf numFmtId="182" fontId="29" fillId="0" borderId="37" xfId="0" applyNumberFormat="1" applyFont="1" applyBorder="1" applyAlignment="1">
      <alignment horizontal="center" vertical="center"/>
    </xf>
    <xf numFmtId="182" fontId="29" fillId="0" borderId="38" xfId="0" applyNumberFormat="1" applyFont="1" applyBorder="1" applyAlignment="1">
      <alignment horizontal="center" vertical="center"/>
    </xf>
    <xf numFmtId="182" fontId="29" fillId="0" borderId="39" xfId="0" applyNumberFormat="1" applyFont="1" applyBorder="1" applyAlignment="1">
      <alignment horizontal="center" vertical="center"/>
    </xf>
    <xf numFmtId="0" fontId="26" fillId="12" borderId="0" xfId="0" applyFont="1" applyFill="1">
      <alignment vertical="center"/>
    </xf>
    <xf numFmtId="0" fontId="17" fillId="12" borderId="0" xfId="0" applyFont="1" applyFill="1">
      <alignment vertical="center"/>
    </xf>
    <xf numFmtId="0" fontId="30" fillId="0" borderId="0" xfId="0" applyFont="1">
      <alignment vertical="center"/>
    </xf>
    <xf numFmtId="0" fontId="31" fillId="0" borderId="0" xfId="0" applyFont="1" applyAlignment="1">
      <alignment horizontal="center" vertical="center"/>
    </xf>
    <xf numFmtId="0" fontId="17" fillId="6" borderId="13" xfId="0" applyFont="1" applyFill="1" applyBorder="1">
      <alignment vertical="center"/>
    </xf>
    <xf numFmtId="0" fontId="17" fillId="6" borderId="13" xfId="0" applyFont="1" applyFill="1" applyBorder="1" applyAlignment="1">
      <alignment horizontal="left" vertical="center"/>
    </xf>
    <xf numFmtId="0" fontId="17" fillId="13" borderId="33" xfId="0" applyFont="1" applyFill="1" applyBorder="1">
      <alignment vertical="center"/>
    </xf>
    <xf numFmtId="0" fontId="17" fillId="13" borderId="33" xfId="0" applyFont="1" applyFill="1" applyBorder="1" applyAlignment="1">
      <alignment horizontal="left" vertical="center"/>
    </xf>
    <xf numFmtId="0" fontId="29" fillId="13" borderId="35" xfId="0" applyFont="1" applyFill="1" applyBorder="1" applyAlignment="1">
      <alignment horizontal="center" vertical="top" wrapText="1"/>
    </xf>
    <xf numFmtId="0" fontId="17" fillId="14" borderId="27" xfId="0" applyFont="1" applyFill="1" applyBorder="1">
      <alignment vertical="center"/>
    </xf>
    <xf numFmtId="0" fontId="17" fillId="14" borderId="27" xfId="0" applyFont="1" applyFill="1" applyBorder="1" applyAlignment="1">
      <alignment horizontal="left" vertical="center"/>
    </xf>
    <xf numFmtId="0" fontId="17" fillId="14" borderId="14" xfId="0" applyFont="1" applyFill="1" applyBorder="1">
      <alignment vertical="center"/>
    </xf>
    <xf numFmtId="0" fontId="17" fillId="14" borderId="14" xfId="0" applyFont="1" applyFill="1" applyBorder="1" applyAlignment="1">
      <alignment horizontal="left" vertical="center"/>
    </xf>
    <xf numFmtId="0" fontId="29" fillId="8" borderId="35" xfId="0" applyFont="1" applyFill="1" applyBorder="1" applyAlignment="1">
      <alignment horizontal="center" vertical="top" wrapText="1"/>
    </xf>
    <xf numFmtId="0" fontId="29" fillId="10" borderId="35" xfId="0" applyFont="1" applyFill="1" applyBorder="1" applyAlignment="1">
      <alignment horizontal="center" vertical="top" wrapText="1"/>
    </xf>
    <xf numFmtId="0" fontId="29" fillId="0" borderId="42" xfId="0" applyFont="1" applyBorder="1" applyAlignment="1">
      <alignment horizontal="center" vertical="center" wrapText="1"/>
    </xf>
    <xf numFmtId="0" fontId="30" fillId="5" borderId="40" xfId="0" applyFont="1" applyFill="1" applyBorder="1" applyAlignment="1">
      <alignment horizontal="center" vertical="center" wrapText="1"/>
    </xf>
    <xf numFmtId="0" fontId="18" fillId="0" borderId="0" xfId="0" applyFont="1">
      <alignment vertical="center"/>
    </xf>
    <xf numFmtId="0" fontId="18" fillId="0" borderId="6" xfId="0" applyFont="1" applyBorder="1">
      <alignment vertical="center"/>
    </xf>
    <xf numFmtId="180" fontId="18" fillId="0" borderId="6" xfId="0" applyNumberFormat="1" applyFont="1" applyBorder="1">
      <alignment vertical="center"/>
    </xf>
    <xf numFmtId="0" fontId="18" fillId="0" borderId="7" xfId="0" applyFont="1" applyBorder="1">
      <alignment vertical="center"/>
    </xf>
    <xf numFmtId="180" fontId="18" fillId="0" borderId="7" xfId="0" applyNumberFormat="1" applyFont="1" applyBorder="1">
      <alignment vertical="center"/>
    </xf>
    <xf numFmtId="180" fontId="18" fillId="0" borderId="8" xfId="0" applyNumberFormat="1" applyFont="1" applyBorder="1">
      <alignment vertical="center"/>
    </xf>
    <xf numFmtId="0" fontId="18" fillId="0" borderId="8" xfId="0" applyFont="1" applyBorder="1">
      <alignment vertical="center"/>
    </xf>
    <xf numFmtId="0" fontId="17" fillId="6" borderId="17" xfId="0" applyFont="1" applyFill="1" applyBorder="1">
      <alignment vertical="center"/>
    </xf>
    <xf numFmtId="0" fontId="17" fillId="6" borderId="17" xfId="0" applyFont="1" applyFill="1" applyBorder="1" applyAlignment="1">
      <alignment horizontal="left" vertical="center"/>
    </xf>
    <xf numFmtId="0" fontId="17" fillId="13" borderId="17" xfId="0" applyFont="1" applyFill="1" applyBorder="1">
      <alignment vertical="center"/>
    </xf>
    <xf numFmtId="0" fontId="17" fillId="13" borderId="17" xfId="0" applyFont="1" applyFill="1" applyBorder="1" applyAlignment="1">
      <alignment horizontal="left" vertical="center"/>
    </xf>
    <xf numFmtId="0" fontId="17" fillId="8" borderId="17" xfId="0" applyFont="1" applyFill="1" applyBorder="1">
      <alignment vertical="center"/>
    </xf>
    <xf numFmtId="0" fontId="17" fillId="8" borderId="17" xfId="0" applyFont="1" applyFill="1" applyBorder="1" applyAlignment="1">
      <alignment horizontal="left" vertical="center"/>
    </xf>
    <xf numFmtId="0" fontId="17" fillId="10" borderId="17" xfId="0" applyFont="1" applyFill="1" applyBorder="1">
      <alignment vertical="center"/>
    </xf>
    <xf numFmtId="0" fontId="17" fillId="10" borderId="17" xfId="0" applyFont="1" applyFill="1" applyBorder="1" applyAlignment="1">
      <alignment horizontal="left" vertical="center"/>
    </xf>
    <xf numFmtId="0" fontId="17" fillId="14" borderId="17" xfId="0" applyFont="1" applyFill="1" applyBorder="1">
      <alignment vertical="center"/>
    </xf>
    <xf numFmtId="0" fontId="17" fillId="14" borderId="17" xfId="0" applyFont="1" applyFill="1" applyBorder="1" applyAlignment="1">
      <alignment horizontal="left" vertical="center"/>
    </xf>
    <xf numFmtId="0" fontId="16" fillId="6" borderId="19" xfId="0" applyFont="1" applyFill="1" applyBorder="1">
      <alignment vertical="center"/>
    </xf>
    <xf numFmtId="0" fontId="16" fillId="13" borderId="19" xfId="0" applyFont="1" applyFill="1" applyBorder="1">
      <alignment vertical="center"/>
    </xf>
    <xf numFmtId="0" fontId="16" fillId="8" borderId="19" xfId="0" applyFont="1" applyFill="1" applyBorder="1">
      <alignment vertical="center"/>
    </xf>
    <xf numFmtId="0" fontId="0" fillId="8" borderId="19" xfId="0" applyFill="1" applyBorder="1" applyAlignment="1">
      <alignment horizontal="center" vertical="center"/>
    </xf>
    <xf numFmtId="0" fontId="16" fillId="10" borderId="19" xfId="0" applyFont="1" applyFill="1" applyBorder="1">
      <alignment vertical="center"/>
    </xf>
    <xf numFmtId="0" fontId="0" fillId="10" borderId="19" xfId="0" applyFill="1" applyBorder="1" applyAlignment="1">
      <alignment horizontal="center" vertical="center"/>
    </xf>
    <xf numFmtId="0" fontId="16" fillId="14" borderId="19" xfId="0" applyFont="1" applyFill="1" applyBorder="1">
      <alignment vertical="center"/>
    </xf>
    <xf numFmtId="0" fontId="0" fillId="14" borderId="19" xfId="0" applyFill="1" applyBorder="1" applyAlignment="1">
      <alignment horizontal="center" vertical="center"/>
    </xf>
    <xf numFmtId="0" fontId="17" fillId="9" borderId="15" xfId="0" applyFont="1" applyFill="1" applyBorder="1">
      <alignment vertical="center"/>
    </xf>
    <xf numFmtId="0" fontId="17" fillId="9" borderId="20" xfId="0" applyFont="1" applyFill="1" applyBorder="1">
      <alignment vertical="center"/>
    </xf>
    <xf numFmtId="180" fontId="17" fillId="9" borderId="13" xfId="0" applyNumberFormat="1" applyFont="1" applyFill="1" applyBorder="1">
      <alignment vertical="center"/>
    </xf>
    <xf numFmtId="0" fontId="18" fillId="15" borderId="9" xfId="0" applyFont="1" applyFill="1" applyBorder="1" applyAlignment="1">
      <alignment horizontal="center" vertical="center" wrapText="1"/>
    </xf>
    <xf numFmtId="182" fontId="17" fillId="0" borderId="0" xfId="0" applyNumberFormat="1" applyFont="1">
      <alignment vertical="center"/>
    </xf>
    <xf numFmtId="0" fontId="32" fillId="0" borderId="0" xfId="31" applyFont="1"/>
    <xf numFmtId="0" fontId="32" fillId="0" borderId="0" xfId="31" applyFont="1" applyAlignment="1">
      <alignment horizontal="center" vertical="top"/>
    </xf>
    <xf numFmtId="0" fontId="33" fillId="0" borderId="0" xfId="28" applyFont="1">
      <alignment vertical="center"/>
    </xf>
    <xf numFmtId="0" fontId="34" fillId="0" borderId="5" xfId="28" applyFont="1" applyBorder="1">
      <alignment vertical="center"/>
    </xf>
    <xf numFmtId="181" fontId="34" fillId="0" borderId="28" xfId="28" applyNumberFormat="1" applyFont="1" applyBorder="1">
      <alignment vertical="center"/>
    </xf>
    <xf numFmtId="0" fontId="35" fillId="0" borderId="0" xfId="28" applyFont="1">
      <alignment vertical="center"/>
    </xf>
    <xf numFmtId="0" fontId="32" fillId="0" borderId="0" xfId="31" applyFont="1" applyAlignment="1">
      <alignment wrapText="1"/>
    </xf>
    <xf numFmtId="0" fontId="32" fillId="0" borderId="31" xfId="31" applyFont="1" applyBorder="1" applyAlignment="1">
      <alignment horizontal="center" vertical="top" wrapText="1"/>
    </xf>
    <xf numFmtId="0" fontId="32" fillId="0" borderId="31" xfId="31" applyFont="1" applyBorder="1" applyAlignment="1">
      <alignment vertical="top" wrapText="1"/>
    </xf>
    <xf numFmtId="0" fontId="32" fillId="14" borderId="29" xfId="31" applyFont="1" applyFill="1" applyBorder="1" applyAlignment="1">
      <alignment horizontal="center" vertical="top" wrapText="1"/>
    </xf>
    <xf numFmtId="0" fontId="32" fillId="14" borderId="30" xfId="31" applyFont="1" applyFill="1" applyBorder="1" applyAlignment="1">
      <alignment horizontal="center" vertical="top" wrapText="1"/>
    </xf>
    <xf numFmtId="0" fontId="17" fillId="6" borderId="14" xfId="0" applyFont="1" applyFill="1" applyBorder="1">
      <alignment vertical="center"/>
    </xf>
    <xf numFmtId="0" fontId="17" fillId="6" borderId="14" xfId="0" applyFont="1" applyFill="1" applyBorder="1" applyAlignment="1">
      <alignment horizontal="left" vertical="center"/>
    </xf>
    <xf numFmtId="0" fontId="37" fillId="0" borderId="0" xfId="31" applyFont="1" applyAlignment="1">
      <alignment horizontal="center"/>
    </xf>
    <xf numFmtId="0" fontId="32" fillId="0" borderId="29" xfId="31" applyFont="1" applyBorder="1" applyAlignment="1">
      <alignment horizontal="center" vertical="top" wrapText="1"/>
    </xf>
    <xf numFmtId="0" fontId="32" fillId="0" borderId="29" xfId="31" applyFont="1" applyBorder="1" applyAlignment="1">
      <alignment vertical="top" wrapText="1"/>
    </xf>
    <xf numFmtId="0" fontId="17" fillId="13" borderId="26" xfId="0" applyFont="1" applyFill="1" applyBorder="1">
      <alignment vertical="center"/>
    </xf>
    <xf numFmtId="0" fontId="17" fillId="13" borderId="26" xfId="0" applyFont="1" applyFill="1" applyBorder="1" applyAlignment="1">
      <alignment horizontal="left" vertical="center"/>
    </xf>
    <xf numFmtId="0" fontId="17" fillId="0" borderId="26" xfId="0" applyFont="1" applyBorder="1">
      <alignment vertical="center"/>
    </xf>
    <xf numFmtId="0" fontId="17" fillId="0" borderId="43" xfId="0" applyFont="1" applyBorder="1" applyAlignment="1">
      <alignment horizontal="center" vertical="center"/>
    </xf>
    <xf numFmtId="0" fontId="17" fillId="8" borderId="13" xfId="0" applyFont="1" applyFill="1" applyBorder="1">
      <alignment vertical="center"/>
    </xf>
    <xf numFmtId="0" fontId="17" fillId="8" borderId="13" xfId="0" applyFont="1" applyFill="1" applyBorder="1" applyAlignment="1">
      <alignment horizontal="left" vertical="center"/>
    </xf>
    <xf numFmtId="0" fontId="17" fillId="8" borderId="14" xfId="0" applyFont="1" applyFill="1" applyBorder="1">
      <alignment vertical="center"/>
    </xf>
    <xf numFmtId="0" fontId="17" fillId="8" borderId="14" xfId="0" applyFont="1" applyFill="1" applyBorder="1" applyAlignment="1">
      <alignment horizontal="left" vertical="center"/>
    </xf>
    <xf numFmtId="0" fontId="17" fillId="10" borderId="13" xfId="0" applyFont="1" applyFill="1" applyBorder="1">
      <alignment vertical="center"/>
    </xf>
    <xf numFmtId="0" fontId="17" fillId="10" borderId="13" xfId="0" applyFont="1" applyFill="1" applyBorder="1" applyAlignment="1">
      <alignment horizontal="left" vertical="center"/>
    </xf>
    <xf numFmtId="0" fontId="17" fillId="10" borderId="14" xfId="0" applyFont="1" applyFill="1" applyBorder="1">
      <alignment vertical="center"/>
    </xf>
    <xf numFmtId="0" fontId="17" fillId="10" borderId="14" xfId="0" applyFont="1" applyFill="1" applyBorder="1" applyAlignment="1">
      <alignment horizontal="left" vertical="center"/>
    </xf>
    <xf numFmtId="0" fontId="40" fillId="0" borderId="0" xfId="0" applyFont="1" applyAlignment="1">
      <alignment horizontal="right" vertical="center"/>
    </xf>
    <xf numFmtId="0" fontId="40" fillId="0" borderId="0" xfId="0" applyFont="1" applyAlignment="1">
      <alignment horizontal="right" vertical="top"/>
    </xf>
    <xf numFmtId="0" fontId="17" fillId="0" borderId="20" xfId="0" applyFont="1" applyBorder="1" applyAlignment="1">
      <alignment horizontal="center" vertical="center"/>
    </xf>
    <xf numFmtId="0" fontId="17" fillId="0" borderId="21" xfId="0" applyFont="1" applyBorder="1" applyAlignment="1">
      <alignment horizontal="center" vertical="center"/>
    </xf>
    <xf numFmtId="0" fontId="17" fillId="0" borderId="45" xfId="0" applyFont="1" applyBorder="1" applyAlignment="1">
      <alignment horizontal="center" vertical="center"/>
    </xf>
    <xf numFmtId="0" fontId="17" fillId="0" borderId="25" xfId="0" applyFont="1" applyBorder="1" applyAlignment="1">
      <alignment horizontal="center" vertical="center"/>
    </xf>
    <xf numFmtId="0" fontId="17" fillId="0" borderId="46" xfId="0" applyFont="1" applyBorder="1" applyAlignment="1">
      <alignment horizontal="center" vertical="center"/>
    </xf>
    <xf numFmtId="0" fontId="17" fillId="10" borderId="23" xfId="0" applyFont="1" applyFill="1" applyBorder="1" applyAlignment="1">
      <alignment horizontal="center" vertical="center"/>
    </xf>
    <xf numFmtId="180" fontId="36" fillId="0" borderId="47" xfId="0" applyNumberFormat="1" applyFont="1" applyBorder="1">
      <alignment vertical="center"/>
    </xf>
    <xf numFmtId="180" fontId="36" fillId="0" borderId="48" xfId="0" applyNumberFormat="1" applyFont="1" applyBorder="1">
      <alignment vertical="center"/>
    </xf>
    <xf numFmtId="180" fontId="36" fillId="0" borderId="49" xfId="0" applyNumberFormat="1" applyFont="1" applyBorder="1">
      <alignment vertical="center"/>
    </xf>
    <xf numFmtId="180" fontId="36" fillId="0" borderId="50" xfId="0" applyNumberFormat="1" applyFont="1" applyBorder="1">
      <alignment vertical="center"/>
    </xf>
    <xf numFmtId="180" fontId="36" fillId="0" borderId="51" xfId="0" applyNumberFormat="1" applyFont="1" applyBorder="1">
      <alignment vertical="center"/>
    </xf>
    <xf numFmtId="0" fontId="26" fillId="9" borderId="52" xfId="0" applyFont="1" applyFill="1" applyBorder="1" applyAlignment="1">
      <alignment horizontal="center" vertical="center"/>
    </xf>
    <xf numFmtId="0" fontId="17" fillId="0" borderId="53" xfId="0" applyFont="1" applyBorder="1">
      <alignment vertical="center"/>
    </xf>
    <xf numFmtId="0" fontId="17" fillId="0" borderId="54" xfId="0" applyFont="1" applyBorder="1">
      <alignment vertical="center"/>
    </xf>
    <xf numFmtId="0" fontId="17" fillId="0" borderId="55" xfId="0" applyFont="1" applyBorder="1">
      <alignment vertical="center"/>
    </xf>
    <xf numFmtId="0" fontId="17" fillId="0" borderId="56" xfId="0" applyFont="1" applyBorder="1">
      <alignment vertical="center"/>
    </xf>
    <xf numFmtId="0" fontId="17" fillId="0" borderId="57" xfId="0" applyFont="1" applyBorder="1">
      <alignment vertical="center"/>
    </xf>
    <xf numFmtId="0" fontId="17" fillId="0" borderId="58" xfId="0" applyFont="1" applyBorder="1">
      <alignment vertical="center"/>
    </xf>
    <xf numFmtId="0" fontId="25" fillId="0" borderId="0" xfId="0" applyFont="1" applyAlignment="1">
      <alignment vertical="center" wrapText="1"/>
    </xf>
    <xf numFmtId="0" fontId="17" fillId="0" borderId="0" xfId="0" applyFont="1" applyAlignment="1">
      <alignment vertical="center" wrapText="1"/>
    </xf>
    <xf numFmtId="182" fontId="17" fillId="0" borderId="0" xfId="0" applyNumberFormat="1" applyFont="1" applyAlignment="1">
      <alignment vertical="center" wrapText="1"/>
    </xf>
    <xf numFmtId="183" fontId="29" fillId="0" borderId="41" xfId="0" applyNumberFormat="1" applyFont="1" applyBorder="1" applyAlignment="1">
      <alignment horizontal="center" vertical="center" wrapText="1"/>
    </xf>
    <xf numFmtId="181" fontId="29" fillId="0" borderId="41" xfId="0" applyNumberFormat="1" applyFont="1" applyBorder="1" applyAlignment="1">
      <alignment horizontal="center" vertical="center" wrapText="1"/>
    </xf>
    <xf numFmtId="0" fontId="31" fillId="0" borderId="0" xfId="0" applyFont="1" applyAlignment="1">
      <alignment horizontal="center" vertical="center" wrapText="1"/>
    </xf>
    <xf numFmtId="183" fontId="28" fillId="5" borderId="41" xfId="0" applyNumberFormat="1" applyFont="1" applyFill="1" applyBorder="1" applyAlignment="1">
      <alignment horizontal="center" vertical="center" wrapText="1"/>
    </xf>
    <xf numFmtId="0" fontId="28" fillId="5" borderId="41" xfId="0" applyFont="1" applyFill="1" applyBorder="1" applyAlignment="1">
      <alignment vertical="center" wrapText="1"/>
    </xf>
    <xf numFmtId="0" fontId="42" fillId="0" borderId="0" xfId="28" applyFont="1">
      <alignment vertical="center"/>
    </xf>
    <xf numFmtId="0" fontId="43" fillId="0" borderId="0" xfId="28" applyFont="1">
      <alignment vertical="center"/>
    </xf>
    <xf numFmtId="0" fontId="42" fillId="0" borderId="28" xfId="28" applyFont="1" applyBorder="1">
      <alignment vertical="center"/>
    </xf>
    <xf numFmtId="0" fontId="30" fillId="0" borderId="0" xfId="28" applyFont="1">
      <alignment vertical="center"/>
    </xf>
    <xf numFmtId="0" fontId="44" fillId="0" borderId="0" xfId="28" applyFont="1">
      <alignment vertical="center"/>
    </xf>
    <xf numFmtId="0" fontId="18" fillId="0" borderId="0" xfId="28" applyFont="1" applyAlignment="1">
      <alignment horizontal="center" vertical="center"/>
    </xf>
    <xf numFmtId="0" fontId="18" fillId="0" borderId="28" xfId="28" applyFont="1" applyBorder="1" applyAlignment="1">
      <alignment horizontal="center" vertical="center"/>
    </xf>
    <xf numFmtId="0" fontId="34" fillId="0" borderId="28" xfId="28" applyFont="1" applyBorder="1" applyAlignment="1">
      <alignment horizontal="center" vertical="center"/>
    </xf>
    <xf numFmtId="0" fontId="42" fillId="0" borderId="28" xfId="28" applyFont="1" applyBorder="1" applyAlignment="1">
      <alignment horizontal="center" vertical="center" wrapText="1"/>
    </xf>
    <xf numFmtId="0" fontId="40" fillId="9" borderId="10" xfId="30" applyFont="1" applyFill="1" applyBorder="1" applyAlignment="1">
      <alignment horizontal="left" vertical="center" wrapText="1"/>
    </xf>
    <xf numFmtId="0" fontId="40" fillId="9" borderId="10" xfId="30" applyFont="1" applyFill="1" applyBorder="1" applyAlignment="1">
      <alignment horizontal="left" vertical="top" wrapText="1"/>
    </xf>
    <xf numFmtId="0" fontId="44" fillId="8" borderId="28" xfId="28" applyFont="1" applyFill="1" applyBorder="1" applyAlignment="1">
      <alignment horizontal="center" vertical="center"/>
    </xf>
    <xf numFmtId="0" fontId="44" fillId="8" borderId="28" xfId="28" applyFont="1" applyFill="1" applyBorder="1" applyAlignment="1">
      <alignment horizontal="center" vertical="center" wrapText="1"/>
    </xf>
    <xf numFmtId="0" fontId="44" fillId="8" borderId="28" xfId="28" applyFont="1" applyFill="1" applyBorder="1">
      <alignment vertical="center"/>
    </xf>
    <xf numFmtId="0" fontId="17" fillId="0" borderId="22" xfId="0" applyFont="1" applyBorder="1" applyAlignment="1">
      <alignment horizontal="center" vertical="center"/>
    </xf>
    <xf numFmtId="0" fontId="27" fillId="0" borderId="44" xfId="0" applyFont="1" applyBorder="1" applyAlignment="1">
      <alignment horizontal="center" vertical="center"/>
    </xf>
  </cellXfs>
  <cellStyles count="33">
    <cellStyle name="Calc Currency (0)" xfId="4" xr:uid="{00000000-0005-0000-0000-000000000000}"/>
    <cellStyle name="Comma_Capex" xfId="5" xr:uid="{00000000-0005-0000-0000-000001000000}"/>
    <cellStyle name="Currency [0]_CCOCPX" xfId="6" xr:uid="{00000000-0005-0000-0000-000002000000}"/>
    <cellStyle name="Currency_CCOCPX" xfId="7" xr:uid="{00000000-0005-0000-0000-000003000000}"/>
    <cellStyle name="Grey" xfId="8" xr:uid="{00000000-0005-0000-0000-000004000000}"/>
    <cellStyle name="Header1" xfId="9" xr:uid="{00000000-0005-0000-0000-000005000000}"/>
    <cellStyle name="Header2" xfId="10" xr:uid="{00000000-0005-0000-0000-000006000000}"/>
    <cellStyle name="Input [yellow]" xfId="11" xr:uid="{00000000-0005-0000-0000-000007000000}"/>
    <cellStyle name="Normal - Style1" xfId="12" xr:uid="{00000000-0005-0000-0000-000008000000}"/>
    <cellStyle name="Normal 2" xfId="13" xr:uid="{00000000-0005-0000-0000-000009000000}"/>
    <cellStyle name="Normal 3" xfId="14" xr:uid="{00000000-0005-0000-0000-00000A000000}"/>
    <cellStyle name="Normal_#18-Internet" xfId="15" xr:uid="{00000000-0005-0000-0000-00000B000000}"/>
    <cellStyle name="Percent [2]" xfId="16" xr:uid="{00000000-0005-0000-0000-00000C000000}"/>
    <cellStyle name="ハイパーリンク 2" xfId="17" xr:uid="{00000000-0005-0000-0000-00000D000000}"/>
    <cellStyle name="メモ 2" xfId="18" xr:uid="{00000000-0005-0000-0000-00000E000000}"/>
    <cellStyle name="桁区切り 2" xfId="19" xr:uid="{00000000-0005-0000-0000-00000F000000}"/>
    <cellStyle name="標準" xfId="0" builtinId="0"/>
    <cellStyle name="標準 12" xfId="30" xr:uid="{00000000-0005-0000-0000-000011000000}"/>
    <cellStyle name="標準 2" xfId="1" xr:uid="{00000000-0005-0000-0000-000012000000}"/>
    <cellStyle name="標準 2 2" xfId="20" xr:uid="{00000000-0005-0000-0000-000013000000}"/>
    <cellStyle name="標準 2 3" xfId="21" xr:uid="{00000000-0005-0000-0000-000014000000}"/>
    <cellStyle name="標準 2 4" xfId="29" xr:uid="{00000000-0005-0000-0000-000015000000}"/>
    <cellStyle name="標準 2 5" xfId="31" xr:uid="{00000000-0005-0000-0000-000016000000}"/>
    <cellStyle name="標準 3" xfId="2" xr:uid="{00000000-0005-0000-0000-000017000000}"/>
    <cellStyle name="標準 3 2" xfId="22" xr:uid="{00000000-0005-0000-0000-000018000000}"/>
    <cellStyle name="標準 3 3" xfId="32" xr:uid="{00000000-0005-0000-0000-000019000000}"/>
    <cellStyle name="標準 4" xfId="23" xr:uid="{00000000-0005-0000-0000-00001A000000}"/>
    <cellStyle name="標準 5" xfId="24" xr:uid="{00000000-0005-0000-0000-00001B000000}"/>
    <cellStyle name="標準 6" xfId="25" xr:uid="{00000000-0005-0000-0000-00001C000000}"/>
    <cellStyle name="標準 7" xfId="3" xr:uid="{00000000-0005-0000-0000-00001D000000}"/>
    <cellStyle name="標準 7 2" xfId="28" xr:uid="{00000000-0005-0000-0000-00001E000000}"/>
    <cellStyle name="標準 8" xfId="26" xr:uid="{00000000-0005-0000-0000-00001F000000}"/>
    <cellStyle name="未定義" xfId="27" xr:uid="{00000000-0005-0000-0000-000020000000}"/>
  </cellStyles>
  <dxfs count="2">
    <dxf>
      <fill>
        <patternFill>
          <bgColor rgb="FFFFFFCC"/>
        </patternFill>
      </fill>
    </dxf>
    <dxf>
      <fill>
        <patternFill>
          <bgColor rgb="FFFFFFCC"/>
        </patternFill>
      </fill>
    </dxf>
  </dxfs>
  <tableStyles count="0" defaultTableStyle="TableStyleMedium2" defaultPivotStyle="PivotStyleLight16"/>
  <colors>
    <mruColors>
      <color rgb="FFFFCCCC"/>
      <color rgb="FFFFCC99"/>
      <color rgb="FFFFFFCC"/>
      <color rgb="FFCCECFF"/>
      <color rgb="FF3366FF"/>
      <color rgb="FFCCFFCC"/>
      <color rgb="FFFF9999"/>
      <color rgb="FFCCFFFF"/>
      <color rgb="FFCCCC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905074365704287E-2"/>
          <c:y val="0.13010425780110821"/>
          <c:w val="0.90328937007874022"/>
          <c:h val="0.75391586468358118"/>
        </c:manualLayout>
      </c:layout>
      <c:lineChart>
        <c:grouping val="standard"/>
        <c:varyColors val="0"/>
        <c:ser>
          <c:idx val="0"/>
          <c:order val="0"/>
          <c:tx>
            <c:strRef>
              <c:f>'2_タイプ判定'!$I$4</c:f>
              <c:strCache>
                <c:ptCount val="1"/>
                <c:pt idx="0">
                  <c:v>パターン1_ライン型3</c:v>
                </c:pt>
              </c:strCache>
            </c:strRef>
          </c:tx>
          <c:spPr>
            <a:ln>
              <a:solidFill>
                <a:srgbClr val="008000"/>
              </a:solidFill>
            </a:ln>
          </c:spPr>
          <c:marker>
            <c:symbol val="circle"/>
            <c:size val="7"/>
            <c:spPr>
              <a:solidFill>
                <a:srgbClr val="008000"/>
              </a:solidFill>
            </c:spPr>
          </c:marker>
          <c:cat>
            <c:strRef>
              <c:f>'2_タイプ判定'!$C$3:$G$3</c:f>
              <c:strCache>
                <c:ptCount val="5"/>
                <c:pt idx="0">
                  <c:v>CP</c:v>
                </c:pt>
                <c:pt idx="1">
                  <c:v>NP</c:v>
                </c:pt>
                <c:pt idx="2">
                  <c:v>A</c:v>
                </c:pt>
                <c:pt idx="3">
                  <c:v>FC</c:v>
                </c:pt>
                <c:pt idx="4">
                  <c:v>AC</c:v>
                </c:pt>
              </c:strCache>
            </c:strRef>
          </c:cat>
          <c:val>
            <c:numRef>
              <c:f>'2_タイプ判定'!$C$4:$G$4</c:f>
              <c:numCache>
                <c:formatCode>General</c:formatCode>
                <c:ptCount val="5"/>
                <c:pt idx="0">
                  <c:v>1</c:v>
                </c:pt>
                <c:pt idx="1">
                  <c:v>1</c:v>
                </c:pt>
                <c:pt idx="2">
                  <c:v>1</c:v>
                </c:pt>
                <c:pt idx="3">
                  <c:v>1</c:v>
                </c:pt>
                <c:pt idx="4">
                  <c:v>1</c:v>
                </c:pt>
              </c:numCache>
            </c:numRef>
          </c:val>
          <c:smooth val="0"/>
          <c:extLst>
            <c:ext xmlns:c16="http://schemas.microsoft.com/office/drawing/2014/chart" uri="{C3380CC4-5D6E-409C-BE32-E72D297353CC}">
              <c16:uniqueId val="{00000000-E590-4313-B0CF-8711032A309A}"/>
            </c:ext>
          </c:extLst>
        </c:ser>
        <c:dLbls>
          <c:showLegendKey val="0"/>
          <c:showVal val="0"/>
          <c:showCatName val="0"/>
          <c:showSerName val="0"/>
          <c:showPercent val="0"/>
          <c:showBubbleSize val="0"/>
        </c:dLbls>
        <c:marker val="1"/>
        <c:smooth val="0"/>
        <c:axId val="137904512"/>
        <c:axId val="137906432"/>
      </c:lineChart>
      <c:catAx>
        <c:axId val="137904512"/>
        <c:scaling>
          <c:orientation val="minMax"/>
        </c:scaling>
        <c:delete val="0"/>
        <c:axPos val="b"/>
        <c:majorGridlines/>
        <c:numFmt formatCode="General" sourceLinked="0"/>
        <c:majorTickMark val="out"/>
        <c:minorTickMark val="none"/>
        <c:tickLblPos val="nextTo"/>
        <c:crossAx val="137906432"/>
        <c:crosses val="autoZero"/>
        <c:auto val="1"/>
        <c:lblAlgn val="ctr"/>
        <c:lblOffset val="100"/>
        <c:noMultiLvlLbl val="0"/>
      </c:catAx>
      <c:valAx>
        <c:axId val="137906432"/>
        <c:scaling>
          <c:orientation val="minMax"/>
          <c:max val="4"/>
          <c:min val="0"/>
        </c:scaling>
        <c:delete val="0"/>
        <c:axPos val="l"/>
        <c:majorGridlines/>
        <c:numFmt formatCode="General" sourceLinked="1"/>
        <c:majorTickMark val="out"/>
        <c:minorTickMark val="none"/>
        <c:tickLblPos val="none"/>
        <c:crossAx val="137904512"/>
        <c:crosses val="autoZero"/>
        <c:crossBetween val="between"/>
        <c:majorUnit val="1"/>
      </c:valAx>
    </c:plotArea>
    <c:legend>
      <c:legendPos val="r"/>
      <c:layout>
        <c:manualLayout>
          <c:xMode val="edge"/>
          <c:yMode val="edge"/>
          <c:x val="0.20028638688205214"/>
          <c:y val="2.2956175932553884E-2"/>
          <c:w val="0.59312731101478089"/>
          <c:h val="7.4457932341790614E-2"/>
        </c:manualLayout>
      </c:layout>
      <c:overlay val="0"/>
    </c:legend>
    <c:plotVisOnly val="1"/>
    <c:dispBlanksAs val="gap"/>
    <c:showDLblsOverMax val="0"/>
  </c:chart>
  <c:txPr>
    <a:bodyPr/>
    <a:lstStyle/>
    <a:p>
      <a:pPr>
        <a:defRPr>
          <a:latin typeface="Meiryo UI" panose="020B0604030504040204" pitchFamily="50" charset="-128"/>
          <a:ea typeface="Meiryo UI" panose="020B0604030504040204" pitchFamily="50" charset="-128"/>
          <a:cs typeface="Meiryo UI" panose="020B0604030504040204" pitchFamily="50" charset="-128"/>
        </a:defRPr>
      </a:pPr>
      <a:endParaRPr lang="ja-JP"/>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85725</xdr:colOff>
      <xdr:row>6</xdr:row>
      <xdr:rowOff>28575</xdr:rowOff>
    </xdr:from>
    <xdr:to>
      <xdr:col>7</xdr:col>
      <xdr:colOff>542925</xdr:colOff>
      <xdr:row>26</xdr:row>
      <xdr:rowOff>123825</xdr:rowOff>
    </xdr:to>
    <xdr:graphicFrame macro="">
      <xdr:nvGraphicFramePr>
        <xdr:cNvPr id="2" name="グラフ 1">
          <a:extLst>
            <a:ext uri="{FF2B5EF4-FFF2-40B4-BE49-F238E27FC236}">
              <a16:creationId xmlns:a16="http://schemas.microsoft.com/office/drawing/2014/main" id="{D9907C22-79A7-4433-AA1C-37B627D74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352424</xdr:colOff>
      <xdr:row>14</xdr:row>
      <xdr:rowOff>105642</xdr:rowOff>
    </xdr:from>
    <xdr:to>
      <xdr:col>7</xdr:col>
      <xdr:colOff>216476</xdr:colOff>
      <xdr:row>18</xdr:row>
      <xdr:rowOff>76200</xdr:rowOff>
    </xdr:to>
    <xdr:sp macro="" textlink="">
      <xdr:nvSpPr>
        <xdr:cNvPr id="3" name="正方形/長方形 2">
          <a:extLst>
            <a:ext uri="{FF2B5EF4-FFF2-40B4-BE49-F238E27FC236}">
              <a16:creationId xmlns:a16="http://schemas.microsoft.com/office/drawing/2014/main" id="{7DA0F9DD-1B44-453F-B8E7-7D9781A6ACDF}"/>
            </a:ext>
          </a:extLst>
        </xdr:cNvPr>
        <xdr:cNvSpPr/>
      </xdr:nvSpPr>
      <xdr:spPr>
        <a:xfrm>
          <a:off x="704849" y="2239242"/>
          <a:ext cx="4026477" cy="580158"/>
        </a:xfrm>
        <a:prstGeom prst="rect">
          <a:avLst/>
        </a:prstGeom>
        <a:solidFill>
          <a:srgbClr val="FFFF00">
            <a:alpha val="4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0" rIns="0" bIns="0" rtlCol="0" anchor="t" anchorCtr="0"/>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得点レベル</a:t>
          </a:r>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点）</a:t>
          </a:r>
        </a:p>
      </xdr:txBody>
    </xdr:sp>
    <xdr:clientData/>
  </xdr:twoCellAnchor>
  <xdr:twoCellAnchor>
    <xdr:from>
      <xdr:col>1</xdr:col>
      <xdr:colOff>348960</xdr:colOff>
      <xdr:row>10</xdr:row>
      <xdr:rowOff>131617</xdr:rowOff>
    </xdr:from>
    <xdr:to>
      <xdr:col>7</xdr:col>
      <xdr:colOff>213012</xdr:colOff>
      <xdr:row>14</xdr:row>
      <xdr:rowOff>104775</xdr:rowOff>
    </xdr:to>
    <xdr:sp macro="" textlink="">
      <xdr:nvSpPr>
        <xdr:cNvPr id="4" name="正方形/長方形 3">
          <a:extLst>
            <a:ext uri="{FF2B5EF4-FFF2-40B4-BE49-F238E27FC236}">
              <a16:creationId xmlns:a16="http://schemas.microsoft.com/office/drawing/2014/main" id="{660C64FD-296D-4205-80BA-8987A1CEECE5}"/>
            </a:ext>
          </a:extLst>
        </xdr:cNvPr>
        <xdr:cNvSpPr/>
      </xdr:nvSpPr>
      <xdr:spPr>
        <a:xfrm>
          <a:off x="701385" y="1655617"/>
          <a:ext cx="4026477" cy="582758"/>
        </a:xfrm>
        <a:prstGeom prst="rect">
          <a:avLst/>
        </a:prstGeom>
        <a:solidFill>
          <a:srgbClr val="FF6699">
            <a:alpha val="4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0" rIns="0" bIns="0" rtlCol="0" anchor="t" anchorCtr="0"/>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得点レベル</a:t>
          </a:r>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点）</a:t>
          </a:r>
        </a:p>
      </xdr:txBody>
    </xdr:sp>
    <xdr:clientData/>
  </xdr:twoCellAnchor>
  <xdr:twoCellAnchor>
    <xdr:from>
      <xdr:col>1</xdr:col>
      <xdr:colOff>350693</xdr:colOff>
      <xdr:row>18</xdr:row>
      <xdr:rowOff>84858</xdr:rowOff>
    </xdr:from>
    <xdr:to>
      <xdr:col>7</xdr:col>
      <xdr:colOff>214745</xdr:colOff>
      <xdr:row>22</xdr:row>
      <xdr:rowOff>57150</xdr:rowOff>
    </xdr:to>
    <xdr:sp macro="" textlink="">
      <xdr:nvSpPr>
        <xdr:cNvPr id="5" name="正方形/長方形 4">
          <a:extLst>
            <a:ext uri="{FF2B5EF4-FFF2-40B4-BE49-F238E27FC236}">
              <a16:creationId xmlns:a16="http://schemas.microsoft.com/office/drawing/2014/main" id="{6F8FC01E-81FF-4900-AE3D-6EC39C667924}"/>
            </a:ext>
          </a:extLst>
        </xdr:cNvPr>
        <xdr:cNvSpPr/>
      </xdr:nvSpPr>
      <xdr:spPr>
        <a:xfrm>
          <a:off x="703118" y="2828058"/>
          <a:ext cx="4026477" cy="581892"/>
        </a:xfrm>
        <a:prstGeom prst="rect">
          <a:avLst/>
        </a:prstGeom>
        <a:solidFill>
          <a:srgbClr val="99CCFF">
            <a:alpha val="4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0" rIns="0" bIns="0" rtlCol="0" anchor="t" anchorCtr="0"/>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得点レベル</a:t>
          </a:r>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a:t>
          </a:r>
          <a:r>
            <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点）</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C66"/>
  </sheetPr>
  <dimension ref="A1:M30"/>
  <sheetViews>
    <sheetView showGridLines="0" zoomScale="90" zoomScaleNormal="90" workbookViewId="0">
      <selection activeCell="N20" sqref="N20"/>
    </sheetView>
  </sheetViews>
  <sheetFormatPr defaultRowHeight="14.25" x14ac:dyDescent="0.15"/>
  <cols>
    <col min="1" max="1" width="3.25" style="27" customWidth="1"/>
    <col min="2" max="2" width="8" style="26" customWidth="1"/>
    <col min="3" max="3" width="12.125" style="26" bestFit="1" customWidth="1"/>
    <col min="4" max="4" width="22.25" style="26" customWidth="1"/>
    <col min="5" max="5" width="75.25" style="26" bestFit="1" customWidth="1"/>
    <col min="6" max="10" width="12.125" style="26" customWidth="1"/>
    <col min="11" max="11" width="3.125" style="26" customWidth="1"/>
    <col min="12" max="13" width="12.125" style="26" customWidth="1"/>
    <col min="14" max="16384" width="9" style="26"/>
  </cols>
  <sheetData>
    <row r="1" spans="1:13" ht="24" customHeight="1" x14ac:dyDescent="0.15">
      <c r="A1" s="51" t="s">
        <v>6</v>
      </c>
      <c r="B1" s="52"/>
      <c r="C1" s="52"/>
      <c r="D1" s="52"/>
      <c r="E1" s="52"/>
      <c r="F1" s="52"/>
      <c r="G1" s="52"/>
      <c r="H1" s="52"/>
      <c r="I1" s="52"/>
      <c r="J1" s="52"/>
      <c r="K1" s="52"/>
      <c r="L1" s="52"/>
      <c r="M1" s="52"/>
    </row>
    <row r="2" spans="1:13" ht="9" customHeight="1" thickBot="1" x14ac:dyDescent="0.2">
      <c r="A2" s="37"/>
    </row>
    <row r="3" spans="1:13" ht="30" thickTop="1" thickBot="1" x14ac:dyDescent="0.2">
      <c r="C3" s="28" t="s">
        <v>0</v>
      </c>
      <c r="D3" s="29" t="s">
        <v>17</v>
      </c>
      <c r="E3" s="28" t="s">
        <v>44</v>
      </c>
      <c r="F3" s="168" t="s">
        <v>2</v>
      </c>
      <c r="G3" s="169"/>
      <c r="H3" s="139" t="s">
        <v>1</v>
      </c>
      <c r="I3" s="133" t="s">
        <v>23</v>
      </c>
    </row>
    <row r="4" spans="1:13" x14ac:dyDescent="0.15">
      <c r="C4" s="55" t="s">
        <v>45</v>
      </c>
      <c r="D4" s="56" t="s">
        <v>18</v>
      </c>
      <c r="E4" s="3" t="s">
        <v>63</v>
      </c>
      <c r="F4" s="30" t="s">
        <v>60</v>
      </c>
      <c r="G4" s="128" t="s">
        <v>61</v>
      </c>
      <c r="H4" s="140">
        <v>1</v>
      </c>
      <c r="I4" s="134">
        <f>VLOOKUP(H4,'1_得点表'!$D$2:$F$3,3,FALSE)</f>
        <v>1</v>
      </c>
    </row>
    <row r="5" spans="1:13" ht="15" thickBot="1" x14ac:dyDescent="0.2">
      <c r="C5" s="109" t="s">
        <v>46</v>
      </c>
      <c r="D5" s="110" t="s">
        <v>18</v>
      </c>
      <c r="E5" s="4" t="s">
        <v>62</v>
      </c>
      <c r="F5" s="33" t="s">
        <v>60</v>
      </c>
      <c r="G5" s="129" t="s">
        <v>61</v>
      </c>
      <c r="H5" s="141">
        <v>1</v>
      </c>
      <c r="I5" s="135">
        <f>VLOOKUP(H5,'1_得点表'!$D$4:$F$5,3,FALSE)</f>
        <v>1</v>
      </c>
    </row>
    <row r="6" spans="1:13" x14ac:dyDescent="0.15">
      <c r="C6" s="57" t="s">
        <v>47</v>
      </c>
      <c r="D6" s="58" t="s">
        <v>19</v>
      </c>
      <c r="E6" s="25" t="s">
        <v>62</v>
      </c>
      <c r="F6" s="31" t="s">
        <v>60</v>
      </c>
      <c r="G6" s="130" t="s">
        <v>61</v>
      </c>
      <c r="H6" s="142">
        <v>1</v>
      </c>
      <c r="I6" s="136">
        <f>VLOOKUP(H6,'1_得点表'!$D$6:$F$7,3,FALSE)</f>
        <v>1</v>
      </c>
    </row>
    <row r="7" spans="1:13" ht="15" thickBot="1" x14ac:dyDescent="0.2">
      <c r="C7" s="114" t="s">
        <v>48</v>
      </c>
      <c r="D7" s="115" t="s">
        <v>19</v>
      </c>
      <c r="E7" s="116" t="s">
        <v>62</v>
      </c>
      <c r="F7" s="117" t="s">
        <v>60</v>
      </c>
      <c r="G7" s="131" t="s">
        <v>61</v>
      </c>
      <c r="H7" s="143">
        <v>1</v>
      </c>
      <c r="I7" s="137">
        <f>VLOOKUP(H7,'1_得点表'!$D$8:$F$9,3,FALSE)</f>
        <v>1</v>
      </c>
    </row>
    <row r="8" spans="1:13" x14ac:dyDescent="0.15">
      <c r="C8" s="118" t="s">
        <v>49</v>
      </c>
      <c r="D8" s="119" t="s">
        <v>20</v>
      </c>
      <c r="E8" s="3" t="s">
        <v>62</v>
      </c>
      <c r="F8" s="30" t="s">
        <v>60</v>
      </c>
      <c r="G8" s="128" t="s">
        <v>61</v>
      </c>
      <c r="H8" s="140">
        <v>1</v>
      </c>
      <c r="I8" s="134">
        <f>VLOOKUP(H8,'1_得点表'!$D$10:$F$11,3,FALSE)</f>
        <v>1</v>
      </c>
    </row>
    <row r="9" spans="1:13" ht="15" thickBot="1" x14ac:dyDescent="0.2">
      <c r="C9" s="120" t="s">
        <v>50</v>
      </c>
      <c r="D9" s="121" t="s">
        <v>20</v>
      </c>
      <c r="E9" s="4" t="s">
        <v>62</v>
      </c>
      <c r="F9" s="33" t="s">
        <v>60</v>
      </c>
      <c r="G9" s="129" t="s">
        <v>61</v>
      </c>
      <c r="H9" s="141">
        <v>1</v>
      </c>
      <c r="I9" s="135">
        <f>VLOOKUP(H9,'1_得点表'!$D$12:$F$13,3,FALSE)</f>
        <v>1</v>
      </c>
    </row>
    <row r="10" spans="1:13" x14ac:dyDescent="0.15">
      <c r="C10" s="122" t="s">
        <v>51</v>
      </c>
      <c r="D10" s="123" t="s">
        <v>21</v>
      </c>
      <c r="E10" s="3" t="s">
        <v>62</v>
      </c>
      <c r="F10" s="30" t="s">
        <v>60</v>
      </c>
      <c r="G10" s="128" t="s">
        <v>61</v>
      </c>
      <c r="H10" s="140">
        <v>1</v>
      </c>
      <c r="I10" s="134">
        <f>VLOOKUP(H10,'1_得点表'!$D$14:$F$15,3,FALSE)</f>
        <v>1</v>
      </c>
    </row>
    <row r="11" spans="1:13" ht="15" thickBot="1" x14ac:dyDescent="0.2">
      <c r="C11" s="124" t="s">
        <v>52</v>
      </c>
      <c r="D11" s="125" t="s">
        <v>21</v>
      </c>
      <c r="E11" s="4" t="s">
        <v>62</v>
      </c>
      <c r="F11" s="33" t="s">
        <v>60</v>
      </c>
      <c r="G11" s="129" t="s">
        <v>61</v>
      </c>
      <c r="H11" s="141">
        <v>1</v>
      </c>
      <c r="I11" s="135">
        <f>VLOOKUP(H11,'1_得点表'!$D$16:$F$17,3,FALSE)</f>
        <v>1</v>
      </c>
    </row>
    <row r="12" spans="1:13" x14ac:dyDescent="0.15">
      <c r="C12" s="60" t="s">
        <v>53</v>
      </c>
      <c r="D12" s="61" t="s">
        <v>22</v>
      </c>
      <c r="E12" s="24" t="s">
        <v>62</v>
      </c>
      <c r="F12" s="32" t="s">
        <v>60</v>
      </c>
      <c r="G12" s="132" t="s">
        <v>61</v>
      </c>
      <c r="H12" s="144">
        <v>1</v>
      </c>
      <c r="I12" s="138">
        <f>VLOOKUP(H12,'1_得点表'!$D$18:$F$19,3,FALSE)</f>
        <v>1</v>
      </c>
    </row>
    <row r="13" spans="1:13" ht="15" thickBot="1" x14ac:dyDescent="0.2">
      <c r="C13" s="62" t="s">
        <v>54</v>
      </c>
      <c r="D13" s="63" t="s">
        <v>22</v>
      </c>
      <c r="E13" s="4" t="s">
        <v>62</v>
      </c>
      <c r="F13" s="33" t="s">
        <v>60</v>
      </c>
      <c r="G13" s="129" t="s">
        <v>61</v>
      </c>
      <c r="H13" s="145">
        <v>1</v>
      </c>
      <c r="I13" s="135">
        <f>VLOOKUP(H13,'1_得点表'!$D$20:$F$21,3,FALSE)</f>
        <v>1</v>
      </c>
    </row>
    <row r="14" spans="1:13" ht="9.75" customHeight="1" x14ac:dyDescent="0.15">
      <c r="G14" s="34"/>
    </row>
    <row r="15" spans="1:13" x14ac:dyDescent="0.15">
      <c r="F15" s="39" t="s">
        <v>37</v>
      </c>
      <c r="G15" s="40"/>
      <c r="H15" s="40"/>
      <c r="I15" s="40"/>
    </row>
    <row r="16" spans="1:13" ht="15" thickBot="1" x14ac:dyDescent="0.2">
      <c r="F16" s="41" t="s">
        <v>24</v>
      </c>
      <c r="G16" s="59" t="s">
        <v>26</v>
      </c>
      <c r="H16" s="64" t="s">
        <v>27</v>
      </c>
      <c r="I16" s="65" t="s">
        <v>29</v>
      </c>
      <c r="J16" s="42" t="s">
        <v>30</v>
      </c>
    </row>
    <row r="17" spans="1:13" ht="15.75" thickTop="1" thickBot="1" x14ac:dyDescent="0.2">
      <c r="F17" s="43">
        <f>SUM(I4:I5)</f>
        <v>2</v>
      </c>
      <c r="G17" s="44">
        <f>SUM(I6:I7)</f>
        <v>2</v>
      </c>
      <c r="H17" s="45">
        <f>SUM(I8:I9)</f>
        <v>2</v>
      </c>
      <c r="I17" s="45">
        <f>SUM(I10:I11)</f>
        <v>2</v>
      </c>
      <c r="J17" s="46">
        <f>SUM(I12:I13)</f>
        <v>2</v>
      </c>
    </row>
    <row r="18" spans="1:13" ht="9.75" customHeight="1" thickTop="1" x14ac:dyDescent="0.15">
      <c r="G18" s="34"/>
    </row>
    <row r="19" spans="1:13" x14ac:dyDescent="0.15">
      <c r="F19" s="39" t="s">
        <v>33</v>
      </c>
      <c r="G19" s="40"/>
      <c r="H19" s="40"/>
      <c r="I19" s="40"/>
      <c r="J19" s="40"/>
    </row>
    <row r="20" spans="1:13" ht="15" thickBot="1" x14ac:dyDescent="0.2">
      <c r="F20" s="41" t="s">
        <v>24</v>
      </c>
      <c r="G20" s="59" t="s">
        <v>25</v>
      </c>
      <c r="H20" s="64" t="s">
        <v>27</v>
      </c>
      <c r="I20" s="65" t="s">
        <v>28</v>
      </c>
      <c r="J20" s="42" t="s">
        <v>30</v>
      </c>
    </row>
    <row r="21" spans="1:13" ht="15.75" thickTop="1" thickBot="1" x14ac:dyDescent="0.2">
      <c r="F21" s="47">
        <f>VLOOKUP(F17,'1_得点表'!$H$2:$I$4,2,FALSE)</f>
        <v>3</v>
      </c>
      <c r="G21" s="48">
        <f>VLOOKUP(G17,'1_得点表'!$H$2:$I$4,2,FALSE)</f>
        <v>3</v>
      </c>
      <c r="H21" s="49">
        <f>VLOOKUP(H17,'1_得点表'!$H$2:$I$4,2,FALSE)</f>
        <v>3</v>
      </c>
      <c r="I21" s="49">
        <f>VLOOKUP(I17,'1_得点表'!$H$2:$I$4,2,FALSE)</f>
        <v>3</v>
      </c>
      <c r="J21" s="50">
        <f>VLOOKUP(J17,'1_得点表'!$H$2:$I$4,2,FALSE)</f>
        <v>3</v>
      </c>
      <c r="L21" s="97"/>
    </row>
    <row r="22" spans="1:13" ht="9.75" customHeight="1" thickTop="1" x14ac:dyDescent="0.15">
      <c r="G22" s="34"/>
    </row>
    <row r="23" spans="1:13" x14ac:dyDescent="0.15">
      <c r="F23" s="39" t="s">
        <v>34</v>
      </c>
      <c r="G23" s="53"/>
      <c r="H23" s="53"/>
      <c r="I23" s="53"/>
    </row>
    <row r="24" spans="1:13" ht="24.75" thickBot="1" x14ac:dyDescent="0.2">
      <c r="F24" s="66" t="s">
        <v>43</v>
      </c>
      <c r="G24" s="66" t="s">
        <v>35</v>
      </c>
      <c r="H24" s="54" t="s">
        <v>31</v>
      </c>
      <c r="I24" s="67" t="s">
        <v>42</v>
      </c>
      <c r="J24" s="67" t="s">
        <v>36</v>
      </c>
    </row>
    <row r="25" spans="1:13" s="147" customFormat="1" ht="25.5" thickTop="1" thickBot="1" x14ac:dyDescent="0.2">
      <c r="A25" s="146"/>
      <c r="C25" s="148"/>
      <c r="D25" s="148"/>
      <c r="F25" s="149">
        <f>VLOOKUP($G$25,'2_タイプ判定'!$H$30:$M$272,2,FALSE)</f>
        <v>243</v>
      </c>
      <c r="G25" s="150">
        <f>VALUE(F21&amp;G21&amp;H21&amp;I21&amp;J21)</f>
        <v>33333</v>
      </c>
      <c r="H25" s="151" t="s">
        <v>32</v>
      </c>
      <c r="I25" s="152">
        <f>VLOOKUP($G$25,'2_タイプ判定'!$H$30:$M$272,5,FALSE)</f>
        <v>1</v>
      </c>
      <c r="J25" s="153" t="str">
        <f>VLOOKUP($G$25,'2_タイプ判定'!$H$30:$M$272,6,FALSE)</f>
        <v>アクティブ・スマートタイプ</v>
      </c>
    </row>
    <row r="26" spans="1:13" ht="9.75" customHeight="1" thickTop="1" x14ac:dyDescent="0.15">
      <c r="G26" s="34"/>
    </row>
    <row r="27" spans="1:13" ht="24" customHeight="1" x14ac:dyDescent="0.15">
      <c r="A27" s="35" t="s">
        <v>7</v>
      </c>
      <c r="B27" s="36"/>
      <c r="C27" s="36"/>
      <c r="D27" s="36"/>
      <c r="E27" s="36"/>
      <c r="F27" s="36"/>
      <c r="G27" s="36"/>
      <c r="H27" s="36"/>
      <c r="I27" s="36"/>
      <c r="J27" s="36"/>
      <c r="K27" s="36"/>
      <c r="L27" s="36"/>
      <c r="M27" s="36"/>
    </row>
    <row r="28" spans="1:13" ht="9" customHeight="1" thickBot="1" x14ac:dyDescent="0.2">
      <c r="A28" s="37"/>
    </row>
    <row r="29" spans="1:13" ht="17.25" thickBot="1" x14ac:dyDescent="0.2">
      <c r="D29" s="126" t="s">
        <v>57</v>
      </c>
      <c r="E29" s="163" t="str">
        <f>VLOOKUP(I25,'3_結果テキスト'!$A$3:$D$11,2,FALSE)</f>
        <v>アクティブ・スマートタイプ</v>
      </c>
      <c r="I29" s="38"/>
      <c r="J29" s="38"/>
    </row>
    <row r="30" spans="1:13" ht="83.25" thickBot="1" x14ac:dyDescent="0.2">
      <c r="D30" s="127" t="s">
        <v>55</v>
      </c>
      <c r="E30" s="164" t="str">
        <f>VLOOKUP(I25,'3_結果テキスト'!$A$3:$D$11,3,FALSE)</f>
        <v>何事にも意欲的。周囲の人を引っ張る強い行動力や向上心があり、リーダーになることが多い。明るくて面倒見のよい性格で、上下分け隔てなくいろんな人から好かれる。目標に忠実で、最短距離を目指すため、周囲の都合を考えず、自分のペースで物事を動かそうとするので、周りから「ついていけない」「○○さんは優秀だから、できない人の気持ちがわからない」と思われたりもする。</v>
      </c>
    </row>
  </sheetData>
  <mergeCells count="1">
    <mergeCell ref="F3:G3"/>
  </mergeCells>
  <phoneticPr fontId="2"/>
  <conditionalFormatting sqref="H4:H13">
    <cfRule type="cellIs" dxfId="1" priority="2" stopIfTrue="1" operator="notEqual">
      <formula>""</formula>
    </cfRule>
  </conditionalFormatting>
  <conditionalFormatting sqref="I4:I13">
    <cfRule type="cellIs" dxfId="0" priority="1" stopIfTrue="1" operator="equal">
      <formula>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21"/>
  <sheetViews>
    <sheetView showGridLines="0" zoomScale="85" zoomScaleNormal="85" workbookViewId="0">
      <pane ySplit="1" topLeftCell="A2" activePane="bottomLeft" state="frozen"/>
      <selection pane="bottomLeft" activeCell="D39" sqref="D39"/>
    </sheetView>
  </sheetViews>
  <sheetFormatPr defaultRowHeight="14.25" x14ac:dyDescent="0.15"/>
  <cols>
    <col min="1" max="1" width="9" style="2" customWidth="1"/>
    <col min="2" max="2" width="12.125" style="2" bestFit="1" customWidth="1"/>
    <col min="3" max="3" width="75.25" style="2" bestFit="1" customWidth="1"/>
    <col min="4" max="4" width="2.5" style="2" bestFit="1" customWidth="1"/>
    <col min="5" max="5" width="6.875" style="2" bestFit="1" customWidth="1"/>
    <col min="6" max="6" width="5.75" style="2" bestFit="1" customWidth="1"/>
    <col min="7" max="7" width="4.375" style="1" customWidth="1"/>
    <col min="8" max="9" width="8.125" style="68" customWidth="1"/>
    <col min="10" max="16384" width="9" style="2"/>
  </cols>
  <sheetData>
    <row r="1" spans="1:9" ht="29.25" thickBot="1" x14ac:dyDescent="0.2">
      <c r="A1" s="28" t="s">
        <v>0</v>
      </c>
      <c r="B1" s="29" t="s">
        <v>17</v>
      </c>
      <c r="C1" s="28" t="s">
        <v>44</v>
      </c>
      <c r="H1" s="96" t="s">
        <v>38</v>
      </c>
      <c r="I1" s="96" t="s">
        <v>39</v>
      </c>
    </row>
    <row r="2" spans="1:9" x14ac:dyDescent="0.15">
      <c r="A2" s="75" t="s">
        <v>45</v>
      </c>
      <c r="B2" s="76" t="s">
        <v>18</v>
      </c>
      <c r="C2" s="5" t="s">
        <v>79</v>
      </c>
      <c r="D2" s="93">
        <v>1</v>
      </c>
      <c r="E2" s="94" t="s">
        <v>3</v>
      </c>
      <c r="F2" s="95">
        <v>1</v>
      </c>
      <c r="H2" s="70">
        <v>0</v>
      </c>
      <c r="I2" s="69">
        <v>1</v>
      </c>
    </row>
    <row r="3" spans="1:9" ht="15" thickBot="1" x14ac:dyDescent="0.2">
      <c r="A3" s="85"/>
      <c r="B3" s="85"/>
      <c r="C3" s="6"/>
      <c r="D3" s="7">
        <v>2</v>
      </c>
      <c r="E3" s="8" t="s">
        <v>4</v>
      </c>
      <c r="F3" s="12">
        <v>0</v>
      </c>
      <c r="H3" s="72">
        <v>1</v>
      </c>
      <c r="I3" s="71">
        <v>2</v>
      </c>
    </row>
    <row r="4" spans="1:9" x14ac:dyDescent="0.15">
      <c r="A4" s="75" t="s">
        <v>46</v>
      </c>
      <c r="B4" s="76" t="s">
        <v>18</v>
      </c>
      <c r="C4" s="5" t="s">
        <v>79</v>
      </c>
      <c r="D4" s="93">
        <v>1</v>
      </c>
      <c r="E4" s="94" t="s">
        <v>3</v>
      </c>
      <c r="F4" s="95">
        <v>1</v>
      </c>
      <c r="H4" s="73">
        <v>2</v>
      </c>
      <c r="I4" s="74">
        <v>3</v>
      </c>
    </row>
    <row r="5" spans="1:9" ht="15" thickBot="1" x14ac:dyDescent="0.2">
      <c r="A5" s="85"/>
      <c r="B5" s="85"/>
      <c r="C5" s="9"/>
      <c r="D5" s="10">
        <v>2</v>
      </c>
      <c r="E5" s="11" t="s">
        <v>4</v>
      </c>
      <c r="F5" s="13">
        <v>0</v>
      </c>
    </row>
    <row r="6" spans="1:9" x14ac:dyDescent="0.15">
      <c r="A6" s="77" t="s">
        <v>47</v>
      </c>
      <c r="B6" s="78" t="s">
        <v>19</v>
      </c>
      <c r="C6" s="5" t="s">
        <v>79</v>
      </c>
      <c r="D6" s="93">
        <v>1</v>
      </c>
      <c r="E6" s="94" t="s">
        <v>3</v>
      </c>
      <c r="F6" s="95">
        <v>1</v>
      </c>
    </row>
    <row r="7" spans="1:9" ht="15" thickBot="1" x14ac:dyDescent="0.2">
      <c r="A7" s="86"/>
      <c r="B7" s="86"/>
      <c r="C7" s="9"/>
      <c r="D7" s="10">
        <v>2</v>
      </c>
      <c r="E7" s="11" t="s">
        <v>4</v>
      </c>
      <c r="F7" s="13">
        <v>0</v>
      </c>
    </row>
    <row r="8" spans="1:9" x14ac:dyDescent="0.15">
      <c r="A8" s="77" t="s">
        <v>48</v>
      </c>
      <c r="B8" s="78" t="s">
        <v>19</v>
      </c>
      <c r="C8" s="5" t="s">
        <v>79</v>
      </c>
      <c r="D8" s="93">
        <v>1</v>
      </c>
      <c r="E8" s="94" t="s">
        <v>3</v>
      </c>
      <c r="F8" s="95">
        <v>1</v>
      </c>
    </row>
    <row r="9" spans="1:9" ht="15" thickBot="1" x14ac:dyDescent="0.2">
      <c r="A9" s="86"/>
      <c r="B9" s="86"/>
      <c r="C9" s="9"/>
      <c r="D9" s="10">
        <v>2</v>
      </c>
      <c r="E9" s="11" t="s">
        <v>4</v>
      </c>
      <c r="F9" s="13">
        <v>0</v>
      </c>
    </row>
    <row r="10" spans="1:9" x14ac:dyDescent="0.15">
      <c r="A10" s="79" t="s">
        <v>49</v>
      </c>
      <c r="B10" s="80" t="s">
        <v>20</v>
      </c>
      <c r="C10" s="5" t="s">
        <v>79</v>
      </c>
      <c r="D10" s="93">
        <v>1</v>
      </c>
      <c r="E10" s="94" t="s">
        <v>3</v>
      </c>
      <c r="F10" s="95">
        <v>1</v>
      </c>
    </row>
    <row r="11" spans="1:9" ht="15" thickBot="1" x14ac:dyDescent="0.2">
      <c r="A11" s="87"/>
      <c r="B11" s="87"/>
      <c r="C11" s="9"/>
      <c r="D11" s="10">
        <v>2</v>
      </c>
      <c r="E11" s="11" t="s">
        <v>4</v>
      </c>
      <c r="F11" s="13">
        <v>0</v>
      </c>
    </row>
    <row r="12" spans="1:9" x14ac:dyDescent="0.15">
      <c r="A12" s="79" t="s">
        <v>50</v>
      </c>
      <c r="B12" s="80" t="s">
        <v>20</v>
      </c>
      <c r="C12" s="5" t="s">
        <v>79</v>
      </c>
      <c r="D12" s="93">
        <v>1</v>
      </c>
      <c r="E12" s="94" t="s">
        <v>3</v>
      </c>
      <c r="F12" s="95">
        <v>1</v>
      </c>
    </row>
    <row r="13" spans="1:9" ht="15" thickBot="1" x14ac:dyDescent="0.2">
      <c r="A13" s="87"/>
      <c r="B13" s="88"/>
      <c r="C13" s="9"/>
      <c r="D13" s="10">
        <v>2</v>
      </c>
      <c r="E13" s="11" t="s">
        <v>4</v>
      </c>
      <c r="F13" s="13">
        <v>0</v>
      </c>
    </row>
    <row r="14" spans="1:9" x14ac:dyDescent="0.15">
      <c r="A14" s="81" t="s">
        <v>51</v>
      </c>
      <c r="B14" s="82" t="s">
        <v>21</v>
      </c>
      <c r="C14" s="5" t="s">
        <v>79</v>
      </c>
      <c r="D14" s="93">
        <v>1</v>
      </c>
      <c r="E14" s="94" t="s">
        <v>3</v>
      </c>
      <c r="F14" s="95">
        <v>1</v>
      </c>
    </row>
    <row r="15" spans="1:9" ht="15" thickBot="1" x14ac:dyDescent="0.2">
      <c r="A15" s="89"/>
      <c r="B15" s="90"/>
      <c r="C15" s="9"/>
      <c r="D15" s="10">
        <v>2</v>
      </c>
      <c r="E15" s="11" t="s">
        <v>4</v>
      </c>
      <c r="F15" s="13">
        <v>0</v>
      </c>
    </row>
    <row r="16" spans="1:9" x14ac:dyDescent="0.15">
      <c r="A16" s="81" t="s">
        <v>52</v>
      </c>
      <c r="B16" s="82" t="s">
        <v>21</v>
      </c>
      <c r="C16" s="5" t="s">
        <v>79</v>
      </c>
      <c r="D16" s="93">
        <v>1</v>
      </c>
      <c r="E16" s="94" t="s">
        <v>3</v>
      </c>
      <c r="F16" s="95">
        <v>1</v>
      </c>
    </row>
    <row r="17" spans="1:6" ht="15" thickBot="1" x14ac:dyDescent="0.2">
      <c r="A17" s="89"/>
      <c r="B17" s="90"/>
      <c r="C17" s="9"/>
      <c r="D17" s="10">
        <v>2</v>
      </c>
      <c r="E17" s="11" t="s">
        <v>4</v>
      </c>
      <c r="F17" s="13">
        <v>0</v>
      </c>
    </row>
    <row r="18" spans="1:6" x14ac:dyDescent="0.15">
      <c r="A18" s="83" t="s">
        <v>53</v>
      </c>
      <c r="B18" s="84" t="s">
        <v>22</v>
      </c>
      <c r="C18" s="5" t="s">
        <v>79</v>
      </c>
      <c r="D18" s="93">
        <v>1</v>
      </c>
      <c r="E18" s="94" t="s">
        <v>3</v>
      </c>
      <c r="F18" s="95">
        <v>1</v>
      </c>
    </row>
    <row r="19" spans="1:6" ht="15" thickBot="1" x14ac:dyDescent="0.2">
      <c r="A19" s="91"/>
      <c r="B19" s="92"/>
      <c r="C19" s="9"/>
      <c r="D19" s="10">
        <v>2</v>
      </c>
      <c r="E19" s="11" t="s">
        <v>4</v>
      </c>
      <c r="F19" s="13">
        <v>0</v>
      </c>
    </row>
    <row r="20" spans="1:6" x14ac:dyDescent="0.15">
      <c r="A20" s="83" t="s">
        <v>54</v>
      </c>
      <c r="B20" s="84" t="s">
        <v>22</v>
      </c>
      <c r="C20" s="5" t="s">
        <v>79</v>
      </c>
      <c r="D20" s="93">
        <v>1</v>
      </c>
      <c r="E20" s="94" t="s">
        <v>3</v>
      </c>
      <c r="F20" s="95">
        <v>1</v>
      </c>
    </row>
    <row r="21" spans="1:6" ht="15" thickBot="1" x14ac:dyDescent="0.2">
      <c r="A21" s="91"/>
      <c r="B21" s="92"/>
      <c r="C21" s="9"/>
      <c r="D21" s="10">
        <v>2</v>
      </c>
      <c r="E21" s="11" t="s">
        <v>4</v>
      </c>
      <c r="F21" s="13">
        <v>0</v>
      </c>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T304"/>
  <sheetViews>
    <sheetView showGridLines="0" tabSelected="1" zoomScaleNormal="100" workbookViewId="0">
      <selection activeCell="K252" sqref="K252"/>
    </sheetView>
  </sheetViews>
  <sheetFormatPr defaultRowHeight="12" x14ac:dyDescent="0.15"/>
  <cols>
    <col min="1" max="1" width="4.625" style="14" customWidth="1"/>
    <col min="2" max="2" width="9.625" style="14" customWidth="1"/>
    <col min="3" max="7" width="9" style="14"/>
    <col min="8" max="8" width="10.25" style="14" bestFit="1" customWidth="1"/>
    <col min="9" max="9" width="11" style="14" bestFit="1" customWidth="1"/>
    <col min="10" max="10" width="11" style="154" bestFit="1" customWidth="1"/>
    <col min="11" max="11" width="21" style="154" bestFit="1" customWidth="1"/>
    <col min="12" max="12" width="11" style="157" bestFit="1" customWidth="1"/>
    <col min="13" max="13" width="22.75" style="158" bestFit="1" customWidth="1"/>
    <col min="14" max="14" width="4.25" style="14" customWidth="1"/>
    <col min="15" max="15" width="9" style="14"/>
    <col min="16" max="16" width="3.25" style="14" bestFit="1" customWidth="1"/>
    <col min="17" max="17" width="8" style="14" bestFit="1" customWidth="1"/>
    <col min="18" max="18" width="2.375" style="14" bestFit="1" customWidth="1"/>
    <col min="19" max="19" width="8" style="14" bestFit="1" customWidth="1"/>
    <col min="20" max="16384" width="9" style="14"/>
  </cols>
  <sheetData>
    <row r="3" spans="2:12" x14ac:dyDescent="0.15">
      <c r="B3" s="16"/>
      <c r="C3" s="17" t="s">
        <v>8</v>
      </c>
      <c r="D3" s="17" t="s">
        <v>9</v>
      </c>
      <c r="E3" s="17" t="s">
        <v>5</v>
      </c>
      <c r="F3" s="17" t="s">
        <v>10</v>
      </c>
      <c r="G3" s="17" t="s">
        <v>11</v>
      </c>
    </row>
    <row r="4" spans="2:12" x14ac:dyDescent="0.15">
      <c r="B4" s="18">
        <v>1</v>
      </c>
      <c r="C4" s="19">
        <f>VLOOKUP(B4,$B$30:$G$272,2,FALSE)</f>
        <v>1</v>
      </c>
      <c r="D4" s="19">
        <f>VLOOKUP(B4,$B$30:$G$272,3,FALSE)</f>
        <v>1</v>
      </c>
      <c r="E4" s="19">
        <f>VLOOKUP(B4,$B$30:$G$272,4,FALSE)</f>
        <v>1</v>
      </c>
      <c r="F4" s="19">
        <f>VLOOKUP(B4,$B$30:$G$272,5,FALSE)</f>
        <v>1</v>
      </c>
      <c r="G4" s="19">
        <f>VLOOKUP(B4,$B$30:$G$272,6,FALSE)</f>
        <v>1</v>
      </c>
      <c r="H4" s="20" t="str">
        <f>VLOOKUP(B4,$I$30:$M$272,3,FALSE)</f>
        <v>ライン型3</v>
      </c>
      <c r="I4" s="20" t="str">
        <f>"パターン"&amp;B4&amp;"_"&amp;H4</f>
        <v>パターン1_ライン型3</v>
      </c>
    </row>
    <row r="16" spans="2:12" x14ac:dyDescent="0.15">
      <c r="I16" s="15"/>
      <c r="L16" s="100"/>
    </row>
    <row r="17" spans="2:20" x14ac:dyDescent="0.15">
      <c r="I17" s="15"/>
      <c r="L17" s="100"/>
    </row>
    <row r="18" spans="2:20" x14ac:dyDescent="0.15">
      <c r="I18" s="15"/>
      <c r="L18" s="100"/>
    </row>
    <row r="19" spans="2:20" x14ac:dyDescent="0.15">
      <c r="I19" s="15"/>
      <c r="L19" s="100"/>
    </row>
    <row r="20" spans="2:20" x14ac:dyDescent="0.15">
      <c r="I20" s="15"/>
      <c r="L20" s="100"/>
    </row>
    <row r="21" spans="2:20" x14ac:dyDescent="0.15">
      <c r="I21" s="15"/>
      <c r="L21" s="100"/>
    </row>
    <row r="22" spans="2:20" x14ac:dyDescent="0.15">
      <c r="I22" s="15"/>
      <c r="L22" s="100"/>
    </row>
    <row r="23" spans="2:20" x14ac:dyDescent="0.15">
      <c r="I23" s="15"/>
      <c r="L23" s="100"/>
    </row>
    <row r="24" spans="2:20" x14ac:dyDescent="0.15">
      <c r="I24" s="15"/>
      <c r="L24" s="100"/>
    </row>
    <row r="25" spans="2:20" x14ac:dyDescent="0.15">
      <c r="I25" s="15"/>
      <c r="L25" s="100"/>
    </row>
    <row r="26" spans="2:20" x14ac:dyDescent="0.15">
      <c r="I26" s="15"/>
      <c r="L26" s="100"/>
    </row>
    <row r="27" spans="2:20" x14ac:dyDescent="0.15">
      <c r="I27" s="15"/>
      <c r="L27" s="100"/>
    </row>
    <row r="28" spans="2:20" x14ac:dyDescent="0.15">
      <c r="H28" s="103"/>
      <c r="I28" s="103"/>
      <c r="J28" s="155"/>
      <c r="K28" s="155"/>
      <c r="L28" s="100"/>
      <c r="M28" s="100"/>
    </row>
    <row r="29" spans="2:20" s="159" customFormat="1" ht="22.5" customHeight="1" x14ac:dyDescent="0.15">
      <c r="C29" s="160" t="s">
        <v>12</v>
      </c>
      <c r="D29" s="160" t="s">
        <v>13</v>
      </c>
      <c r="E29" s="160" t="s">
        <v>14</v>
      </c>
      <c r="F29" s="160" t="s">
        <v>15</v>
      </c>
      <c r="G29" s="160" t="s">
        <v>16</v>
      </c>
      <c r="H29" s="161" t="s">
        <v>40</v>
      </c>
      <c r="I29" s="161" t="s">
        <v>41</v>
      </c>
      <c r="J29" s="162" t="s">
        <v>116</v>
      </c>
      <c r="K29" s="162" t="s">
        <v>117</v>
      </c>
      <c r="L29" s="165" t="s">
        <v>58</v>
      </c>
      <c r="M29" s="166" t="s">
        <v>113</v>
      </c>
      <c r="R29" s="14"/>
      <c r="S29" s="14"/>
      <c r="T29" s="14"/>
    </row>
    <row r="30" spans="2:20" x14ac:dyDescent="0.15">
      <c r="B30" s="21">
        <v>1</v>
      </c>
      <c r="C30" s="22">
        <v>1</v>
      </c>
      <c r="D30" s="22">
        <v>1</v>
      </c>
      <c r="E30" s="22">
        <v>1</v>
      </c>
      <c r="F30" s="22">
        <v>1</v>
      </c>
      <c r="G30" s="22">
        <v>1</v>
      </c>
      <c r="H30" s="101">
        <v>11111</v>
      </c>
      <c r="I30" s="102">
        <v>1</v>
      </c>
      <c r="J30" s="156">
        <v>3</v>
      </c>
      <c r="K30" s="156" t="s">
        <v>85</v>
      </c>
      <c r="L30" s="167">
        <v>2</v>
      </c>
      <c r="M30" s="167" t="s">
        <v>84</v>
      </c>
    </row>
    <row r="31" spans="2:20" x14ac:dyDescent="0.15">
      <c r="B31" s="21">
        <v>2</v>
      </c>
      <c r="C31" s="22">
        <v>1</v>
      </c>
      <c r="D31" s="22">
        <v>1</v>
      </c>
      <c r="E31" s="22">
        <v>1</v>
      </c>
      <c r="F31" s="22">
        <v>1</v>
      </c>
      <c r="G31" s="22">
        <v>2</v>
      </c>
      <c r="H31" s="101">
        <v>11112</v>
      </c>
      <c r="I31" s="102">
        <v>2</v>
      </c>
      <c r="J31" s="156">
        <v>22</v>
      </c>
      <c r="K31" s="156" t="s">
        <v>103</v>
      </c>
      <c r="L31" s="167">
        <v>7</v>
      </c>
      <c r="M31" s="167" t="s">
        <v>69</v>
      </c>
    </row>
    <row r="32" spans="2:20" x14ac:dyDescent="0.15">
      <c r="B32" s="21">
        <v>3</v>
      </c>
      <c r="C32" s="22">
        <v>1</v>
      </c>
      <c r="D32" s="22">
        <v>1</v>
      </c>
      <c r="E32" s="22">
        <v>1</v>
      </c>
      <c r="F32" s="22">
        <v>1</v>
      </c>
      <c r="G32" s="22">
        <v>3</v>
      </c>
      <c r="H32" s="101">
        <v>11113</v>
      </c>
      <c r="I32" s="102">
        <v>3</v>
      </c>
      <c r="J32" s="156">
        <v>22</v>
      </c>
      <c r="K32" s="156" t="s">
        <v>103</v>
      </c>
      <c r="L32" s="167">
        <v>7</v>
      </c>
      <c r="M32" s="167" t="s">
        <v>69</v>
      </c>
    </row>
    <row r="33" spans="2:13" x14ac:dyDescent="0.15">
      <c r="B33" s="21">
        <v>4</v>
      </c>
      <c r="C33" s="22">
        <v>1</v>
      </c>
      <c r="D33" s="22">
        <v>1</v>
      </c>
      <c r="E33" s="22">
        <v>1</v>
      </c>
      <c r="F33" s="22">
        <v>2</v>
      </c>
      <c r="G33" s="22">
        <v>1</v>
      </c>
      <c r="H33" s="101">
        <v>11121</v>
      </c>
      <c r="I33" s="102">
        <v>4</v>
      </c>
      <c r="J33" s="156">
        <v>21</v>
      </c>
      <c r="K33" s="156" t="s">
        <v>102</v>
      </c>
      <c r="L33" s="167">
        <v>3</v>
      </c>
      <c r="M33" s="167" t="s">
        <v>66</v>
      </c>
    </row>
    <row r="34" spans="2:13" x14ac:dyDescent="0.15">
      <c r="B34" s="21">
        <v>5</v>
      </c>
      <c r="C34" s="22">
        <v>1</v>
      </c>
      <c r="D34" s="22">
        <v>1</v>
      </c>
      <c r="E34" s="22">
        <v>1</v>
      </c>
      <c r="F34" s="22">
        <v>2</v>
      </c>
      <c r="G34" s="22">
        <v>2</v>
      </c>
      <c r="H34" s="101">
        <v>11122</v>
      </c>
      <c r="I34" s="102">
        <v>5</v>
      </c>
      <c r="J34" s="156">
        <v>31</v>
      </c>
      <c r="K34" s="156" t="s">
        <v>112</v>
      </c>
      <c r="L34" s="167">
        <v>7</v>
      </c>
      <c r="M34" s="167" t="s">
        <v>69</v>
      </c>
    </row>
    <row r="35" spans="2:13" x14ac:dyDescent="0.15">
      <c r="B35" s="21">
        <v>6</v>
      </c>
      <c r="C35" s="22">
        <v>1</v>
      </c>
      <c r="D35" s="22">
        <v>1</v>
      </c>
      <c r="E35" s="22">
        <v>1</v>
      </c>
      <c r="F35" s="22">
        <v>2</v>
      </c>
      <c r="G35" s="22">
        <v>3</v>
      </c>
      <c r="H35" s="101">
        <v>11123</v>
      </c>
      <c r="I35" s="102">
        <v>6</v>
      </c>
      <c r="J35" s="156">
        <v>31</v>
      </c>
      <c r="K35" s="156" t="s">
        <v>112</v>
      </c>
      <c r="L35" s="167">
        <v>7</v>
      </c>
      <c r="M35" s="167" t="s">
        <v>69</v>
      </c>
    </row>
    <row r="36" spans="2:13" x14ac:dyDescent="0.15">
      <c r="B36" s="21">
        <v>7</v>
      </c>
      <c r="C36" s="22">
        <v>1</v>
      </c>
      <c r="D36" s="22">
        <v>1</v>
      </c>
      <c r="E36" s="22">
        <v>1</v>
      </c>
      <c r="F36" s="22">
        <v>3</v>
      </c>
      <c r="G36" s="22">
        <v>1</v>
      </c>
      <c r="H36" s="101">
        <v>11131</v>
      </c>
      <c r="I36" s="102">
        <v>7</v>
      </c>
      <c r="J36" s="156">
        <v>21</v>
      </c>
      <c r="K36" s="156" t="s">
        <v>102</v>
      </c>
      <c r="L36" s="167">
        <v>3</v>
      </c>
      <c r="M36" s="167" t="s">
        <v>66</v>
      </c>
    </row>
    <row r="37" spans="2:13" x14ac:dyDescent="0.15">
      <c r="B37" s="21">
        <v>8</v>
      </c>
      <c r="C37" s="22">
        <v>1</v>
      </c>
      <c r="D37" s="22">
        <v>1</v>
      </c>
      <c r="E37" s="22">
        <v>1</v>
      </c>
      <c r="F37" s="22">
        <v>3</v>
      </c>
      <c r="G37" s="22">
        <v>2</v>
      </c>
      <c r="H37" s="101">
        <v>11132</v>
      </c>
      <c r="I37" s="102">
        <v>8</v>
      </c>
      <c r="J37" s="156">
        <v>31</v>
      </c>
      <c r="K37" s="156" t="s">
        <v>112</v>
      </c>
      <c r="L37" s="167">
        <v>7</v>
      </c>
      <c r="M37" s="167" t="s">
        <v>69</v>
      </c>
    </row>
    <row r="38" spans="2:13" x14ac:dyDescent="0.15">
      <c r="B38" s="21">
        <v>9</v>
      </c>
      <c r="C38" s="22">
        <v>1</v>
      </c>
      <c r="D38" s="22">
        <v>1</v>
      </c>
      <c r="E38" s="22">
        <v>1</v>
      </c>
      <c r="F38" s="22">
        <v>3</v>
      </c>
      <c r="G38" s="22">
        <v>3</v>
      </c>
      <c r="H38" s="101">
        <v>11133</v>
      </c>
      <c r="I38" s="102">
        <v>9</v>
      </c>
      <c r="J38" s="156">
        <v>31</v>
      </c>
      <c r="K38" s="156" t="s">
        <v>112</v>
      </c>
      <c r="L38" s="167">
        <v>7</v>
      </c>
      <c r="M38" s="167" t="s">
        <v>69</v>
      </c>
    </row>
    <row r="39" spans="2:13" x14ac:dyDescent="0.15">
      <c r="B39" s="21">
        <v>10</v>
      </c>
      <c r="C39" s="22">
        <v>1</v>
      </c>
      <c r="D39" s="22">
        <v>1</v>
      </c>
      <c r="E39" s="22">
        <v>2</v>
      </c>
      <c r="F39" s="22">
        <v>1</v>
      </c>
      <c r="G39" s="22">
        <v>1</v>
      </c>
      <c r="H39" s="101">
        <v>11211</v>
      </c>
      <c r="I39" s="102">
        <v>10</v>
      </c>
      <c r="J39" s="156">
        <v>20</v>
      </c>
      <c r="K39" s="156" t="s">
        <v>101</v>
      </c>
      <c r="L39" s="167">
        <v>8</v>
      </c>
      <c r="M39" s="167" t="s">
        <v>97</v>
      </c>
    </row>
    <row r="40" spans="2:13" x14ac:dyDescent="0.15">
      <c r="B40" s="21">
        <v>11</v>
      </c>
      <c r="C40" s="22">
        <v>1</v>
      </c>
      <c r="D40" s="22">
        <v>1</v>
      </c>
      <c r="E40" s="22">
        <v>2</v>
      </c>
      <c r="F40" s="22">
        <v>1</v>
      </c>
      <c r="G40" s="22">
        <v>2</v>
      </c>
      <c r="H40" s="101">
        <v>11212</v>
      </c>
      <c r="I40" s="102">
        <v>11</v>
      </c>
      <c r="J40" s="156">
        <v>14</v>
      </c>
      <c r="K40" s="156" t="s">
        <v>95</v>
      </c>
      <c r="L40" s="167">
        <v>7</v>
      </c>
      <c r="M40" s="167" t="s">
        <v>69</v>
      </c>
    </row>
    <row r="41" spans="2:13" x14ac:dyDescent="0.15">
      <c r="B41" s="21">
        <v>12</v>
      </c>
      <c r="C41" s="22">
        <v>1</v>
      </c>
      <c r="D41" s="22">
        <v>1</v>
      </c>
      <c r="E41" s="22">
        <v>2</v>
      </c>
      <c r="F41" s="22">
        <v>1</v>
      </c>
      <c r="G41" s="22">
        <v>3</v>
      </c>
      <c r="H41" s="101">
        <v>11213</v>
      </c>
      <c r="I41" s="102">
        <v>12</v>
      </c>
      <c r="J41" s="156">
        <v>14</v>
      </c>
      <c r="K41" s="156" t="s">
        <v>95</v>
      </c>
      <c r="L41" s="167">
        <v>7</v>
      </c>
      <c r="M41" s="167" t="s">
        <v>69</v>
      </c>
    </row>
    <row r="42" spans="2:13" x14ac:dyDescent="0.15">
      <c r="B42" s="21">
        <v>13</v>
      </c>
      <c r="C42" s="22">
        <v>1</v>
      </c>
      <c r="D42" s="22">
        <v>1</v>
      </c>
      <c r="E42" s="22">
        <v>2</v>
      </c>
      <c r="F42" s="22">
        <v>2</v>
      </c>
      <c r="G42" s="22">
        <v>1</v>
      </c>
      <c r="H42" s="101">
        <v>11221</v>
      </c>
      <c r="I42" s="102">
        <v>13</v>
      </c>
      <c r="J42" s="156">
        <v>8</v>
      </c>
      <c r="K42" s="156" t="s">
        <v>90</v>
      </c>
      <c r="L42" s="167">
        <v>3</v>
      </c>
      <c r="M42" s="167" t="s">
        <v>66</v>
      </c>
    </row>
    <row r="43" spans="2:13" x14ac:dyDescent="0.15">
      <c r="B43" s="21">
        <v>14</v>
      </c>
      <c r="C43" s="22">
        <v>1</v>
      </c>
      <c r="D43" s="22">
        <v>1</v>
      </c>
      <c r="E43" s="22">
        <v>2</v>
      </c>
      <c r="F43" s="22">
        <v>2</v>
      </c>
      <c r="G43" s="22">
        <v>2</v>
      </c>
      <c r="H43" s="101">
        <v>11222</v>
      </c>
      <c r="I43" s="102">
        <v>14</v>
      </c>
      <c r="J43" s="156">
        <v>30</v>
      </c>
      <c r="K43" s="156" t="s">
        <v>111</v>
      </c>
      <c r="L43" s="167">
        <v>3</v>
      </c>
      <c r="M43" s="167" t="s">
        <v>66</v>
      </c>
    </row>
    <row r="44" spans="2:13" x14ac:dyDescent="0.15">
      <c r="B44" s="21">
        <v>15</v>
      </c>
      <c r="C44" s="22">
        <v>1</v>
      </c>
      <c r="D44" s="22">
        <v>1</v>
      </c>
      <c r="E44" s="22">
        <v>2</v>
      </c>
      <c r="F44" s="22">
        <v>2</v>
      </c>
      <c r="G44" s="22">
        <v>3</v>
      </c>
      <c r="H44" s="101">
        <v>11223</v>
      </c>
      <c r="I44" s="102">
        <v>15</v>
      </c>
      <c r="J44" s="156">
        <v>30</v>
      </c>
      <c r="K44" s="156" t="s">
        <v>111</v>
      </c>
      <c r="L44" s="167">
        <v>3</v>
      </c>
      <c r="M44" s="167" t="s">
        <v>66</v>
      </c>
    </row>
    <row r="45" spans="2:13" ht="12" customHeight="1" x14ac:dyDescent="0.15">
      <c r="B45" s="21">
        <v>16</v>
      </c>
      <c r="C45" s="22">
        <v>1</v>
      </c>
      <c r="D45" s="22">
        <v>1</v>
      </c>
      <c r="E45" s="22">
        <v>2</v>
      </c>
      <c r="F45" s="22">
        <v>3</v>
      </c>
      <c r="G45" s="22">
        <v>1</v>
      </c>
      <c r="H45" s="101">
        <v>11231</v>
      </c>
      <c r="I45" s="102">
        <v>16</v>
      </c>
      <c r="J45" s="156">
        <v>8</v>
      </c>
      <c r="K45" s="156" t="s">
        <v>90</v>
      </c>
      <c r="L45" s="167">
        <v>3</v>
      </c>
      <c r="M45" s="167" t="s">
        <v>66</v>
      </c>
    </row>
    <row r="46" spans="2:13" x14ac:dyDescent="0.15">
      <c r="B46" s="21">
        <v>17</v>
      </c>
      <c r="C46" s="22">
        <v>1</v>
      </c>
      <c r="D46" s="22">
        <v>1</v>
      </c>
      <c r="E46" s="22">
        <v>2</v>
      </c>
      <c r="F46" s="22">
        <v>3</v>
      </c>
      <c r="G46" s="22">
        <v>2</v>
      </c>
      <c r="H46" s="101">
        <v>11232</v>
      </c>
      <c r="I46" s="102">
        <v>17</v>
      </c>
      <c r="J46" s="156">
        <v>30</v>
      </c>
      <c r="K46" s="156" t="s">
        <v>111</v>
      </c>
      <c r="L46" s="167">
        <v>3</v>
      </c>
      <c r="M46" s="167" t="s">
        <v>66</v>
      </c>
    </row>
    <row r="47" spans="2:13" x14ac:dyDescent="0.15">
      <c r="B47" s="21">
        <v>18</v>
      </c>
      <c r="C47" s="22">
        <v>1</v>
      </c>
      <c r="D47" s="22">
        <v>1</v>
      </c>
      <c r="E47" s="22">
        <v>2</v>
      </c>
      <c r="F47" s="22">
        <v>3</v>
      </c>
      <c r="G47" s="22">
        <v>3</v>
      </c>
      <c r="H47" s="101">
        <v>11233</v>
      </c>
      <c r="I47" s="102">
        <v>18</v>
      </c>
      <c r="J47" s="156">
        <v>30</v>
      </c>
      <c r="K47" s="156" t="s">
        <v>111</v>
      </c>
      <c r="L47" s="167">
        <v>3</v>
      </c>
      <c r="M47" s="167" t="s">
        <v>66</v>
      </c>
    </row>
    <row r="48" spans="2:13" x14ac:dyDescent="0.15">
      <c r="B48" s="21">
        <v>19</v>
      </c>
      <c r="C48" s="22">
        <v>1</v>
      </c>
      <c r="D48" s="22">
        <v>1</v>
      </c>
      <c r="E48" s="22">
        <v>3</v>
      </c>
      <c r="F48" s="22">
        <v>1</v>
      </c>
      <c r="G48" s="22">
        <v>1</v>
      </c>
      <c r="H48" s="101">
        <v>11311</v>
      </c>
      <c r="I48" s="102">
        <v>19</v>
      </c>
      <c r="J48" s="156">
        <v>20</v>
      </c>
      <c r="K48" s="156" t="s">
        <v>101</v>
      </c>
      <c r="L48" s="167">
        <v>8</v>
      </c>
      <c r="M48" s="167" t="s">
        <v>97</v>
      </c>
    </row>
    <row r="49" spans="2:13" x14ac:dyDescent="0.15">
      <c r="B49" s="21">
        <v>20</v>
      </c>
      <c r="C49" s="22">
        <v>1</v>
      </c>
      <c r="D49" s="22">
        <v>1</v>
      </c>
      <c r="E49" s="22">
        <v>3</v>
      </c>
      <c r="F49" s="22">
        <v>1</v>
      </c>
      <c r="G49" s="22">
        <v>2</v>
      </c>
      <c r="H49" s="101">
        <v>11312</v>
      </c>
      <c r="I49" s="102">
        <v>20</v>
      </c>
      <c r="J49" s="156">
        <v>14</v>
      </c>
      <c r="K49" s="156" t="s">
        <v>95</v>
      </c>
      <c r="L49" s="167">
        <v>7</v>
      </c>
      <c r="M49" s="167" t="s">
        <v>69</v>
      </c>
    </row>
    <row r="50" spans="2:13" x14ac:dyDescent="0.15">
      <c r="B50" s="21">
        <v>21</v>
      </c>
      <c r="C50" s="22">
        <v>1</v>
      </c>
      <c r="D50" s="22">
        <v>1</v>
      </c>
      <c r="E50" s="22">
        <v>3</v>
      </c>
      <c r="F50" s="22">
        <v>1</v>
      </c>
      <c r="G50" s="22">
        <v>3</v>
      </c>
      <c r="H50" s="101">
        <v>11313</v>
      </c>
      <c r="I50" s="102">
        <v>21</v>
      </c>
      <c r="J50" s="156">
        <v>14</v>
      </c>
      <c r="K50" s="156" t="s">
        <v>95</v>
      </c>
      <c r="L50" s="167">
        <v>7</v>
      </c>
      <c r="M50" s="167" t="s">
        <v>69</v>
      </c>
    </row>
    <row r="51" spans="2:13" x14ac:dyDescent="0.15">
      <c r="B51" s="21">
        <v>22</v>
      </c>
      <c r="C51" s="22">
        <v>1</v>
      </c>
      <c r="D51" s="22">
        <v>1</v>
      </c>
      <c r="E51" s="22">
        <v>3</v>
      </c>
      <c r="F51" s="22">
        <v>2</v>
      </c>
      <c r="G51" s="22">
        <v>1</v>
      </c>
      <c r="H51" s="101">
        <v>11321</v>
      </c>
      <c r="I51" s="102">
        <v>22</v>
      </c>
      <c r="J51" s="156">
        <v>8</v>
      </c>
      <c r="K51" s="156" t="s">
        <v>90</v>
      </c>
      <c r="L51" s="167">
        <v>3</v>
      </c>
      <c r="M51" s="167" t="s">
        <v>66</v>
      </c>
    </row>
    <row r="52" spans="2:13" x14ac:dyDescent="0.15">
      <c r="B52" s="21">
        <v>23</v>
      </c>
      <c r="C52" s="22">
        <v>1</v>
      </c>
      <c r="D52" s="22">
        <v>1</v>
      </c>
      <c r="E52" s="22">
        <v>3</v>
      </c>
      <c r="F52" s="22">
        <v>2</v>
      </c>
      <c r="G52" s="22">
        <v>2</v>
      </c>
      <c r="H52" s="101">
        <v>11322</v>
      </c>
      <c r="I52" s="102">
        <v>23</v>
      </c>
      <c r="J52" s="156">
        <v>30</v>
      </c>
      <c r="K52" s="156" t="s">
        <v>111</v>
      </c>
      <c r="L52" s="167">
        <v>3</v>
      </c>
      <c r="M52" s="167" t="s">
        <v>66</v>
      </c>
    </row>
    <row r="53" spans="2:13" x14ac:dyDescent="0.15">
      <c r="B53" s="21">
        <v>24</v>
      </c>
      <c r="C53" s="22">
        <v>1</v>
      </c>
      <c r="D53" s="22">
        <v>1</v>
      </c>
      <c r="E53" s="22">
        <v>3</v>
      </c>
      <c r="F53" s="22">
        <v>2</v>
      </c>
      <c r="G53" s="22">
        <v>3</v>
      </c>
      <c r="H53" s="101">
        <v>11323</v>
      </c>
      <c r="I53" s="102">
        <v>24</v>
      </c>
      <c r="J53" s="156">
        <v>30</v>
      </c>
      <c r="K53" s="156" t="s">
        <v>111</v>
      </c>
      <c r="L53" s="167">
        <v>3</v>
      </c>
      <c r="M53" s="167" t="s">
        <v>66</v>
      </c>
    </row>
    <row r="54" spans="2:13" x14ac:dyDescent="0.15">
      <c r="B54" s="21">
        <v>25</v>
      </c>
      <c r="C54" s="22">
        <v>1</v>
      </c>
      <c r="D54" s="22">
        <v>1</v>
      </c>
      <c r="E54" s="22">
        <v>3</v>
      </c>
      <c r="F54" s="22">
        <v>3</v>
      </c>
      <c r="G54" s="22">
        <v>1</v>
      </c>
      <c r="H54" s="101">
        <v>11331</v>
      </c>
      <c r="I54" s="102">
        <v>25</v>
      </c>
      <c r="J54" s="156">
        <v>8</v>
      </c>
      <c r="K54" s="156" t="s">
        <v>90</v>
      </c>
      <c r="L54" s="167">
        <v>3</v>
      </c>
      <c r="M54" s="167" t="s">
        <v>66</v>
      </c>
    </row>
    <row r="55" spans="2:13" x14ac:dyDescent="0.15">
      <c r="B55" s="21">
        <v>26</v>
      </c>
      <c r="C55" s="22">
        <v>1</v>
      </c>
      <c r="D55" s="22">
        <v>1</v>
      </c>
      <c r="E55" s="22">
        <v>3</v>
      </c>
      <c r="F55" s="22">
        <v>3</v>
      </c>
      <c r="G55" s="22">
        <v>2</v>
      </c>
      <c r="H55" s="101">
        <v>11332</v>
      </c>
      <c r="I55" s="102">
        <v>26</v>
      </c>
      <c r="J55" s="156">
        <v>30</v>
      </c>
      <c r="K55" s="156" t="s">
        <v>111</v>
      </c>
      <c r="L55" s="167">
        <v>3</v>
      </c>
      <c r="M55" s="167" t="s">
        <v>66</v>
      </c>
    </row>
    <row r="56" spans="2:13" x14ac:dyDescent="0.15">
      <c r="B56" s="21">
        <v>27</v>
      </c>
      <c r="C56" s="22">
        <v>1</v>
      </c>
      <c r="D56" s="22">
        <v>1</v>
      </c>
      <c r="E56" s="22">
        <v>3</v>
      </c>
      <c r="F56" s="22">
        <v>3</v>
      </c>
      <c r="G56" s="22">
        <v>3</v>
      </c>
      <c r="H56" s="101">
        <v>11333</v>
      </c>
      <c r="I56" s="102">
        <v>27</v>
      </c>
      <c r="J56" s="156">
        <v>30</v>
      </c>
      <c r="K56" s="156" t="s">
        <v>111</v>
      </c>
      <c r="L56" s="167">
        <v>3</v>
      </c>
      <c r="M56" s="167" t="s">
        <v>66</v>
      </c>
    </row>
    <row r="57" spans="2:13" x14ac:dyDescent="0.15">
      <c r="B57" s="21">
        <v>28</v>
      </c>
      <c r="C57" s="22">
        <v>1</v>
      </c>
      <c r="D57" s="22">
        <v>2</v>
      </c>
      <c r="E57" s="22">
        <v>1</v>
      </c>
      <c r="F57" s="22">
        <v>1</v>
      </c>
      <c r="G57" s="22">
        <v>1</v>
      </c>
      <c r="H57" s="101">
        <v>12111</v>
      </c>
      <c r="I57" s="102">
        <v>28</v>
      </c>
      <c r="J57" s="156">
        <v>19</v>
      </c>
      <c r="K57" s="156" t="s">
        <v>100</v>
      </c>
      <c r="L57" s="167">
        <v>6</v>
      </c>
      <c r="M57" s="167" t="s">
        <v>126</v>
      </c>
    </row>
    <row r="58" spans="2:13" x14ac:dyDescent="0.15">
      <c r="B58" s="21">
        <v>29</v>
      </c>
      <c r="C58" s="22">
        <v>1</v>
      </c>
      <c r="D58" s="22">
        <v>2</v>
      </c>
      <c r="E58" s="22">
        <v>1</v>
      </c>
      <c r="F58" s="22">
        <v>1</v>
      </c>
      <c r="G58" s="22">
        <v>2</v>
      </c>
      <c r="H58" s="101">
        <v>12112</v>
      </c>
      <c r="I58" s="102">
        <v>29</v>
      </c>
      <c r="J58" s="156">
        <v>13</v>
      </c>
      <c r="K58" s="156" t="s">
        <v>94</v>
      </c>
      <c r="L58" s="167">
        <v>6</v>
      </c>
      <c r="M58" s="167" t="s">
        <v>126</v>
      </c>
    </row>
    <row r="59" spans="2:13" x14ac:dyDescent="0.15">
      <c r="B59" s="21">
        <v>30</v>
      </c>
      <c r="C59" s="22">
        <v>1</v>
      </c>
      <c r="D59" s="22">
        <v>2</v>
      </c>
      <c r="E59" s="22">
        <v>1</v>
      </c>
      <c r="F59" s="22">
        <v>1</v>
      </c>
      <c r="G59" s="22">
        <v>3</v>
      </c>
      <c r="H59" s="101">
        <v>12113</v>
      </c>
      <c r="I59" s="102">
        <v>30</v>
      </c>
      <c r="J59" s="156">
        <v>13</v>
      </c>
      <c r="K59" s="156" t="s">
        <v>94</v>
      </c>
      <c r="L59" s="167">
        <v>6</v>
      </c>
      <c r="M59" s="167" t="s">
        <v>126</v>
      </c>
    </row>
    <row r="60" spans="2:13" x14ac:dyDescent="0.15">
      <c r="B60" s="21">
        <v>31</v>
      </c>
      <c r="C60" s="22">
        <v>1</v>
      </c>
      <c r="D60" s="22">
        <v>2</v>
      </c>
      <c r="E60" s="22">
        <v>1</v>
      </c>
      <c r="F60" s="22">
        <v>2</v>
      </c>
      <c r="G60" s="22">
        <v>1</v>
      </c>
      <c r="H60" s="101">
        <v>12121</v>
      </c>
      <c r="I60" s="102">
        <v>31</v>
      </c>
      <c r="J60" s="156">
        <v>4</v>
      </c>
      <c r="K60" s="156" t="s">
        <v>86</v>
      </c>
      <c r="L60" s="167">
        <v>3</v>
      </c>
      <c r="M60" s="167" t="s">
        <v>66</v>
      </c>
    </row>
    <row r="61" spans="2:13" x14ac:dyDescent="0.15">
      <c r="B61" s="21">
        <v>32</v>
      </c>
      <c r="C61" s="22">
        <v>1</v>
      </c>
      <c r="D61" s="22">
        <v>2</v>
      </c>
      <c r="E61" s="22">
        <v>1</v>
      </c>
      <c r="F61" s="22">
        <v>2</v>
      </c>
      <c r="G61" s="22">
        <v>2</v>
      </c>
      <c r="H61" s="101">
        <v>12122</v>
      </c>
      <c r="I61" s="102">
        <v>32</v>
      </c>
      <c r="J61" s="156">
        <v>12</v>
      </c>
      <c r="K61" s="156" t="s">
        <v>93</v>
      </c>
      <c r="L61" s="167">
        <v>6</v>
      </c>
      <c r="M61" s="167" t="s">
        <v>126</v>
      </c>
    </row>
    <row r="62" spans="2:13" x14ac:dyDescent="0.15">
      <c r="B62" s="21">
        <v>33</v>
      </c>
      <c r="C62" s="22">
        <v>1</v>
      </c>
      <c r="D62" s="22">
        <v>2</v>
      </c>
      <c r="E62" s="22">
        <v>1</v>
      </c>
      <c r="F62" s="22">
        <v>2</v>
      </c>
      <c r="G62" s="22">
        <v>3</v>
      </c>
      <c r="H62" s="101">
        <v>12123</v>
      </c>
      <c r="I62" s="102">
        <v>33</v>
      </c>
      <c r="J62" s="156">
        <v>12</v>
      </c>
      <c r="K62" s="156" t="s">
        <v>93</v>
      </c>
      <c r="L62" s="167">
        <v>6</v>
      </c>
      <c r="M62" s="167" t="s">
        <v>126</v>
      </c>
    </row>
    <row r="63" spans="2:13" x14ac:dyDescent="0.15">
      <c r="B63" s="21">
        <v>34</v>
      </c>
      <c r="C63" s="22">
        <v>1</v>
      </c>
      <c r="D63" s="22">
        <v>2</v>
      </c>
      <c r="E63" s="22">
        <v>1</v>
      </c>
      <c r="F63" s="22">
        <v>3</v>
      </c>
      <c r="G63" s="22">
        <v>1</v>
      </c>
      <c r="H63" s="101">
        <v>12131</v>
      </c>
      <c r="I63" s="102">
        <v>34</v>
      </c>
      <c r="J63" s="156">
        <v>4</v>
      </c>
      <c r="K63" s="156" t="s">
        <v>86</v>
      </c>
      <c r="L63" s="167">
        <v>3</v>
      </c>
      <c r="M63" s="167" t="s">
        <v>66</v>
      </c>
    </row>
    <row r="64" spans="2:13" x14ac:dyDescent="0.15">
      <c r="B64" s="21">
        <v>35</v>
      </c>
      <c r="C64" s="22">
        <v>1</v>
      </c>
      <c r="D64" s="22">
        <v>2</v>
      </c>
      <c r="E64" s="22">
        <v>1</v>
      </c>
      <c r="F64" s="22">
        <v>3</v>
      </c>
      <c r="G64" s="22">
        <v>2</v>
      </c>
      <c r="H64" s="101">
        <v>12132</v>
      </c>
      <c r="I64" s="102">
        <v>35</v>
      </c>
      <c r="J64" s="156">
        <v>12</v>
      </c>
      <c r="K64" s="156" t="s">
        <v>93</v>
      </c>
      <c r="L64" s="167">
        <v>6</v>
      </c>
      <c r="M64" s="167" t="s">
        <v>126</v>
      </c>
    </row>
    <row r="65" spans="2:13" x14ac:dyDescent="0.15">
      <c r="B65" s="21">
        <v>36</v>
      </c>
      <c r="C65" s="22">
        <v>1</v>
      </c>
      <c r="D65" s="22">
        <v>2</v>
      </c>
      <c r="E65" s="22">
        <v>1</v>
      </c>
      <c r="F65" s="22">
        <v>3</v>
      </c>
      <c r="G65" s="22">
        <v>3</v>
      </c>
      <c r="H65" s="101">
        <v>12133</v>
      </c>
      <c r="I65" s="102">
        <v>36</v>
      </c>
      <c r="J65" s="156">
        <v>12</v>
      </c>
      <c r="K65" s="156" t="s">
        <v>93</v>
      </c>
      <c r="L65" s="167">
        <v>6</v>
      </c>
      <c r="M65" s="167" t="s">
        <v>126</v>
      </c>
    </row>
    <row r="66" spans="2:13" x14ac:dyDescent="0.15">
      <c r="B66" s="21">
        <v>37</v>
      </c>
      <c r="C66" s="22">
        <v>1</v>
      </c>
      <c r="D66" s="22">
        <v>2</v>
      </c>
      <c r="E66" s="22">
        <v>2</v>
      </c>
      <c r="F66" s="22">
        <v>1</v>
      </c>
      <c r="G66" s="22">
        <v>1</v>
      </c>
      <c r="H66" s="101">
        <v>12211</v>
      </c>
      <c r="I66" s="102">
        <v>37</v>
      </c>
      <c r="J66" s="156">
        <v>7</v>
      </c>
      <c r="K66" s="156" t="s">
        <v>89</v>
      </c>
      <c r="L66" s="167">
        <v>1</v>
      </c>
      <c r="M66" s="167" t="s">
        <v>65</v>
      </c>
    </row>
    <row r="67" spans="2:13" x14ac:dyDescent="0.15">
      <c r="B67" s="21">
        <v>38</v>
      </c>
      <c r="C67" s="22">
        <v>1</v>
      </c>
      <c r="D67" s="22">
        <v>2</v>
      </c>
      <c r="E67" s="22">
        <v>2</v>
      </c>
      <c r="F67" s="22">
        <v>1</v>
      </c>
      <c r="G67" s="22">
        <v>2</v>
      </c>
      <c r="H67" s="101">
        <v>12212</v>
      </c>
      <c r="I67" s="102">
        <v>38</v>
      </c>
      <c r="J67" s="156">
        <v>13</v>
      </c>
      <c r="K67" s="156" t="s">
        <v>94</v>
      </c>
      <c r="L67" s="167">
        <v>6</v>
      </c>
      <c r="M67" s="167" t="s">
        <v>126</v>
      </c>
    </row>
    <row r="68" spans="2:13" x14ac:dyDescent="0.15">
      <c r="B68" s="21">
        <v>39</v>
      </c>
      <c r="C68" s="22">
        <v>1</v>
      </c>
      <c r="D68" s="22">
        <v>2</v>
      </c>
      <c r="E68" s="22">
        <v>2</v>
      </c>
      <c r="F68" s="22">
        <v>1</v>
      </c>
      <c r="G68" s="22">
        <v>3</v>
      </c>
      <c r="H68" s="101">
        <v>12213</v>
      </c>
      <c r="I68" s="102">
        <v>39</v>
      </c>
      <c r="J68" s="156">
        <v>13</v>
      </c>
      <c r="K68" s="156" t="s">
        <v>94</v>
      </c>
      <c r="L68" s="167">
        <v>6</v>
      </c>
      <c r="M68" s="167" t="s">
        <v>126</v>
      </c>
    </row>
    <row r="69" spans="2:13" x14ac:dyDescent="0.15">
      <c r="B69" s="21">
        <v>40</v>
      </c>
      <c r="C69" s="22">
        <v>1</v>
      </c>
      <c r="D69" s="22">
        <v>2</v>
      </c>
      <c r="E69" s="22">
        <v>2</v>
      </c>
      <c r="F69" s="22">
        <v>2</v>
      </c>
      <c r="G69" s="22">
        <v>1</v>
      </c>
      <c r="H69" s="101">
        <v>12221</v>
      </c>
      <c r="I69" s="102">
        <v>40</v>
      </c>
      <c r="J69" s="156">
        <v>6</v>
      </c>
      <c r="K69" s="156" t="s">
        <v>88</v>
      </c>
      <c r="L69" s="167">
        <v>1</v>
      </c>
      <c r="M69" s="167" t="s">
        <v>65</v>
      </c>
    </row>
    <row r="70" spans="2:13" x14ac:dyDescent="0.15">
      <c r="B70" s="21">
        <v>41</v>
      </c>
      <c r="C70" s="22">
        <v>1</v>
      </c>
      <c r="D70" s="22">
        <v>2</v>
      </c>
      <c r="E70" s="22">
        <v>2</v>
      </c>
      <c r="F70" s="22">
        <v>2</v>
      </c>
      <c r="G70" s="22">
        <v>2</v>
      </c>
      <c r="H70" s="101">
        <v>12222</v>
      </c>
      <c r="I70" s="102">
        <v>41</v>
      </c>
      <c r="J70" s="156">
        <v>23</v>
      </c>
      <c r="K70" s="156" t="s">
        <v>104</v>
      </c>
      <c r="L70" s="167">
        <v>3</v>
      </c>
      <c r="M70" s="167" t="s">
        <v>66</v>
      </c>
    </row>
    <row r="71" spans="2:13" x14ac:dyDescent="0.15">
      <c r="B71" s="21">
        <v>42</v>
      </c>
      <c r="C71" s="22">
        <v>1</v>
      </c>
      <c r="D71" s="22">
        <v>2</v>
      </c>
      <c r="E71" s="22">
        <v>2</v>
      </c>
      <c r="F71" s="22">
        <v>2</v>
      </c>
      <c r="G71" s="22">
        <v>3</v>
      </c>
      <c r="H71" s="101">
        <v>12223</v>
      </c>
      <c r="I71" s="102">
        <v>42</v>
      </c>
      <c r="J71" s="156">
        <v>23</v>
      </c>
      <c r="K71" s="156" t="s">
        <v>104</v>
      </c>
      <c r="L71" s="167">
        <v>3</v>
      </c>
      <c r="M71" s="167" t="s">
        <v>66</v>
      </c>
    </row>
    <row r="72" spans="2:13" x14ac:dyDescent="0.15">
      <c r="B72" s="21">
        <v>43</v>
      </c>
      <c r="C72" s="22">
        <v>1</v>
      </c>
      <c r="D72" s="22">
        <v>2</v>
      </c>
      <c r="E72" s="22">
        <v>2</v>
      </c>
      <c r="F72" s="22">
        <v>3</v>
      </c>
      <c r="G72" s="22">
        <v>1</v>
      </c>
      <c r="H72" s="101">
        <v>12231</v>
      </c>
      <c r="I72" s="102">
        <v>43</v>
      </c>
      <c r="J72" s="156">
        <v>6</v>
      </c>
      <c r="K72" s="156" t="s">
        <v>88</v>
      </c>
      <c r="L72" s="167">
        <v>1</v>
      </c>
      <c r="M72" s="167" t="s">
        <v>65</v>
      </c>
    </row>
    <row r="73" spans="2:13" x14ac:dyDescent="0.15">
      <c r="B73" s="21">
        <v>44</v>
      </c>
      <c r="C73" s="22">
        <v>1</v>
      </c>
      <c r="D73" s="22">
        <v>2</v>
      </c>
      <c r="E73" s="22">
        <v>2</v>
      </c>
      <c r="F73" s="22">
        <v>3</v>
      </c>
      <c r="G73" s="22">
        <v>2</v>
      </c>
      <c r="H73" s="101">
        <v>12232</v>
      </c>
      <c r="I73" s="102">
        <v>44</v>
      </c>
      <c r="J73" s="156">
        <v>23</v>
      </c>
      <c r="K73" s="156" t="s">
        <v>104</v>
      </c>
      <c r="L73" s="167">
        <v>3</v>
      </c>
      <c r="M73" s="167" t="s">
        <v>66</v>
      </c>
    </row>
    <row r="74" spans="2:13" x14ac:dyDescent="0.15">
      <c r="B74" s="21">
        <v>45</v>
      </c>
      <c r="C74" s="22">
        <v>1</v>
      </c>
      <c r="D74" s="22">
        <v>2</v>
      </c>
      <c r="E74" s="22">
        <v>2</v>
      </c>
      <c r="F74" s="22">
        <v>3</v>
      </c>
      <c r="G74" s="22">
        <v>3</v>
      </c>
      <c r="H74" s="101">
        <v>12233</v>
      </c>
      <c r="I74" s="102">
        <v>45</v>
      </c>
      <c r="J74" s="156">
        <v>23</v>
      </c>
      <c r="K74" s="156" t="s">
        <v>104</v>
      </c>
      <c r="L74" s="167">
        <v>3</v>
      </c>
      <c r="M74" s="167" t="s">
        <v>66</v>
      </c>
    </row>
    <row r="75" spans="2:13" x14ac:dyDescent="0.15">
      <c r="B75" s="21">
        <v>46</v>
      </c>
      <c r="C75" s="22">
        <v>1</v>
      </c>
      <c r="D75" s="22">
        <v>2</v>
      </c>
      <c r="E75" s="22">
        <v>3</v>
      </c>
      <c r="F75" s="22">
        <v>1</v>
      </c>
      <c r="G75" s="22">
        <v>1</v>
      </c>
      <c r="H75" s="101">
        <v>12311</v>
      </c>
      <c r="I75" s="102">
        <v>46</v>
      </c>
      <c r="J75" s="156">
        <v>7</v>
      </c>
      <c r="K75" s="156" t="s">
        <v>89</v>
      </c>
      <c r="L75" s="167">
        <v>1</v>
      </c>
      <c r="M75" s="167" t="s">
        <v>65</v>
      </c>
    </row>
    <row r="76" spans="2:13" x14ac:dyDescent="0.15">
      <c r="B76" s="21">
        <v>47</v>
      </c>
      <c r="C76" s="22">
        <v>1</v>
      </c>
      <c r="D76" s="22">
        <v>2</v>
      </c>
      <c r="E76" s="22">
        <v>3</v>
      </c>
      <c r="F76" s="22">
        <v>1</v>
      </c>
      <c r="G76" s="22">
        <v>2</v>
      </c>
      <c r="H76" s="101">
        <v>12312</v>
      </c>
      <c r="I76" s="102">
        <v>47</v>
      </c>
      <c r="J76" s="156">
        <v>14</v>
      </c>
      <c r="K76" s="156" t="s">
        <v>95</v>
      </c>
      <c r="L76" s="167">
        <v>7</v>
      </c>
      <c r="M76" s="167" t="s">
        <v>69</v>
      </c>
    </row>
    <row r="77" spans="2:13" x14ac:dyDescent="0.15">
      <c r="B77" s="21">
        <v>48</v>
      </c>
      <c r="C77" s="22">
        <v>1</v>
      </c>
      <c r="D77" s="22">
        <v>2</v>
      </c>
      <c r="E77" s="22">
        <v>3</v>
      </c>
      <c r="F77" s="22">
        <v>1</v>
      </c>
      <c r="G77" s="22">
        <v>3</v>
      </c>
      <c r="H77" s="101">
        <v>12313</v>
      </c>
      <c r="I77" s="102">
        <v>48</v>
      </c>
      <c r="J77" s="156">
        <v>14</v>
      </c>
      <c r="K77" s="156" t="s">
        <v>95</v>
      </c>
      <c r="L77" s="167">
        <v>7</v>
      </c>
      <c r="M77" s="167" t="s">
        <v>69</v>
      </c>
    </row>
    <row r="78" spans="2:13" x14ac:dyDescent="0.15">
      <c r="B78" s="21">
        <v>49</v>
      </c>
      <c r="C78" s="22">
        <v>1</v>
      </c>
      <c r="D78" s="22">
        <v>2</v>
      </c>
      <c r="E78" s="22">
        <v>3</v>
      </c>
      <c r="F78" s="22">
        <v>2</v>
      </c>
      <c r="G78" s="22">
        <v>1</v>
      </c>
      <c r="H78" s="101">
        <v>12321</v>
      </c>
      <c r="I78" s="102">
        <v>49</v>
      </c>
      <c r="J78" s="156">
        <v>6</v>
      </c>
      <c r="K78" s="156" t="s">
        <v>88</v>
      </c>
      <c r="L78" s="167">
        <v>1</v>
      </c>
      <c r="M78" s="167" t="s">
        <v>65</v>
      </c>
    </row>
    <row r="79" spans="2:13" x14ac:dyDescent="0.15">
      <c r="B79" s="21">
        <v>50</v>
      </c>
      <c r="C79" s="22">
        <v>1</v>
      </c>
      <c r="D79" s="22">
        <v>2</v>
      </c>
      <c r="E79" s="22">
        <v>3</v>
      </c>
      <c r="F79" s="22">
        <v>2</v>
      </c>
      <c r="G79" s="22">
        <v>2</v>
      </c>
      <c r="H79" s="101">
        <v>12322</v>
      </c>
      <c r="I79" s="102">
        <v>50</v>
      </c>
      <c r="J79" s="156">
        <v>23</v>
      </c>
      <c r="K79" s="156" t="s">
        <v>104</v>
      </c>
      <c r="L79" s="167">
        <v>3</v>
      </c>
      <c r="M79" s="167" t="s">
        <v>66</v>
      </c>
    </row>
    <row r="80" spans="2:13" x14ac:dyDescent="0.15">
      <c r="B80" s="21">
        <v>51</v>
      </c>
      <c r="C80" s="22">
        <v>1</v>
      </c>
      <c r="D80" s="22">
        <v>2</v>
      </c>
      <c r="E80" s="22">
        <v>3</v>
      </c>
      <c r="F80" s="22">
        <v>2</v>
      </c>
      <c r="G80" s="22">
        <v>3</v>
      </c>
      <c r="H80" s="101">
        <v>12323</v>
      </c>
      <c r="I80" s="102">
        <v>51</v>
      </c>
      <c r="J80" s="156">
        <v>23</v>
      </c>
      <c r="K80" s="156" t="s">
        <v>104</v>
      </c>
      <c r="L80" s="167">
        <v>3</v>
      </c>
      <c r="M80" s="167" t="s">
        <v>66</v>
      </c>
    </row>
    <row r="81" spans="2:13" x14ac:dyDescent="0.15">
      <c r="B81" s="21">
        <v>52</v>
      </c>
      <c r="C81" s="22">
        <v>1</v>
      </c>
      <c r="D81" s="22">
        <v>2</v>
      </c>
      <c r="E81" s="22">
        <v>3</v>
      </c>
      <c r="F81" s="22">
        <v>3</v>
      </c>
      <c r="G81" s="22">
        <v>1</v>
      </c>
      <c r="H81" s="101">
        <v>12331</v>
      </c>
      <c r="I81" s="102">
        <v>52</v>
      </c>
      <c r="J81" s="156">
        <v>6</v>
      </c>
      <c r="K81" s="156" t="s">
        <v>88</v>
      </c>
      <c r="L81" s="167">
        <v>1</v>
      </c>
      <c r="M81" s="167" t="s">
        <v>65</v>
      </c>
    </row>
    <row r="82" spans="2:13" x14ac:dyDescent="0.15">
      <c r="B82" s="21">
        <v>53</v>
      </c>
      <c r="C82" s="22">
        <v>1</v>
      </c>
      <c r="D82" s="22">
        <v>2</v>
      </c>
      <c r="E82" s="22">
        <v>3</v>
      </c>
      <c r="F82" s="22">
        <v>3</v>
      </c>
      <c r="G82" s="22">
        <v>2</v>
      </c>
      <c r="H82" s="101">
        <v>12332</v>
      </c>
      <c r="I82" s="102">
        <v>53</v>
      </c>
      <c r="J82" s="156">
        <v>23</v>
      </c>
      <c r="K82" s="156" t="s">
        <v>104</v>
      </c>
      <c r="L82" s="167">
        <v>3</v>
      </c>
      <c r="M82" s="167" t="s">
        <v>66</v>
      </c>
    </row>
    <row r="83" spans="2:13" x14ac:dyDescent="0.15">
      <c r="B83" s="21">
        <v>54</v>
      </c>
      <c r="C83" s="22">
        <v>1</v>
      </c>
      <c r="D83" s="22">
        <v>2</v>
      </c>
      <c r="E83" s="22">
        <v>3</v>
      </c>
      <c r="F83" s="22">
        <v>3</v>
      </c>
      <c r="G83" s="22">
        <v>3</v>
      </c>
      <c r="H83" s="101">
        <v>12333</v>
      </c>
      <c r="I83" s="102">
        <v>54</v>
      </c>
      <c r="J83" s="156">
        <v>23</v>
      </c>
      <c r="K83" s="156" t="s">
        <v>104</v>
      </c>
      <c r="L83" s="167">
        <v>3</v>
      </c>
      <c r="M83" s="167" t="s">
        <v>66</v>
      </c>
    </row>
    <row r="84" spans="2:13" x14ac:dyDescent="0.15">
      <c r="B84" s="21">
        <v>55</v>
      </c>
      <c r="C84" s="22">
        <v>1</v>
      </c>
      <c r="D84" s="22">
        <v>3</v>
      </c>
      <c r="E84" s="22">
        <v>1</v>
      </c>
      <c r="F84" s="22">
        <v>1</v>
      </c>
      <c r="G84" s="22">
        <v>1</v>
      </c>
      <c r="H84" s="101">
        <v>13111</v>
      </c>
      <c r="I84" s="102">
        <v>55</v>
      </c>
      <c r="J84" s="156">
        <v>19</v>
      </c>
      <c r="K84" s="156" t="s">
        <v>100</v>
      </c>
      <c r="L84" s="167">
        <v>6</v>
      </c>
      <c r="M84" s="167" t="s">
        <v>126</v>
      </c>
    </row>
    <row r="85" spans="2:13" x14ac:dyDescent="0.15">
      <c r="B85" s="21">
        <v>56</v>
      </c>
      <c r="C85" s="22">
        <v>1</v>
      </c>
      <c r="D85" s="22">
        <v>3</v>
      </c>
      <c r="E85" s="22">
        <v>1</v>
      </c>
      <c r="F85" s="22">
        <v>1</v>
      </c>
      <c r="G85" s="22">
        <v>2</v>
      </c>
      <c r="H85" s="101">
        <v>13112</v>
      </c>
      <c r="I85" s="102">
        <v>56</v>
      </c>
      <c r="J85" s="156">
        <v>13</v>
      </c>
      <c r="K85" s="156" t="s">
        <v>94</v>
      </c>
      <c r="L85" s="167">
        <v>6</v>
      </c>
      <c r="M85" s="167" t="s">
        <v>126</v>
      </c>
    </row>
    <row r="86" spans="2:13" x14ac:dyDescent="0.15">
      <c r="B86" s="21">
        <v>57</v>
      </c>
      <c r="C86" s="22">
        <v>1</v>
      </c>
      <c r="D86" s="22">
        <v>3</v>
      </c>
      <c r="E86" s="22">
        <v>1</v>
      </c>
      <c r="F86" s="22">
        <v>1</v>
      </c>
      <c r="G86" s="22">
        <v>3</v>
      </c>
      <c r="H86" s="101">
        <v>13113</v>
      </c>
      <c r="I86" s="102">
        <v>57</v>
      </c>
      <c r="J86" s="156">
        <v>13</v>
      </c>
      <c r="K86" s="156" t="s">
        <v>94</v>
      </c>
      <c r="L86" s="167">
        <v>6</v>
      </c>
      <c r="M86" s="167" t="s">
        <v>126</v>
      </c>
    </row>
    <row r="87" spans="2:13" x14ac:dyDescent="0.15">
      <c r="B87" s="21">
        <v>58</v>
      </c>
      <c r="C87" s="22">
        <v>1</v>
      </c>
      <c r="D87" s="22">
        <v>3</v>
      </c>
      <c r="E87" s="22">
        <v>1</v>
      </c>
      <c r="F87" s="22">
        <v>2</v>
      </c>
      <c r="G87" s="22">
        <v>1</v>
      </c>
      <c r="H87" s="101">
        <v>13121</v>
      </c>
      <c r="I87" s="102">
        <v>58</v>
      </c>
      <c r="J87" s="156">
        <v>4</v>
      </c>
      <c r="K87" s="156" t="s">
        <v>86</v>
      </c>
      <c r="L87" s="167">
        <v>3</v>
      </c>
      <c r="M87" s="167" t="s">
        <v>66</v>
      </c>
    </row>
    <row r="88" spans="2:13" x14ac:dyDescent="0.15">
      <c r="B88" s="21">
        <v>59</v>
      </c>
      <c r="C88" s="22">
        <v>1</v>
      </c>
      <c r="D88" s="22">
        <v>3</v>
      </c>
      <c r="E88" s="22">
        <v>1</v>
      </c>
      <c r="F88" s="22">
        <v>2</v>
      </c>
      <c r="G88" s="22">
        <v>2</v>
      </c>
      <c r="H88" s="101">
        <v>13122</v>
      </c>
      <c r="I88" s="102">
        <v>59</v>
      </c>
      <c r="J88" s="156">
        <v>12</v>
      </c>
      <c r="K88" s="156" t="s">
        <v>93</v>
      </c>
      <c r="L88" s="167">
        <v>6</v>
      </c>
      <c r="M88" s="167" t="s">
        <v>126</v>
      </c>
    </row>
    <row r="89" spans="2:13" x14ac:dyDescent="0.15">
      <c r="B89" s="21">
        <v>60</v>
      </c>
      <c r="C89" s="22">
        <v>1</v>
      </c>
      <c r="D89" s="22">
        <v>3</v>
      </c>
      <c r="E89" s="22">
        <v>1</v>
      </c>
      <c r="F89" s="22">
        <v>2</v>
      </c>
      <c r="G89" s="22">
        <v>3</v>
      </c>
      <c r="H89" s="101">
        <v>13123</v>
      </c>
      <c r="I89" s="102">
        <v>60</v>
      </c>
      <c r="J89" s="156">
        <v>12</v>
      </c>
      <c r="K89" s="156" t="s">
        <v>93</v>
      </c>
      <c r="L89" s="167">
        <v>6</v>
      </c>
      <c r="M89" s="167" t="s">
        <v>126</v>
      </c>
    </row>
    <row r="90" spans="2:13" x14ac:dyDescent="0.15">
      <c r="B90" s="21">
        <v>61</v>
      </c>
      <c r="C90" s="22">
        <v>1</v>
      </c>
      <c r="D90" s="22">
        <v>3</v>
      </c>
      <c r="E90" s="22">
        <v>1</v>
      </c>
      <c r="F90" s="22">
        <v>3</v>
      </c>
      <c r="G90" s="22">
        <v>1</v>
      </c>
      <c r="H90" s="101">
        <v>13131</v>
      </c>
      <c r="I90" s="102">
        <v>61</v>
      </c>
      <c r="J90" s="156">
        <v>4</v>
      </c>
      <c r="K90" s="156" t="s">
        <v>86</v>
      </c>
      <c r="L90" s="167">
        <v>3</v>
      </c>
      <c r="M90" s="167" t="s">
        <v>66</v>
      </c>
    </row>
    <row r="91" spans="2:13" x14ac:dyDescent="0.15">
      <c r="B91" s="21">
        <v>62</v>
      </c>
      <c r="C91" s="22">
        <v>1</v>
      </c>
      <c r="D91" s="22">
        <v>3</v>
      </c>
      <c r="E91" s="22">
        <v>1</v>
      </c>
      <c r="F91" s="22">
        <v>3</v>
      </c>
      <c r="G91" s="22">
        <v>2</v>
      </c>
      <c r="H91" s="101">
        <v>13132</v>
      </c>
      <c r="I91" s="102">
        <v>62</v>
      </c>
      <c r="J91" s="156">
        <v>12</v>
      </c>
      <c r="K91" s="156" t="s">
        <v>93</v>
      </c>
      <c r="L91" s="167">
        <v>6</v>
      </c>
      <c r="M91" s="167" t="s">
        <v>126</v>
      </c>
    </row>
    <row r="92" spans="2:13" x14ac:dyDescent="0.15">
      <c r="B92" s="21">
        <v>63</v>
      </c>
      <c r="C92" s="22">
        <v>1</v>
      </c>
      <c r="D92" s="22">
        <v>3</v>
      </c>
      <c r="E92" s="22">
        <v>1</v>
      </c>
      <c r="F92" s="22">
        <v>3</v>
      </c>
      <c r="G92" s="22">
        <v>3</v>
      </c>
      <c r="H92" s="101">
        <v>13133</v>
      </c>
      <c r="I92" s="102">
        <v>63</v>
      </c>
      <c r="J92" s="156">
        <v>12</v>
      </c>
      <c r="K92" s="156" t="s">
        <v>93</v>
      </c>
      <c r="L92" s="167">
        <v>6</v>
      </c>
      <c r="M92" s="167" t="s">
        <v>126</v>
      </c>
    </row>
    <row r="93" spans="2:13" x14ac:dyDescent="0.15">
      <c r="B93" s="21">
        <v>64</v>
      </c>
      <c r="C93" s="22">
        <v>1</v>
      </c>
      <c r="D93" s="22">
        <v>3</v>
      </c>
      <c r="E93" s="22">
        <v>2</v>
      </c>
      <c r="F93" s="22">
        <v>1</v>
      </c>
      <c r="G93" s="22">
        <v>1</v>
      </c>
      <c r="H93" s="101">
        <v>13211</v>
      </c>
      <c r="I93" s="102">
        <v>64</v>
      </c>
      <c r="J93" s="156">
        <v>7</v>
      </c>
      <c r="K93" s="156" t="s">
        <v>89</v>
      </c>
      <c r="L93" s="167">
        <v>1</v>
      </c>
      <c r="M93" s="167" t="s">
        <v>65</v>
      </c>
    </row>
    <row r="94" spans="2:13" x14ac:dyDescent="0.15">
      <c r="B94" s="21">
        <v>65</v>
      </c>
      <c r="C94" s="22">
        <v>1</v>
      </c>
      <c r="D94" s="22">
        <v>3</v>
      </c>
      <c r="E94" s="22">
        <v>2</v>
      </c>
      <c r="F94" s="22">
        <v>1</v>
      </c>
      <c r="G94" s="22">
        <v>2</v>
      </c>
      <c r="H94" s="101">
        <v>13212</v>
      </c>
      <c r="I94" s="102">
        <v>65</v>
      </c>
      <c r="J94" s="156">
        <v>13</v>
      </c>
      <c r="K94" s="156" t="s">
        <v>94</v>
      </c>
      <c r="L94" s="167">
        <v>6</v>
      </c>
      <c r="M94" s="167" t="s">
        <v>126</v>
      </c>
    </row>
    <row r="95" spans="2:13" x14ac:dyDescent="0.15">
      <c r="B95" s="21">
        <v>66</v>
      </c>
      <c r="C95" s="22">
        <v>1</v>
      </c>
      <c r="D95" s="22">
        <v>3</v>
      </c>
      <c r="E95" s="22">
        <v>2</v>
      </c>
      <c r="F95" s="22">
        <v>1</v>
      </c>
      <c r="G95" s="22">
        <v>3</v>
      </c>
      <c r="H95" s="101">
        <v>13213</v>
      </c>
      <c r="I95" s="102">
        <v>66</v>
      </c>
      <c r="J95" s="156">
        <v>13</v>
      </c>
      <c r="K95" s="156" t="s">
        <v>94</v>
      </c>
      <c r="L95" s="167">
        <v>6</v>
      </c>
      <c r="M95" s="167" t="s">
        <v>126</v>
      </c>
    </row>
    <row r="96" spans="2:13" x14ac:dyDescent="0.15">
      <c r="B96" s="21">
        <v>67</v>
      </c>
      <c r="C96" s="22">
        <v>1</v>
      </c>
      <c r="D96" s="22">
        <v>3</v>
      </c>
      <c r="E96" s="22">
        <v>2</v>
      </c>
      <c r="F96" s="22">
        <v>2</v>
      </c>
      <c r="G96" s="22">
        <v>1</v>
      </c>
      <c r="H96" s="101">
        <v>13221</v>
      </c>
      <c r="I96" s="102">
        <v>67</v>
      </c>
      <c r="J96" s="156">
        <v>6</v>
      </c>
      <c r="K96" s="156" t="s">
        <v>88</v>
      </c>
      <c r="L96" s="167">
        <v>1</v>
      </c>
      <c r="M96" s="167" t="s">
        <v>65</v>
      </c>
    </row>
    <row r="97" spans="2:13" x14ac:dyDescent="0.15">
      <c r="B97" s="21">
        <v>68</v>
      </c>
      <c r="C97" s="22">
        <v>1</v>
      </c>
      <c r="D97" s="22">
        <v>3</v>
      </c>
      <c r="E97" s="22">
        <v>2</v>
      </c>
      <c r="F97" s="22">
        <v>2</v>
      </c>
      <c r="G97" s="22">
        <v>2</v>
      </c>
      <c r="H97" s="101">
        <v>13222</v>
      </c>
      <c r="I97" s="102">
        <v>68</v>
      </c>
      <c r="J97" s="156">
        <v>23</v>
      </c>
      <c r="K97" s="156" t="s">
        <v>104</v>
      </c>
      <c r="L97" s="167">
        <v>3</v>
      </c>
      <c r="M97" s="167" t="s">
        <v>66</v>
      </c>
    </row>
    <row r="98" spans="2:13" x14ac:dyDescent="0.15">
      <c r="B98" s="21">
        <v>69</v>
      </c>
      <c r="C98" s="22">
        <v>1</v>
      </c>
      <c r="D98" s="22">
        <v>3</v>
      </c>
      <c r="E98" s="22">
        <v>2</v>
      </c>
      <c r="F98" s="22">
        <v>2</v>
      </c>
      <c r="G98" s="22">
        <v>3</v>
      </c>
      <c r="H98" s="101">
        <v>13223</v>
      </c>
      <c r="I98" s="102">
        <v>69</v>
      </c>
      <c r="J98" s="156">
        <v>23</v>
      </c>
      <c r="K98" s="156" t="s">
        <v>104</v>
      </c>
      <c r="L98" s="167">
        <v>3</v>
      </c>
      <c r="M98" s="167" t="s">
        <v>66</v>
      </c>
    </row>
    <row r="99" spans="2:13" x14ac:dyDescent="0.15">
      <c r="B99" s="21">
        <v>70</v>
      </c>
      <c r="C99" s="22">
        <v>1</v>
      </c>
      <c r="D99" s="22">
        <v>3</v>
      </c>
      <c r="E99" s="22">
        <v>2</v>
      </c>
      <c r="F99" s="22">
        <v>3</v>
      </c>
      <c r="G99" s="22">
        <v>1</v>
      </c>
      <c r="H99" s="101">
        <v>13231</v>
      </c>
      <c r="I99" s="102">
        <v>70</v>
      </c>
      <c r="J99" s="156">
        <v>6</v>
      </c>
      <c r="K99" s="156" t="s">
        <v>88</v>
      </c>
      <c r="L99" s="167">
        <v>1</v>
      </c>
      <c r="M99" s="167" t="s">
        <v>65</v>
      </c>
    </row>
    <row r="100" spans="2:13" x14ac:dyDescent="0.15">
      <c r="B100" s="21">
        <v>71</v>
      </c>
      <c r="C100" s="22">
        <v>1</v>
      </c>
      <c r="D100" s="22">
        <v>3</v>
      </c>
      <c r="E100" s="22">
        <v>2</v>
      </c>
      <c r="F100" s="22">
        <v>3</v>
      </c>
      <c r="G100" s="22">
        <v>2</v>
      </c>
      <c r="H100" s="101">
        <v>13232</v>
      </c>
      <c r="I100" s="102">
        <v>71</v>
      </c>
      <c r="J100" s="156">
        <v>23</v>
      </c>
      <c r="K100" s="156" t="s">
        <v>104</v>
      </c>
      <c r="L100" s="167">
        <v>3</v>
      </c>
      <c r="M100" s="167" t="s">
        <v>66</v>
      </c>
    </row>
    <row r="101" spans="2:13" x14ac:dyDescent="0.15">
      <c r="B101" s="21">
        <v>72</v>
      </c>
      <c r="C101" s="22">
        <v>1</v>
      </c>
      <c r="D101" s="22">
        <v>3</v>
      </c>
      <c r="E101" s="22">
        <v>2</v>
      </c>
      <c r="F101" s="22">
        <v>3</v>
      </c>
      <c r="G101" s="22">
        <v>3</v>
      </c>
      <c r="H101" s="101">
        <v>13233</v>
      </c>
      <c r="I101" s="102">
        <v>72</v>
      </c>
      <c r="J101" s="156">
        <v>23</v>
      </c>
      <c r="K101" s="156" t="s">
        <v>104</v>
      </c>
      <c r="L101" s="167">
        <v>3</v>
      </c>
      <c r="M101" s="167" t="s">
        <v>66</v>
      </c>
    </row>
    <row r="102" spans="2:13" x14ac:dyDescent="0.15">
      <c r="B102" s="21">
        <v>73</v>
      </c>
      <c r="C102" s="22">
        <v>1</v>
      </c>
      <c r="D102" s="22">
        <v>3</v>
      </c>
      <c r="E102" s="22">
        <v>3</v>
      </c>
      <c r="F102" s="22">
        <v>1</v>
      </c>
      <c r="G102" s="22">
        <v>1</v>
      </c>
      <c r="H102" s="101">
        <v>13311</v>
      </c>
      <c r="I102" s="102">
        <v>73</v>
      </c>
      <c r="J102" s="156">
        <v>7</v>
      </c>
      <c r="K102" s="156" t="s">
        <v>89</v>
      </c>
      <c r="L102" s="167">
        <v>1</v>
      </c>
      <c r="M102" s="167" t="s">
        <v>65</v>
      </c>
    </row>
    <row r="103" spans="2:13" x14ac:dyDescent="0.15">
      <c r="B103" s="21">
        <v>74</v>
      </c>
      <c r="C103" s="22">
        <v>1</v>
      </c>
      <c r="D103" s="22">
        <v>3</v>
      </c>
      <c r="E103" s="22">
        <v>3</v>
      </c>
      <c r="F103" s="22">
        <v>1</v>
      </c>
      <c r="G103" s="22">
        <v>2</v>
      </c>
      <c r="H103" s="101">
        <v>13312</v>
      </c>
      <c r="I103" s="102">
        <v>74</v>
      </c>
      <c r="J103" s="156">
        <v>13</v>
      </c>
      <c r="K103" s="156" t="s">
        <v>94</v>
      </c>
      <c r="L103" s="167">
        <v>6</v>
      </c>
      <c r="M103" s="167" t="s">
        <v>126</v>
      </c>
    </row>
    <row r="104" spans="2:13" x14ac:dyDescent="0.15">
      <c r="B104" s="21">
        <v>75</v>
      </c>
      <c r="C104" s="22">
        <v>1</v>
      </c>
      <c r="D104" s="22">
        <v>3</v>
      </c>
      <c r="E104" s="22">
        <v>3</v>
      </c>
      <c r="F104" s="22">
        <v>1</v>
      </c>
      <c r="G104" s="22">
        <v>3</v>
      </c>
      <c r="H104" s="101">
        <v>13313</v>
      </c>
      <c r="I104" s="102">
        <v>75</v>
      </c>
      <c r="J104" s="156">
        <v>13</v>
      </c>
      <c r="K104" s="156" t="s">
        <v>94</v>
      </c>
      <c r="L104" s="167">
        <v>6</v>
      </c>
      <c r="M104" s="167" t="s">
        <v>126</v>
      </c>
    </row>
    <row r="105" spans="2:13" x14ac:dyDescent="0.15">
      <c r="B105" s="21">
        <v>76</v>
      </c>
      <c r="C105" s="22">
        <v>1</v>
      </c>
      <c r="D105" s="22">
        <v>3</v>
      </c>
      <c r="E105" s="22">
        <v>3</v>
      </c>
      <c r="F105" s="22">
        <v>2</v>
      </c>
      <c r="G105" s="22">
        <v>1</v>
      </c>
      <c r="H105" s="101">
        <v>13321</v>
      </c>
      <c r="I105" s="102">
        <v>76</v>
      </c>
      <c r="J105" s="156">
        <v>6</v>
      </c>
      <c r="K105" s="156" t="s">
        <v>88</v>
      </c>
      <c r="L105" s="167">
        <v>1</v>
      </c>
      <c r="M105" s="167" t="s">
        <v>65</v>
      </c>
    </row>
    <row r="106" spans="2:13" x14ac:dyDescent="0.15">
      <c r="B106" s="21">
        <v>77</v>
      </c>
      <c r="C106" s="22">
        <v>1</v>
      </c>
      <c r="D106" s="22">
        <v>3</v>
      </c>
      <c r="E106" s="22">
        <v>3</v>
      </c>
      <c r="F106" s="22">
        <v>2</v>
      </c>
      <c r="G106" s="22">
        <v>2</v>
      </c>
      <c r="H106" s="101">
        <v>13322</v>
      </c>
      <c r="I106" s="102">
        <v>77</v>
      </c>
      <c r="J106" s="156">
        <v>23</v>
      </c>
      <c r="K106" s="156" t="s">
        <v>104</v>
      </c>
      <c r="L106" s="167">
        <v>3</v>
      </c>
      <c r="M106" s="167" t="s">
        <v>66</v>
      </c>
    </row>
    <row r="107" spans="2:13" x14ac:dyDescent="0.15">
      <c r="B107" s="21">
        <v>78</v>
      </c>
      <c r="C107" s="22">
        <v>1</v>
      </c>
      <c r="D107" s="22">
        <v>3</v>
      </c>
      <c r="E107" s="22">
        <v>3</v>
      </c>
      <c r="F107" s="22">
        <v>2</v>
      </c>
      <c r="G107" s="22">
        <v>3</v>
      </c>
      <c r="H107" s="101">
        <v>13323</v>
      </c>
      <c r="I107" s="102">
        <v>78</v>
      </c>
      <c r="J107" s="156">
        <v>23</v>
      </c>
      <c r="K107" s="156" t="s">
        <v>104</v>
      </c>
      <c r="L107" s="167">
        <v>3</v>
      </c>
      <c r="M107" s="167" t="s">
        <v>66</v>
      </c>
    </row>
    <row r="108" spans="2:13" x14ac:dyDescent="0.15">
      <c r="B108" s="21">
        <v>79</v>
      </c>
      <c r="C108" s="22">
        <v>1</v>
      </c>
      <c r="D108" s="22">
        <v>3</v>
      </c>
      <c r="E108" s="22">
        <v>3</v>
      </c>
      <c r="F108" s="22">
        <v>3</v>
      </c>
      <c r="G108" s="22">
        <v>1</v>
      </c>
      <c r="H108" s="101">
        <v>13331</v>
      </c>
      <c r="I108" s="102">
        <v>79</v>
      </c>
      <c r="J108" s="156">
        <v>6</v>
      </c>
      <c r="K108" s="156" t="s">
        <v>88</v>
      </c>
      <c r="L108" s="167">
        <v>1</v>
      </c>
      <c r="M108" s="167" t="s">
        <v>65</v>
      </c>
    </row>
    <row r="109" spans="2:13" x14ac:dyDescent="0.15">
      <c r="B109" s="21">
        <v>80</v>
      </c>
      <c r="C109" s="22">
        <v>1</v>
      </c>
      <c r="D109" s="22">
        <v>3</v>
      </c>
      <c r="E109" s="22">
        <v>3</v>
      </c>
      <c r="F109" s="22">
        <v>3</v>
      </c>
      <c r="G109" s="22">
        <v>2</v>
      </c>
      <c r="H109" s="101">
        <v>13332</v>
      </c>
      <c r="I109" s="102">
        <v>80</v>
      </c>
      <c r="J109" s="156">
        <v>23</v>
      </c>
      <c r="K109" s="156" t="s">
        <v>104</v>
      </c>
      <c r="L109" s="167">
        <v>3</v>
      </c>
      <c r="M109" s="167" t="s">
        <v>66</v>
      </c>
    </row>
    <row r="110" spans="2:13" x14ac:dyDescent="0.15">
      <c r="B110" s="21">
        <v>81</v>
      </c>
      <c r="C110" s="22">
        <v>1</v>
      </c>
      <c r="D110" s="22">
        <v>3</v>
      </c>
      <c r="E110" s="22">
        <v>3</v>
      </c>
      <c r="F110" s="22">
        <v>3</v>
      </c>
      <c r="G110" s="22">
        <v>3</v>
      </c>
      <c r="H110" s="101">
        <v>13333</v>
      </c>
      <c r="I110" s="102">
        <v>81</v>
      </c>
      <c r="J110" s="156">
        <v>23</v>
      </c>
      <c r="K110" s="156" t="s">
        <v>104</v>
      </c>
      <c r="L110" s="167">
        <v>3</v>
      </c>
      <c r="M110" s="167" t="s">
        <v>66</v>
      </c>
    </row>
    <row r="111" spans="2:13" x14ac:dyDescent="0.15">
      <c r="B111" s="21">
        <v>82</v>
      </c>
      <c r="C111" s="22">
        <v>2</v>
      </c>
      <c r="D111" s="22">
        <v>1</v>
      </c>
      <c r="E111" s="22">
        <v>1</v>
      </c>
      <c r="F111" s="22">
        <v>1</v>
      </c>
      <c r="G111" s="22">
        <v>1</v>
      </c>
      <c r="H111" s="101">
        <v>21111</v>
      </c>
      <c r="I111" s="102">
        <v>82</v>
      </c>
      <c r="J111" s="156">
        <v>18</v>
      </c>
      <c r="K111" s="156" t="s">
        <v>99</v>
      </c>
      <c r="L111" s="167">
        <v>4</v>
      </c>
      <c r="M111" s="167" t="s">
        <v>67</v>
      </c>
    </row>
    <row r="112" spans="2:13" x14ac:dyDescent="0.15">
      <c r="B112" s="21">
        <v>83</v>
      </c>
      <c r="C112" s="22">
        <v>2</v>
      </c>
      <c r="D112" s="22">
        <v>1</v>
      </c>
      <c r="E112" s="22">
        <v>1</v>
      </c>
      <c r="F112" s="22">
        <v>1</v>
      </c>
      <c r="G112" s="22">
        <v>2</v>
      </c>
      <c r="H112" s="101">
        <v>21112</v>
      </c>
      <c r="I112" s="102">
        <v>83</v>
      </c>
      <c r="J112" s="156">
        <v>9</v>
      </c>
      <c r="K112" s="156" t="s">
        <v>91</v>
      </c>
      <c r="L112" s="167">
        <v>7</v>
      </c>
      <c r="M112" s="167" t="s">
        <v>69</v>
      </c>
    </row>
    <row r="113" spans="2:13" x14ac:dyDescent="0.15">
      <c r="B113" s="21">
        <v>84</v>
      </c>
      <c r="C113" s="22">
        <v>2</v>
      </c>
      <c r="D113" s="22">
        <v>1</v>
      </c>
      <c r="E113" s="22">
        <v>1</v>
      </c>
      <c r="F113" s="22">
        <v>1</v>
      </c>
      <c r="G113" s="22">
        <v>3</v>
      </c>
      <c r="H113" s="101">
        <v>21113</v>
      </c>
      <c r="I113" s="102">
        <v>84</v>
      </c>
      <c r="J113" s="156">
        <v>9</v>
      </c>
      <c r="K113" s="156" t="s">
        <v>91</v>
      </c>
      <c r="L113" s="167">
        <v>7</v>
      </c>
      <c r="M113" s="167" t="s">
        <v>69</v>
      </c>
    </row>
    <row r="114" spans="2:13" x14ac:dyDescent="0.15">
      <c r="B114" s="21">
        <v>85</v>
      </c>
      <c r="C114" s="22">
        <v>2</v>
      </c>
      <c r="D114" s="22">
        <v>1</v>
      </c>
      <c r="E114" s="22">
        <v>1</v>
      </c>
      <c r="F114" s="22">
        <v>2</v>
      </c>
      <c r="G114" s="22">
        <v>1</v>
      </c>
      <c r="H114" s="101">
        <v>21121</v>
      </c>
      <c r="I114" s="102">
        <v>85</v>
      </c>
      <c r="J114" s="156">
        <v>16</v>
      </c>
      <c r="K114" s="156" t="s">
        <v>114</v>
      </c>
      <c r="L114" s="167">
        <v>5</v>
      </c>
      <c r="M114" s="167" t="s">
        <v>68</v>
      </c>
    </row>
    <row r="115" spans="2:13" x14ac:dyDescent="0.15">
      <c r="B115" s="21">
        <v>86</v>
      </c>
      <c r="C115" s="22">
        <v>2</v>
      </c>
      <c r="D115" s="22">
        <v>1</v>
      </c>
      <c r="E115" s="22">
        <v>1</v>
      </c>
      <c r="F115" s="22">
        <v>2</v>
      </c>
      <c r="G115" s="22">
        <v>2</v>
      </c>
      <c r="H115" s="101">
        <v>21122</v>
      </c>
      <c r="I115" s="102">
        <v>86</v>
      </c>
      <c r="J115" s="156">
        <v>10</v>
      </c>
      <c r="K115" s="156" t="s">
        <v>115</v>
      </c>
      <c r="L115" s="167">
        <v>9</v>
      </c>
      <c r="M115" s="167" t="s">
        <v>80</v>
      </c>
    </row>
    <row r="116" spans="2:13" x14ac:dyDescent="0.15">
      <c r="B116" s="21">
        <v>87</v>
      </c>
      <c r="C116" s="22">
        <v>2</v>
      </c>
      <c r="D116" s="22">
        <v>1</v>
      </c>
      <c r="E116" s="22">
        <v>1</v>
      </c>
      <c r="F116" s="22">
        <v>2</v>
      </c>
      <c r="G116" s="22">
        <v>3</v>
      </c>
      <c r="H116" s="101">
        <v>21123</v>
      </c>
      <c r="I116" s="102">
        <v>87</v>
      </c>
      <c r="J116" s="156">
        <v>10</v>
      </c>
      <c r="K116" s="156" t="s">
        <v>115</v>
      </c>
      <c r="L116" s="167">
        <v>9</v>
      </c>
      <c r="M116" s="167" t="s">
        <v>80</v>
      </c>
    </row>
    <row r="117" spans="2:13" x14ac:dyDescent="0.15">
      <c r="B117" s="21">
        <v>88</v>
      </c>
      <c r="C117" s="22">
        <v>2</v>
      </c>
      <c r="D117" s="22">
        <v>1</v>
      </c>
      <c r="E117" s="22">
        <v>1</v>
      </c>
      <c r="F117" s="22">
        <v>3</v>
      </c>
      <c r="G117" s="22">
        <v>1</v>
      </c>
      <c r="H117" s="101">
        <v>21131</v>
      </c>
      <c r="I117" s="102">
        <v>88</v>
      </c>
      <c r="J117" s="156">
        <v>16</v>
      </c>
      <c r="K117" s="156" t="s">
        <v>114</v>
      </c>
      <c r="L117" s="167">
        <v>5</v>
      </c>
      <c r="M117" s="167" t="s">
        <v>68</v>
      </c>
    </row>
    <row r="118" spans="2:13" x14ac:dyDescent="0.15">
      <c r="B118" s="21">
        <v>89</v>
      </c>
      <c r="C118" s="22">
        <v>2</v>
      </c>
      <c r="D118" s="22">
        <v>1</v>
      </c>
      <c r="E118" s="22">
        <v>1</v>
      </c>
      <c r="F118" s="22">
        <v>3</v>
      </c>
      <c r="G118" s="22">
        <v>2</v>
      </c>
      <c r="H118" s="101">
        <v>21132</v>
      </c>
      <c r="I118" s="102">
        <v>89</v>
      </c>
      <c r="J118" s="156">
        <v>10</v>
      </c>
      <c r="K118" s="156" t="s">
        <v>115</v>
      </c>
      <c r="L118" s="167">
        <v>9</v>
      </c>
      <c r="M118" s="167" t="s">
        <v>80</v>
      </c>
    </row>
    <row r="119" spans="2:13" x14ac:dyDescent="0.15">
      <c r="B119" s="21">
        <v>90</v>
      </c>
      <c r="C119" s="22">
        <v>2</v>
      </c>
      <c r="D119" s="22">
        <v>1</v>
      </c>
      <c r="E119" s="22">
        <v>1</v>
      </c>
      <c r="F119" s="22">
        <v>3</v>
      </c>
      <c r="G119" s="22">
        <v>3</v>
      </c>
      <c r="H119" s="101">
        <v>21133</v>
      </c>
      <c r="I119" s="102">
        <v>90</v>
      </c>
      <c r="J119" s="156">
        <v>10</v>
      </c>
      <c r="K119" s="156" t="s">
        <v>115</v>
      </c>
      <c r="L119" s="167">
        <v>9</v>
      </c>
      <c r="M119" s="167" t="s">
        <v>80</v>
      </c>
    </row>
    <row r="120" spans="2:13" x14ac:dyDescent="0.15">
      <c r="B120" s="21">
        <v>91</v>
      </c>
      <c r="C120" s="22">
        <v>2</v>
      </c>
      <c r="D120" s="22">
        <v>1</v>
      </c>
      <c r="E120" s="22">
        <v>2</v>
      </c>
      <c r="F120" s="22">
        <v>1</v>
      </c>
      <c r="G120" s="22">
        <v>1</v>
      </c>
      <c r="H120" s="101">
        <v>21211</v>
      </c>
      <c r="I120" s="102">
        <v>91</v>
      </c>
      <c r="J120" s="156">
        <v>15</v>
      </c>
      <c r="K120" s="156" t="s">
        <v>96</v>
      </c>
      <c r="L120" s="167">
        <v>8</v>
      </c>
      <c r="M120" s="167" t="s">
        <v>97</v>
      </c>
    </row>
    <row r="121" spans="2:13" x14ac:dyDescent="0.15">
      <c r="B121" s="21">
        <v>92</v>
      </c>
      <c r="C121" s="22">
        <v>2</v>
      </c>
      <c r="D121" s="22">
        <v>1</v>
      </c>
      <c r="E121" s="22">
        <v>2</v>
      </c>
      <c r="F121" s="22">
        <v>1</v>
      </c>
      <c r="G121" s="22">
        <v>2</v>
      </c>
      <c r="H121" s="101">
        <v>21212</v>
      </c>
      <c r="I121" s="102">
        <v>92</v>
      </c>
      <c r="J121" s="156">
        <v>5</v>
      </c>
      <c r="K121" s="156" t="s">
        <v>87</v>
      </c>
      <c r="L121" s="167">
        <v>7</v>
      </c>
      <c r="M121" s="167" t="s">
        <v>124</v>
      </c>
    </row>
    <row r="122" spans="2:13" x14ac:dyDescent="0.15">
      <c r="B122" s="21">
        <v>93</v>
      </c>
      <c r="C122" s="22">
        <v>2</v>
      </c>
      <c r="D122" s="22">
        <v>1</v>
      </c>
      <c r="E122" s="22">
        <v>2</v>
      </c>
      <c r="F122" s="22">
        <v>1</v>
      </c>
      <c r="G122" s="22">
        <v>3</v>
      </c>
      <c r="H122" s="101">
        <v>21213</v>
      </c>
      <c r="I122" s="102">
        <v>93</v>
      </c>
      <c r="J122" s="156">
        <v>5</v>
      </c>
      <c r="K122" s="156" t="s">
        <v>87</v>
      </c>
      <c r="L122" s="167">
        <v>7</v>
      </c>
      <c r="M122" s="167" t="s">
        <v>123</v>
      </c>
    </row>
    <row r="123" spans="2:13" x14ac:dyDescent="0.15">
      <c r="B123" s="21">
        <v>94</v>
      </c>
      <c r="C123" s="22">
        <v>2</v>
      </c>
      <c r="D123" s="22">
        <v>1</v>
      </c>
      <c r="E123" s="22">
        <v>2</v>
      </c>
      <c r="F123" s="22">
        <v>2</v>
      </c>
      <c r="G123" s="22">
        <v>1</v>
      </c>
      <c r="H123" s="101">
        <v>21221</v>
      </c>
      <c r="I123" s="102">
        <v>94</v>
      </c>
      <c r="J123" s="156">
        <v>16</v>
      </c>
      <c r="K123" s="156" t="s">
        <v>114</v>
      </c>
      <c r="L123" s="167">
        <v>5</v>
      </c>
      <c r="M123" s="167" t="s">
        <v>68</v>
      </c>
    </row>
    <row r="124" spans="2:13" x14ac:dyDescent="0.15">
      <c r="B124" s="21">
        <v>95</v>
      </c>
      <c r="C124" s="22">
        <v>2</v>
      </c>
      <c r="D124" s="22">
        <v>1</v>
      </c>
      <c r="E124" s="22">
        <v>2</v>
      </c>
      <c r="F124" s="22">
        <v>2</v>
      </c>
      <c r="G124" s="22">
        <v>2</v>
      </c>
      <c r="H124" s="101">
        <v>21222</v>
      </c>
      <c r="I124" s="102">
        <v>95</v>
      </c>
      <c r="J124" s="156">
        <v>24</v>
      </c>
      <c r="K124" s="156" t="s">
        <v>105</v>
      </c>
      <c r="L124" s="167">
        <v>4</v>
      </c>
      <c r="M124" s="167" t="s">
        <v>67</v>
      </c>
    </row>
    <row r="125" spans="2:13" x14ac:dyDescent="0.15">
      <c r="B125" s="21">
        <v>96</v>
      </c>
      <c r="C125" s="22">
        <v>2</v>
      </c>
      <c r="D125" s="22">
        <v>1</v>
      </c>
      <c r="E125" s="22">
        <v>2</v>
      </c>
      <c r="F125" s="22">
        <v>2</v>
      </c>
      <c r="G125" s="22">
        <v>3</v>
      </c>
      <c r="H125" s="101">
        <v>21223</v>
      </c>
      <c r="I125" s="102">
        <v>96</v>
      </c>
      <c r="J125" s="156">
        <v>24</v>
      </c>
      <c r="K125" s="156" t="s">
        <v>105</v>
      </c>
      <c r="L125" s="167">
        <v>4</v>
      </c>
      <c r="M125" s="167" t="s">
        <v>67</v>
      </c>
    </row>
    <row r="126" spans="2:13" x14ac:dyDescent="0.15">
      <c r="B126" s="21">
        <v>97</v>
      </c>
      <c r="C126" s="22">
        <v>2</v>
      </c>
      <c r="D126" s="22">
        <v>1</v>
      </c>
      <c r="E126" s="22">
        <v>2</v>
      </c>
      <c r="F126" s="22">
        <v>3</v>
      </c>
      <c r="G126" s="22">
        <v>1</v>
      </c>
      <c r="H126" s="101">
        <v>21231</v>
      </c>
      <c r="I126" s="102">
        <v>97</v>
      </c>
      <c r="J126" s="156">
        <v>16</v>
      </c>
      <c r="K126" s="156" t="s">
        <v>114</v>
      </c>
      <c r="L126" s="167">
        <v>5</v>
      </c>
      <c r="M126" s="167" t="s">
        <v>68</v>
      </c>
    </row>
    <row r="127" spans="2:13" x14ac:dyDescent="0.15">
      <c r="B127" s="21">
        <v>98</v>
      </c>
      <c r="C127" s="22">
        <v>2</v>
      </c>
      <c r="D127" s="22">
        <v>1</v>
      </c>
      <c r="E127" s="22">
        <v>2</v>
      </c>
      <c r="F127" s="22">
        <v>3</v>
      </c>
      <c r="G127" s="22">
        <v>2</v>
      </c>
      <c r="H127" s="101">
        <v>21232</v>
      </c>
      <c r="I127" s="102">
        <v>98</v>
      </c>
      <c r="J127" s="156">
        <v>24</v>
      </c>
      <c r="K127" s="156" t="s">
        <v>105</v>
      </c>
      <c r="L127" s="167">
        <v>4</v>
      </c>
      <c r="M127" s="167" t="s">
        <v>67</v>
      </c>
    </row>
    <row r="128" spans="2:13" x14ac:dyDescent="0.15">
      <c r="B128" s="21">
        <v>99</v>
      </c>
      <c r="C128" s="22">
        <v>2</v>
      </c>
      <c r="D128" s="22">
        <v>1</v>
      </c>
      <c r="E128" s="22">
        <v>2</v>
      </c>
      <c r="F128" s="22">
        <v>3</v>
      </c>
      <c r="G128" s="22">
        <v>3</v>
      </c>
      <c r="H128" s="101">
        <v>21233</v>
      </c>
      <c r="I128" s="102">
        <v>99</v>
      </c>
      <c r="J128" s="156">
        <v>24</v>
      </c>
      <c r="K128" s="156" t="s">
        <v>105</v>
      </c>
      <c r="L128" s="167">
        <v>4</v>
      </c>
      <c r="M128" s="167" t="s">
        <v>67</v>
      </c>
    </row>
    <row r="129" spans="2:13" x14ac:dyDescent="0.15">
      <c r="B129" s="21">
        <v>100</v>
      </c>
      <c r="C129" s="22">
        <v>2</v>
      </c>
      <c r="D129" s="22">
        <v>1</v>
      </c>
      <c r="E129" s="22">
        <v>3</v>
      </c>
      <c r="F129" s="22">
        <v>1</v>
      </c>
      <c r="G129" s="22">
        <v>1</v>
      </c>
      <c r="H129" s="101">
        <v>21311</v>
      </c>
      <c r="I129" s="102">
        <v>100</v>
      </c>
      <c r="J129" s="156">
        <v>15</v>
      </c>
      <c r="K129" s="156" t="s">
        <v>96</v>
      </c>
      <c r="L129" s="167">
        <v>8</v>
      </c>
      <c r="M129" s="167" t="s">
        <v>97</v>
      </c>
    </row>
    <row r="130" spans="2:13" x14ac:dyDescent="0.15">
      <c r="B130" s="21">
        <v>101</v>
      </c>
      <c r="C130" s="22">
        <v>2</v>
      </c>
      <c r="D130" s="22">
        <v>1</v>
      </c>
      <c r="E130" s="22">
        <v>3</v>
      </c>
      <c r="F130" s="22">
        <v>1</v>
      </c>
      <c r="G130" s="22">
        <v>2</v>
      </c>
      <c r="H130" s="101">
        <v>21312</v>
      </c>
      <c r="I130" s="102">
        <v>101</v>
      </c>
      <c r="J130" s="156">
        <v>5</v>
      </c>
      <c r="K130" s="156" t="s">
        <v>87</v>
      </c>
      <c r="L130" s="167">
        <v>7</v>
      </c>
      <c r="M130" s="167" t="s">
        <v>123</v>
      </c>
    </row>
    <row r="131" spans="2:13" x14ac:dyDescent="0.15">
      <c r="B131" s="21">
        <v>102</v>
      </c>
      <c r="C131" s="22">
        <v>2</v>
      </c>
      <c r="D131" s="22">
        <v>1</v>
      </c>
      <c r="E131" s="22">
        <v>3</v>
      </c>
      <c r="F131" s="22">
        <v>1</v>
      </c>
      <c r="G131" s="22">
        <v>3</v>
      </c>
      <c r="H131" s="101">
        <v>21313</v>
      </c>
      <c r="I131" s="102">
        <v>102</v>
      </c>
      <c r="J131" s="156">
        <v>5</v>
      </c>
      <c r="K131" s="156" t="s">
        <v>87</v>
      </c>
      <c r="L131" s="167">
        <v>7</v>
      </c>
      <c r="M131" s="167" t="s">
        <v>123</v>
      </c>
    </row>
    <row r="132" spans="2:13" x14ac:dyDescent="0.15">
      <c r="B132" s="21">
        <v>103</v>
      </c>
      <c r="C132" s="22">
        <v>2</v>
      </c>
      <c r="D132" s="22">
        <v>1</v>
      </c>
      <c r="E132" s="22">
        <v>3</v>
      </c>
      <c r="F132" s="22">
        <v>2</v>
      </c>
      <c r="G132" s="22">
        <v>1</v>
      </c>
      <c r="H132" s="101">
        <v>21321</v>
      </c>
      <c r="I132" s="102">
        <v>103</v>
      </c>
      <c r="J132" s="156">
        <v>15</v>
      </c>
      <c r="K132" s="156" t="s">
        <v>96</v>
      </c>
      <c r="L132" s="167">
        <v>8</v>
      </c>
      <c r="M132" s="167" t="s">
        <v>97</v>
      </c>
    </row>
    <row r="133" spans="2:13" x14ac:dyDescent="0.15">
      <c r="B133" s="21">
        <v>104</v>
      </c>
      <c r="C133" s="22">
        <v>2</v>
      </c>
      <c r="D133" s="22">
        <v>1</v>
      </c>
      <c r="E133" s="22">
        <v>3</v>
      </c>
      <c r="F133" s="22">
        <v>2</v>
      </c>
      <c r="G133" s="22">
        <v>2</v>
      </c>
      <c r="H133" s="101">
        <v>21322</v>
      </c>
      <c r="I133" s="102">
        <v>104</v>
      </c>
      <c r="J133" s="156">
        <v>24</v>
      </c>
      <c r="K133" s="156" t="s">
        <v>105</v>
      </c>
      <c r="L133" s="167">
        <v>4</v>
      </c>
      <c r="M133" s="167" t="s">
        <v>67</v>
      </c>
    </row>
    <row r="134" spans="2:13" x14ac:dyDescent="0.15">
      <c r="B134" s="21">
        <v>105</v>
      </c>
      <c r="C134" s="22">
        <v>2</v>
      </c>
      <c r="D134" s="22">
        <v>1</v>
      </c>
      <c r="E134" s="22">
        <v>3</v>
      </c>
      <c r="F134" s="22">
        <v>2</v>
      </c>
      <c r="G134" s="22">
        <v>3</v>
      </c>
      <c r="H134" s="101">
        <v>21323</v>
      </c>
      <c r="I134" s="102">
        <v>105</v>
      </c>
      <c r="J134" s="156">
        <v>24</v>
      </c>
      <c r="K134" s="156" t="s">
        <v>105</v>
      </c>
      <c r="L134" s="167">
        <v>4</v>
      </c>
      <c r="M134" s="167" t="s">
        <v>67</v>
      </c>
    </row>
    <row r="135" spans="2:13" x14ac:dyDescent="0.15">
      <c r="B135" s="21">
        <v>106</v>
      </c>
      <c r="C135" s="22">
        <v>2</v>
      </c>
      <c r="D135" s="22">
        <v>1</v>
      </c>
      <c r="E135" s="22">
        <v>3</v>
      </c>
      <c r="F135" s="22">
        <v>3</v>
      </c>
      <c r="G135" s="22">
        <v>1</v>
      </c>
      <c r="H135" s="101">
        <v>21331</v>
      </c>
      <c r="I135" s="102">
        <v>106</v>
      </c>
      <c r="J135" s="156">
        <v>16</v>
      </c>
      <c r="K135" s="156" t="s">
        <v>114</v>
      </c>
      <c r="L135" s="167">
        <v>5</v>
      </c>
      <c r="M135" s="167" t="s">
        <v>68</v>
      </c>
    </row>
    <row r="136" spans="2:13" x14ac:dyDescent="0.15">
      <c r="B136" s="21">
        <v>107</v>
      </c>
      <c r="C136" s="22">
        <v>2</v>
      </c>
      <c r="D136" s="22">
        <v>1</v>
      </c>
      <c r="E136" s="22">
        <v>3</v>
      </c>
      <c r="F136" s="22">
        <v>3</v>
      </c>
      <c r="G136" s="22">
        <v>2</v>
      </c>
      <c r="H136" s="101">
        <v>21332</v>
      </c>
      <c r="I136" s="102">
        <v>107</v>
      </c>
      <c r="J136" s="156">
        <v>24</v>
      </c>
      <c r="K136" s="156" t="s">
        <v>105</v>
      </c>
      <c r="L136" s="167">
        <v>4</v>
      </c>
      <c r="M136" s="167" t="s">
        <v>67</v>
      </c>
    </row>
    <row r="137" spans="2:13" x14ac:dyDescent="0.15">
      <c r="B137" s="21">
        <v>108</v>
      </c>
      <c r="C137" s="22">
        <v>2</v>
      </c>
      <c r="D137" s="22">
        <v>1</v>
      </c>
      <c r="E137" s="22">
        <v>3</v>
      </c>
      <c r="F137" s="22">
        <v>3</v>
      </c>
      <c r="G137" s="22">
        <v>3</v>
      </c>
      <c r="H137" s="101">
        <v>21333</v>
      </c>
      <c r="I137" s="102">
        <v>108</v>
      </c>
      <c r="J137" s="156">
        <v>24</v>
      </c>
      <c r="K137" s="156" t="s">
        <v>105</v>
      </c>
      <c r="L137" s="167">
        <v>4</v>
      </c>
      <c r="M137" s="167" t="s">
        <v>67</v>
      </c>
    </row>
    <row r="138" spans="2:13" x14ac:dyDescent="0.15">
      <c r="B138" s="21">
        <v>109</v>
      </c>
      <c r="C138" s="22">
        <v>2</v>
      </c>
      <c r="D138" s="22">
        <v>2</v>
      </c>
      <c r="E138" s="22">
        <v>1</v>
      </c>
      <c r="F138" s="22">
        <v>1</v>
      </c>
      <c r="G138" s="22">
        <v>1</v>
      </c>
      <c r="H138" s="101">
        <v>22111</v>
      </c>
      <c r="I138" s="102">
        <v>109</v>
      </c>
      <c r="J138" s="156">
        <v>28</v>
      </c>
      <c r="K138" s="156" t="s">
        <v>109</v>
      </c>
      <c r="L138" s="167">
        <v>4</v>
      </c>
      <c r="M138" s="167" t="s">
        <v>67</v>
      </c>
    </row>
    <row r="139" spans="2:13" x14ac:dyDescent="0.15">
      <c r="B139" s="21">
        <v>110</v>
      </c>
      <c r="C139" s="22">
        <v>2</v>
      </c>
      <c r="D139" s="22">
        <v>2</v>
      </c>
      <c r="E139" s="22">
        <v>1</v>
      </c>
      <c r="F139" s="22">
        <v>1</v>
      </c>
      <c r="G139" s="22">
        <v>2</v>
      </c>
      <c r="H139" s="101">
        <v>22112</v>
      </c>
      <c r="I139" s="102">
        <v>110</v>
      </c>
      <c r="J139" s="156">
        <v>11</v>
      </c>
      <c r="K139" s="156" t="s">
        <v>92</v>
      </c>
      <c r="L139" s="167">
        <v>6</v>
      </c>
      <c r="M139" s="167" t="s">
        <v>126</v>
      </c>
    </row>
    <row r="140" spans="2:13" x14ac:dyDescent="0.15">
      <c r="B140" s="21">
        <v>111</v>
      </c>
      <c r="C140" s="22">
        <v>2</v>
      </c>
      <c r="D140" s="22">
        <v>2</v>
      </c>
      <c r="E140" s="22">
        <v>1</v>
      </c>
      <c r="F140" s="22">
        <v>1</v>
      </c>
      <c r="G140" s="22">
        <v>3</v>
      </c>
      <c r="H140" s="101">
        <v>22113</v>
      </c>
      <c r="I140" s="102">
        <v>111</v>
      </c>
      <c r="J140" s="156">
        <v>11</v>
      </c>
      <c r="K140" s="156" t="s">
        <v>92</v>
      </c>
      <c r="L140" s="167">
        <v>6</v>
      </c>
      <c r="M140" s="167" t="s">
        <v>126</v>
      </c>
    </row>
    <row r="141" spans="2:13" x14ac:dyDescent="0.15">
      <c r="B141" s="21">
        <v>112</v>
      </c>
      <c r="C141" s="22">
        <v>2</v>
      </c>
      <c r="D141" s="22">
        <v>2</v>
      </c>
      <c r="E141" s="22">
        <v>1</v>
      </c>
      <c r="F141" s="22">
        <v>2</v>
      </c>
      <c r="G141" s="22">
        <v>1</v>
      </c>
      <c r="H141" s="101">
        <v>22121</v>
      </c>
      <c r="I141" s="102">
        <v>112</v>
      </c>
      <c r="J141" s="156">
        <v>17</v>
      </c>
      <c r="K141" s="156" t="s">
        <v>98</v>
      </c>
      <c r="L141" s="167">
        <v>5</v>
      </c>
      <c r="M141" s="167" t="s">
        <v>68</v>
      </c>
    </row>
    <row r="142" spans="2:13" x14ac:dyDescent="0.15">
      <c r="B142" s="21">
        <v>113</v>
      </c>
      <c r="C142" s="22">
        <v>2</v>
      </c>
      <c r="D142" s="22">
        <v>2</v>
      </c>
      <c r="E142" s="22">
        <v>1</v>
      </c>
      <c r="F142" s="22">
        <v>2</v>
      </c>
      <c r="G142" s="22">
        <v>2</v>
      </c>
      <c r="H142" s="101">
        <v>22122</v>
      </c>
      <c r="I142" s="102">
        <v>113</v>
      </c>
      <c r="J142" s="156">
        <v>25</v>
      </c>
      <c r="K142" s="156" t="s">
        <v>106</v>
      </c>
      <c r="L142" s="167">
        <v>9</v>
      </c>
      <c r="M142" s="167" t="s">
        <v>80</v>
      </c>
    </row>
    <row r="143" spans="2:13" x14ac:dyDescent="0.15">
      <c r="B143" s="21">
        <v>114</v>
      </c>
      <c r="C143" s="22">
        <v>2</v>
      </c>
      <c r="D143" s="22">
        <v>2</v>
      </c>
      <c r="E143" s="22">
        <v>1</v>
      </c>
      <c r="F143" s="22">
        <v>2</v>
      </c>
      <c r="G143" s="22">
        <v>3</v>
      </c>
      <c r="H143" s="101">
        <v>22123</v>
      </c>
      <c r="I143" s="102">
        <v>114</v>
      </c>
      <c r="J143" s="156">
        <v>25</v>
      </c>
      <c r="K143" s="156" t="s">
        <v>106</v>
      </c>
      <c r="L143" s="167">
        <v>9</v>
      </c>
      <c r="M143" s="167" t="s">
        <v>80</v>
      </c>
    </row>
    <row r="144" spans="2:13" x14ac:dyDescent="0.15">
      <c r="B144" s="21">
        <v>115</v>
      </c>
      <c r="C144" s="22">
        <v>2</v>
      </c>
      <c r="D144" s="22">
        <v>2</v>
      </c>
      <c r="E144" s="22">
        <v>1</v>
      </c>
      <c r="F144" s="22">
        <v>3</v>
      </c>
      <c r="G144" s="22">
        <v>1</v>
      </c>
      <c r="H144" s="101">
        <v>22131</v>
      </c>
      <c r="I144" s="102">
        <v>115</v>
      </c>
      <c r="J144" s="156">
        <v>17</v>
      </c>
      <c r="K144" s="156" t="s">
        <v>98</v>
      </c>
      <c r="L144" s="167">
        <v>5</v>
      </c>
      <c r="M144" s="167" t="s">
        <v>68</v>
      </c>
    </row>
    <row r="145" spans="2:13" x14ac:dyDescent="0.15">
      <c r="B145" s="21">
        <v>116</v>
      </c>
      <c r="C145" s="22">
        <v>2</v>
      </c>
      <c r="D145" s="22">
        <v>2</v>
      </c>
      <c r="E145" s="22">
        <v>1</v>
      </c>
      <c r="F145" s="22">
        <v>3</v>
      </c>
      <c r="G145" s="22">
        <v>2</v>
      </c>
      <c r="H145" s="101">
        <v>22132</v>
      </c>
      <c r="I145" s="102">
        <v>116</v>
      </c>
      <c r="J145" s="156">
        <v>25</v>
      </c>
      <c r="K145" s="156" t="s">
        <v>106</v>
      </c>
      <c r="L145" s="167">
        <v>9</v>
      </c>
      <c r="M145" s="167" t="s">
        <v>80</v>
      </c>
    </row>
    <row r="146" spans="2:13" x14ac:dyDescent="0.15">
      <c r="B146" s="21">
        <v>117</v>
      </c>
      <c r="C146" s="22">
        <v>2</v>
      </c>
      <c r="D146" s="22">
        <v>2</v>
      </c>
      <c r="E146" s="22">
        <v>1</v>
      </c>
      <c r="F146" s="22">
        <v>3</v>
      </c>
      <c r="G146" s="22">
        <v>3</v>
      </c>
      <c r="H146" s="101">
        <v>22133</v>
      </c>
      <c r="I146" s="102">
        <v>117</v>
      </c>
      <c r="J146" s="156">
        <v>25</v>
      </c>
      <c r="K146" s="156" t="s">
        <v>106</v>
      </c>
      <c r="L146" s="167">
        <v>9</v>
      </c>
      <c r="M146" s="167" t="s">
        <v>80</v>
      </c>
    </row>
    <row r="147" spans="2:13" x14ac:dyDescent="0.15">
      <c r="B147" s="21">
        <v>118</v>
      </c>
      <c r="C147" s="22">
        <v>2</v>
      </c>
      <c r="D147" s="22">
        <v>2</v>
      </c>
      <c r="E147" s="22">
        <v>2</v>
      </c>
      <c r="F147" s="22">
        <v>1</v>
      </c>
      <c r="G147" s="22">
        <v>1</v>
      </c>
      <c r="H147" s="101">
        <v>22211</v>
      </c>
      <c r="I147" s="102">
        <v>118</v>
      </c>
      <c r="J147" s="156">
        <v>29</v>
      </c>
      <c r="K147" s="156" t="s">
        <v>110</v>
      </c>
      <c r="L147" s="167">
        <v>1</v>
      </c>
      <c r="M147" s="167" t="s">
        <v>65</v>
      </c>
    </row>
    <row r="148" spans="2:13" x14ac:dyDescent="0.15">
      <c r="B148" s="21">
        <v>119</v>
      </c>
      <c r="C148" s="22">
        <v>2</v>
      </c>
      <c r="D148" s="22">
        <v>2</v>
      </c>
      <c r="E148" s="22">
        <v>2</v>
      </c>
      <c r="F148" s="22">
        <v>1</v>
      </c>
      <c r="G148" s="22">
        <v>2</v>
      </c>
      <c r="H148" s="101">
        <v>22212</v>
      </c>
      <c r="I148" s="102">
        <v>119</v>
      </c>
      <c r="J148" s="156">
        <v>26</v>
      </c>
      <c r="K148" s="156" t="s">
        <v>107</v>
      </c>
      <c r="L148" s="167">
        <v>6</v>
      </c>
      <c r="M148" s="167" t="s">
        <v>126</v>
      </c>
    </row>
    <row r="149" spans="2:13" x14ac:dyDescent="0.15">
      <c r="B149" s="21">
        <v>120</v>
      </c>
      <c r="C149" s="22">
        <v>2</v>
      </c>
      <c r="D149" s="22">
        <v>2</v>
      </c>
      <c r="E149" s="22">
        <v>2</v>
      </c>
      <c r="F149" s="22">
        <v>1</v>
      </c>
      <c r="G149" s="22">
        <v>3</v>
      </c>
      <c r="H149" s="101">
        <v>22213</v>
      </c>
      <c r="I149" s="102">
        <v>120</v>
      </c>
      <c r="J149" s="156">
        <v>26</v>
      </c>
      <c r="K149" s="156" t="s">
        <v>107</v>
      </c>
      <c r="L149" s="167">
        <v>6</v>
      </c>
      <c r="M149" s="167" t="s">
        <v>126</v>
      </c>
    </row>
    <row r="150" spans="2:13" x14ac:dyDescent="0.15">
      <c r="B150" s="21">
        <v>121</v>
      </c>
      <c r="C150" s="22">
        <v>2</v>
      </c>
      <c r="D150" s="22">
        <v>2</v>
      </c>
      <c r="E150" s="22">
        <v>2</v>
      </c>
      <c r="F150" s="22">
        <v>2</v>
      </c>
      <c r="G150" s="22">
        <v>1</v>
      </c>
      <c r="H150" s="101">
        <v>22221</v>
      </c>
      <c r="I150" s="102">
        <v>121</v>
      </c>
      <c r="J150" s="156">
        <v>27</v>
      </c>
      <c r="K150" s="156" t="s">
        <v>108</v>
      </c>
      <c r="L150" s="167">
        <v>1</v>
      </c>
      <c r="M150" s="167" t="s">
        <v>65</v>
      </c>
    </row>
    <row r="151" spans="2:13" x14ac:dyDescent="0.15">
      <c r="B151" s="21">
        <v>122</v>
      </c>
      <c r="C151" s="22">
        <v>2</v>
      </c>
      <c r="D151" s="22">
        <v>2</v>
      </c>
      <c r="E151" s="22">
        <v>2</v>
      </c>
      <c r="F151" s="22">
        <v>2</v>
      </c>
      <c r="G151" s="22">
        <v>2</v>
      </c>
      <c r="H151" s="101">
        <v>22222</v>
      </c>
      <c r="I151" s="102">
        <v>122</v>
      </c>
      <c r="J151" s="156">
        <v>2</v>
      </c>
      <c r="K151" s="156" t="s">
        <v>83</v>
      </c>
      <c r="L151" s="167">
        <v>2</v>
      </c>
      <c r="M151" s="167" t="s">
        <v>125</v>
      </c>
    </row>
    <row r="152" spans="2:13" x14ac:dyDescent="0.15">
      <c r="B152" s="21">
        <v>123</v>
      </c>
      <c r="C152" s="22">
        <v>2</v>
      </c>
      <c r="D152" s="22">
        <v>2</v>
      </c>
      <c r="E152" s="22">
        <v>2</v>
      </c>
      <c r="F152" s="22">
        <v>2</v>
      </c>
      <c r="G152" s="22">
        <v>3</v>
      </c>
      <c r="H152" s="101">
        <v>22223</v>
      </c>
      <c r="I152" s="102">
        <v>123</v>
      </c>
      <c r="J152" s="156">
        <v>2</v>
      </c>
      <c r="K152" s="156" t="s">
        <v>83</v>
      </c>
      <c r="L152" s="167">
        <v>2</v>
      </c>
      <c r="M152" s="167" t="s">
        <v>125</v>
      </c>
    </row>
    <row r="153" spans="2:13" x14ac:dyDescent="0.15">
      <c r="B153" s="21">
        <v>124</v>
      </c>
      <c r="C153" s="22">
        <v>2</v>
      </c>
      <c r="D153" s="22">
        <v>2</v>
      </c>
      <c r="E153" s="22">
        <v>2</v>
      </c>
      <c r="F153" s="22">
        <v>3</v>
      </c>
      <c r="G153" s="22">
        <v>1</v>
      </c>
      <c r="H153" s="101">
        <v>22231</v>
      </c>
      <c r="I153" s="102">
        <v>124</v>
      </c>
      <c r="J153" s="156">
        <v>27</v>
      </c>
      <c r="K153" s="156" t="s">
        <v>108</v>
      </c>
      <c r="L153" s="167">
        <v>1</v>
      </c>
      <c r="M153" s="167" t="s">
        <v>65</v>
      </c>
    </row>
    <row r="154" spans="2:13" x14ac:dyDescent="0.15">
      <c r="B154" s="21">
        <v>125</v>
      </c>
      <c r="C154" s="22">
        <v>2</v>
      </c>
      <c r="D154" s="22">
        <v>2</v>
      </c>
      <c r="E154" s="22">
        <v>2</v>
      </c>
      <c r="F154" s="22">
        <v>3</v>
      </c>
      <c r="G154" s="22">
        <v>2</v>
      </c>
      <c r="H154" s="101">
        <v>22232</v>
      </c>
      <c r="I154" s="102">
        <v>125</v>
      </c>
      <c r="J154" s="156">
        <v>2</v>
      </c>
      <c r="K154" s="156" t="s">
        <v>83</v>
      </c>
      <c r="L154" s="167">
        <v>2</v>
      </c>
      <c r="M154" s="167" t="s">
        <v>125</v>
      </c>
    </row>
    <row r="155" spans="2:13" x14ac:dyDescent="0.15">
      <c r="B155" s="21">
        <v>126</v>
      </c>
      <c r="C155" s="22">
        <v>2</v>
      </c>
      <c r="D155" s="22">
        <v>2</v>
      </c>
      <c r="E155" s="22">
        <v>2</v>
      </c>
      <c r="F155" s="22">
        <v>3</v>
      </c>
      <c r="G155" s="22">
        <v>3</v>
      </c>
      <c r="H155" s="101">
        <v>22233</v>
      </c>
      <c r="I155" s="102">
        <v>126</v>
      </c>
      <c r="J155" s="156">
        <v>2</v>
      </c>
      <c r="K155" s="156" t="s">
        <v>83</v>
      </c>
      <c r="L155" s="167">
        <v>2</v>
      </c>
      <c r="M155" s="167" t="s">
        <v>125</v>
      </c>
    </row>
    <row r="156" spans="2:13" x14ac:dyDescent="0.15">
      <c r="B156" s="21">
        <v>127</v>
      </c>
      <c r="C156" s="22">
        <v>2</v>
      </c>
      <c r="D156" s="22">
        <v>2</v>
      </c>
      <c r="E156" s="22">
        <v>3</v>
      </c>
      <c r="F156" s="22">
        <v>1</v>
      </c>
      <c r="G156" s="22">
        <v>1</v>
      </c>
      <c r="H156" s="101">
        <v>22311</v>
      </c>
      <c r="I156" s="102">
        <v>127</v>
      </c>
      <c r="J156" s="156">
        <v>29</v>
      </c>
      <c r="K156" s="156" t="s">
        <v>110</v>
      </c>
      <c r="L156" s="167">
        <v>1</v>
      </c>
      <c r="M156" s="167" t="s">
        <v>65</v>
      </c>
    </row>
    <row r="157" spans="2:13" x14ac:dyDescent="0.15">
      <c r="B157" s="21">
        <v>128</v>
      </c>
      <c r="C157" s="22">
        <v>2</v>
      </c>
      <c r="D157" s="22">
        <v>2</v>
      </c>
      <c r="E157" s="22">
        <v>3</v>
      </c>
      <c r="F157" s="22">
        <v>1</v>
      </c>
      <c r="G157" s="22">
        <v>2</v>
      </c>
      <c r="H157" s="101">
        <v>22312</v>
      </c>
      <c r="I157" s="102">
        <v>128</v>
      </c>
      <c r="J157" s="156">
        <v>26</v>
      </c>
      <c r="K157" s="156" t="s">
        <v>107</v>
      </c>
      <c r="L157" s="167">
        <v>6</v>
      </c>
      <c r="M157" s="167" t="s">
        <v>126</v>
      </c>
    </row>
    <row r="158" spans="2:13" x14ac:dyDescent="0.15">
      <c r="B158" s="21">
        <v>129</v>
      </c>
      <c r="C158" s="22">
        <v>2</v>
      </c>
      <c r="D158" s="22">
        <v>2</v>
      </c>
      <c r="E158" s="22">
        <v>3</v>
      </c>
      <c r="F158" s="22">
        <v>1</v>
      </c>
      <c r="G158" s="22">
        <v>3</v>
      </c>
      <c r="H158" s="101">
        <v>22313</v>
      </c>
      <c r="I158" s="102">
        <v>129</v>
      </c>
      <c r="J158" s="156">
        <v>26</v>
      </c>
      <c r="K158" s="156" t="s">
        <v>107</v>
      </c>
      <c r="L158" s="167">
        <v>6</v>
      </c>
      <c r="M158" s="167" t="s">
        <v>126</v>
      </c>
    </row>
    <row r="159" spans="2:13" x14ac:dyDescent="0.15">
      <c r="B159" s="21">
        <v>130</v>
      </c>
      <c r="C159" s="22">
        <v>2</v>
      </c>
      <c r="D159" s="22">
        <v>2</v>
      </c>
      <c r="E159" s="22">
        <v>3</v>
      </c>
      <c r="F159" s="22">
        <v>2</v>
      </c>
      <c r="G159" s="22">
        <v>1</v>
      </c>
      <c r="H159" s="101">
        <v>22321</v>
      </c>
      <c r="I159" s="102">
        <v>130</v>
      </c>
      <c r="J159" s="156">
        <v>27</v>
      </c>
      <c r="K159" s="156" t="s">
        <v>108</v>
      </c>
      <c r="L159" s="167">
        <v>1</v>
      </c>
      <c r="M159" s="167" t="s">
        <v>65</v>
      </c>
    </row>
    <row r="160" spans="2:13" x14ac:dyDescent="0.15">
      <c r="B160" s="21">
        <v>131</v>
      </c>
      <c r="C160" s="22">
        <v>2</v>
      </c>
      <c r="D160" s="22">
        <v>2</v>
      </c>
      <c r="E160" s="22">
        <v>3</v>
      </c>
      <c r="F160" s="22">
        <v>2</v>
      </c>
      <c r="G160" s="22">
        <v>2</v>
      </c>
      <c r="H160" s="101">
        <v>22322</v>
      </c>
      <c r="I160" s="102">
        <v>131</v>
      </c>
      <c r="J160" s="156">
        <v>2</v>
      </c>
      <c r="K160" s="156" t="s">
        <v>83</v>
      </c>
      <c r="L160" s="167">
        <v>2</v>
      </c>
      <c r="M160" s="167" t="s">
        <v>125</v>
      </c>
    </row>
    <row r="161" spans="2:13" x14ac:dyDescent="0.15">
      <c r="B161" s="21">
        <v>132</v>
      </c>
      <c r="C161" s="22">
        <v>2</v>
      </c>
      <c r="D161" s="22">
        <v>2</v>
      </c>
      <c r="E161" s="22">
        <v>3</v>
      </c>
      <c r="F161" s="22">
        <v>2</v>
      </c>
      <c r="G161" s="22">
        <v>3</v>
      </c>
      <c r="H161" s="101">
        <v>22323</v>
      </c>
      <c r="I161" s="102">
        <v>132</v>
      </c>
      <c r="J161" s="156">
        <v>2</v>
      </c>
      <c r="K161" s="156" t="s">
        <v>83</v>
      </c>
      <c r="L161" s="167">
        <v>2</v>
      </c>
      <c r="M161" s="167" t="s">
        <v>125</v>
      </c>
    </row>
    <row r="162" spans="2:13" x14ac:dyDescent="0.15">
      <c r="B162" s="21">
        <v>133</v>
      </c>
      <c r="C162" s="22">
        <v>2</v>
      </c>
      <c r="D162" s="22">
        <v>2</v>
      </c>
      <c r="E162" s="22">
        <v>3</v>
      </c>
      <c r="F162" s="22">
        <v>3</v>
      </c>
      <c r="G162" s="22">
        <v>1</v>
      </c>
      <c r="H162" s="101">
        <v>22331</v>
      </c>
      <c r="I162" s="102">
        <v>133</v>
      </c>
      <c r="J162" s="156">
        <v>27</v>
      </c>
      <c r="K162" s="156" t="s">
        <v>108</v>
      </c>
      <c r="L162" s="167">
        <v>1</v>
      </c>
      <c r="M162" s="167" t="s">
        <v>65</v>
      </c>
    </row>
    <row r="163" spans="2:13" x14ac:dyDescent="0.15">
      <c r="B163" s="21">
        <v>134</v>
      </c>
      <c r="C163" s="22">
        <v>2</v>
      </c>
      <c r="D163" s="22">
        <v>2</v>
      </c>
      <c r="E163" s="22">
        <v>3</v>
      </c>
      <c r="F163" s="22">
        <v>3</v>
      </c>
      <c r="G163" s="22">
        <v>2</v>
      </c>
      <c r="H163" s="101">
        <v>22332</v>
      </c>
      <c r="I163" s="102">
        <v>134</v>
      </c>
      <c r="J163" s="156">
        <v>2</v>
      </c>
      <c r="K163" s="156" t="s">
        <v>83</v>
      </c>
      <c r="L163" s="167">
        <v>2</v>
      </c>
      <c r="M163" s="167" t="s">
        <v>125</v>
      </c>
    </row>
    <row r="164" spans="2:13" x14ac:dyDescent="0.15">
      <c r="B164" s="21">
        <v>135</v>
      </c>
      <c r="C164" s="22">
        <v>2</v>
      </c>
      <c r="D164" s="22">
        <v>2</v>
      </c>
      <c r="E164" s="22">
        <v>3</v>
      </c>
      <c r="F164" s="22">
        <v>3</v>
      </c>
      <c r="G164" s="22">
        <v>3</v>
      </c>
      <c r="H164" s="101">
        <v>22333</v>
      </c>
      <c r="I164" s="102">
        <v>135</v>
      </c>
      <c r="J164" s="156">
        <v>1</v>
      </c>
      <c r="K164" s="156" t="s">
        <v>82</v>
      </c>
      <c r="L164" s="167">
        <v>1</v>
      </c>
      <c r="M164" s="167" t="s">
        <v>65</v>
      </c>
    </row>
    <row r="165" spans="2:13" x14ac:dyDescent="0.15">
      <c r="B165" s="21">
        <v>136</v>
      </c>
      <c r="C165" s="22">
        <v>2</v>
      </c>
      <c r="D165" s="22">
        <v>3</v>
      </c>
      <c r="E165" s="22">
        <v>1</v>
      </c>
      <c r="F165" s="22">
        <v>1</v>
      </c>
      <c r="G165" s="22">
        <v>1</v>
      </c>
      <c r="H165" s="101">
        <v>23111</v>
      </c>
      <c r="I165" s="102">
        <v>136</v>
      </c>
      <c r="J165" s="156">
        <v>28</v>
      </c>
      <c r="K165" s="156" t="s">
        <v>109</v>
      </c>
      <c r="L165" s="167">
        <v>4</v>
      </c>
      <c r="M165" s="167" t="s">
        <v>67</v>
      </c>
    </row>
    <row r="166" spans="2:13" x14ac:dyDescent="0.15">
      <c r="B166" s="21">
        <v>137</v>
      </c>
      <c r="C166" s="22">
        <v>2</v>
      </c>
      <c r="D166" s="22">
        <v>3</v>
      </c>
      <c r="E166" s="22">
        <v>1</v>
      </c>
      <c r="F166" s="22">
        <v>1</v>
      </c>
      <c r="G166" s="22">
        <v>2</v>
      </c>
      <c r="H166" s="101">
        <v>23112</v>
      </c>
      <c r="I166" s="102">
        <v>137</v>
      </c>
      <c r="J166" s="156">
        <v>11</v>
      </c>
      <c r="K166" s="156" t="s">
        <v>92</v>
      </c>
      <c r="L166" s="167">
        <v>6</v>
      </c>
      <c r="M166" s="167" t="s">
        <v>126</v>
      </c>
    </row>
    <row r="167" spans="2:13" x14ac:dyDescent="0.15">
      <c r="B167" s="21">
        <v>138</v>
      </c>
      <c r="C167" s="22">
        <v>2</v>
      </c>
      <c r="D167" s="22">
        <v>3</v>
      </c>
      <c r="E167" s="22">
        <v>1</v>
      </c>
      <c r="F167" s="22">
        <v>1</v>
      </c>
      <c r="G167" s="22">
        <v>3</v>
      </c>
      <c r="H167" s="101">
        <v>23113</v>
      </c>
      <c r="I167" s="102">
        <v>138</v>
      </c>
      <c r="J167" s="156">
        <v>11</v>
      </c>
      <c r="K167" s="156" t="s">
        <v>92</v>
      </c>
      <c r="L167" s="167">
        <v>6</v>
      </c>
      <c r="M167" s="167" t="s">
        <v>126</v>
      </c>
    </row>
    <row r="168" spans="2:13" x14ac:dyDescent="0.15">
      <c r="B168" s="21">
        <v>139</v>
      </c>
      <c r="C168" s="22">
        <v>2</v>
      </c>
      <c r="D168" s="22">
        <v>3</v>
      </c>
      <c r="E168" s="22">
        <v>1</v>
      </c>
      <c r="F168" s="22">
        <v>2</v>
      </c>
      <c r="G168" s="22">
        <v>1</v>
      </c>
      <c r="H168" s="101">
        <v>23121</v>
      </c>
      <c r="I168" s="102">
        <v>139</v>
      </c>
      <c r="J168" s="156">
        <v>17</v>
      </c>
      <c r="K168" s="156" t="s">
        <v>98</v>
      </c>
      <c r="L168" s="167">
        <v>5</v>
      </c>
      <c r="M168" s="167" t="s">
        <v>68</v>
      </c>
    </row>
    <row r="169" spans="2:13" x14ac:dyDescent="0.15">
      <c r="B169" s="21">
        <v>140</v>
      </c>
      <c r="C169" s="22">
        <v>2</v>
      </c>
      <c r="D169" s="22">
        <v>3</v>
      </c>
      <c r="E169" s="22">
        <v>1</v>
      </c>
      <c r="F169" s="22">
        <v>2</v>
      </c>
      <c r="G169" s="22">
        <v>2</v>
      </c>
      <c r="H169" s="101">
        <v>23122</v>
      </c>
      <c r="I169" s="102">
        <v>140</v>
      </c>
      <c r="J169" s="156">
        <v>25</v>
      </c>
      <c r="K169" s="156" t="s">
        <v>106</v>
      </c>
      <c r="L169" s="167">
        <v>9</v>
      </c>
      <c r="M169" s="167" t="s">
        <v>80</v>
      </c>
    </row>
    <row r="170" spans="2:13" x14ac:dyDescent="0.15">
      <c r="B170" s="21">
        <v>141</v>
      </c>
      <c r="C170" s="22">
        <v>2</v>
      </c>
      <c r="D170" s="22">
        <v>3</v>
      </c>
      <c r="E170" s="22">
        <v>1</v>
      </c>
      <c r="F170" s="22">
        <v>2</v>
      </c>
      <c r="G170" s="22">
        <v>3</v>
      </c>
      <c r="H170" s="101">
        <v>23123</v>
      </c>
      <c r="I170" s="102">
        <v>141</v>
      </c>
      <c r="J170" s="156">
        <v>25</v>
      </c>
      <c r="K170" s="156" t="s">
        <v>106</v>
      </c>
      <c r="L170" s="167">
        <v>9</v>
      </c>
      <c r="M170" s="167" t="s">
        <v>80</v>
      </c>
    </row>
    <row r="171" spans="2:13" x14ac:dyDescent="0.15">
      <c r="B171" s="21">
        <v>142</v>
      </c>
      <c r="C171" s="22">
        <v>2</v>
      </c>
      <c r="D171" s="22">
        <v>3</v>
      </c>
      <c r="E171" s="22">
        <v>1</v>
      </c>
      <c r="F171" s="22">
        <v>3</v>
      </c>
      <c r="G171" s="22">
        <v>1</v>
      </c>
      <c r="H171" s="101">
        <v>23131</v>
      </c>
      <c r="I171" s="102">
        <v>142</v>
      </c>
      <c r="J171" s="156">
        <v>17</v>
      </c>
      <c r="K171" s="156" t="s">
        <v>98</v>
      </c>
      <c r="L171" s="167">
        <v>5</v>
      </c>
      <c r="M171" s="167" t="s">
        <v>68</v>
      </c>
    </row>
    <row r="172" spans="2:13" x14ac:dyDescent="0.15">
      <c r="B172" s="21">
        <v>143</v>
      </c>
      <c r="C172" s="22">
        <v>2</v>
      </c>
      <c r="D172" s="22">
        <v>3</v>
      </c>
      <c r="E172" s="22">
        <v>1</v>
      </c>
      <c r="F172" s="22">
        <v>3</v>
      </c>
      <c r="G172" s="22">
        <v>2</v>
      </c>
      <c r="H172" s="101">
        <v>23132</v>
      </c>
      <c r="I172" s="102">
        <v>143</v>
      </c>
      <c r="J172" s="156">
        <v>25</v>
      </c>
      <c r="K172" s="156" t="s">
        <v>106</v>
      </c>
      <c r="L172" s="167">
        <v>9</v>
      </c>
      <c r="M172" s="167" t="s">
        <v>80</v>
      </c>
    </row>
    <row r="173" spans="2:13" x14ac:dyDescent="0.15">
      <c r="B173" s="21">
        <v>144</v>
      </c>
      <c r="C173" s="22">
        <v>2</v>
      </c>
      <c r="D173" s="22">
        <v>3</v>
      </c>
      <c r="E173" s="22">
        <v>1</v>
      </c>
      <c r="F173" s="22">
        <v>3</v>
      </c>
      <c r="G173" s="22">
        <v>3</v>
      </c>
      <c r="H173" s="101">
        <v>23133</v>
      </c>
      <c r="I173" s="102">
        <v>144</v>
      </c>
      <c r="J173" s="156">
        <v>25</v>
      </c>
      <c r="K173" s="156" t="s">
        <v>106</v>
      </c>
      <c r="L173" s="167">
        <v>9</v>
      </c>
      <c r="M173" s="167" t="s">
        <v>80</v>
      </c>
    </row>
    <row r="174" spans="2:13" x14ac:dyDescent="0.15">
      <c r="B174" s="21">
        <v>145</v>
      </c>
      <c r="C174" s="22">
        <v>2</v>
      </c>
      <c r="D174" s="22">
        <v>3</v>
      </c>
      <c r="E174" s="22">
        <v>2</v>
      </c>
      <c r="F174" s="22">
        <v>1</v>
      </c>
      <c r="G174" s="22">
        <v>1</v>
      </c>
      <c r="H174" s="101">
        <v>23211</v>
      </c>
      <c r="I174" s="102">
        <v>145</v>
      </c>
      <c r="J174" s="156">
        <v>29</v>
      </c>
      <c r="K174" s="156" t="s">
        <v>110</v>
      </c>
      <c r="L174" s="167">
        <v>1</v>
      </c>
      <c r="M174" s="167" t="s">
        <v>65</v>
      </c>
    </row>
    <row r="175" spans="2:13" x14ac:dyDescent="0.15">
      <c r="B175" s="21">
        <v>146</v>
      </c>
      <c r="C175" s="22">
        <v>2</v>
      </c>
      <c r="D175" s="22">
        <v>3</v>
      </c>
      <c r="E175" s="22">
        <v>2</v>
      </c>
      <c r="F175" s="22">
        <v>1</v>
      </c>
      <c r="G175" s="22">
        <v>2</v>
      </c>
      <c r="H175" s="101">
        <v>23212</v>
      </c>
      <c r="I175" s="102">
        <v>146</v>
      </c>
      <c r="J175" s="156">
        <v>26</v>
      </c>
      <c r="K175" s="156" t="s">
        <v>107</v>
      </c>
      <c r="L175" s="167">
        <v>6</v>
      </c>
      <c r="M175" s="167" t="s">
        <v>126</v>
      </c>
    </row>
    <row r="176" spans="2:13" x14ac:dyDescent="0.15">
      <c r="B176" s="21">
        <v>147</v>
      </c>
      <c r="C176" s="22">
        <v>2</v>
      </c>
      <c r="D176" s="22">
        <v>3</v>
      </c>
      <c r="E176" s="22">
        <v>2</v>
      </c>
      <c r="F176" s="22">
        <v>1</v>
      </c>
      <c r="G176" s="22">
        <v>3</v>
      </c>
      <c r="H176" s="101">
        <v>23213</v>
      </c>
      <c r="I176" s="102">
        <v>147</v>
      </c>
      <c r="J176" s="156">
        <v>26</v>
      </c>
      <c r="K176" s="156" t="s">
        <v>107</v>
      </c>
      <c r="L176" s="167">
        <v>6</v>
      </c>
      <c r="M176" s="167" t="s">
        <v>126</v>
      </c>
    </row>
    <row r="177" spans="2:13" x14ac:dyDescent="0.15">
      <c r="B177" s="21">
        <v>148</v>
      </c>
      <c r="C177" s="22">
        <v>2</v>
      </c>
      <c r="D177" s="22">
        <v>3</v>
      </c>
      <c r="E177" s="22">
        <v>2</v>
      </c>
      <c r="F177" s="22">
        <v>2</v>
      </c>
      <c r="G177" s="22">
        <v>1</v>
      </c>
      <c r="H177" s="101">
        <v>23221</v>
      </c>
      <c r="I177" s="102">
        <v>148</v>
      </c>
      <c r="J177" s="156">
        <v>27</v>
      </c>
      <c r="K177" s="156" t="s">
        <v>108</v>
      </c>
      <c r="L177" s="167">
        <v>1</v>
      </c>
      <c r="M177" s="167" t="s">
        <v>65</v>
      </c>
    </row>
    <row r="178" spans="2:13" x14ac:dyDescent="0.15">
      <c r="B178" s="21">
        <v>149</v>
      </c>
      <c r="C178" s="22">
        <v>2</v>
      </c>
      <c r="D178" s="22">
        <v>3</v>
      </c>
      <c r="E178" s="22">
        <v>2</v>
      </c>
      <c r="F178" s="22">
        <v>2</v>
      </c>
      <c r="G178" s="22">
        <v>2</v>
      </c>
      <c r="H178" s="101">
        <v>23222</v>
      </c>
      <c r="I178" s="102">
        <v>149</v>
      </c>
      <c r="J178" s="156">
        <v>2</v>
      </c>
      <c r="K178" s="156" t="s">
        <v>83</v>
      </c>
      <c r="L178" s="167">
        <v>2</v>
      </c>
      <c r="M178" s="167" t="s">
        <v>125</v>
      </c>
    </row>
    <row r="179" spans="2:13" x14ac:dyDescent="0.15">
      <c r="B179" s="21">
        <v>150</v>
      </c>
      <c r="C179" s="22">
        <v>2</v>
      </c>
      <c r="D179" s="22">
        <v>3</v>
      </c>
      <c r="E179" s="22">
        <v>2</v>
      </c>
      <c r="F179" s="22">
        <v>2</v>
      </c>
      <c r="G179" s="22">
        <v>3</v>
      </c>
      <c r="H179" s="101">
        <v>23223</v>
      </c>
      <c r="I179" s="102">
        <v>150</v>
      </c>
      <c r="J179" s="156">
        <v>2</v>
      </c>
      <c r="K179" s="156" t="s">
        <v>83</v>
      </c>
      <c r="L179" s="167">
        <v>2</v>
      </c>
      <c r="M179" s="167" t="s">
        <v>125</v>
      </c>
    </row>
    <row r="180" spans="2:13" x14ac:dyDescent="0.15">
      <c r="B180" s="21">
        <v>151</v>
      </c>
      <c r="C180" s="22">
        <v>2</v>
      </c>
      <c r="D180" s="22">
        <v>3</v>
      </c>
      <c r="E180" s="22">
        <v>2</v>
      </c>
      <c r="F180" s="22">
        <v>3</v>
      </c>
      <c r="G180" s="22">
        <v>1</v>
      </c>
      <c r="H180" s="101">
        <v>23231</v>
      </c>
      <c r="I180" s="102">
        <v>151</v>
      </c>
      <c r="J180" s="156">
        <v>27</v>
      </c>
      <c r="K180" s="156" t="s">
        <v>108</v>
      </c>
      <c r="L180" s="167">
        <v>1</v>
      </c>
      <c r="M180" s="167" t="s">
        <v>65</v>
      </c>
    </row>
    <row r="181" spans="2:13" x14ac:dyDescent="0.15">
      <c r="B181" s="21">
        <v>152</v>
      </c>
      <c r="C181" s="22">
        <v>2</v>
      </c>
      <c r="D181" s="22">
        <v>3</v>
      </c>
      <c r="E181" s="22">
        <v>2</v>
      </c>
      <c r="F181" s="22">
        <v>3</v>
      </c>
      <c r="G181" s="22">
        <v>2</v>
      </c>
      <c r="H181" s="101">
        <v>23232</v>
      </c>
      <c r="I181" s="102">
        <v>152</v>
      </c>
      <c r="J181" s="156">
        <v>2</v>
      </c>
      <c r="K181" s="156" t="s">
        <v>83</v>
      </c>
      <c r="L181" s="167">
        <v>2</v>
      </c>
      <c r="M181" s="167" t="s">
        <v>125</v>
      </c>
    </row>
    <row r="182" spans="2:13" x14ac:dyDescent="0.15">
      <c r="B182" s="21">
        <v>153</v>
      </c>
      <c r="C182" s="22">
        <v>2</v>
      </c>
      <c r="D182" s="22">
        <v>3</v>
      </c>
      <c r="E182" s="22">
        <v>2</v>
      </c>
      <c r="F182" s="22">
        <v>3</v>
      </c>
      <c r="G182" s="22">
        <v>3</v>
      </c>
      <c r="H182" s="101">
        <v>23233</v>
      </c>
      <c r="I182" s="102">
        <v>153</v>
      </c>
      <c r="J182" s="156">
        <v>1</v>
      </c>
      <c r="K182" s="156" t="s">
        <v>82</v>
      </c>
      <c r="L182" s="167">
        <v>1</v>
      </c>
      <c r="M182" s="167" t="s">
        <v>65</v>
      </c>
    </row>
    <row r="183" spans="2:13" x14ac:dyDescent="0.15">
      <c r="B183" s="21">
        <v>154</v>
      </c>
      <c r="C183" s="22">
        <v>2</v>
      </c>
      <c r="D183" s="22">
        <v>3</v>
      </c>
      <c r="E183" s="22">
        <v>3</v>
      </c>
      <c r="F183" s="22">
        <v>1</v>
      </c>
      <c r="G183" s="22">
        <v>1</v>
      </c>
      <c r="H183" s="101">
        <v>23311</v>
      </c>
      <c r="I183" s="102">
        <v>154</v>
      </c>
      <c r="J183" s="156">
        <v>29</v>
      </c>
      <c r="K183" s="156" t="s">
        <v>110</v>
      </c>
      <c r="L183" s="167">
        <v>1</v>
      </c>
      <c r="M183" s="167" t="s">
        <v>65</v>
      </c>
    </row>
    <row r="184" spans="2:13" x14ac:dyDescent="0.15">
      <c r="B184" s="21">
        <v>155</v>
      </c>
      <c r="C184" s="22">
        <v>2</v>
      </c>
      <c r="D184" s="22">
        <v>3</v>
      </c>
      <c r="E184" s="22">
        <v>3</v>
      </c>
      <c r="F184" s="22">
        <v>1</v>
      </c>
      <c r="G184" s="22">
        <v>2</v>
      </c>
      <c r="H184" s="101">
        <v>23312</v>
      </c>
      <c r="I184" s="102">
        <v>155</v>
      </c>
      <c r="J184" s="156">
        <v>26</v>
      </c>
      <c r="K184" s="156" t="s">
        <v>107</v>
      </c>
      <c r="L184" s="167">
        <v>6</v>
      </c>
      <c r="M184" s="167" t="s">
        <v>126</v>
      </c>
    </row>
    <row r="185" spans="2:13" x14ac:dyDescent="0.15">
      <c r="B185" s="21">
        <v>156</v>
      </c>
      <c r="C185" s="22">
        <v>2</v>
      </c>
      <c r="D185" s="22">
        <v>3</v>
      </c>
      <c r="E185" s="22">
        <v>3</v>
      </c>
      <c r="F185" s="22">
        <v>1</v>
      </c>
      <c r="G185" s="22">
        <v>3</v>
      </c>
      <c r="H185" s="101">
        <v>23313</v>
      </c>
      <c r="I185" s="102">
        <v>156</v>
      </c>
      <c r="J185" s="156">
        <v>26</v>
      </c>
      <c r="K185" s="156" t="s">
        <v>107</v>
      </c>
      <c r="L185" s="167">
        <v>6</v>
      </c>
      <c r="M185" s="167" t="s">
        <v>126</v>
      </c>
    </row>
    <row r="186" spans="2:13" x14ac:dyDescent="0.15">
      <c r="B186" s="21">
        <v>157</v>
      </c>
      <c r="C186" s="22">
        <v>2</v>
      </c>
      <c r="D186" s="22">
        <v>3</v>
      </c>
      <c r="E186" s="22">
        <v>3</v>
      </c>
      <c r="F186" s="22">
        <v>2</v>
      </c>
      <c r="G186" s="22">
        <v>1</v>
      </c>
      <c r="H186" s="101">
        <v>23321</v>
      </c>
      <c r="I186" s="102">
        <v>157</v>
      </c>
      <c r="J186" s="156">
        <v>27</v>
      </c>
      <c r="K186" s="156" t="s">
        <v>108</v>
      </c>
      <c r="L186" s="167">
        <v>1</v>
      </c>
      <c r="M186" s="167" t="s">
        <v>65</v>
      </c>
    </row>
    <row r="187" spans="2:13" x14ac:dyDescent="0.15">
      <c r="B187" s="21">
        <v>158</v>
      </c>
      <c r="C187" s="22">
        <v>2</v>
      </c>
      <c r="D187" s="22">
        <v>3</v>
      </c>
      <c r="E187" s="22">
        <v>3</v>
      </c>
      <c r="F187" s="22">
        <v>2</v>
      </c>
      <c r="G187" s="22">
        <v>2</v>
      </c>
      <c r="H187" s="101">
        <v>23322</v>
      </c>
      <c r="I187" s="102">
        <v>158</v>
      </c>
      <c r="J187" s="156">
        <v>2</v>
      </c>
      <c r="K187" s="156" t="s">
        <v>83</v>
      </c>
      <c r="L187" s="167">
        <v>2</v>
      </c>
      <c r="M187" s="167" t="s">
        <v>125</v>
      </c>
    </row>
    <row r="188" spans="2:13" x14ac:dyDescent="0.15">
      <c r="B188" s="21">
        <v>159</v>
      </c>
      <c r="C188" s="22">
        <v>2</v>
      </c>
      <c r="D188" s="22">
        <v>3</v>
      </c>
      <c r="E188" s="22">
        <v>3</v>
      </c>
      <c r="F188" s="22">
        <v>2</v>
      </c>
      <c r="G188" s="22">
        <v>3</v>
      </c>
      <c r="H188" s="101">
        <v>23323</v>
      </c>
      <c r="I188" s="102">
        <v>159</v>
      </c>
      <c r="J188" s="156">
        <v>1</v>
      </c>
      <c r="K188" s="156" t="s">
        <v>82</v>
      </c>
      <c r="L188" s="167">
        <v>1</v>
      </c>
      <c r="M188" s="167" t="s">
        <v>65</v>
      </c>
    </row>
    <row r="189" spans="2:13" x14ac:dyDescent="0.15">
      <c r="B189" s="21">
        <v>160</v>
      </c>
      <c r="C189" s="22">
        <v>2</v>
      </c>
      <c r="D189" s="22">
        <v>3</v>
      </c>
      <c r="E189" s="22">
        <v>3</v>
      </c>
      <c r="F189" s="22">
        <v>3</v>
      </c>
      <c r="G189" s="22">
        <v>1</v>
      </c>
      <c r="H189" s="101">
        <v>23331</v>
      </c>
      <c r="I189" s="102">
        <v>160</v>
      </c>
      <c r="J189" s="156">
        <v>27</v>
      </c>
      <c r="K189" s="156" t="s">
        <v>108</v>
      </c>
      <c r="L189" s="167">
        <v>1</v>
      </c>
      <c r="M189" s="167" t="s">
        <v>65</v>
      </c>
    </row>
    <row r="190" spans="2:13" x14ac:dyDescent="0.15">
      <c r="B190" s="21">
        <v>161</v>
      </c>
      <c r="C190" s="22">
        <v>2</v>
      </c>
      <c r="D190" s="22">
        <v>3</v>
      </c>
      <c r="E190" s="22">
        <v>3</v>
      </c>
      <c r="F190" s="22">
        <v>3</v>
      </c>
      <c r="G190" s="22">
        <v>2</v>
      </c>
      <c r="H190" s="101">
        <v>23332</v>
      </c>
      <c r="I190" s="102">
        <v>161</v>
      </c>
      <c r="J190" s="156">
        <v>1</v>
      </c>
      <c r="K190" s="156" t="s">
        <v>82</v>
      </c>
      <c r="L190" s="167">
        <v>1</v>
      </c>
      <c r="M190" s="167" t="s">
        <v>65</v>
      </c>
    </row>
    <row r="191" spans="2:13" x14ac:dyDescent="0.15">
      <c r="B191" s="21">
        <v>162</v>
      </c>
      <c r="C191" s="22">
        <v>2</v>
      </c>
      <c r="D191" s="22">
        <v>3</v>
      </c>
      <c r="E191" s="22">
        <v>3</v>
      </c>
      <c r="F191" s="22">
        <v>3</v>
      </c>
      <c r="G191" s="22">
        <v>3</v>
      </c>
      <c r="H191" s="101">
        <v>23333</v>
      </c>
      <c r="I191" s="102">
        <v>162</v>
      </c>
      <c r="J191" s="156">
        <v>1</v>
      </c>
      <c r="K191" s="156" t="s">
        <v>82</v>
      </c>
      <c r="L191" s="167">
        <v>1</v>
      </c>
      <c r="M191" s="167" t="s">
        <v>65</v>
      </c>
    </row>
    <row r="192" spans="2:13" x14ac:dyDescent="0.15">
      <c r="B192" s="21">
        <v>163</v>
      </c>
      <c r="C192" s="22">
        <v>3</v>
      </c>
      <c r="D192" s="22">
        <v>1</v>
      </c>
      <c r="E192" s="22">
        <v>1</v>
      </c>
      <c r="F192" s="22">
        <v>1</v>
      </c>
      <c r="G192" s="22">
        <v>1</v>
      </c>
      <c r="H192" s="101">
        <v>31111</v>
      </c>
      <c r="I192" s="102">
        <v>163</v>
      </c>
      <c r="J192" s="156">
        <v>18</v>
      </c>
      <c r="K192" s="156" t="s">
        <v>99</v>
      </c>
      <c r="L192" s="167">
        <v>4</v>
      </c>
      <c r="M192" s="167" t="s">
        <v>67</v>
      </c>
    </row>
    <row r="193" spans="2:13" x14ac:dyDescent="0.15">
      <c r="B193" s="21">
        <v>164</v>
      </c>
      <c r="C193" s="22">
        <v>3</v>
      </c>
      <c r="D193" s="22">
        <v>1</v>
      </c>
      <c r="E193" s="22">
        <v>1</v>
      </c>
      <c r="F193" s="22">
        <v>1</v>
      </c>
      <c r="G193" s="22">
        <v>2</v>
      </c>
      <c r="H193" s="101">
        <v>31112</v>
      </c>
      <c r="I193" s="102">
        <v>164</v>
      </c>
      <c r="J193" s="156">
        <v>9</v>
      </c>
      <c r="K193" s="156" t="s">
        <v>91</v>
      </c>
      <c r="L193" s="167">
        <v>7</v>
      </c>
      <c r="M193" s="167" t="s">
        <v>69</v>
      </c>
    </row>
    <row r="194" spans="2:13" x14ac:dyDescent="0.15">
      <c r="B194" s="21">
        <v>165</v>
      </c>
      <c r="C194" s="22">
        <v>3</v>
      </c>
      <c r="D194" s="22">
        <v>1</v>
      </c>
      <c r="E194" s="22">
        <v>1</v>
      </c>
      <c r="F194" s="22">
        <v>1</v>
      </c>
      <c r="G194" s="22">
        <v>3</v>
      </c>
      <c r="H194" s="101">
        <v>31113</v>
      </c>
      <c r="I194" s="102">
        <v>165</v>
      </c>
      <c r="J194" s="156">
        <v>9</v>
      </c>
      <c r="K194" s="156" t="s">
        <v>91</v>
      </c>
      <c r="L194" s="167">
        <v>7</v>
      </c>
      <c r="M194" s="167" t="s">
        <v>69</v>
      </c>
    </row>
    <row r="195" spans="2:13" x14ac:dyDescent="0.15">
      <c r="B195" s="21">
        <v>166</v>
      </c>
      <c r="C195" s="22">
        <v>3</v>
      </c>
      <c r="D195" s="22">
        <v>1</v>
      </c>
      <c r="E195" s="22">
        <v>1</v>
      </c>
      <c r="F195" s="22">
        <v>2</v>
      </c>
      <c r="G195" s="22">
        <v>1</v>
      </c>
      <c r="H195" s="101">
        <v>31121</v>
      </c>
      <c r="I195" s="102">
        <v>166</v>
      </c>
      <c r="J195" s="156">
        <v>16</v>
      </c>
      <c r="K195" s="156" t="s">
        <v>114</v>
      </c>
      <c r="L195" s="167">
        <v>5</v>
      </c>
      <c r="M195" s="167" t="s">
        <v>68</v>
      </c>
    </row>
    <row r="196" spans="2:13" x14ac:dyDescent="0.15">
      <c r="B196" s="21">
        <v>167</v>
      </c>
      <c r="C196" s="22">
        <v>3</v>
      </c>
      <c r="D196" s="22">
        <v>1</v>
      </c>
      <c r="E196" s="22">
        <v>1</v>
      </c>
      <c r="F196" s="22">
        <v>2</v>
      </c>
      <c r="G196" s="22">
        <v>2</v>
      </c>
      <c r="H196" s="101">
        <v>31122</v>
      </c>
      <c r="I196" s="102">
        <v>167</v>
      </c>
      <c r="J196" s="156">
        <v>10</v>
      </c>
      <c r="K196" s="156" t="s">
        <v>115</v>
      </c>
      <c r="L196" s="167">
        <v>9</v>
      </c>
      <c r="M196" s="167" t="s">
        <v>80</v>
      </c>
    </row>
    <row r="197" spans="2:13" x14ac:dyDescent="0.15">
      <c r="B197" s="21">
        <v>168</v>
      </c>
      <c r="C197" s="22">
        <v>3</v>
      </c>
      <c r="D197" s="22">
        <v>1</v>
      </c>
      <c r="E197" s="22">
        <v>1</v>
      </c>
      <c r="F197" s="22">
        <v>2</v>
      </c>
      <c r="G197" s="22">
        <v>3</v>
      </c>
      <c r="H197" s="101">
        <v>31123</v>
      </c>
      <c r="I197" s="102">
        <v>168</v>
      </c>
      <c r="J197" s="156">
        <v>10</v>
      </c>
      <c r="K197" s="156" t="s">
        <v>115</v>
      </c>
      <c r="L197" s="167">
        <v>9</v>
      </c>
      <c r="M197" s="167" t="s">
        <v>80</v>
      </c>
    </row>
    <row r="198" spans="2:13" x14ac:dyDescent="0.15">
      <c r="B198" s="21">
        <v>169</v>
      </c>
      <c r="C198" s="22">
        <v>3</v>
      </c>
      <c r="D198" s="22">
        <v>1</v>
      </c>
      <c r="E198" s="22">
        <v>1</v>
      </c>
      <c r="F198" s="22">
        <v>3</v>
      </c>
      <c r="G198" s="22">
        <v>1</v>
      </c>
      <c r="H198" s="101">
        <v>31131</v>
      </c>
      <c r="I198" s="102">
        <v>169</v>
      </c>
      <c r="J198" s="156">
        <v>16</v>
      </c>
      <c r="K198" s="156" t="s">
        <v>114</v>
      </c>
      <c r="L198" s="167">
        <v>5</v>
      </c>
      <c r="M198" s="167" t="s">
        <v>68</v>
      </c>
    </row>
    <row r="199" spans="2:13" x14ac:dyDescent="0.15">
      <c r="B199" s="21">
        <v>170</v>
      </c>
      <c r="C199" s="22">
        <v>3</v>
      </c>
      <c r="D199" s="22">
        <v>1</v>
      </c>
      <c r="E199" s="22">
        <v>1</v>
      </c>
      <c r="F199" s="22">
        <v>3</v>
      </c>
      <c r="G199" s="22">
        <v>2</v>
      </c>
      <c r="H199" s="101">
        <v>31132</v>
      </c>
      <c r="I199" s="102">
        <v>170</v>
      </c>
      <c r="J199" s="156">
        <v>10</v>
      </c>
      <c r="K199" s="156" t="s">
        <v>115</v>
      </c>
      <c r="L199" s="167">
        <v>9</v>
      </c>
      <c r="M199" s="167" t="s">
        <v>80</v>
      </c>
    </row>
    <row r="200" spans="2:13" x14ac:dyDescent="0.15">
      <c r="B200" s="21">
        <v>171</v>
      </c>
      <c r="C200" s="22">
        <v>3</v>
      </c>
      <c r="D200" s="22">
        <v>1</v>
      </c>
      <c r="E200" s="22">
        <v>1</v>
      </c>
      <c r="F200" s="22">
        <v>3</v>
      </c>
      <c r="G200" s="22">
        <v>3</v>
      </c>
      <c r="H200" s="101">
        <v>31133</v>
      </c>
      <c r="I200" s="102">
        <v>171</v>
      </c>
      <c r="J200" s="156">
        <v>10</v>
      </c>
      <c r="K200" s="156" t="s">
        <v>115</v>
      </c>
      <c r="L200" s="167">
        <v>9</v>
      </c>
      <c r="M200" s="167" t="s">
        <v>80</v>
      </c>
    </row>
    <row r="201" spans="2:13" x14ac:dyDescent="0.15">
      <c r="B201" s="21">
        <v>172</v>
      </c>
      <c r="C201" s="22">
        <v>3</v>
      </c>
      <c r="D201" s="22">
        <v>1</v>
      </c>
      <c r="E201" s="22">
        <v>2</v>
      </c>
      <c r="F201" s="22">
        <v>1</v>
      </c>
      <c r="G201" s="22">
        <v>1</v>
      </c>
      <c r="H201" s="101">
        <v>31211</v>
      </c>
      <c r="I201" s="102">
        <v>172</v>
      </c>
      <c r="J201" s="156">
        <v>15</v>
      </c>
      <c r="K201" s="156" t="s">
        <v>96</v>
      </c>
      <c r="L201" s="167">
        <v>8</v>
      </c>
      <c r="M201" s="167" t="s">
        <v>97</v>
      </c>
    </row>
    <row r="202" spans="2:13" x14ac:dyDescent="0.15">
      <c r="B202" s="21">
        <v>173</v>
      </c>
      <c r="C202" s="22">
        <v>3</v>
      </c>
      <c r="D202" s="22">
        <v>1</v>
      </c>
      <c r="E202" s="22">
        <v>2</v>
      </c>
      <c r="F202" s="22">
        <v>1</v>
      </c>
      <c r="G202" s="22">
        <v>2</v>
      </c>
      <c r="H202" s="101">
        <v>31212</v>
      </c>
      <c r="I202" s="102">
        <v>173</v>
      </c>
      <c r="J202" s="156">
        <v>5</v>
      </c>
      <c r="K202" s="156" t="s">
        <v>87</v>
      </c>
      <c r="L202" s="167">
        <v>7</v>
      </c>
      <c r="M202" s="167" t="s">
        <v>123</v>
      </c>
    </row>
    <row r="203" spans="2:13" x14ac:dyDescent="0.15">
      <c r="B203" s="21">
        <v>174</v>
      </c>
      <c r="C203" s="22">
        <v>3</v>
      </c>
      <c r="D203" s="22">
        <v>1</v>
      </c>
      <c r="E203" s="22">
        <v>2</v>
      </c>
      <c r="F203" s="22">
        <v>1</v>
      </c>
      <c r="G203" s="22">
        <v>3</v>
      </c>
      <c r="H203" s="101">
        <v>31213</v>
      </c>
      <c r="I203" s="102">
        <v>174</v>
      </c>
      <c r="J203" s="156">
        <v>5</v>
      </c>
      <c r="K203" s="156" t="s">
        <v>87</v>
      </c>
      <c r="L203" s="167">
        <v>7</v>
      </c>
      <c r="M203" s="167" t="s">
        <v>123</v>
      </c>
    </row>
    <row r="204" spans="2:13" x14ac:dyDescent="0.15">
      <c r="B204" s="21">
        <v>175</v>
      </c>
      <c r="C204" s="22">
        <v>3</v>
      </c>
      <c r="D204" s="22">
        <v>1</v>
      </c>
      <c r="E204" s="22">
        <v>2</v>
      </c>
      <c r="F204" s="22">
        <v>2</v>
      </c>
      <c r="G204" s="22">
        <v>1</v>
      </c>
      <c r="H204" s="101">
        <v>31221</v>
      </c>
      <c r="I204" s="102">
        <v>175</v>
      </c>
      <c r="J204" s="156">
        <v>16</v>
      </c>
      <c r="K204" s="156" t="s">
        <v>114</v>
      </c>
      <c r="L204" s="167">
        <v>5</v>
      </c>
      <c r="M204" s="167" t="s">
        <v>68</v>
      </c>
    </row>
    <row r="205" spans="2:13" x14ac:dyDescent="0.15">
      <c r="B205" s="21">
        <v>176</v>
      </c>
      <c r="C205" s="22">
        <v>3</v>
      </c>
      <c r="D205" s="22">
        <v>1</v>
      </c>
      <c r="E205" s="22">
        <v>2</v>
      </c>
      <c r="F205" s="22">
        <v>2</v>
      </c>
      <c r="G205" s="22">
        <v>2</v>
      </c>
      <c r="H205" s="101">
        <v>31222</v>
      </c>
      <c r="I205" s="102">
        <v>176</v>
      </c>
      <c r="J205" s="156">
        <v>24</v>
      </c>
      <c r="K205" s="156" t="s">
        <v>105</v>
      </c>
      <c r="L205" s="167">
        <v>4</v>
      </c>
      <c r="M205" s="167" t="s">
        <v>67</v>
      </c>
    </row>
    <row r="206" spans="2:13" x14ac:dyDescent="0.15">
      <c r="B206" s="21">
        <v>177</v>
      </c>
      <c r="C206" s="22">
        <v>3</v>
      </c>
      <c r="D206" s="22">
        <v>1</v>
      </c>
      <c r="E206" s="22">
        <v>2</v>
      </c>
      <c r="F206" s="22">
        <v>2</v>
      </c>
      <c r="G206" s="22">
        <v>3</v>
      </c>
      <c r="H206" s="101">
        <v>31223</v>
      </c>
      <c r="I206" s="102">
        <v>177</v>
      </c>
      <c r="J206" s="156">
        <v>24</v>
      </c>
      <c r="K206" s="156" t="s">
        <v>105</v>
      </c>
      <c r="L206" s="167">
        <v>4</v>
      </c>
      <c r="M206" s="167" t="s">
        <v>67</v>
      </c>
    </row>
    <row r="207" spans="2:13" x14ac:dyDescent="0.15">
      <c r="B207" s="21">
        <v>178</v>
      </c>
      <c r="C207" s="22">
        <v>3</v>
      </c>
      <c r="D207" s="22">
        <v>1</v>
      </c>
      <c r="E207" s="22">
        <v>2</v>
      </c>
      <c r="F207" s="22">
        <v>3</v>
      </c>
      <c r="G207" s="22">
        <v>1</v>
      </c>
      <c r="H207" s="101">
        <v>31231</v>
      </c>
      <c r="I207" s="102">
        <v>178</v>
      </c>
      <c r="J207" s="156">
        <v>16</v>
      </c>
      <c r="K207" s="156" t="s">
        <v>114</v>
      </c>
      <c r="L207" s="167">
        <v>5</v>
      </c>
      <c r="M207" s="167" t="s">
        <v>68</v>
      </c>
    </row>
    <row r="208" spans="2:13" x14ac:dyDescent="0.15">
      <c r="B208" s="21">
        <v>179</v>
      </c>
      <c r="C208" s="22">
        <v>3</v>
      </c>
      <c r="D208" s="22">
        <v>1</v>
      </c>
      <c r="E208" s="22">
        <v>2</v>
      </c>
      <c r="F208" s="22">
        <v>3</v>
      </c>
      <c r="G208" s="22">
        <v>2</v>
      </c>
      <c r="H208" s="101">
        <v>31232</v>
      </c>
      <c r="I208" s="102">
        <v>179</v>
      </c>
      <c r="J208" s="156">
        <v>24</v>
      </c>
      <c r="K208" s="156" t="s">
        <v>105</v>
      </c>
      <c r="L208" s="167">
        <v>4</v>
      </c>
      <c r="M208" s="167" t="s">
        <v>67</v>
      </c>
    </row>
    <row r="209" spans="2:13" x14ac:dyDescent="0.15">
      <c r="B209" s="21">
        <v>180</v>
      </c>
      <c r="C209" s="22">
        <v>3</v>
      </c>
      <c r="D209" s="22">
        <v>1</v>
      </c>
      <c r="E209" s="22">
        <v>2</v>
      </c>
      <c r="F209" s="22">
        <v>3</v>
      </c>
      <c r="G209" s="22">
        <v>3</v>
      </c>
      <c r="H209" s="101">
        <v>31233</v>
      </c>
      <c r="I209" s="102">
        <v>180</v>
      </c>
      <c r="J209" s="156">
        <v>24</v>
      </c>
      <c r="K209" s="156" t="s">
        <v>105</v>
      </c>
      <c r="L209" s="167">
        <v>4</v>
      </c>
      <c r="M209" s="167" t="s">
        <v>67</v>
      </c>
    </row>
    <row r="210" spans="2:13" x14ac:dyDescent="0.15">
      <c r="B210" s="21">
        <v>181</v>
      </c>
      <c r="C210" s="22">
        <v>3</v>
      </c>
      <c r="D210" s="22">
        <v>1</v>
      </c>
      <c r="E210" s="22">
        <v>3</v>
      </c>
      <c r="F210" s="22">
        <v>1</v>
      </c>
      <c r="G210" s="22">
        <v>1</v>
      </c>
      <c r="H210" s="101">
        <v>31311</v>
      </c>
      <c r="I210" s="102">
        <v>181</v>
      </c>
      <c r="J210" s="156">
        <v>15</v>
      </c>
      <c r="K210" s="156" t="s">
        <v>96</v>
      </c>
      <c r="L210" s="167">
        <v>8</v>
      </c>
      <c r="M210" s="167" t="s">
        <v>97</v>
      </c>
    </row>
    <row r="211" spans="2:13" x14ac:dyDescent="0.15">
      <c r="B211" s="21">
        <v>182</v>
      </c>
      <c r="C211" s="22">
        <v>3</v>
      </c>
      <c r="D211" s="22">
        <v>1</v>
      </c>
      <c r="E211" s="22">
        <v>3</v>
      </c>
      <c r="F211" s="22">
        <v>1</v>
      </c>
      <c r="G211" s="22">
        <v>2</v>
      </c>
      <c r="H211" s="101">
        <v>31312</v>
      </c>
      <c r="I211" s="102">
        <v>182</v>
      </c>
      <c r="J211" s="156">
        <v>5</v>
      </c>
      <c r="K211" s="156" t="s">
        <v>87</v>
      </c>
      <c r="L211" s="167">
        <v>7</v>
      </c>
      <c r="M211" s="167" t="s">
        <v>123</v>
      </c>
    </row>
    <row r="212" spans="2:13" x14ac:dyDescent="0.15">
      <c r="B212" s="21">
        <v>183</v>
      </c>
      <c r="C212" s="22">
        <v>3</v>
      </c>
      <c r="D212" s="22">
        <v>1</v>
      </c>
      <c r="E212" s="22">
        <v>3</v>
      </c>
      <c r="F212" s="22">
        <v>1</v>
      </c>
      <c r="G212" s="22">
        <v>3</v>
      </c>
      <c r="H212" s="101">
        <v>31313</v>
      </c>
      <c r="I212" s="102">
        <v>183</v>
      </c>
      <c r="J212" s="156">
        <v>5</v>
      </c>
      <c r="K212" s="156" t="s">
        <v>87</v>
      </c>
      <c r="L212" s="167">
        <v>7</v>
      </c>
      <c r="M212" s="167" t="s">
        <v>123</v>
      </c>
    </row>
    <row r="213" spans="2:13" x14ac:dyDescent="0.15">
      <c r="B213" s="21">
        <v>184</v>
      </c>
      <c r="C213" s="22">
        <v>3</v>
      </c>
      <c r="D213" s="22">
        <v>1</v>
      </c>
      <c r="E213" s="22">
        <v>3</v>
      </c>
      <c r="F213" s="22">
        <v>2</v>
      </c>
      <c r="G213" s="22">
        <v>1</v>
      </c>
      <c r="H213" s="101">
        <v>31321</v>
      </c>
      <c r="I213" s="102">
        <v>184</v>
      </c>
      <c r="J213" s="156">
        <v>15</v>
      </c>
      <c r="K213" s="156" t="s">
        <v>96</v>
      </c>
      <c r="L213" s="167">
        <v>8</v>
      </c>
      <c r="M213" s="167" t="s">
        <v>97</v>
      </c>
    </row>
    <row r="214" spans="2:13" x14ac:dyDescent="0.15">
      <c r="B214" s="21">
        <v>185</v>
      </c>
      <c r="C214" s="22">
        <v>3</v>
      </c>
      <c r="D214" s="22">
        <v>1</v>
      </c>
      <c r="E214" s="22">
        <v>3</v>
      </c>
      <c r="F214" s="22">
        <v>2</v>
      </c>
      <c r="G214" s="22">
        <v>2</v>
      </c>
      <c r="H214" s="101">
        <v>31322</v>
      </c>
      <c r="I214" s="102">
        <v>185</v>
      </c>
      <c r="J214" s="156">
        <v>24</v>
      </c>
      <c r="K214" s="156" t="s">
        <v>105</v>
      </c>
      <c r="L214" s="167">
        <v>4</v>
      </c>
      <c r="M214" s="167" t="s">
        <v>67</v>
      </c>
    </row>
    <row r="215" spans="2:13" x14ac:dyDescent="0.15">
      <c r="B215" s="21">
        <v>186</v>
      </c>
      <c r="C215" s="22">
        <v>3</v>
      </c>
      <c r="D215" s="22">
        <v>1</v>
      </c>
      <c r="E215" s="22">
        <v>3</v>
      </c>
      <c r="F215" s="22">
        <v>2</v>
      </c>
      <c r="G215" s="22">
        <v>3</v>
      </c>
      <c r="H215" s="101">
        <v>31323</v>
      </c>
      <c r="I215" s="102">
        <v>186</v>
      </c>
      <c r="J215" s="156">
        <v>24</v>
      </c>
      <c r="K215" s="156" t="s">
        <v>105</v>
      </c>
      <c r="L215" s="167">
        <v>4</v>
      </c>
      <c r="M215" s="167" t="s">
        <v>67</v>
      </c>
    </row>
    <row r="216" spans="2:13" x14ac:dyDescent="0.15">
      <c r="B216" s="21">
        <v>187</v>
      </c>
      <c r="C216" s="22">
        <v>3</v>
      </c>
      <c r="D216" s="22">
        <v>1</v>
      </c>
      <c r="E216" s="22">
        <v>3</v>
      </c>
      <c r="F216" s="22">
        <v>3</v>
      </c>
      <c r="G216" s="22">
        <v>1</v>
      </c>
      <c r="H216" s="101">
        <v>31331</v>
      </c>
      <c r="I216" s="102">
        <v>187</v>
      </c>
      <c r="J216" s="156">
        <v>16</v>
      </c>
      <c r="K216" s="156" t="s">
        <v>114</v>
      </c>
      <c r="L216" s="167">
        <v>5</v>
      </c>
      <c r="M216" s="167" t="s">
        <v>68</v>
      </c>
    </row>
    <row r="217" spans="2:13" x14ac:dyDescent="0.15">
      <c r="B217" s="21">
        <v>188</v>
      </c>
      <c r="C217" s="22">
        <v>3</v>
      </c>
      <c r="D217" s="22">
        <v>1</v>
      </c>
      <c r="E217" s="22">
        <v>3</v>
      </c>
      <c r="F217" s="22">
        <v>3</v>
      </c>
      <c r="G217" s="22">
        <v>2</v>
      </c>
      <c r="H217" s="101">
        <v>31332</v>
      </c>
      <c r="I217" s="102">
        <v>188</v>
      </c>
      <c r="J217" s="156">
        <v>24</v>
      </c>
      <c r="K217" s="156" t="s">
        <v>105</v>
      </c>
      <c r="L217" s="167">
        <v>4</v>
      </c>
      <c r="M217" s="167" t="s">
        <v>67</v>
      </c>
    </row>
    <row r="218" spans="2:13" x14ac:dyDescent="0.15">
      <c r="B218" s="21">
        <v>189</v>
      </c>
      <c r="C218" s="22">
        <v>3</v>
      </c>
      <c r="D218" s="22">
        <v>1</v>
      </c>
      <c r="E218" s="22">
        <v>3</v>
      </c>
      <c r="F218" s="22">
        <v>3</v>
      </c>
      <c r="G218" s="22">
        <v>3</v>
      </c>
      <c r="H218" s="101">
        <v>31333</v>
      </c>
      <c r="I218" s="102">
        <v>189</v>
      </c>
      <c r="J218" s="156">
        <v>24</v>
      </c>
      <c r="K218" s="156" t="s">
        <v>105</v>
      </c>
      <c r="L218" s="167">
        <v>4</v>
      </c>
      <c r="M218" s="167" t="s">
        <v>67</v>
      </c>
    </row>
    <row r="219" spans="2:13" x14ac:dyDescent="0.15">
      <c r="B219" s="21">
        <v>190</v>
      </c>
      <c r="C219" s="22">
        <v>3</v>
      </c>
      <c r="D219" s="22">
        <v>2</v>
      </c>
      <c r="E219" s="22">
        <v>1</v>
      </c>
      <c r="F219" s="22">
        <v>1</v>
      </c>
      <c r="G219" s="22">
        <v>1</v>
      </c>
      <c r="H219" s="101">
        <v>32111</v>
      </c>
      <c r="I219" s="102">
        <v>190</v>
      </c>
      <c r="J219" s="156">
        <v>28</v>
      </c>
      <c r="K219" s="156" t="s">
        <v>109</v>
      </c>
      <c r="L219" s="167">
        <v>4</v>
      </c>
      <c r="M219" s="167" t="s">
        <v>67</v>
      </c>
    </row>
    <row r="220" spans="2:13" x14ac:dyDescent="0.15">
      <c r="B220" s="21">
        <v>191</v>
      </c>
      <c r="C220" s="22">
        <v>3</v>
      </c>
      <c r="D220" s="22">
        <v>2</v>
      </c>
      <c r="E220" s="22">
        <v>1</v>
      </c>
      <c r="F220" s="22">
        <v>1</v>
      </c>
      <c r="G220" s="22">
        <v>2</v>
      </c>
      <c r="H220" s="101">
        <v>32112</v>
      </c>
      <c r="I220" s="102">
        <v>191</v>
      </c>
      <c r="J220" s="156">
        <v>11</v>
      </c>
      <c r="K220" s="156" t="s">
        <v>92</v>
      </c>
      <c r="L220" s="167">
        <v>6</v>
      </c>
      <c r="M220" s="167" t="s">
        <v>126</v>
      </c>
    </row>
    <row r="221" spans="2:13" x14ac:dyDescent="0.15">
      <c r="B221" s="21">
        <v>192</v>
      </c>
      <c r="C221" s="22">
        <v>3</v>
      </c>
      <c r="D221" s="22">
        <v>2</v>
      </c>
      <c r="E221" s="22">
        <v>1</v>
      </c>
      <c r="F221" s="22">
        <v>1</v>
      </c>
      <c r="G221" s="22">
        <v>3</v>
      </c>
      <c r="H221" s="101">
        <v>32113</v>
      </c>
      <c r="I221" s="102">
        <v>192</v>
      </c>
      <c r="J221" s="156">
        <v>11</v>
      </c>
      <c r="K221" s="156" t="s">
        <v>92</v>
      </c>
      <c r="L221" s="167">
        <v>6</v>
      </c>
      <c r="M221" s="167" t="s">
        <v>126</v>
      </c>
    </row>
    <row r="222" spans="2:13" x14ac:dyDescent="0.15">
      <c r="B222" s="21">
        <v>193</v>
      </c>
      <c r="C222" s="22">
        <v>3</v>
      </c>
      <c r="D222" s="22">
        <v>2</v>
      </c>
      <c r="E222" s="22">
        <v>1</v>
      </c>
      <c r="F222" s="22">
        <v>2</v>
      </c>
      <c r="G222" s="22">
        <v>1</v>
      </c>
      <c r="H222" s="101">
        <v>32121</v>
      </c>
      <c r="I222" s="102">
        <v>193</v>
      </c>
      <c r="J222" s="156">
        <v>17</v>
      </c>
      <c r="K222" s="156" t="s">
        <v>98</v>
      </c>
      <c r="L222" s="167">
        <v>5</v>
      </c>
      <c r="M222" s="167" t="s">
        <v>68</v>
      </c>
    </row>
    <row r="223" spans="2:13" x14ac:dyDescent="0.15">
      <c r="B223" s="21">
        <v>194</v>
      </c>
      <c r="C223" s="22">
        <v>3</v>
      </c>
      <c r="D223" s="22">
        <v>2</v>
      </c>
      <c r="E223" s="22">
        <v>1</v>
      </c>
      <c r="F223" s="22">
        <v>2</v>
      </c>
      <c r="G223" s="22">
        <v>2</v>
      </c>
      <c r="H223" s="101">
        <v>32122</v>
      </c>
      <c r="I223" s="102">
        <v>194</v>
      </c>
      <c r="J223" s="156">
        <v>25</v>
      </c>
      <c r="K223" s="156" t="s">
        <v>106</v>
      </c>
      <c r="L223" s="167">
        <v>9</v>
      </c>
      <c r="M223" s="167" t="s">
        <v>80</v>
      </c>
    </row>
    <row r="224" spans="2:13" x14ac:dyDescent="0.15">
      <c r="B224" s="21">
        <v>195</v>
      </c>
      <c r="C224" s="22">
        <v>3</v>
      </c>
      <c r="D224" s="22">
        <v>2</v>
      </c>
      <c r="E224" s="22">
        <v>1</v>
      </c>
      <c r="F224" s="22">
        <v>2</v>
      </c>
      <c r="G224" s="22">
        <v>3</v>
      </c>
      <c r="H224" s="101">
        <v>32123</v>
      </c>
      <c r="I224" s="102">
        <v>195</v>
      </c>
      <c r="J224" s="156">
        <v>25</v>
      </c>
      <c r="K224" s="156" t="s">
        <v>106</v>
      </c>
      <c r="L224" s="167">
        <v>9</v>
      </c>
      <c r="M224" s="167" t="s">
        <v>80</v>
      </c>
    </row>
    <row r="225" spans="2:13" x14ac:dyDescent="0.15">
      <c r="B225" s="21">
        <v>196</v>
      </c>
      <c r="C225" s="22">
        <v>3</v>
      </c>
      <c r="D225" s="22">
        <v>2</v>
      </c>
      <c r="E225" s="22">
        <v>1</v>
      </c>
      <c r="F225" s="22">
        <v>3</v>
      </c>
      <c r="G225" s="22">
        <v>1</v>
      </c>
      <c r="H225" s="101">
        <v>32131</v>
      </c>
      <c r="I225" s="102">
        <v>196</v>
      </c>
      <c r="J225" s="156">
        <v>17</v>
      </c>
      <c r="K225" s="156" t="s">
        <v>98</v>
      </c>
      <c r="L225" s="167">
        <v>5</v>
      </c>
      <c r="M225" s="167" t="s">
        <v>68</v>
      </c>
    </row>
    <row r="226" spans="2:13" x14ac:dyDescent="0.15">
      <c r="B226" s="21">
        <v>197</v>
      </c>
      <c r="C226" s="22">
        <v>3</v>
      </c>
      <c r="D226" s="22">
        <v>2</v>
      </c>
      <c r="E226" s="22">
        <v>1</v>
      </c>
      <c r="F226" s="22">
        <v>3</v>
      </c>
      <c r="G226" s="22">
        <v>2</v>
      </c>
      <c r="H226" s="101">
        <v>32132</v>
      </c>
      <c r="I226" s="102">
        <v>197</v>
      </c>
      <c r="J226" s="156">
        <v>25</v>
      </c>
      <c r="K226" s="156" t="s">
        <v>106</v>
      </c>
      <c r="L226" s="167">
        <v>9</v>
      </c>
      <c r="M226" s="167" t="s">
        <v>80</v>
      </c>
    </row>
    <row r="227" spans="2:13" x14ac:dyDescent="0.15">
      <c r="B227" s="21">
        <v>198</v>
      </c>
      <c r="C227" s="22">
        <v>3</v>
      </c>
      <c r="D227" s="22">
        <v>2</v>
      </c>
      <c r="E227" s="22">
        <v>1</v>
      </c>
      <c r="F227" s="22">
        <v>3</v>
      </c>
      <c r="G227" s="22">
        <v>3</v>
      </c>
      <c r="H227" s="101">
        <v>32133</v>
      </c>
      <c r="I227" s="102">
        <v>198</v>
      </c>
      <c r="J227" s="156">
        <v>25</v>
      </c>
      <c r="K227" s="156" t="s">
        <v>106</v>
      </c>
      <c r="L227" s="167">
        <v>9</v>
      </c>
      <c r="M227" s="167" t="s">
        <v>80</v>
      </c>
    </row>
    <row r="228" spans="2:13" x14ac:dyDescent="0.15">
      <c r="B228" s="21">
        <v>199</v>
      </c>
      <c r="C228" s="22">
        <v>3</v>
      </c>
      <c r="D228" s="22">
        <v>2</v>
      </c>
      <c r="E228" s="22">
        <v>2</v>
      </c>
      <c r="F228" s="22">
        <v>1</v>
      </c>
      <c r="G228" s="22">
        <v>1</v>
      </c>
      <c r="H228" s="101">
        <v>32211</v>
      </c>
      <c r="I228" s="102">
        <v>199</v>
      </c>
      <c r="J228" s="156">
        <v>29</v>
      </c>
      <c r="K228" s="156" t="s">
        <v>110</v>
      </c>
      <c r="L228" s="167">
        <v>1</v>
      </c>
      <c r="M228" s="167" t="s">
        <v>65</v>
      </c>
    </row>
    <row r="229" spans="2:13" x14ac:dyDescent="0.15">
      <c r="B229" s="21">
        <v>200</v>
      </c>
      <c r="C229" s="22">
        <v>3</v>
      </c>
      <c r="D229" s="22">
        <v>2</v>
      </c>
      <c r="E229" s="22">
        <v>2</v>
      </c>
      <c r="F229" s="22">
        <v>1</v>
      </c>
      <c r="G229" s="22">
        <v>2</v>
      </c>
      <c r="H229" s="101">
        <v>32212</v>
      </c>
      <c r="I229" s="102">
        <v>200</v>
      </c>
      <c r="J229" s="156">
        <v>26</v>
      </c>
      <c r="K229" s="156" t="s">
        <v>107</v>
      </c>
      <c r="L229" s="167">
        <v>6</v>
      </c>
      <c r="M229" s="167" t="s">
        <v>126</v>
      </c>
    </row>
    <row r="230" spans="2:13" x14ac:dyDescent="0.15">
      <c r="B230" s="21">
        <v>201</v>
      </c>
      <c r="C230" s="22">
        <v>3</v>
      </c>
      <c r="D230" s="22">
        <v>2</v>
      </c>
      <c r="E230" s="22">
        <v>2</v>
      </c>
      <c r="F230" s="22">
        <v>1</v>
      </c>
      <c r="G230" s="22">
        <v>3</v>
      </c>
      <c r="H230" s="101">
        <v>32213</v>
      </c>
      <c r="I230" s="102">
        <v>201</v>
      </c>
      <c r="J230" s="156">
        <v>26</v>
      </c>
      <c r="K230" s="156" t="s">
        <v>107</v>
      </c>
      <c r="L230" s="167">
        <v>6</v>
      </c>
      <c r="M230" s="167" t="s">
        <v>126</v>
      </c>
    </row>
    <row r="231" spans="2:13" x14ac:dyDescent="0.15">
      <c r="B231" s="21">
        <v>202</v>
      </c>
      <c r="C231" s="22">
        <v>3</v>
      </c>
      <c r="D231" s="22">
        <v>2</v>
      </c>
      <c r="E231" s="22">
        <v>2</v>
      </c>
      <c r="F231" s="22">
        <v>2</v>
      </c>
      <c r="G231" s="22">
        <v>1</v>
      </c>
      <c r="H231" s="101">
        <v>32221</v>
      </c>
      <c r="I231" s="102">
        <v>202</v>
      </c>
      <c r="J231" s="156">
        <v>27</v>
      </c>
      <c r="K231" s="156" t="s">
        <v>108</v>
      </c>
      <c r="L231" s="167">
        <v>1</v>
      </c>
      <c r="M231" s="167" t="s">
        <v>65</v>
      </c>
    </row>
    <row r="232" spans="2:13" x14ac:dyDescent="0.15">
      <c r="B232" s="21">
        <v>203</v>
      </c>
      <c r="C232" s="22">
        <v>3</v>
      </c>
      <c r="D232" s="22">
        <v>2</v>
      </c>
      <c r="E232" s="22">
        <v>2</v>
      </c>
      <c r="F232" s="22">
        <v>2</v>
      </c>
      <c r="G232" s="22">
        <v>2</v>
      </c>
      <c r="H232" s="101">
        <v>32222</v>
      </c>
      <c r="I232" s="102">
        <v>203</v>
      </c>
      <c r="J232" s="156">
        <v>2</v>
      </c>
      <c r="K232" s="156" t="s">
        <v>83</v>
      </c>
      <c r="L232" s="167">
        <v>2</v>
      </c>
      <c r="M232" s="167" t="s">
        <v>125</v>
      </c>
    </row>
    <row r="233" spans="2:13" x14ac:dyDescent="0.15">
      <c r="B233" s="21">
        <v>204</v>
      </c>
      <c r="C233" s="22">
        <v>3</v>
      </c>
      <c r="D233" s="22">
        <v>2</v>
      </c>
      <c r="E233" s="22">
        <v>2</v>
      </c>
      <c r="F233" s="22">
        <v>2</v>
      </c>
      <c r="G233" s="22">
        <v>3</v>
      </c>
      <c r="H233" s="101">
        <v>32223</v>
      </c>
      <c r="I233" s="102">
        <v>204</v>
      </c>
      <c r="J233" s="156">
        <v>2</v>
      </c>
      <c r="K233" s="156" t="s">
        <v>83</v>
      </c>
      <c r="L233" s="167">
        <v>2</v>
      </c>
      <c r="M233" s="167" t="s">
        <v>125</v>
      </c>
    </row>
    <row r="234" spans="2:13" x14ac:dyDescent="0.15">
      <c r="B234" s="21">
        <v>205</v>
      </c>
      <c r="C234" s="22">
        <v>3</v>
      </c>
      <c r="D234" s="22">
        <v>2</v>
      </c>
      <c r="E234" s="22">
        <v>2</v>
      </c>
      <c r="F234" s="22">
        <v>3</v>
      </c>
      <c r="G234" s="22">
        <v>1</v>
      </c>
      <c r="H234" s="101">
        <v>32231</v>
      </c>
      <c r="I234" s="102">
        <v>205</v>
      </c>
      <c r="J234" s="156">
        <v>27</v>
      </c>
      <c r="K234" s="156" t="s">
        <v>108</v>
      </c>
      <c r="L234" s="167">
        <v>1</v>
      </c>
      <c r="M234" s="167" t="s">
        <v>65</v>
      </c>
    </row>
    <row r="235" spans="2:13" x14ac:dyDescent="0.15">
      <c r="B235" s="21">
        <v>206</v>
      </c>
      <c r="C235" s="22">
        <v>3</v>
      </c>
      <c r="D235" s="22">
        <v>2</v>
      </c>
      <c r="E235" s="22">
        <v>2</v>
      </c>
      <c r="F235" s="22">
        <v>3</v>
      </c>
      <c r="G235" s="22">
        <v>2</v>
      </c>
      <c r="H235" s="101">
        <v>32232</v>
      </c>
      <c r="I235" s="102">
        <v>206</v>
      </c>
      <c r="J235" s="156">
        <v>2</v>
      </c>
      <c r="K235" s="156" t="s">
        <v>83</v>
      </c>
      <c r="L235" s="167">
        <v>2</v>
      </c>
      <c r="M235" s="167" t="s">
        <v>125</v>
      </c>
    </row>
    <row r="236" spans="2:13" x14ac:dyDescent="0.15">
      <c r="B236" s="21">
        <v>207</v>
      </c>
      <c r="C236" s="22">
        <v>3</v>
      </c>
      <c r="D236" s="22">
        <v>2</v>
      </c>
      <c r="E236" s="22">
        <v>2</v>
      </c>
      <c r="F236" s="22">
        <v>3</v>
      </c>
      <c r="G236" s="22">
        <v>3</v>
      </c>
      <c r="H236" s="101">
        <v>32233</v>
      </c>
      <c r="I236" s="102">
        <v>207</v>
      </c>
      <c r="J236" s="156">
        <v>1</v>
      </c>
      <c r="K236" s="156" t="s">
        <v>82</v>
      </c>
      <c r="L236" s="167">
        <v>1</v>
      </c>
      <c r="M236" s="167" t="s">
        <v>65</v>
      </c>
    </row>
    <row r="237" spans="2:13" x14ac:dyDescent="0.15">
      <c r="B237" s="21">
        <v>208</v>
      </c>
      <c r="C237" s="22">
        <v>3</v>
      </c>
      <c r="D237" s="22">
        <v>2</v>
      </c>
      <c r="E237" s="22">
        <v>3</v>
      </c>
      <c r="F237" s="22">
        <v>1</v>
      </c>
      <c r="G237" s="22">
        <v>1</v>
      </c>
      <c r="H237" s="101">
        <v>32311</v>
      </c>
      <c r="I237" s="102">
        <v>208</v>
      </c>
      <c r="J237" s="156">
        <v>29</v>
      </c>
      <c r="K237" s="156" t="s">
        <v>110</v>
      </c>
      <c r="L237" s="167">
        <v>1</v>
      </c>
      <c r="M237" s="167" t="s">
        <v>65</v>
      </c>
    </row>
    <row r="238" spans="2:13" x14ac:dyDescent="0.15">
      <c r="B238" s="21">
        <v>209</v>
      </c>
      <c r="C238" s="22">
        <v>3</v>
      </c>
      <c r="D238" s="22">
        <v>2</v>
      </c>
      <c r="E238" s="22">
        <v>3</v>
      </c>
      <c r="F238" s="22">
        <v>1</v>
      </c>
      <c r="G238" s="22">
        <v>2</v>
      </c>
      <c r="H238" s="101">
        <v>32312</v>
      </c>
      <c r="I238" s="102">
        <v>209</v>
      </c>
      <c r="J238" s="156">
        <v>26</v>
      </c>
      <c r="K238" s="156" t="s">
        <v>107</v>
      </c>
      <c r="L238" s="167">
        <v>6</v>
      </c>
      <c r="M238" s="167" t="s">
        <v>126</v>
      </c>
    </row>
    <row r="239" spans="2:13" x14ac:dyDescent="0.15">
      <c r="B239" s="21">
        <v>210</v>
      </c>
      <c r="C239" s="22">
        <v>3</v>
      </c>
      <c r="D239" s="22">
        <v>2</v>
      </c>
      <c r="E239" s="22">
        <v>3</v>
      </c>
      <c r="F239" s="22">
        <v>1</v>
      </c>
      <c r="G239" s="22">
        <v>3</v>
      </c>
      <c r="H239" s="101">
        <v>32313</v>
      </c>
      <c r="I239" s="102">
        <v>210</v>
      </c>
      <c r="J239" s="156">
        <v>26</v>
      </c>
      <c r="K239" s="156" t="s">
        <v>107</v>
      </c>
      <c r="L239" s="167">
        <v>6</v>
      </c>
      <c r="M239" s="167" t="s">
        <v>126</v>
      </c>
    </row>
    <row r="240" spans="2:13" x14ac:dyDescent="0.15">
      <c r="B240" s="21">
        <v>211</v>
      </c>
      <c r="C240" s="22">
        <v>3</v>
      </c>
      <c r="D240" s="22">
        <v>2</v>
      </c>
      <c r="E240" s="22">
        <v>3</v>
      </c>
      <c r="F240" s="22">
        <v>2</v>
      </c>
      <c r="G240" s="22">
        <v>1</v>
      </c>
      <c r="H240" s="101">
        <v>32321</v>
      </c>
      <c r="I240" s="102">
        <v>211</v>
      </c>
      <c r="J240" s="156">
        <v>27</v>
      </c>
      <c r="K240" s="156" t="s">
        <v>108</v>
      </c>
      <c r="L240" s="167">
        <v>1</v>
      </c>
      <c r="M240" s="167" t="s">
        <v>65</v>
      </c>
    </row>
    <row r="241" spans="2:13" x14ac:dyDescent="0.15">
      <c r="B241" s="21">
        <v>212</v>
      </c>
      <c r="C241" s="22">
        <v>3</v>
      </c>
      <c r="D241" s="22">
        <v>2</v>
      </c>
      <c r="E241" s="22">
        <v>3</v>
      </c>
      <c r="F241" s="22">
        <v>2</v>
      </c>
      <c r="G241" s="22">
        <v>2</v>
      </c>
      <c r="H241" s="101">
        <v>32322</v>
      </c>
      <c r="I241" s="102">
        <v>212</v>
      </c>
      <c r="J241" s="156">
        <v>2</v>
      </c>
      <c r="K241" s="156" t="s">
        <v>83</v>
      </c>
      <c r="L241" s="167">
        <v>2</v>
      </c>
      <c r="M241" s="167" t="s">
        <v>125</v>
      </c>
    </row>
    <row r="242" spans="2:13" x14ac:dyDescent="0.15">
      <c r="B242" s="21">
        <v>213</v>
      </c>
      <c r="C242" s="22">
        <v>3</v>
      </c>
      <c r="D242" s="22">
        <v>2</v>
      </c>
      <c r="E242" s="22">
        <v>3</v>
      </c>
      <c r="F242" s="22">
        <v>2</v>
      </c>
      <c r="G242" s="22">
        <v>3</v>
      </c>
      <c r="H242" s="101">
        <v>32323</v>
      </c>
      <c r="I242" s="102">
        <v>213</v>
      </c>
      <c r="J242" s="156">
        <v>1</v>
      </c>
      <c r="K242" s="156" t="s">
        <v>82</v>
      </c>
      <c r="L242" s="167">
        <v>1</v>
      </c>
      <c r="M242" s="167" t="s">
        <v>65</v>
      </c>
    </row>
    <row r="243" spans="2:13" x14ac:dyDescent="0.15">
      <c r="B243" s="21">
        <v>214</v>
      </c>
      <c r="C243" s="22">
        <v>3</v>
      </c>
      <c r="D243" s="22">
        <v>2</v>
      </c>
      <c r="E243" s="22">
        <v>3</v>
      </c>
      <c r="F243" s="22">
        <v>3</v>
      </c>
      <c r="G243" s="22">
        <v>1</v>
      </c>
      <c r="H243" s="101">
        <v>32331</v>
      </c>
      <c r="I243" s="102">
        <v>214</v>
      </c>
      <c r="J243" s="156">
        <v>27</v>
      </c>
      <c r="K243" s="156" t="s">
        <v>108</v>
      </c>
      <c r="L243" s="167">
        <v>1</v>
      </c>
      <c r="M243" s="167" t="s">
        <v>65</v>
      </c>
    </row>
    <row r="244" spans="2:13" x14ac:dyDescent="0.15">
      <c r="B244" s="21">
        <v>215</v>
      </c>
      <c r="C244" s="22">
        <v>3</v>
      </c>
      <c r="D244" s="22">
        <v>2</v>
      </c>
      <c r="E244" s="22">
        <v>3</v>
      </c>
      <c r="F244" s="22">
        <v>3</v>
      </c>
      <c r="G244" s="22">
        <v>2</v>
      </c>
      <c r="H244" s="101">
        <v>32332</v>
      </c>
      <c r="I244" s="102">
        <v>215</v>
      </c>
      <c r="J244" s="156">
        <v>1</v>
      </c>
      <c r="K244" s="156" t="s">
        <v>82</v>
      </c>
      <c r="L244" s="167">
        <v>1</v>
      </c>
      <c r="M244" s="167" t="s">
        <v>65</v>
      </c>
    </row>
    <row r="245" spans="2:13" x14ac:dyDescent="0.15">
      <c r="B245" s="21">
        <v>216</v>
      </c>
      <c r="C245" s="22">
        <v>3</v>
      </c>
      <c r="D245" s="22">
        <v>2</v>
      </c>
      <c r="E245" s="22">
        <v>3</v>
      </c>
      <c r="F245" s="22">
        <v>3</v>
      </c>
      <c r="G245" s="22">
        <v>3</v>
      </c>
      <c r="H245" s="101">
        <v>32333</v>
      </c>
      <c r="I245" s="102">
        <v>216</v>
      </c>
      <c r="J245" s="156">
        <v>1</v>
      </c>
      <c r="K245" s="156" t="s">
        <v>82</v>
      </c>
      <c r="L245" s="167">
        <v>1</v>
      </c>
      <c r="M245" s="167" t="s">
        <v>65</v>
      </c>
    </row>
    <row r="246" spans="2:13" x14ac:dyDescent="0.15">
      <c r="B246" s="21">
        <v>217</v>
      </c>
      <c r="C246" s="22">
        <v>3</v>
      </c>
      <c r="D246" s="22">
        <v>3</v>
      </c>
      <c r="E246" s="22">
        <v>1</v>
      </c>
      <c r="F246" s="22">
        <v>1</v>
      </c>
      <c r="G246" s="22">
        <v>1</v>
      </c>
      <c r="H246" s="101">
        <v>33111</v>
      </c>
      <c r="I246" s="102">
        <v>217</v>
      </c>
      <c r="J246" s="156">
        <v>28</v>
      </c>
      <c r="K246" s="156" t="s">
        <v>109</v>
      </c>
      <c r="L246" s="167">
        <v>4</v>
      </c>
      <c r="M246" s="167" t="s">
        <v>67</v>
      </c>
    </row>
    <row r="247" spans="2:13" x14ac:dyDescent="0.15">
      <c r="B247" s="21">
        <v>218</v>
      </c>
      <c r="C247" s="22">
        <v>3</v>
      </c>
      <c r="D247" s="22">
        <v>3</v>
      </c>
      <c r="E247" s="22">
        <v>1</v>
      </c>
      <c r="F247" s="22">
        <v>1</v>
      </c>
      <c r="G247" s="22">
        <v>2</v>
      </c>
      <c r="H247" s="101">
        <v>33112</v>
      </c>
      <c r="I247" s="102">
        <v>218</v>
      </c>
      <c r="J247" s="156">
        <v>11</v>
      </c>
      <c r="K247" s="156" t="s">
        <v>92</v>
      </c>
      <c r="L247" s="167">
        <v>6</v>
      </c>
      <c r="M247" s="167" t="s">
        <v>126</v>
      </c>
    </row>
    <row r="248" spans="2:13" x14ac:dyDescent="0.15">
      <c r="B248" s="21">
        <v>219</v>
      </c>
      <c r="C248" s="22">
        <v>3</v>
      </c>
      <c r="D248" s="22">
        <v>3</v>
      </c>
      <c r="E248" s="22">
        <v>1</v>
      </c>
      <c r="F248" s="22">
        <v>1</v>
      </c>
      <c r="G248" s="22">
        <v>3</v>
      </c>
      <c r="H248" s="101">
        <v>33113</v>
      </c>
      <c r="I248" s="102">
        <v>219</v>
      </c>
      <c r="J248" s="156">
        <v>11</v>
      </c>
      <c r="K248" s="156" t="s">
        <v>92</v>
      </c>
      <c r="L248" s="167">
        <v>6</v>
      </c>
      <c r="M248" s="167" t="s">
        <v>126</v>
      </c>
    </row>
    <row r="249" spans="2:13" x14ac:dyDescent="0.15">
      <c r="B249" s="21">
        <v>220</v>
      </c>
      <c r="C249" s="22">
        <v>3</v>
      </c>
      <c r="D249" s="22">
        <v>3</v>
      </c>
      <c r="E249" s="22">
        <v>1</v>
      </c>
      <c r="F249" s="22">
        <v>2</v>
      </c>
      <c r="G249" s="22">
        <v>1</v>
      </c>
      <c r="H249" s="101">
        <v>33121</v>
      </c>
      <c r="I249" s="102">
        <v>220</v>
      </c>
      <c r="J249" s="156">
        <v>17</v>
      </c>
      <c r="K249" s="156" t="s">
        <v>98</v>
      </c>
      <c r="L249" s="167">
        <v>5</v>
      </c>
      <c r="M249" s="167" t="s">
        <v>68</v>
      </c>
    </row>
    <row r="250" spans="2:13" x14ac:dyDescent="0.15">
      <c r="B250" s="21">
        <v>221</v>
      </c>
      <c r="C250" s="22">
        <v>3</v>
      </c>
      <c r="D250" s="22">
        <v>3</v>
      </c>
      <c r="E250" s="22">
        <v>1</v>
      </c>
      <c r="F250" s="22">
        <v>2</v>
      </c>
      <c r="G250" s="22">
        <v>2</v>
      </c>
      <c r="H250" s="101">
        <v>33122</v>
      </c>
      <c r="I250" s="102">
        <v>221</v>
      </c>
      <c r="J250" s="156">
        <v>25</v>
      </c>
      <c r="K250" s="156" t="s">
        <v>106</v>
      </c>
      <c r="L250" s="167">
        <v>9</v>
      </c>
      <c r="M250" s="167" t="s">
        <v>80</v>
      </c>
    </row>
    <row r="251" spans="2:13" x14ac:dyDescent="0.15">
      <c r="B251" s="21">
        <v>222</v>
      </c>
      <c r="C251" s="22">
        <v>3</v>
      </c>
      <c r="D251" s="22">
        <v>3</v>
      </c>
      <c r="E251" s="22">
        <v>1</v>
      </c>
      <c r="F251" s="22">
        <v>2</v>
      </c>
      <c r="G251" s="22">
        <v>3</v>
      </c>
      <c r="H251" s="101">
        <v>33123</v>
      </c>
      <c r="I251" s="102">
        <v>222</v>
      </c>
      <c r="J251" s="156">
        <v>25</v>
      </c>
      <c r="K251" s="156" t="s">
        <v>106</v>
      </c>
      <c r="L251" s="167">
        <v>9</v>
      </c>
      <c r="M251" s="167" t="s">
        <v>80</v>
      </c>
    </row>
    <row r="252" spans="2:13" x14ac:dyDescent="0.15">
      <c r="B252" s="21">
        <v>223</v>
      </c>
      <c r="C252" s="22">
        <v>3</v>
      </c>
      <c r="D252" s="22">
        <v>3</v>
      </c>
      <c r="E252" s="22">
        <v>1</v>
      </c>
      <c r="F252" s="22">
        <v>3</v>
      </c>
      <c r="G252" s="22">
        <v>1</v>
      </c>
      <c r="H252" s="101">
        <v>33131</v>
      </c>
      <c r="I252" s="102">
        <v>223</v>
      </c>
      <c r="J252" s="156">
        <v>17</v>
      </c>
      <c r="K252" s="156" t="s">
        <v>98</v>
      </c>
      <c r="L252" s="167">
        <v>5</v>
      </c>
      <c r="M252" s="167" t="s">
        <v>68</v>
      </c>
    </row>
    <row r="253" spans="2:13" x14ac:dyDescent="0.15">
      <c r="B253" s="21">
        <v>224</v>
      </c>
      <c r="C253" s="22">
        <v>3</v>
      </c>
      <c r="D253" s="22">
        <v>3</v>
      </c>
      <c r="E253" s="22">
        <v>1</v>
      </c>
      <c r="F253" s="22">
        <v>3</v>
      </c>
      <c r="G253" s="22">
        <v>2</v>
      </c>
      <c r="H253" s="101">
        <v>33132</v>
      </c>
      <c r="I253" s="102">
        <v>224</v>
      </c>
      <c r="J253" s="156">
        <v>25</v>
      </c>
      <c r="K253" s="156" t="s">
        <v>106</v>
      </c>
      <c r="L253" s="167">
        <v>9</v>
      </c>
      <c r="M253" s="167" t="s">
        <v>80</v>
      </c>
    </row>
    <row r="254" spans="2:13" x14ac:dyDescent="0.15">
      <c r="B254" s="21">
        <v>225</v>
      </c>
      <c r="C254" s="22">
        <v>3</v>
      </c>
      <c r="D254" s="22">
        <v>3</v>
      </c>
      <c r="E254" s="22">
        <v>1</v>
      </c>
      <c r="F254" s="22">
        <v>3</v>
      </c>
      <c r="G254" s="22">
        <v>3</v>
      </c>
      <c r="H254" s="101">
        <v>33133</v>
      </c>
      <c r="I254" s="102">
        <v>225</v>
      </c>
      <c r="J254" s="156">
        <v>25</v>
      </c>
      <c r="K254" s="156" t="s">
        <v>106</v>
      </c>
      <c r="L254" s="167">
        <v>9</v>
      </c>
      <c r="M254" s="167" t="s">
        <v>80</v>
      </c>
    </row>
    <row r="255" spans="2:13" x14ac:dyDescent="0.15">
      <c r="B255" s="21">
        <v>226</v>
      </c>
      <c r="C255" s="22">
        <v>3</v>
      </c>
      <c r="D255" s="22">
        <v>3</v>
      </c>
      <c r="E255" s="22">
        <v>2</v>
      </c>
      <c r="F255" s="22">
        <v>1</v>
      </c>
      <c r="G255" s="22">
        <v>1</v>
      </c>
      <c r="H255" s="101">
        <v>33211</v>
      </c>
      <c r="I255" s="102">
        <v>226</v>
      </c>
      <c r="J255" s="156">
        <v>29</v>
      </c>
      <c r="K255" s="156" t="s">
        <v>110</v>
      </c>
      <c r="L255" s="167">
        <v>1</v>
      </c>
      <c r="M255" s="167" t="s">
        <v>65</v>
      </c>
    </row>
    <row r="256" spans="2:13" x14ac:dyDescent="0.15">
      <c r="B256" s="21">
        <v>227</v>
      </c>
      <c r="C256" s="22">
        <v>3</v>
      </c>
      <c r="D256" s="22">
        <v>3</v>
      </c>
      <c r="E256" s="22">
        <v>2</v>
      </c>
      <c r="F256" s="22">
        <v>1</v>
      </c>
      <c r="G256" s="22">
        <v>2</v>
      </c>
      <c r="H256" s="101">
        <v>33212</v>
      </c>
      <c r="I256" s="102">
        <v>227</v>
      </c>
      <c r="J256" s="156">
        <v>26</v>
      </c>
      <c r="K256" s="156" t="s">
        <v>107</v>
      </c>
      <c r="L256" s="167">
        <v>6</v>
      </c>
      <c r="M256" s="167" t="s">
        <v>126</v>
      </c>
    </row>
    <row r="257" spans="2:13" x14ac:dyDescent="0.15">
      <c r="B257" s="21">
        <v>228</v>
      </c>
      <c r="C257" s="22">
        <v>3</v>
      </c>
      <c r="D257" s="22">
        <v>3</v>
      </c>
      <c r="E257" s="22">
        <v>2</v>
      </c>
      <c r="F257" s="22">
        <v>1</v>
      </c>
      <c r="G257" s="22">
        <v>3</v>
      </c>
      <c r="H257" s="101">
        <v>33213</v>
      </c>
      <c r="I257" s="102">
        <v>228</v>
      </c>
      <c r="J257" s="156">
        <v>26</v>
      </c>
      <c r="K257" s="156" t="s">
        <v>107</v>
      </c>
      <c r="L257" s="167">
        <v>6</v>
      </c>
      <c r="M257" s="167" t="s">
        <v>126</v>
      </c>
    </row>
    <row r="258" spans="2:13" x14ac:dyDescent="0.15">
      <c r="B258" s="21">
        <v>229</v>
      </c>
      <c r="C258" s="22">
        <v>3</v>
      </c>
      <c r="D258" s="22">
        <v>3</v>
      </c>
      <c r="E258" s="22">
        <v>2</v>
      </c>
      <c r="F258" s="22">
        <v>2</v>
      </c>
      <c r="G258" s="22">
        <v>1</v>
      </c>
      <c r="H258" s="101">
        <v>33221</v>
      </c>
      <c r="I258" s="102">
        <v>229</v>
      </c>
      <c r="J258" s="156">
        <v>27</v>
      </c>
      <c r="K258" s="156" t="s">
        <v>108</v>
      </c>
      <c r="L258" s="167">
        <v>1</v>
      </c>
      <c r="M258" s="167" t="s">
        <v>65</v>
      </c>
    </row>
    <row r="259" spans="2:13" x14ac:dyDescent="0.15">
      <c r="B259" s="21">
        <v>230</v>
      </c>
      <c r="C259" s="22">
        <v>3</v>
      </c>
      <c r="D259" s="22">
        <v>3</v>
      </c>
      <c r="E259" s="22">
        <v>2</v>
      </c>
      <c r="F259" s="22">
        <v>2</v>
      </c>
      <c r="G259" s="22">
        <v>2</v>
      </c>
      <c r="H259" s="101">
        <v>33222</v>
      </c>
      <c r="I259" s="102">
        <v>230</v>
      </c>
      <c r="J259" s="156">
        <v>2</v>
      </c>
      <c r="K259" s="156" t="s">
        <v>83</v>
      </c>
      <c r="L259" s="167">
        <v>2</v>
      </c>
      <c r="M259" s="167" t="s">
        <v>125</v>
      </c>
    </row>
    <row r="260" spans="2:13" x14ac:dyDescent="0.15">
      <c r="B260" s="21">
        <v>231</v>
      </c>
      <c r="C260" s="22">
        <v>3</v>
      </c>
      <c r="D260" s="22">
        <v>3</v>
      </c>
      <c r="E260" s="22">
        <v>2</v>
      </c>
      <c r="F260" s="22">
        <v>2</v>
      </c>
      <c r="G260" s="22">
        <v>3</v>
      </c>
      <c r="H260" s="101">
        <v>33223</v>
      </c>
      <c r="I260" s="102">
        <v>231</v>
      </c>
      <c r="J260" s="156">
        <v>1</v>
      </c>
      <c r="K260" s="156" t="s">
        <v>82</v>
      </c>
      <c r="L260" s="167">
        <v>1</v>
      </c>
      <c r="M260" s="167" t="s">
        <v>65</v>
      </c>
    </row>
    <row r="261" spans="2:13" x14ac:dyDescent="0.15">
      <c r="B261" s="21">
        <v>232</v>
      </c>
      <c r="C261" s="22">
        <v>3</v>
      </c>
      <c r="D261" s="22">
        <v>3</v>
      </c>
      <c r="E261" s="22">
        <v>2</v>
      </c>
      <c r="F261" s="22">
        <v>3</v>
      </c>
      <c r="G261" s="22">
        <v>1</v>
      </c>
      <c r="H261" s="101">
        <v>33231</v>
      </c>
      <c r="I261" s="102">
        <v>232</v>
      </c>
      <c r="J261" s="156">
        <v>27</v>
      </c>
      <c r="K261" s="156" t="s">
        <v>108</v>
      </c>
      <c r="L261" s="167">
        <v>1</v>
      </c>
      <c r="M261" s="167" t="s">
        <v>65</v>
      </c>
    </row>
    <row r="262" spans="2:13" x14ac:dyDescent="0.15">
      <c r="B262" s="21">
        <v>233</v>
      </c>
      <c r="C262" s="22">
        <v>3</v>
      </c>
      <c r="D262" s="22">
        <v>3</v>
      </c>
      <c r="E262" s="22">
        <v>2</v>
      </c>
      <c r="F262" s="22">
        <v>3</v>
      </c>
      <c r="G262" s="22">
        <v>2</v>
      </c>
      <c r="H262" s="101">
        <v>33232</v>
      </c>
      <c r="I262" s="102">
        <v>233</v>
      </c>
      <c r="J262" s="156">
        <v>1</v>
      </c>
      <c r="K262" s="156" t="s">
        <v>82</v>
      </c>
      <c r="L262" s="167">
        <v>1</v>
      </c>
      <c r="M262" s="167" t="s">
        <v>65</v>
      </c>
    </row>
    <row r="263" spans="2:13" x14ac:dyDescent="0.15">
      <c r="B263" s="21">
        <v>234</v>
      </c>
      <c r="C263" s="22">
        <v>3</v>
      </c>
      <c r="D263" s="22">
        <v>3</v>
      </c>
      <c r="E263" s="22">
        <v>2</v>
      </c>
      <c r="F263" s="22">
        <v>3</v>
      </c>
      <c r="G263" s="22">
        <v>3</v>
      </c>
      <c r="H263" s="101">
        <v>33233</v>
      </c>
      <c r="I263" s="102">
        <v>234</v>
      </c>
      <c r="J263" s="156">
        <v>1</v>
      </c>
      <c r="K263" s="156" t="s">
        <v>82</v>
      </c>
      <c r="L263" s="167">
        <v>1</v>
      </c>
      <c r="M263" s="167" t="s">
        <v>65</v>
      </c>
    </row>
    <row r="264" spans="2:13" x14ac:dyDescent="0.15">
      <c r="B264" s="21">
        <v>235</v>
      </c>
      <c r="C264" s="22">
        <v>3</v>
      </c>
      <c r="D264" s="22">
        <v>3</v>
      </c>
      <c r="E264" s="22">
        <v>3</v>
      </c>
      <c r="F264" s="22">
        <v>1</v>
      </c>
      <c r="G264" s="22">
        <v>1</v>
      </c>
      <c r="H264" s="101">
        <v>33311</v>
      </c>
      <c r="I264" s="102">
        <v>235</v>
      </c>
      <c r="J264" s="156">
        <v>29</v>
      </c>
      <c r="K264" s="156" t="s">
        <v>110</v>
      </c>
      <c r="L264" s="167">
        <v>1</v>
      </c>
      <c r="M264" s="167" t="s">
        <v>65</v>
      </c>
    </row>
    <row r="265" spans="2:13" x14ac:dyDescent="0.15">
      <c r="B265" s="21">
        <v>236</v>
      </c>
      <c r="C265" s="22">
        <v>3</v>
      </c>
      <c r="D265" s="22">
        <v>3</v>
      </c>
      <c r="E265" s="22">
        <v>3</v>
      </c>
      <c r="F265" s="22">
        <v>1</v>
      </c>
      <c r="G265" s="22">
        <v>2</v>
      </c>
      <c r="H265" s="101">
        <v>33312</v>
      </c>
      <c r="I265" s="102">
        <v>236</v>
      </c>
      <c r="J265" s="156">
        <v>26</v>
      </c>
      <c r="K265" s="156" t="s">
        <v>107</v>
      </c>
      <c r="L265" s="167">
        <v>6</v>
      </c>
      <c r="M265" s="167" t="s">
        <v>126</v>
      </c>
    </row>
    <row r="266" spans="2:13" x14ac:dyDescent="0.15">
      <c r="B266" s="21">
        <v>237</v>
      </c>
      <c r="C266" s="22">
        <v>3</v>
      </c>
      <c r="D266" s="22">
        <v>3</v>
      </c>
      <c r="E266" s="22">
        <v>3</v>
      </c>
      <c r="F266" s="22">
        <v>1</v>
      </c>
      <c r="G266" s="22">
        <v>3</v>
      </c>
      <c r="H266" s="101">
        <v>33313</v>
      </c>
      <c r="I266" s="102">
        <v>237</v>
      </c>
      <c r="J266" s="156">
        <v>26</v>
      </c>
      <c r="K266" s="156" t="s">
        <v>107</v>
      </c>
      <c r="L266" s="167">
        <v>6</v>
      </c>
      <c r="M266" s="167" t="s">
        <v>126</v>
      </c>
    </row>
    <row r="267" spans="2:13" x14ac:dyDescent="0.15">
      <c r="B267" s="21">
        <v>238</v>
      </c>
      <c r="C267" s="22">
        <v>3</v>
      </c>
      <c r="D267" s="22">
        <v>3</v>
      </c>
      <c r="E267" s="22">
        <v>3</v>
      </c>
      <c r="F267" s="22">
        <v>2</v>
      </c>
      <c r="G267" s="22">
        <v>1</v>
      </c>
      <c r="H267" s="101">
        <v>33321</v>
      </c>
      <c r="I267" s="102">
        <v>238</v>
      </c>
      <c r="J267" s="156">
        <v>27</v>
      </c>
      <c r="K267" s="156" t="s">
        <v>108</v>
      </c>
      <c r="L267" s="167">
        <v>1</v>
      </c>
      <c r="M267" s="167" t="s">
        <v>65</v>
      </c>
    </row>
    <row r="268" spans="2:13" x14ac:dyDescent="0.15">
      <c r="B268" s="21">
        <v>239</v>
      </c>
      <c r="C268" s="22">
        <v>3</v>
      </c>
      <c r="D268" s="22">
        <v>3</v>
      </c>
      <c r="E268" s="22">
        <v>3</v>
      </c>
      <c r="F268" s="22">
        <v>2</v>
      </c>
      <c r="G268" s="22">
        <v>2</v>
      </c>
      <c r="H268" s="101">
        <v>33322</v>
      </c>
      <c r="I268" s="102">
        <v>239</v>
      </c>
      <c r="J268" s="156">
        <v>1</v>
      </c>
      <c r="K268" s="156" t="s">
        <v>82</v>
      </c>
      <c r="L268" s="167">
        <v>1</v>
      </c>
      <c r="M268" s="167" t="s">
        <v>65</v>
      </c>
    </row>
    <row r="269" spans="2:13" x14ac:dyDescent="0.15">
      <c r="B269" s="21">
        <v>240</v>
      </c>
      <c r="C269" s="22">
        <v>3</v>
      </c>
      <c r="D269" s="22">
        <v>3</v>
      </c>
      <c r="E269" s="22">
        <v>3</v>
      </c>
      <c r="F269" s="22">
        <v>2</v>
      </c>
      <c r="G269" s="22">
        <v>3</v>
      </c>
      <c r="H269" s="101">
        <v>33323</v>
      </c>
      <c r="I269" s="102">
        <v>240</v>
      </c>
      <c r="J269" s="156">
        <v>1</v>
      </c>
      <c r="K269" s="156" t="s">
        <v>82</v>
      </c>
      <c r="L269" s="167">
        <v>1</v>
      </c>
      <c r="M269" s="167" t="s">
        <v>65</v>
      </c>
    </row>
    <row r="270" spans="2:13" x14ac:dyDescent="0.15">
      <c r="B270" s="21">
        <v>241</v>
      </c>
      <c r="C270" s="22">
        <v>3</v>
      </c>
      <c r="D270" s="22">
        <v>3</v>
      </c>
      <c r="E270" s="22">
        <v>3</v>
      </c>
      <c r="F270" s="22">
        <v>3</v>
      </c>
      <c r="G270" s="22">
        <v>1</v>
      </c>
      <c r="H270" s="101">
        <v>33331</v>
      </c>
      <c r="I270" s="102">
        <v>241</v>
      </c>
      <c r="J270" s="156">
        <v>27</v>
      </c>
      <c r="K270" s="156" t="s">
        <v>108</v>
      </c>
      <c r="L270" s="167">
        <v>1</v>
      </c>
      <c r="M270" s="167" t="s">
        <v>65</v>
      </c>
    </row>
    <row r="271" spans="2:13" x14ac:dyDescent="0.15">
      <c r="B271" s="21">
        <v>242</v>
      </c>
      <c r="C271" s="22">
        <v>3</v>
      </c>
      <c r="D271" s="22">
        <v>3</v>
      </c>
      <c r="E271" s="22">
        <v>3</v>
      </c>
      <c r="F271" s="22">
        <v>3</v>
      </c>
      <c r="G271" s="22">
        <v>2</v>
      </c>
      <c r="H271" s="101">
        <v>33332</v>
      </c>
      <c r="I271" s="102">
        <v>242</v>
      </c>
      <c r="J271" s="156">
        <v>1</v>
      </c>
      <c r="K271" s="156" t="s">
        <v>82</v>
      </c>
      <c r="L271" s="167">
        <v>1</v>
      </c>
      <c r="M271" s="167" t="s">
        <v>65</v>
      </c>
    </row>
    <row r="272" spans="2:13" x14ac:dyDescent="0.15">
      <c r="B272" s="21">
        <v>243</v>
      </c>
      <c r="C272" s="22">
        <v>3</v>
      </c>
      <c r="D272" s="22">
        <v>3</v>
      </c>
      <c r="E272" s="22">
        <v>3</v>
      </c>
      <c r="F272" s="22">
        <v>3</v>
      </c>
      <c r="G272" s="22">
        <v>3</v>
      </c>
      <c r="H272" s="101">
        <v>33333</v>
      </c>
      <c r="I272" s="102">
        <v>243</v>
      </c>
      <c r="J272" s="156">
        <v>1</v>
      </c>
      <c r="K272" s="156" t="s">
        <v>82</v>
      </c>
      <c r="L272" s="167">
        <v>1</v>
      </c>
      <c r="M272" s="167" t="s">
        <v>65</v>
      </c>
    </row>
    <row r="273" spans="1:14" x14ac:dyDescent="0.15">
      <c r="I273" s="23"/>
      <c r="L273" s="158"/>
      <c r="N273" s="23"/>
    </row>
    <row r="287" spans="1:14" s="15" customFormat="1" x14ac:dyDescent="0.15">
      <c r="A287" s="14"/>
      <c r="B287" s="14"/>
      <c r="C287" s="14"/>
      <c r="D287" s="14"/>
      <c r="E287" s="14"/>
      <c r="F287" s="14"/>
      <c r="G287" s="14"/>
      <c r="H287" s="14"/>
      <c r="I287" s="14"/>
      <c r="J287" s="154"/>
      <c r="K287" s="154"/>
      <c r="L287" s="157"/>
      <c r="M287" s="158"/>
      <c r="N287" s="14"/>
    </row>
    <row r="288" spans="1:14" s="15" customFormat="1" x14ac:dyDescent="0.15">
      <c r="A288" s="14"/>
      <c r="B288" s="14"/>
      <c r="C288" s="14"/>
      <c r="D288" s="14"/>
      <c r="E288" s="14"/>
      <c r="F288" s="14"/>
      <c r="G288" s="14"/>
      <c r="H288" s="14"/>
      <c r="I288" s="14"/>
      <c r="J288" s="154"/>
      <c r="K288" s="154"/>
      <c r="L288" s="157"/>
      <c r="M288" s="158"/>
      <c r="N288" s="14"/>
    </row>
    <row r="289" spans="1:15" s="15" customFormat="1" x14ac:dyDescent="0.15">
      <c r="A289" s="14"/>
      <c r="B289" s="14"/>
      <c r="C289" s="14"/>
      <c r="D289" s="14"/>
      <c r="E289" s="14"/>
      <c r="F289" s="14"/>
      <c r="G289" s="14"/>
      <c r="H289" s="14"/>
      <c r="I289" s="14"/>
      <c r="J289" s="154"/>
      <c r="K289" s="154"/>
      <c r="L289" s="157"/>
      <c r="M289" s="158"/>
      <c r="N289" s="14"/>
    </row>
    <row r="290" spans="1:15" s="15" customFormat="1" x14ac:dyDescent="0.15">
      <c r="A290" s="14"/>
      <c r="B290" s="14"/>
      <c r="C290" s="14"/>
      <c r="D290" s="14"/>
      <c r="E290" s="14"/>
      <c r="F290" s="14"/>
      <c r="G290" s="14"/>
      <c r="H290" s="14"/>
      <c r="I290" s="14"/>
      <c r="J290" s="154"/>
      <c r="K290" s="154"/>
      <c r="L290" s="157"/>
      <c r="M290" s="158"/>
      <c r="N290" s="14"/>
    </row>
    <row r="291" spans="1:15" s="15" customFormat="1" x14ac:dyDescent="0.15">
      <c r="A291" s="14"/>
      <c r="B291" s="14"/>
      <c r="C291" s="14"/>
      <c r="D291" s="14"/>
      <c r="E291" s="14"/>
      <c r="F291" s="14"/>
      <c r="G291" s="14"/>
      <c r="H291" s="14"/>
      <c r="I291" s="14"/>
      <c r="J291" s="154"/>
      <c r="K291" s="154"/>
      <c r="L291" s="157"/>
      <c r="M291" s="158"/>
      <c r="N291" s="14"/>
    </row>
    <row r="292" spans="1:15" s="15" customFormat="1" x14ac:dyDescent="0.15">
      <c r="A292" s="14"/>
      <c r="B292" s="14"/>
      <c r="C292" s="14"/>
      <c r="D292" s="14"/>
      <c r="E292" s="14"/>
      <c r="F292" s="14"/>
      <c r="G292" s="14"/>
      <c r="H292" s="14"/>
      <c r="I292" s="14"/>
      <c r="J292" s="154"/>
      <c r="K292" s="154"/>
      <c r="L292" s="157"/>
      <c r="M292" s="158"/>
      <c r="N292" s="14"/>
    </row>
    <row r="293" spans="1:15" s="15" customFormat="1" x14ac:dyDescent="0.15">
      <c r="A293" s="14"/>
      <c r="B293" s="14"/>
      <c r="C293" s="14"/>
      <c r="D293" s="14"/>
      <c r="E293" s="14"/>
      <c r="F293" s="14"/>
      <c r="G293" s="14"/>
      <c r="H293" s="14"/>
      <c r="I293" s="14"/>
      <c r="J293" s="154"/>
      <c r="K293" s="154"/>
      <c r="L293" s="157"/>
      <c r="M293" s="158"/>
      <c r="N293" s="14"/>
    </row>
    <row r="294" spans="1:15" s="15" customFormat="1" x14ac:dyDescent="0.15">
      <c r="A294" s="14"/>
      <c r="B294" s="14"/>
      <c r="C294" s="14"/>
      <c r="D294" s="14"/>
      <c r="E294" s="14"/>
      <c r="F294" s="14"/>
      <c r="G294" s="14"/>
      <c r="H294" s="14"/>
      <c r="I294" s="14"/>
      <c r="J294" s="154"/>
      <c r="K294" s="154"/>
      <c r="L294" s="157"/>
      <c r="M294" s="158"/>
      <c r="N294" s="14"/>
    </row>
    <row r="295" spans="1:15" s="15" customFormat="1" x14ac:dyDescent="0.15">
      <c r="A295" s="14"/>
      <c r="B295" s="14"/>
      <c r="C295" s="14"/>
      <c r="D295" s="14"/>
      <c r="E295" s="14"/>
      <c r="F295" s="14"/>
      <c r="G295" s="14"/>
      <c r="H295" s="14"/>
      <c r="I295" s="14"/>
      <c r="J295" s="154"/>
      <c r="K295" s="154"/>
      <c r="L295" s="157"/>
      <c r="M295" s="158"/>
      <c r="N295" s="14"/>
    </row>
    <row r="296" spans="1:15" s="15" customFormat="1" x14ac:dyDescent="0.15">
      <c r="A296" s="14"/>
      <c r="B296" s="14"/>
      <c r="C296" s="14"/>
      <c r="D296" s="14"/>
      <c r="E296" s="14"/>
      <c r="F296" s="14"/>
      <c r="G296" s="14"/>
      <c r="H296" s="14"/>
      <c r="I296" s="14"/>
      <c r="J296" s="154"/>
      <c r="K296" s="154"/>
      <c r="L296" s="157"/>
      <c r="M296" s="158"/>
      <c r="N296" s="14"/>
    </row>
    <row r="297" spans="1:15" s="15" customFormat="1" x14ac:dyDescent="0.15">
      <c r="A297" s="14"/>
      <c r="B297" s="14"/>
      <c r="C297" s="14"/>
      <c r="D297" s="14"/>
      <c r="E297" s="14"/>
      <c r="F297" s="14"/>
      <c r="G297" s="14"/>
      <c r="H297" s="14"/>
      <c r="I297" s="14"/>
      <c r="J297" s="154"/>
      <c r="K297" s="154"/>
      <c r="L297" s="157"/>
      <c r="M297" s="158"/>
      <c r="N297" s="14"/>
    </row>
    <row r="298" spans="1:15" s="15" customFormat="1" x14ac:dyDescent="0.15">
      <c r="A298" s="14"/>
      <c r="B298" s="14"/>
      <c r="C298" s="14"/>
      <c r="D298" s="14"/>
      <c r="E298" s="14"/>
      <c r="F298" s="14"/>
      <c r="G298" s="14"/>
      <c r="H298" s="14"/>
      <c r="I298" s="14"/>
      <c r="J298" s="154"/>
      <c r="K298" s="154"/>
      <c r="L298" s="157"/>
      <c r="M298" s="158"/>
      <c r="N298" s="14"/>
    </row>
    <row r="299" spans="1:15" s="15" customFormat="1" x14ac:dyDescent="0.15">
      <c r="A299" s="14"/>
      <c r="B299" s="14"/>
      <c r="C299" s="14"/>
      <c r="D299" s="14"/>
      <c r="E299" s="14"/>
      <c r="F299" s="14"/>
      <c r="G299" s="14"/>
      <c r="H299" s="14"/>
      <c r="I299" s="14"/>
      <c r="J299" s="154"/>
      <c r="K299" s="154"/>
      <c r="L299" s="157"/>
      <c r="M299" s="158"/>
      <c r="N299" s="14"/>
    </row>
    <row r="300" spans="1:15" s="15" customFormat="1" x14ac:dyDescent="0.15">
      <c r="A300" s="14"/>
      <c r="B300" s="14"/>
      <c r="C300" s="14"/>
      <c r="D300" s="14"/>
      <c r="E300" s="14"/>
      <c r="F300" s="14"/>
      <c r="G300" s="14"/>
      <c r="H300" s="14"/>
      <c r="I300" s="14"/>
      <c r="J300" s="154"/>
      <c r="K300" s="154"/>
      <c r="L300" s="157"/>
      <c r="M300" s="158"/>
      <c r="N300" s="14"/>
      <c r="O300" s="14"/>
    </row>
    <row r="301" spans="1:15" s="15" customFormat="1" x14ac:dyDescent="0.15">
      <c r="A301" s="14"/>
      <c r="B301" s="14"/>
      <c r="C301" s="14"/>
      <c r="D301" s="14"/>
      <c r="E301" s="14"/>
      <c r="F301" s="14"/>
      <c r="G301" s="14"/>
      <c r="H301" s="14"/>
      <c r="I301" s="14"/>
      <c r="J301" s="154"/>
      <c r="K301" s="154"/>
      <c r="L301" s="157"/>
      <c r="M301" s="158"/>
      <c r="N301" s="14"/>
      <c r="O301" s="14"/>
    </row>
    <row r="302" spans="1:15" s="15" customFormat="1" x14ac:dyDescent="0.15">
      <c r="A302" s="14"/>
      <c r="B302" s="14"/>
      <c r="C302" s="14"/>
      <c r="D302" s="14"/>
      <c r="E302" s="14"/>
      <c r="F302" s="14"/>
      <c r="G302" s="14"/>
      <c r="H302" s="14"/>
      <c r="I302" s="14"/>
      <c r="J302" s="154"/>
      <c r="K302" s="154"/>
      <c r="L302" s="157"/>
      <c r="M302" s="158"/>
      <c r="N302" s="14"/>
      <c r="O302" s="14"/>
    </row>
    <row r="303" spans="1:15" s="15" customFormat="1" x14ac:dyDescent="0.15">
      <c r="A303" s="14"/>
      <c r="B303" s="14"/>
      <c r="C303" s="14"/>
      <c r="D303" s="14"/>
      <c r="E303" s="14"/>
      <c r="F303" s="14"/>
      <c r="G303" s="14"/>
      <c r="H303" s="14"/>
      <c r="I303" s="14"/>
      <c r="J303" s="154"/>
      <c r="K303" s="154"/>
      <c r="L303" s="157"/>
      <c r="M303" s="158"/>
      <c r="N303" s="14"/>
      <c r="O303" s="14"/>
    </row>
    <row r="304" spans="1:15" s="15" customFormat="1" x14ac:dyDescent="0.15">
      <c r="A304" s="14"/>
      <c r="B304" s="14"/>
      <c r="C304" s="14"/>
      <c r="D304" s="14"/>
      <c r="E304" s="14"/>
      <c r="F304" s="14"/>
      <c r="G304" s="14"/>
      <c r="H304" s="14"/>
      <c r="I304" s="14"/>
      <c r="J304" s="154"/>
      <c r="K304" s="154"/>
      <c r="L304" s="157"/>
      <c r="M304" s="158"/>
      <c r="N304" s="14"/>
      <c r="O304" s="14"/>
    </row>
  </sheetData>
  <autoFilter ref="A29:T272" xr:uid="{59DAB873-2207-434E-A009-0C03DCD3C030}"/>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D11"/>
  <sheetViews>
    <sheetView showGridLines="0" zoomScale="90" zoomScaleNormal="90" workbookViewId="0">
      <pane ySplit="2" topLeftCell="A3" activePane="bottomLeft" state="frozen"/>
      <selection pane="bottomLeft" activeCell="B11" sqref="B11"/>
    </sheetView>
  </sheetViews>
  <sheetFormatPr defaultColWidth="17.375" defaultRowHeight="14.25" x14ac:dyDescent="0.25"/>
  <cols>
    <col min="1" max="1" width="15.625" style="98" customWidth="1"/>
    <col min="2" max="2" width="40.5" style="98" customWidth="1"/>
    <col min="3" max="3" width="71.25" style="98" customWidth="1"/>
    <col min="4" max="4" width="88.25" style="98" customWidth="1"/>
    <col min="5" max="16384" width="17.375" style="98"/>
  </cols>
  <sheetData>
    <row r="1" spans="1:4" s="111" customFormat="1" ht="15" thickBot="1" x14ac:dyDescent="0.3">
      <c r="A1" s="111">
        <v>1</v>
      </c>
      <c r="B1" s="111">
        <v>2</v>
      </c>
      <c r="C1" s="111">
        <v>3</v>
      </c>
      <c r="D1" s="111">
        <v>4</v>
      </c>
    </row>
    <row r="2" spans="1:4" s="99" customFormat="1" ht="42.75" customHeight="1" thickBot="1" x14ac:dyDescent="0.2">
      <c r="A2" s="107" t="s">
        <v>59</v>
      </c>
      <c r="B2" s="108" t="s">
        <v>56</v>
      </c>
      <c r="C2" s="108" t="s">
        <v>64</v>
      </c>
      <c r="D2" s="108" t="s">
        <v>81</v>
      </c>
    </row>
    <row r="3" spans="1:4" s="104" customFormat="1" ht="57.75" thickBot="1" x14ac:dyDescent="0.3">
      <c r="A3" s="105">
        <v>1</v>
      </c>
      <c r="B3" s="106" t="s">
        <v>65</v>
      </c>
      <c r="C3" s="106" t="s">
        <v>70</v>
      </c>
      <c r="D3" s="106"/>
    </row>
    <row r="4" spans="1:4" s="104" customFormat="1" ht="57.75" thickBot="1" x14ac:dyDescent="0.3">
      <c r="A4" s="105">
        <v>2</v>
      </c>
      <c r="B4" s="106" t="s">
        <v>84</v>
      </c>
      <c r="C4" s="106" t="s">
        <v>71</v>
      </c>
      <c r="D4" s="106"/>
    </row>
    <row r="5" spans="1:4" s="104" customFormat="1" ht="57.75" thickBot="1" x14ac:dyDescent="0.3">
      <c r="A5" s="105">
        <v>3</v>
      </c>
      <c r="B5" s="106" t="s">
        <v>118</v>
      </c>
      <c r="C5" s="106" t="s">
        <v>72</v>
      </c>
      <c r="D5" s="106"/>
    </row>
    <row r="6" spans="1:4" s="104" customFormat="1" ht="43.5" thickBot="1" x14ac:dyDescent="0.3">
      <c r="A6" s="105">
        <v>4</v>
      </c>
      <c r="B6" s="106" t="s">
        <v>119</v>
      </c>
      <c r="C6" s="106" t="s">
        <v>73</v>
      </c>
      <c r="D6" s="106"/>
    </row>
    <row r="7" spans="1:4" s="104" customFormat="1" ht="57.75" thickBot="1" x14ac:dyDescent="0.3">
      <c r="A7" s="105">
        <v>5</v>
      </c>
      <c r="B7" s="106" t="s">
        <v>120</v>
      </c>
      <c r="C7" s="106" t="s">
        <v>74</v>
      </c>
      <c r="D7" s="106"/>
    </row>
    <row r="8" spans="1:4" s="104" customFormat="1" ht="57.75" thickBot="1" x14ac:dyDescent="0.3">
      <c r="A8" s="105">
        <v>6</v>
      </c>
      <c r="B8" s="106" t="s">
        <v>127</v>
      </c>
      <c r="C8" s="106" t="s">
        <v>75</v>
      </c>
      <c r="D8" s="106"/>
    </row>
    <row r="9" spans="1:4" s="104" customFormat="1" ht="57.75" thickBot="1" x14ac:dyDescent="0.3">
      <c r="A9" s="105">
        <v>7</v>
      </c>
      <c r="B9" s="106" t="s">
        <v>69</v>
      </c>
      <c r="C9" s="106" t="s">
        <v>76</v>
      </c>
      <c r="D9" s="106"/>
    </row>
    <row r="10" spans="1:4" s="104" customFormat="1" ht="57.75" thickBot="1" x14ac:dyDescent="0.3">
      <c r="A10" s="105">
        <v>8</v>
      </c>
      <c r="B10" s="106" t="s">
        <v>121</v>
      </c>
      <c r="C10" s="106" t="s">
        <v>77</v>
      </c>
      <c r="D10" s="106"/>
    </row>
    <row r="11" spans="1:4" s="104" customFormat="1" ht="57.75" thickBot="1" x14ac:dyDescent="0.3">
      <c r="A11" s="112">
        <v>9</v>
      </c>
      <c r="B11" s="113" t="s">
        <v>122</v>
      </c>
      <c r="C11" s="113" t="s">
        <v>78</v>
      </c>
      <c r="D11" s="113"/>
    </row>
  </sheetData>
  <phoneticPr fontId="2"/>
  <pageMargins left="0" right="0" top="0.98425196850393704" bottom="0.98425196850393704" header="0.51181102362204722" footer="0.51181102362204722"/>
  <pageSetup paperSize="8"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インプット→アウトプット</vt:lpstr>
      <vt:lpstr>1_得点表</vt:lpstr>
      <vt:lpstr>2_タイプ判定</vt:lpstr>
      <vt:lpstr>3_結果テキスト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FJ-USER</dc:creator>
  <cp:lastModifiedBy>青山典嗣</cp:lastModifiedBy>
  <dcterms:created xsi:type="dcterms:W3CDTF">2015-01-27T03:15:18Z</dcterms:created>
  <dcterms:modified xsi:type="dcterms:W3CDTF">2019-03-05T07:50:25Z</dcterms:modified>
</cp:coreProperties>
</file>