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485800\Documents\spyderw\crinfu\"/>
    </mc:Choice>
  </mc:AlternateContent>
  <xr:revisionPtr revIDLastSave="0" documentId="10_ncr:100010_{5F31DEBB-AA62-44B5-A07A-70DD22A3254C}" xr6:coauthVersionLast="31" xr6:coauthVersionMax="31" xr10:uidLastSave="{00000000-0000-0000-0000-000000000000}"/>
  <bookViews>
    <workbookView xWindow="120" yWindow="15" windowWidth="11295" windowHeight="813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perc">Sheet1!$D$2</definedName>
    <definedName name="tol">Sheet1!$E$2</definedName>
  </definedNames>
  <calcPr calcId="179017" calcMode="manual"/>
</workbook>
</file>

<file path=xl/calcChain.xml><?xml version="1.0" encoding="utf-8"?>
<calcChain xmlns="http://schemas.openxmlformats.org/spreadsheetml/2006/main">
  <c r="G2" i="1" l="1"/>
  <c r="G3" i="1" s="1"/>
  <c r="G4" i="1" s="1"/>
  <c r="G5" i="1" s="1"/>
  <c r="G6" i="1" s="1"/>
  <c r="F2" i="1"/>
  <c r="F3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I3" i="1" l="1"/>
  <c r="I2" i="1"/>
  <c r="H3" i="1"/>
  <c r="F4" i="1"/>
  <c r="H2" i="1"/>
  <c r="J2" i="1" l="1"/>
  <c r="K2" i="1" s="1"/>
  <c r="I4" i="1"/>
  <c r="J3" i="1"/>
  <c r="K3" i="1" s="1"/>
  <c r="F5" i="1"/>
  <c r="F6" i="1" s="1"/>
  <c r="H4" i="1"/>
  <c r="I5" i="1" l="1"/>
  <c r="J4" i="1"/>
  <c r="K4" i="1" s="1"/>
  <c r="H5" i="1"/>
  <c r="I6" i="1" l="1"/>
  <c r="J5" i="1"/>
  <c r="K5" i="1" s="1"/>
  <c r="H6" i="1" l="1"/>
  <c r="C6" i="1" s="1"/>
  <c r="J6" i="1" l="1"/>
  <c r="K6" i="1" s="1"/>
  <c r="G7" i="1"/>
  <c r="F7" i="1"/>
  <c r="F8" i="1" l="1"/>
  <c r="H7" i="1"/>
  <c r="G8" i="1"/>
  <c r="I7" i="1"/>
  <c r="G9" i="1" l="1"/>
  <c r="I8" i="1"/>
  <c r="J7" i="1"/>
  <c r="K7" i="1" s="1"/>
  <c r="F9" i="1"/>
  <c r="H8" i="1"/>
  <c r="J8" i="1" l="1"/>
  <c r="K8" i="1" s="1"/>
  <c r="F10" i="1"/>
  <c r="H9" i="1"/>
  <c r="G10" i="1"/>
  <c r="I9" i="1"/>
  <c r="G11" i="1" l="1"/>
  <c r="I10" i="1"/>
  <c r="J9" i="1"/>
  <c r="K9" i="1" s="1"/>
  <c r="F11" i="1"/>
  <c r="H10" i="1"/>
  <c r="J10" i="1" l="1"/>
  <c r="K10" i="1" s="1"/>
  <c r="H11" i="1"/>
  <c r="I11" i="1"/>
  <c r="J11" i="1" l="1"/>
  <c r="K11" i="1" s="1"/>
  <c r="C11" i="1"/>
  <c r="G12" i="1" l="1"/>
  <c r="F12" i="1"/>
  <c r="H12" i="1" l="1"/>
  <c r="F13" i="1"/>
  <c r="I12" i="1"/>
  <c r="G13" i="1"/>
  <c r="J12" i="1" l="1"/>
  <c r="K12" i="1" s="1"/>
  <c r="G14" i="1"/>
  <c r="I13" i="1"/>
  <c r="F14" i="1"/>
  <c r="H13" i="1"/>
  <c r="J13" i="1" l="1"/>
  <c r="K13" i="1" s="1"/>
  <c r="F15" i="1"/>
  <c r="H14" i="1"/>
  <c r="G15" i="1"/>
  <c r="I14" i="1"/>
  <c r="G16" i="1" l="1"/>
  <c r="I15" i="1"/>
  <c r="J14" i="1"/>
  <c r="K14" i="1" s="1"/>
  <c r="H15" i="1"/>
  <c r="F16" i="1"/>
  <c r="J15" i="1" l="1"/>
  <c r="K15" i="1" s="1"/>
  <c r="H16" i="1"/>
  <c r="F17" i="1"/>
  <c r="G17" i="1"/>
  <c r="I16" i="1"/>
  <c r="F18" i="1" l="1"/>
  <c r="H18" i="1" s="1"/>
  <c r="H17" i="1"/>
  <c r="G18" i="1"/>
  <c r="I18" i="1" s="1"/>
  <c r="I17" i="1"/>
  <c r="J16" i="1"/>
  <c r="K16" i="1" s="1"/>
  <c r="J17" i="1" l="1"/>
  <c r="K17" i="1" s="1"/>
  <c r="J18" i="1"/>
  <c r="K18" i="1" s="1"/>
</calcChain>
</file>

<file path=xl/sharedStrings.xml><?xml version="1.0" encoding="utf-8"?>
<sst xmlns="http://schemas.openxmlformats.org/spreadsheetml/2006/main" count="20" uniqueCount="20">
  <si>
    <t>ibm</t>
  </si>
  <si>
    <t>ford</t>
  </si>
  <si>
    <t>sh ibm</t>
  </si>
  <si>
    <t>sh ford</t>
  </si>
  <si>
    <t>ibm value</t>
  </si>
  <si>
    <t>ford value</t>
  </si>
  <si>
    <t>amount</t>
  </si>
  <si>
    <t>p</t>
  </si>
  <si>
    <t>ratio2</t>
  </si>
  <si>
    <t>mask</t>
  </si>
  <si>
    <t>tol</t>
  </si>
  <si>
    <t>first rebalnce date</t>
  </si>
  <si>
    <t>second rebalancing</t>
  </si>
  <si>
    <t>third rebalancing</t>
  </si>
  <si>
    <t>comment</t>
  </si>
  <si>
    <t xml:space="preserve">starting prices are 10 and 50. we have usd 100 to invest, 50% in each. Tolerate 5% bandwidth. Buy a certain amount of ford shares, buy a certain amount of ibm shares. </t>
  </si>
  <si>
    <t xml:space="preserve">hold on to those shares. Prices change, but nr of shares we own do not. </t>
  </si>
  <si>
    <t xml:space="preserve">price has increased a lot in ibm, but still ratio2 is within our bounds. </t>
  </si>
  <si>
    <t>now ibm increased so much in value that we must rebalance because it is starting to take over our portfolio. So on the next time period we will hold a different set fo shares</t>
  </si>
  <si>
    <t>reduced the nr of ibm shares, increased nr of ford shares. Ratio decreased back to our target of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</si>
</sst>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&quot;kr&quot;_-;\-* #,##0\ &quot;kr&quot;_-;_-* &quot;-&quot;\ &quot;kr&quot;_-;_-@_-"/>
    <numFmt numFmtId="165" formatCode="_-* #,##0\ _k_r_-;\-* #,##0\ _k_r_-;_-* &quot;-&quot;\ _k_r_-;_-@_-"/>
    <numFmt numFmtId="166" formatCode="_-* #,##0.00\ &quot;kr&quot;_-;\-* #,##0.00\ &quot;kr&quot;_-;_-* &quot;-&quot;??\ &quot;kr&quot;_-;_-@_-"/>
    <numFmt numFmtId="167" formatCode="_-* #,##0.00\ _k_r_-;\-* #,##0.00\ _k_r_-;_-* &quot;-&quot;??\ _k_r_-;_-@_-"/>
  </numFmts>
  <fonts count="7" x14ac:knownFonts="1">
    <font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Georgia"/>
      <family val="1"/>
    </font>
    <font>
      <b/>
      <sz val="10"/>
      <color indexed="9"/>
      <name val="Arial"/>
      <family val="2"/>
    </font>
    <font>
      <b/>
      <sz val="11"/>
      <color rgb="FF000000"/>
      <name val="Arial"/>
      <family val="2"/>
      <scheme val="minor"/>
    </font>
    <font>
      <i/>
      <sz val="11"/>
      <color rgb="FF000000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8"/>
      </patternFill>
    </fill>
    <fill>
      <patternFill patternType="solid">
        <fgColor indexed="58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14" borderId="1"/>
    <xf numFmtId="0" fontId="4" fillId="14" borderId="0"/>
    <xf numFmtId="0" fontId="2" fillId="15" borderId="0"/>
  </cellStyleXfs>
  <cellXfs count="8">
    <xf numFmtId="0" fontId="0" fillId="0" borderId="0" xfId="0"/>
    <xf numFmtId="9" fontId="0" fillId="0" borderId="0" xfId="0" applyNumberFormat="1"/>
    <xf numFmtId="4" fontId="0" fillId="0" borderId="0" xfId="0" applyNumberFormat="1"/>
    <xf numFmtId="0" fontId="5" fillId="0" borderId="0" xfId="0" applyFont="1"/>
    <xf numFmtId="4" fontId="5" fillId="0" borderId="0" xfId="0" applyNumberFormat="1" applyFont="1"/>
    <xf numFmtId="9" fontId="5" fillId="0" borderId="0" xfId="0" applyNumberFormat="1" applyFont="1"/>
    <xf numFmtId="0" fontId="6" fillId="0" borderId="0" xfId="0" applyFont="1"/>
    <xf numFmtId="4" fontId="6" fillId="0" borderId="0" xfId="0" applyNumberFormat="1" applyFont="1"/>
  </cellXfs>
  <cellStyles count="21">
    <cellStyle name="20% - Accent1" xfId="1" builtinId="30" customBuiltin="1"/>
    <cellStyle name="20% - Accent2" xfId="3" builtinId="34" customBuiltin="1"/>
    <cellStyle name="20% - Accent3" xfId="5" builtinId="38" customBuiltin="1"/>
    <cellStyle name="20% - Accent4" xfId="7" builtinId="42" customBuiltin="1"/>
    <cellStyle name="20% - Accent5" xfId="9" builtinId="46" customBuiltin="1"/>
    <cellStyle name="20% - Accent6" xfId="11" builtinId="50" customBuiltin="1"/>
    <cellStyle name="40% - Accent1" xfId="2" builtinId="31" customBuiltin="1"/>
    <cellStyle name="40% - Accent2" xfId="4" builtinId="35" customBuiltin="1"/>
    <cellStyle name="40% - Accent3" xfId="6" builtinId="39" customBuiltin="1"/>
    <cellStyle name="40% - Accent4" xfId="8" builtinId="43" customBuiltin="1"/>
    <cellStyle name="40% - Accent5" xfId="10" builtinId="47" customBuiltin="1"/>
    <cellStyle name="40% - Accent6" xfId="12" builtinId="51" customBuiltin="1"/>
    <cellStyle name="ColumnHeader" xfId="18" xr:uid="{00000000-0005-0000-0000-00000C000000}"/>
    <cellStyle name="ColumnHeaderBlue" xfId="19" xr:uid="{00000000-0005-0000-0000-00000D000000}"/>
    <cellStyle name="Comma" xfId="13" builtinId="3" customBuiltin="1"/>
    <cellStyle name="Comma [0]" xfId="14" builtinId="6" customBuiltin="1"/>
    <cellStyle name="Currency" xfId="15" builtinId="4" customBuiltin="1"/>
    <cellStyle name="Currency [0]" xfId="16" builtinId="7" customBuiltin="1"/>
    <cellStyle name="Highlight" xfId="20" xr:uid="{00000000-0005-0000-0000-000012000000}"/>
    <cellStyle name="Normal" xfId="0" builtinId="0" customBuiltin="1"/>
    <cellStyle name="Percent" xfId="17" builtinId="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8695F"/>
      <rgbColor rgb="00FFFFFF"/>
      <rgbColor rgb="00FF0000"/>
      <rgbColor rgb="0000FF00"/>
      <rgbColor rgb="00000000"/>
      <rgbColor rgb="00FFFF00"/>
      <rgbColor rgb="00FF00FF"/>
      <rgbColor rgb="0000FFFF"/>
      <rgbColor rgb="00000000"/>
      <rgbColor rgb="00000000"/>
      <rgbColor rgb="00D5D3D0"/>
      <rgbColor rgb="00000000"/>
      <rgbColor rgb="00800080"/>
      <rgbColor rgb="00000000"/>
      <rgbColor rgb="00C0C0C0"/>
      <rgbColor rgb="0000000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000000"/>
      <rgbColor rgb="00000000"/>
      <rgbColor rgb="00969696"/>
      <rgbColor rgb="0076665D"/>
      <rgbColor rgb="00339966"/>
      <rgbColor rgb="00E2E1DF"/>
      <rgbColor rgb="00928E86"/>
      <rgbColor rgb="00E6E1D7"/>
      <rgbColor rgb="00993366"/>
      <rgbColor rgb="00AEABA2"/>
      <rgbColor rgb="00432E2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Nordea">
      <a:dk1>
        <a:sysClr val="windowText" lastClr="000000"/>
      </a:dk1>
      <a:lt1>
        <a:sysClr val="window" lastClr="FFFFFF"/>
      </a:lt1>
      <a:dk2>
        <a:srgbClr val="00005E"/>
      </a:dk2>
      <a:lt2>
        <a:srgbClr val="0000A0"/>
      </a:lt2>
      <a:accent1>
        <a:srgbClr val="0000A0"/>
      </a:accent1>
      <a:accent2>
        <a:srgbClr val="3399FF"/>
      </a:accent2>
      <a:accent3>
        <a:srgbClr val="99CCFF"/>
      </a:accent3>
      <a:accent4>
        <a:srgbClr val="FBD9CA"/>
      </a:accent4>
      <a:accent5>
        <a:srgbClr val="C9C7C7"/>
      </a:accent5>
      <a:accent6>
        <a:srgbClr val="474748"/>
      </a:accent6>
      <a:hlink>
        <a:srgbClr val="000000"/>
      </a:hlink>
      <a:folHlink>
        <a:srgbClr val="3399FF"/>
      </a:folHlink>
    </a:clrScheme>
    <a:fontScheme name="Norde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L18"/>
  <sheetViews>
    <sheetView tabSelected="1" workbookViewId="0">
      <selection activeCell="L11" sqref="L11"/>
    </sheetView>
  </sheetViews>
  <sheetFormatPr defaultRowHeight="14.25" x14ac:dyDescent="0.2"/>
  <sheetData>
    <row r="1" spans="1:12" x14ac:dyDescent="0.2">
      <c r="A1" s="6" t="s">
        <v>0</v>
      </c>
      <c r="B1" s="6" t="s">
        <v>1</v>
      </c>
      <c r="C1" s="6" t="s">
        <v>6</v>
      </c>
      <c r="D1" s="6" t="s">
        <v>7</v>
      </c>
      <c r="E1" s="6" t="s">
        <v>10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8</v>
      </c>
      <c r="K1" s="6" t="s">
        <v>9</v>
      </c>
      <c r="L1" s="6" t="s">
        <v>14</v>
      </c>
    </row>
    <row r="2" spans="1:12" x14ac:dyDescent="0.2">
      <c r="A2">
        <v>10</v>
      </c>
      <c r="B2">
        <v>50</v>
      </c>
      <c r="C2">
        <v>100</v>
      </c>
      <c r="D2" s="1">
        <v>0.5</v>
      </c>
      <c r="E2" s="1">
        <v>0.05</v>
      </c>
      <c r="F2" s="2">
        <f>+C2*perc/A2</f>
        <v>5</v>
      </c>
      <c r="G2" s="2">
        <f>+C2*perc/B2</f>
        <v>1</v>
      </c>
      <c r="H2">
        <f>+F2*A2</f>
        <v>50</v>
      </c>
      <c r="I2">
        <f>+G2*B2</f>
        <v>50</v>
      </c>
      <c r="J2" s="2">
        <f>+H2/SUM(H2:I2)</f>
        <v>0.5</v>
      </c>
      <c r="K2" t="b">
        <f>+OR(J2&gt;0.55,J2&lt;0.45)</f>
        <v>0</v>
      </c>
      <c r="L2" t="s">
        <v>15</v>
      </c>
    </row>
    <row r="3" spans="1:12" x14ac:dyDescent="0.2">
      <c r="A3">
        <f>+A2+1</f>
        <v>11</v>
      </c>
      <c r="B3">
        <f>+B2+1</f>
        <v>51</v>
      </c>
      <c r="F3" s="2">
        <f>+F2</f>
        <v>5</v>
      </c>
      <c r="G3" s="2">
        <f>+G2</f>
        <v>1</v>
      </c>
      <c r="H3">
        <f t="shared" ref="H3:H9" si="0">+F3*A3</f>
        <v>55</v>
      </c>
      <c r="I3">
        <f t="shared" ref="I3:I9" si="1">+G3*B3</f>
        <v>51</v>
      </c>
      <c r="J3" s="2">
        <f t="shared" ref="J3:J9" si="2">+H3/SUM(H3:I3)</f>
        <v>0.51886792452830188</v>
      </c>
      <c r="K3" t="b">
        <f t="shared" ref="K3:K18" si="3">+OR(J3&gt;0.55,J3&lt;0.45)</f>
        <v>0</v>
      </c>
      <c r="L3" t="s">
        <v>16</v>
      </c>
    </row>
    <row r="4" spans="1:12" x14ac:dyDescent="0.2">
      <c r="A4">
        <f t="shared" ref="A4:A18" si="4">+A3+1</f>
        <v>12</v>
      </c>
      <c r="B4">
        <f t="shared" ref="B4:B18" si="5">+B3+1</f>
        <v>52</v>
      </c>
      <c r="F4" s="2">
        <f t="shared" ref="F4:F18" si="6">+F3</f>
        <v>5</v>
      </c>
      <c r="G4" s="2">
        <f t="shared" ref="G4:G18" si="7">+G3</f>
        <v>1</v>
      </c>
      <c r="H4">
        <f t="shared" si="0"/>
        <v>60</v>
      </c>
      <c r="I4">
        <f t="shared" si="1"/>
        <v>52</v>
      </c>
      <c r="J4" s="2">
        <f t="shared" si="2"/>
        <v>0.5357142857142857</v>
      </c>
      <c r="K4" t="b">
        <f t="shared" si="3"/>
        <v>0</v>
      </c>
      <c r="L4" t="s">
        <v>17</v>
      </c>
    </row>
    <row r="5" spans="1:12" x14ac:dyDescent="0.2">
      <c r="A5">
        <f t="shared" si="4"/>
        <v>13</v>
      </c>
      <c r="B5">
        <f t="shared" si="5"/>
        <v>53</v>
      </c>
      <c r="F5" s="2">
        <f t="shared" si="6"/>
        <v>5</v>
      </c>
      <c r="G5" s="2">
        <f t="shared" si="7"/>
        <v>1</v>
      </c>
      <c r="H5">
        <f t="shared" si="0"/>
        <v>65</v>
      </c>
      <c r="I5">
        <f t="shared" si="1"/>
        <v>53</v>
      </c>
      <c r="J5" s="2">
        <f t="shared" si="2"/>
        <v>0.55084745762711862</v>
      </c>
      <c r="K5" t="b">
        <f t="shared" si="3"/>
        <v>1</v>
      </c>
      <c r="L5" t="s">
        <v>18</v>
      </c>
    </row>
    <row r="6" spans="1:12" s="3" customFormat="1" ht="15" x14ac:dyDescent="0.25">
      <c r="A6" s="3">
        <f t="shared" si="4"/>
        <v>14</v>
      </c>
      <c r="B6" s="3">
        <f t="shared" si="5"/>
        <v>54</v>
      </c>
      <c r="C6" s="3">
        <f>+H6+I6</f>
        <v>124</v>
      </c>
      <c r="D6" s="5"/>
      <c r="F6" s="4">
        <f t="shared" si="6"/>
        <v>5</v>
      </c>
      <c r="G6" s="4">
        <f t="shared" si="7"/>
        <v>1</v>
      </c>
      <c r="H6" s="3">
        <f t="shared" si="0"/>
        <v>70</v>
      </c>
      <c r="I6" s="3">
        <f t="shared" si="1"/>
        <v>54</v>
      </c>
      <c r="J6" s="4">
        <f t="shared" si="2"/>
        <v>0.56451612903225812</v>
      </c>
      <c r="K6" s="3" t="b">
        <f t="shared" si="3"/>
        <v>1</v>
      </c>
      <c r="L6" s="3" t="s">
        <v>11</v>
      </c>
    </row>
    <row r="7" spans="1:12" x14ac:dyDescent="0.2">
      <c r="A7">
        <f t="shared" si="4"/>
        <v>15</v>
      </c>
      <c r="B7">
        <f t="shared" si="5"/>
        <v>55</v>
      </c>
      <c r="F7" s="7">
        <f>+C6*perc/A6</f>
        <v>4.4285714285714288</v>
      </c>
      <c r="G7" s="7">
        <f>+C6*(1-perc)/B6</f>
        <v>1.1481481481481481</v>
      </c>
      <c r="H7" s="2">
        <f t="shared" si="0"/>
        <v>66.428571428571431</v>
      </c>
      <c r="I7" s="2">
        <f t="shared" si="1"/>
        <v>63.148148148148145</v>
      </c>
      <c r="J7" s="2">
        <f t="shared" si="2"/>
        <v>0.51265822784810133</v>
      </c>
      <c r="K7" t="b">
        <f t="shared" si="3"/>
        <v>0</v>
      </c>
      <c r="L7" t="s">
        <v>19</v>
      </c>
    </row>
    <row r="8" spans="1:12" x14ac:dyDescent="0.2">
      <c r="A8">
        <f t="shared" si="4"/>
        <v>16</v>
      </c>
      <c r="B8">
        <f t="shared" si="5"/>
        <v>56</v>
      </c>
      <c r="F8" s="2">
        <f>+F7</f>
        <v>4.4285714285714288</v>
      </c>
      <c r="G8" s="2">
        <f t="shared" si="7"/>
        <v>1.1481481481481481</v>
      </c>
      <c r="H8" s="2">
        <f t="shared" si="0"/>
        <v>70.857142857142861</v>
      </c>
      <c r="I8" s="2">
        <f t="shared" si="1"/>
        <v>64.296296296296291</v>
      </c>
      <c r="J8" s="2">
        <f t="shared" si="2"/>
        <v>0.52427184466019428</v>
      </c>
      <c r="K8" t="b">
        <f t="shared" si="3"/>
        <v>0</v>
      </c>
    </row>
    <row r="9" spans="1:12" x14ac:dyDescent="0.2">
      <c r="A9">
        <f t="shared" si="4"/>
        <v>17</v>
      </c>
      <c r="B9">
        <f t="shared" si="5"/>
        <v>57</v>
      </c>
      <c r="F9" s="2">
        <f>+F8</f>
        <v>4.4285714285714288</v>
      </c>
      <c r="G9" s="2">
        <f t="shared" si="7"/>
        <v>1.1481481481481481</v>
      </c>
      <c r="H9" s="2">
        <f t="shared" si="0"/>
        <v>75.285714285714292</v>
      </c>
      <c r="I9" s="2">
        <f t="shared" si="1"/>
        <v>65.444444444444443</v>
      </c>
      <c r="J9" s="2">
        <f t="shared" si="2"/>
        <v>0.534965034965035</v>
      </c>
      <c r="K9" t="b">
        <f t="shared" si="3"/>
        <v>0</v>
      </c>
    </row>
    <row r="10" spans="1:12" x14ac:dyDescent="0.2">
      <c r="A10">
        <f t="shared" si="4"/>
        <v>18</v>
      </c>
      <c r="B10">
        <f t="shared" si="5"/>
        <v>58</v>
      </c>
      <c r="F10" s="2">
        <f t="shared" si="6"/>
        <v>4.4285714285714288</v>
      </c>
      <c r="G10" s="2">
        <f t="shared" si="7"/>
        <v>1.1481481481481481</v>
      </c>
      <c r="H10" s="2">
        <f t="shared" ref="H10:H18" si="8">+F10*A10</f>
        <v>79.714285714285722</v>
      </c>
      <c r="I10" s="2">
        <f t="shared" ref="I10:I18" si="9">+G10*B10</f>
        <v>66.592592592592595</v>
      </c>
      <c r="J10" s="2">
        <f t="shared" ref="J10:J18" si="10">+H10/SUM(H10:I10)</f>
        <v>0.54484304932735417</v>
      </c>
      <c r="K10" t="b">
        <f t="shared" si="3"/>
        <v>0</v>
      </c>
    </row>
    <row r="11" spans="1:12" s="3" customFormat="1" ht="15" x14ac:dyDescent="0.25">
      <c r="A11" s="3">
        <f t="shared" si="4"/>
        <v>19</v>
      </c>
      <c r="B11" s="3">
        <f t="shared" si="5"/>
        <v>59</v>
      </c>
      <c r="C11" s="4">
        <f>+H11+I11</f>
        <v>151.88359788359787</v>
      </c>
      <c r="F11" s="4">
        <f t="shared" si="6"/>
        <v>4.4285714285714288</v>
      </c>
      <c r="G11" s="4">
        <f t="shared" si="7"/>
        <v>1.1481481481481481</v>
      </c>
      <c r="H11" s="4">
        <f t="shared" si="8"/>
        <v>84.142857142857153</v>
      </c>
      <c r="I11" s="4">
        <f t="shared" si="9"/>
        <v>67.740740740740733</v>
      </c>
      <c r="J11" s="4">
        <f t="shared" si="10"/>
        <v>0.55399568034557245</v>
      </c>
      <c r="K11" s="3" t="b">
        <f t="shared" si="3"/>
        <v>1</v>
      </c>
      <c r="L11" s="3" t="s">
        <v>12</v>
      </c>
    </row>
    <row r="12" spans="1:12" x14ac:dyDescent="0.2">
      <c r="A12">
        <f t="shared" si="4"/>
        <v>20</v>
      </c>
      <c r="B12">
        <f t="shared" si="5"/>
        <v>60</v>
      </c>
      <c r="F12" s="7">
        <f>+C11*perc/A11</f>
        <v>3.9969367864104703</v>
      </c>
      <c r="G12" s="7">
        <f>+C11*(1-perc)/B11</f>
        <v>1.2871491346067616</v>
      </c>
      <c r="H12" s="2">
        <f t="shared" si="8"/>
        <v>79.938735728209409</v>
      </c>
      <c r="I12" s="2">
        <f t="shared" si="9"/>
        <v>77.2289480764057</v>
      </c>
      <c r="J12" s="2">
        <f>+H12/SUM(H12:I12)</f>
        <v>0.50862068965517238</v>
      </c>
      <c r="K12" t="b">
        <f t="shared" si="3"/>
        <v>0</v>
      </c>
    </row>
    <row r="13" spans="1:12" x14ac:dyDescent="0.2">
      <c r="A13">
        <f t="shared" si="4"/>
        <v>21</v>
      </c>
      <c r="B13">
        <f t="shared" si="5"/>
        <v>61</v>
      </c>
      <c r="F13" s="2">
        <f t="shared" si="6"/>
        <v>3.9969367864104703</v>
      </c>
      <c r="G13" s="2">
        <f t="shared" si="7"/>
        <v>1.2871491346067616</v>
      </c>
      <c r="H13" s="2">
        <f t="shared" si="8"/>
        <v>83.935672514619881</v>
      </c>
      <c r="I13" s="2">
        <f t="shared" si="9"/>
        <v>78.516097211012465</v>
      </c>
      <c r="J13" s="2">
        <f t="shared" si="10"/>
        <v>0.51668056713928279</v>
      </c>
      <c r="K13" t="b">
        <f t="shared" si="3"/>
        <v>0</v>
      </c>
    </row>
    <row r="14" spans="1:12" x14ac:dyDescent="0.2">
      <c r="A14">
        <f t="shared" si="4"/>
        <v>22</v>
      </c>
      <c r="B14">
        <f t="shared" si="5"/>
        <v>62</v>
      </c>
      <c r="F14" s="2">
        <f t="shared" si="6"/>
        <v>3.9969367864104703</v>
      </c>
      <c r="G14" s="2">
        <f t="shared" si="7"/>
        <v>1.2871491346067616</v>
      </c>
      <c r="H14" s="2">
        <f t="shared" si="8"/>
        <v>87.932609301030354</v>
      </c>
      <c r="I14" s="2">
        <f t="shared" si="9"/>
        <v>79.803246345619215</v>
      </c>
      <c r="J14" s="2">
        <f t="shared" si="10"/>
        <v>0.52423263327948311</v>
      </c>
      <c r="K14" t="b">
        <f t="shared" si="3"/>
        <v>0</v>
      </c>
    </row>
    <row r="15" spans="1:12" x14ac:dyDescent="0.2">
      <c r="A15">
        <f t="shared" si="4"/>
        <v>23</v>
      </c>
      <c r="B15">
        <f t="shared" si="5"/>
        <v>63</v>
      </c>
      <c r="F15" s="2">
        <f t="shared" si="6"/>
        <v>3.9969367864104703</v>
      </c>
      <c r="G15" s="2">
        <f t="shared" si="7"/>
        <v>1.2871491346067616</v>
      </c>
      <c r="H15" s="2">
        <f t="shared" si="8"/>
        <v>91.929546087440812</v>
      </c>
      <c r="I15" s="2">
        <f t="shared" si="9"/>
        <v>81.090395480225979</v>
      </c>
      <c r="J15" s="2">
        <f t="shared" si="10"/>
        <v>0.53132341425215346</v>
      </c>
      <c r="K15" t="b">
        <f t="shared" si="3"/>
        <v>0</v>
      </c>
    </row>
    <row r="16" spans="1:12" x14ac:dyDescent="0.2">
      <c r="A16">
        <f t="shared" si="4"/>
        <v>24</v>
      </c>
      <c r="B16">
        <f t="shared" si="5"/>
        <v>64</v>
      </c>
      <c r="F16" s="2">
        <f t="shared" si="6"/>
        <v>3.9969367864104703</v>
      </c>
      <c r="G16" s="2">
        <f t="shared" si="7"/>
        <v>1.2871491346067616</v>
      </c>
      <c r="H16" s="2">
        <f t="shared" si="8"/>
        <v>95.926482873851285</v>
      </c>
      <c r="I16" s="2">
        <f t="shared" si="9"/>
        <v>82.377544614832743</v>
      </c>
      <c r="J16" s="2">
        <f t="shared" si="10"/>
        <v>0.53799392097264442</v>
      </c>
      <c r="K16" t="b">
        <f t="shared" si="3"/>
        <v>0</v>
      </c>
    </row>
    <row r="17" spans="1:12" x14ac:dyDescent="0.2">
      <c r="A17">
        <f t="shared" si="4"/>
        <v>25</v>
      </c>
      <c r="B17">
        <f t="shared" si="5"/>
        <v>65</v>
      </c>
      <c r="F17" s="2">
        <f t="shared" si="6"/>
        <v>3.9969367864104703</v>
      </c>
      <c r="G17" s="2">
        <f t="shared" si="7"/>
        <v>1.2871491346067616</v>
      </c>
      <c r="H17" s="2">
        <f t="shared" si="8"/>
        <v>99.923419660261757</v>
      </c>
      <c r="I17" s="2">
        <f t="shared" si="9"/>
        <v>83.664693749439508</v>
      </c>
      <c r="J17" s="2">
        <f t="shared" si="10"/>
        <v>0.544280442804428</v>
      </c>
      <c r="K17" t="b">
        <f t="shared" si="3"/>
        <v>0</v>
      </c>
    </row>
    <row r="18" spans="1:12" x14ac:dyDescent="0.2">
      <c r="A18">
        <f t="shared" si="4"/>
        <v>26</v>
      </c>
      <c r="B18">
        <f t="shared" si="5"/>
        <v>66</v>
      </c>
      <c r="F18" s="2">
        <f t="shared" si="6"/>
        <v>3.9969367864104703</v>
      </c>
      <c r="G18" s="2">
        <f t="shared" si="7"/>
        <v>1.2871491346067616</v>
      </c>
      <c r="H18" s="2">
        <f t="shared" si="8"/>
        <v>103.92035644667223</v>
      </c>
      <c r="I18" s="2">
        <f t="shared" si="9"/>
        <v>84.951842884046272</v>
      </c>
      <c r="J18" s="2">
        <f t="shared" si="10"/>
        <v>0.55021520803443325</v>
      </c>
      <c r="K18" t="b">
        <f t="shared" si="3"/>
        <v>1</v>
      </c>
      <c r="L18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/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perc</vt:lpstr>
      <vt:lpstr>tol</vt:lpstr>
    </vt:vector>
  </TitlesOfParts>
  <Company>Rabarber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Lindberg, Jacob V</dc:creator>
  <cp:lastModifiedBy>Lindberg, Jacob V</cp:lastModifiedBy>
  <dcterms:created xsi:type="dcterms:W3CDTF">2008-11-06T20:09:30Z</dcterms:created>
  <dcterms:modified xsi:type="dcterms:W3CDTF">2018-10-24T08:13:40Z</dcterms:modified>
</cp:coreProperties>
</file>