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/Desktop/knn/"/>
    </mc:Choice>
  </mc:AlternateContent>
  <xr:revisionPtr revIDLastSave="0" documentId="13_ncr:1_{FDC18710-EDC9-F14D-BC95-30015AEC4833}" xr6:coauthVersionLast="47" xr6:coauthVersionMax="47" xr10:uidLastSave="{00000000-0000-0000-0000-000000000000}"/>
  <bookViews>
    <workbookView xWindow="0" yWindow="500" windowWidth="28800" windowHeight="16260" xr2:uid="{4D7E667D-71AC-E640-A156-39D96DCE56B0}"/>
  </bookViews>
  <sheets>
    <sheet name="Data" sheetId="1" r:id="rId1"/>
    <sheet name="Graphs 10k" sheetId="3" r:id="rId2"/>
    <sheet name="Graphs 60k" sheetId="4" r:id="rId3"/>
    <sheet name="Graphs 100k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26" i="1"/>
  <c r="N26" i="1" s="1"/>
  <c r="B9" i="1"/>
  <c r="N9" i="1" s="1"/>
  <c r="B10" i="1"/>
  <c r="N10" i="1" s="1"/>
  <c r="B11" i="1"/>
  <c r="N11" i="1" s="1"/>
  <c r="B12" i="1"/>
  <c r="B13" i="1"/>
  <c r="B14" i="1"/>
  <c r="N14" i="1" s="1"/>
  <c r="B15" i="1"/>
  <c r="N15" i="1" s="1"/>
  <c r="B16" i="1"/>
  <c r="B17" i="1"/>
  <c r="D23" i="1"/>
  <c r="D24" i="1"/>
  <c r="D25" i="1"/>
  <c r="D26" i="1"/>
  <c r="D27" i="1"/>
  <c r="D28" i="1"/>
  <c r="D29" i="1"/>
  <c r="D30" i="1"/>
  <c r="D22" i="1"/>
  <c r="C23" i="1"/>
  <c r="O23" i="1" s="1"/>
  <c r="C24" i="1"/>
  <c r="O24" i="1" s="1"/>
  <c r="C25" i="1"/>
  <c r="C26" i="1"/>
  <c r="O26" i="1" s="1"/>
  <c r="C27" i="1"/>
  <c r="O27" i="1" s="1"/>
  <c r="C28" i="1"/>
  <c r="O28" i="1" s="1"/>
  <c r="C29" i="1"/>
  <c r="O29" i="1" s="1"/>
  <c r="C30" i="1"/>
  <c r="O30" i="1" s="1"/>
  <c r="C22" i="1"/>
  <c r="O22" i="1" s="1"/>
  <c r="B23" i="1"/>
  <c r="N23" i="1" s="1"/>
  <c r="B24" i="1"/>
  <c r="N24" i="1" s="1"/>
  <c r="B25" i="1"/>
  <c r="N25" i="1" s="1"/>
  <c r="B27" i="1"/>
  <c r="B28" i="1"/>
  <c r="N28" i="1" s="1"/>
  <c r="B29" i="1"/>
  <c r="B30" i="1"/>
  <c r="N30" i="1" s="1"/>
  <c r="B22" i="1"/>
  <c r="N22" i="1" s="1"/>
  <c r="D10" i="1"/>
  <c r="D11" i="1"/>
  <c r="D12" i="1"/>
  <c r="P12" i="1" s="1"/>
  <c r="D13" i="1"/>
  <c r="D14" i="1"/>
  <c r="D15" i="1"/>
  <c r="D16" i="1"/>
  <c r="D17" i="1"/>
  <c r="D9" i="1"/>
  <c r="C10" i="1"/>
  <c r="O10" i="1" s="1"/>
  <c r="C11" i="1"/>
  <c r="O11" i="1" s="1"/>
  <c r="C12" i="1"/>
  <c r="O12" i="1" s="1"/>
  <c r="C13" i="1"/>
  <c r="O13" i="1" s="1"/>
  <c r="C14" i="1"/>
  <c r="O14" i="1" s="1"/>
  <c r="C15" i="1"/>
  <c r="O15" i="1" s="1"/>
  <c r="C16" i="1"/>
  <c r="O16" i="1" s="1"/>
  <c r="C17" i="1"/>
  <c r="O17" i="1" s="1"/>
  <c r="C9" i="1"/>
  <c r="O9" i="1" s="1"/>
  <c r="N12" i="1"/>
  <c r="N16" i="1"/>
  <c r="N17" i="1"/>
  <c r="E3" i="1"/>
  <c r="H10" i="1" s="1"/>
  <c r="O25" i="1"/>
  <c r="E5" i="1"/>
  <c r="E4" i="1"/>
  <c r="I30" i="1" s="1"/>
  <c r="K9" i="1"/>
  <c r="K10" i="1"/>
  <c r="K11" i="1"/>
  <c r="K12" i="1"/>
  <c r="K13" i="1"/>
  <c r="K14" i="1"/>
  <c r="K15" i="1"/>
  <c r="K16" i="1"/>
  <c r="K17" i="1"/>
  <c r="N27" i="1"/>
  <c r="N29" i="1"/>
  <c r="N13" i="1"/>
  <c r="L9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K23" i="1"/>
  <c r="K24" i="1"/>
  <c r="K25" i="1"/>
  <c r="K26" i="1"/>
  <c r="K27" i="1"/>
  <c r="K28" i="1"/>
  <c r="K29" i="1"/>
  <c r="K30" i="1"/>
  <c r="K22" i="1"/>
  <c r="P16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M9" i="1"/>
  <c r="H16" i="1" l="1"/>
  <c r="H15" i="1"/>
  <c r="H14" i="1"/>
  <c r="H13" i="1"/>
  <c r="H17" i="1"/>
  <c r="H12" i="1"/>
  <c r="H11" i="1"/>
  <c r="H9" i="1"/>
  <c r="I29" i="1"/>
  <c r="I9" i="1"/>
  <c r="I17" i="1"/>
  <c r="I15" i="1"/>
  <c r="I10" i="1"/>
  <c r="I22" i="1"/>
  <c r="I24" i="1"/>
  <c r="H26" i="1"/>
  <c r="H25" i="1"/>
  <c r="I14" i="1"/>
  <c r="I28" i="1"/>
  <c r="H24" i="1"/>
  <c r="I13" i="1"/>
  <c r="I27" i="1"/>
  <c r="H22" i="1"/>
  <c r="H23" i="1"/>
  <c r="I12" i="1"/>
  <c r="I26" i="1"/>
  <c r="H30" i="1"/>
  <c r="I11" i="1"/>
  <c r="I25" i="1"/>
  <c r="H29" i="1"/>
  <c r="H28" i="1"/>
  <c r="I23" i="1"/>
  <c r="H27" i="1"/>
  <c r="I16" i="1"/>
  <c r="P9" i="1"/>
  <c r="P30" i="1"/>
  <c r="P26" i="1"/>
  <c r="P22" i="1"/>
  <c r="P15" i="1"/>
  <c r="P11" i="1"/>
  <c r="P29" i="1"/>
  <c r="P25" i="1"/>
  <c r="P14" i="1"/>
  <c r="P10" i="1"/>
  <c r="P28" i="1"/>
  <c r="P24" i="1"/>
  <c r="P17" i="1"/>
  <c r="P13" i="1"/>
  <c r="P27" i="1"/>
  <c r="P23" i="1"/>
  <c r="J28" i="1"/>
  <c r="J27" i="1"/>
  <c r="J26" i="1"/>
  <c r="J30" i="1"/>
  <c r="J25" i="1"/>
  <c r="J22" i="1"/>
  <c r="J29" i="1"/>
  <c r="J24" i="1"/>
  <c r="J23" i="1"/>
  <c r="J12" i="1"/>
  <c r="J15" i="1"/>
  <c r="J13" i="1"/>
  <c r="J17" i="1"/>
  <c r="J11" i="1"/>
  <c r="J16" i="1"/>
  <c r="J14" i="1"/>
  <c r="J10" i="1"/>
  <c r="J9" i="1"/>
</calcChain>
</file>

<file path=xl/sharedStrings.xml><?xml version="1.0" encoding="utf-8"?>
<sst xmlns="http://schemas.openxmlformats.org/spreadsheetml/2006/main" count="43" uniqueCount="27">
  <si>
    <t>speedup10k</t>
  </si>
  <si>
    <t>speedup60k</t>
  </si>
  <si>
    <t>speedup100k</t>
  </si>
  <si>
    <t>scalability10k</t>
  </si>
  <si>
    <t>scalability60k</t>
  </si>
  <si>
    <t>scalability100k</t>
  </si>
  <si>
    <t>N</t>
  </si>
  <si>
    <t>T10k</t>
  </si>
  <si>
    <t>T60k</t>
  </si>
  <si>
    <t>efficiency10k</t>
  </si>
  <si>
    <t>efficiency100k</t>
  </si>
  <si>
    <t>efficiency60k</t>
  </si>
  <si>
    <t>STL</t>
  </si>
  <si>
    <t>FastFlow</t>
  </si>
  <si>
    <t>T100k</t>
  </si>
  <si>
    <t>Tideal100k</t>
  </si>
  <si>
    <t>Tideal60k</t>
  </si>
  <si>
    <t>Tideal10k</t>
  </si>
  <si>
    <t>K</t>
  </si>
  <si>
    <r>
      <rPr>
        <b/>
        <sz val="12"/>
        <color theme="1"/>
        <rFont val="Calibri"/>
        <family val="2"/>
        <scheme val="minor"/>
      </rPr>
      <t>Tr</t>
    </r>
    <r>
      <rPr>
        <i/>
        <sz val="12"/>
        <color theme="1"/>
        <rFont val="Calibri"/>
        <family val="2"/>
        <scheme val="minor"/>
      </rPr>
      <t>(usec)</t>
    </r>
  </si>
  <si>
    <r>
      <rPr>
        <b/>
        <sz val="12"/>
        <color theme="1"/>
        <rFont val="Calibri"/>
        <family val="2"/>
        <scheme val="minor"/>
      </rPr>
      <t>Tknn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(usec)</t>
    </r>
  </si>
  <si>
    <r>
      <rPr>
        <b/>
        <sz val="12"/>
        <color theme="1"/>
        <rFont val="Calibri"/>
        <family val="2"/>
        <scheme val="minor"/>
      </rPr>
      <t>Tw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(usec)</t>
    </r>
  </si>
  <si>
    <r>
      <rPr>
        <b/>
        <sz val="12"/>
        <color theme="1"/>
        <rFont val="Calibri"/>
        <family val="2"/>
        <scheme val="minor"/>
      </rPr>
      <t>TSeq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(sec)</t>
    </r>
  </si>
  <si>
    <t>10k</t>
  </si>
  <si>
    <t>60k</t>
  </si>
  <si>
    <t>100k</t>
  </si>
  <si>
    <r>
      <t xml:space="preserve">results are obtained with </t>
    </r>
    <r>
      <rPr>
        <b/>
        <sz val="12"/>
        <color theme="1"/>
        <rFont val="Calibri"/>
        <family val="2"/>
        <scheme val="minor"/>
      </rPr>
      <t>utimer</t>
    </r>
    <r>
      <rPr>
        <sz val="12"/>
        <color theme="1"/>
        <rFont val="Calibri"/>
        <family val="2"/>
        <scheme val="minor"/>
      </rPr>
      <t xml:space="preserve"> class and after, by making 10 runs (with </t>
    </r>
    <r>
      <rPr>
        <b/>
        <sz val="12"/>
        <color theme="1"/>
        <rFont val="Calibri"/>
        <family val="2"/>
        <scheme val="minor"/>
      </rPr>
      <t>avg.py</t>
    </r>
    <r>
      <rPr>
        <sz val="12"/>
        <color theme="1"/>
        <rFont val="Calibri"/>
        <family val="2"/>
        <scheme val="minor"/>
      </rPr>
      <t xml:space="preserve"> script)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</si>
</sst>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 (Corpo)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7" xfId="0" applyFont="1" applyBorder="1"/>
    <xf numFmtId="0" fontId="0" fillId="0" borderId="10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12" xfId="0" applyFont="1" applyBorder="1"/>
    <xf numFmtId="0" fontId="1" fillId="3" borderId="11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0" fillId="0" borderId="16" xfId="0" applyFont="1" applyBorder="1"/>
    <xf numFmtId="0" fontId="0" fillId="0" borderId="17" xfId="0" applyFont="1" applyBorder="1"/>
    <xf numFmtId="0" fontId="1" fillId="3" borderId="15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6" borderId="1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0" fillId="8" borderId="22" xfId="0" applyFill="1" applyBorder="1" applyAlignment="1">
      <alignment horizontal="center" wrapText="1"/>
    </xf>
    <xf numFmtId="0" fontId="0" fillId="8" borderId="23" xfId="0" applyFill="1" applyBorder="1" applyAlignment="1">
      <alignment horizontal="center" wrapText="1"/>
    </xf>
    <xf numFmtId="0" fontId="0" fillId="8" borderId="24" xfId="0" applyFill="1" applyBorder="1" applyAlignment="1">
      <alignment horizontal="center" wrapText="1"/>
    </xf>
    <xf numFmtId="0" fontId="0" fillId="8" borderId="25" xfId="0" applyFill="1" applyBorder="1" applyAlignment="1">
      <alignment horizontal="center" wrapText="1"/>
    </xf>
    <xf numFmtId="0" fontId="0" fillId="8" borderId="26" xfId="0" applyFill="1" applyBorder="1" applyAlignment="1">
      <alignment horizontal="center" wrapText="1"/>
    </xf>
    <xf numFmtId="0" fontId="0" fillId="8" borderId="27" xfId="0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Timings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Data!$B$9:$B$17</c:f>
              <c:numCache>
                <c:formatCode>General</c:formatCode>
                <c:ptCount val="9"/>
                <c:pt idx="0">
                  <c:v>3.3383310000000002</c:v>
                </c:pt>
                <c:pt idx="1">
                  <c:v>1.6859550000000001</c:v>
                </c:pt>
                <c:pt idx="2">
                  <c:v>0.85976699999999995</c:v>
                </c:pt>
                <c:pt idx="3">
                  <c:v>0.44667299999999999</c:v>
                </c:pt>
                <c:pt idx="4">
                  <c:v>0.24012600000000001</c:v>
                </c:pt>
                <c:pt idx="5">
                  <c:v>0.13685249999999999</c:v>
                </c:pt>
                <c:pt idx="6">
                  <c:v>8.5215750000000007E-2</c:v>
                </c:pt>
                <c:pt idx="7">
                  <c:v>5.9397375000000002E-2</c:v>
                </c:pt>
                <c:pt idx="8">
                  <c:v>4.64881875E-2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5-1C44-86A7-F366AC4F7D58}"/>
            </c:ext>
          </c:extLst>
        </c:ser>
        <c:ser>
          <c:idx val="1"/>
          <c:order val="1"/>
          <c:tx>
            <c:v>STL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Data!$E$9:$E$17</c:f>
              <c:numCache>
                <c:formatCode>General</c:formatCode>
                <c:ptCount val="9"/>
                <c:pt idx="0">
                  <c:v>3.4545694</c:v>
                </c:pt>
                <c:pt idx="1">
                  <c:v>1.7434774</c:v>
                </c:pt>
                <c:pt idx="2">
                  <c:v>0.89045339999999995</c:v>
                </c:pt>
                <c:pt idx="3">
                  <c:v>0.47081240000000002</c:v>
                </c:pt>
                <c:pt idx="4">
                  <c:v>0.25618380000000002</c:v>
                </c:pt>
                <c:pt idx="5">
                  <c:v>0.1826469</c:v>
                </c:pt>
                <c:pt idx="6">
                  <c:v>0.19624430000000001</c:v>
                </c:pt>
                <c:pt idx="7">
                  <c:v>0.22830899999999998</c:v>
                </c:pt>
                <c:pt idx="8">
                  <c:v>0.2480733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5-1C44-86A7-F366AC4F7D58}"/>
            </c:ext>
          </c:extLst>
        </c:ser>
        <c:ser>
          <c:idx val="2"/>
          <c:order val="2"/>
          <c:tx>
            <c:v>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Data!$E$22:$E$30</c:f>
              <c:numCache>
                <c:formatCode>General</c:formatCode>
                <c:ptCount val="9"/>
                <c:pt idx="0">
                  <c:v>3.6296382999999999</c:v>
                </c:pt>
                <c:pt idx="1">
                  <c:v>1.8552878000000002</c:v>
                </c:pt>
                <c:pt idx="2">
                  <c:v>0.90857080000000001</c:v>
                </c:pt>
                <c:pt idx="3">
                  <c:v>0.49550559999999999</c:v>
                </c:pt>
                <c:pt idx="4">
                  <c:v>0.2570963</c:v>
                </c:pt>
                <c:pt idx="5">
                  <c:v>0.1508545</c:v>
                </c:pt>
                <c:pt idx="6">
                  <c:v>0.10735890000000001</c:v>
                </c:pt>
                <c:pt idx="7">
                  <c:v>9.3942700000000004E-2</c:v>
                </c:pt>
                <c:pt idx="8">
                  <c:v>9.6430399999999999E-2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5-1C44-86A7-F366AC4F7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81376"/>
        <c:axId val="1825870560"/>
      </c:lineChart>
      <c:catAx>
        <c:axId val="18281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5870560"/>
        <c:crosses val="autoZero"/>
        <c:auto val="1"/>
        <c:lblAlgn val="ctr"/>
        <c:lblOffset val="100"/>
        <c:noMultiLvlLbl val="0"/>
      </c:catAx>
      <c:valAx>
        <c:axId val="18258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Avg</a:t>
                </a:r>
                <a:r>
                  <a:rPr lang="it-IT" i="1" baseline="0"/>
                  <a:t> seconds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81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&amp; Scalability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STL 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Data!$J$9:$J$17</c:f>
              <c:numCache>
                <c:formatCode>General</c:formatCode>
                <c:ptCount val="9"/>
                <c:pt idx="0">
                  <c:v>0.96981248221439553</c:v>
                </c:pt>
                <c:pt idx="1">
                  <c:v>1.9419892888374579</c:v>
                </c:pt>
                <c:pt idx="2">
                  <c:v>3.8968395103162834</c:v>
                </c:pt>
                <c:pt idx="3">
                  <c:v>7.6400835530163853</c:v>
                </c:pt>
                <c:pt idx="4">
                  <c:v>15.221065103917095</c:v>
                </c:pt>
                <c:pt idx="5">
                  <c:v>29.384323744469867</c:v>
                </c:pt>
                <c:pt idx="6">
                  <c:v>44.156483243286765</c:v>
                </c:pt>
                <c:pt idx="7">
                  <c:v>60.853332019809848</c:v>
                </c:pt>
                <c:pt idx="8">
                  <c:v>71.84497926184477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7-4D42-A3F3-750EC405E055}"/>
            </c:ext>
          </c:extLst>
        </c:ser>
        <c:ser>
          <c:idx val="1"/>
          <c:order val="1"/>
          <c:tx>
            <c:v>FF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Data!$J$22:$J$30</c:f>
              <c:numCache>
                <c:formatCode>General</c:formatCode>
                <c:ptCount val="9"/>
                <c:pt idx="0">
                  <c:v>0.97762200632107232</c:v>
                </c:pt>
                <c:pt idx="1">
                  <c:v>1.8698262123441969</c:v>
                </c:pt>
                <c:pt idx="2">
                  <c:v>3.7261727309939685</c:v>
                </c:pt>
                <c:pt idx="3">
                  <c:v>7.565313542933624</c:v>
                </c:pt>
                <c:pt idx="4">
                  <c:v>15.09092542552334</c:v>
                </c:pt>
                <c:pt idx="5">
                  <c:v>31.040620163451571</c:v>
                </c:pt>
                <c:pt idx="6">
                  <c:v>46.045863939255113</c:v>
                </c:pt>
                <c:pt idx="7">
                  <c:v>52.98635538540546</c:v>
                </c:pt>
                <c:pt idx="8">
                  <c:v>83.045326780368313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7-4D42-A3F3-750EC405E055}"/>
            </c:ext>
          </c:extLst>
        </c:ser>
        <c:ser>
          <c:idx val="2"/>
          <c:order val="2"/>
          <c:tx>
            <c:v>STL Scalability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Data!$M$9:$M$17</c:f>
              <c:numCache>
                <c:formatCode>General</c:formatCode>
                <c:ptCount val="9"/>
                <c:pt idx="0">
                  <c:v>1</c:v>
                </c:pt>
                <c:pt idx="1">
                  <c:v>2.0024379191359429</c:v>
                </c:pt>
                <c:pt idx="2">
                  <c:v>4.0181370953470701</c:v>
                </c:pt>
                <c:pt idx="3">
                  <c:v>7.8778977308805134</c:v>
                </c:pt>
                <c:pt idx="4">
                  <c:v>15.694853781591345</c:v>
                </c:pt>
                <c:pt idx="5">
                  <c:v>30.298974578442166</c:v>
                </c:pt>
                <c:pt idx="6">
                  <c:v>45.530949593949572</c:v>
                </c:pt>
                <c:pt idx="7">
                  <c:v>62.747524017078028</c:v>
                </c:pt>
                <c:pt idx="8">
                  <c:v>74.081310128943116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7-4D42-A3F3-750EC405E055}"/>
            </c:ext>
          </c:extLst>
        </c:ser>
        <c:ser>
          <c:idx val="3"/>
          <c:order val="3"/>
          <c:tx>
            <c:v>FF Scalability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Data!$M$22:$M$30</c:f>
              <c:numCache>
                <c:formatCode>General</c:formatCode>
                <c:ptCount val="9"/>
                <c:pt idx="0">
                  <c:v>1</c:v>
                </c:pt>
                <c:pt idx="1">
                  <c:v>1.912626966510925</c:v>
                </c:pt>
                <c:pt idx="2">
                  <c:v>3.8114656860232468</c:v>
                </c:pt>
                <c:pt idx="3">
                  <c:v>7.7384853184749307</c:v>
                </c:pt>
                <c:pt idx="4">
                  <c:v>15.43636019642458</c:v>
                </c:pt>
                <c:pt idx="5">
                  <c:v>31.751147133299245</c:v>
                </c:pt>
                <c:pt idx="6">
                  <c:v>47.099864407238655</c:v>
                </c:pt>
                <c:pt idx="7">
                  <c:v>54.199225306722063</c:v>
                </c:pt>
                <c:pt idx="8">
                  <c:v>84.946253504336951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7-4D42-A3F3-750EC405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17152"/>
        <c:axId val="1856018800"/>
      </c:lineChart>
      <c:catAx>
        <c:axId val="18560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018800"/>
        <c:crosses val="autoZero"/>
        <c:auto val="1"/>
        <c:lblAlgn val="ctr"/>
        <c:lblOffset val="100"/>
        <c:noMultiLvlLbl val="0"/>
      </c:catAx>
      <c:valAx>
        <c:axId val="18560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0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Data!$P$9:$P$17</c:f>
              <c:numCache>
                <c:formatCode>General</c:formatCode>
                <c:ptCount val="9"/>
                <c:pt idx="0">
                  <c:v>0.96981248221439553</c:v>
                </c:pt>
                <c:pt idx="1">
                  <c:v>0.97194862595493114</c:v>
                </c:pt>
                <c:pt idx="2">
                  <c:v>0.97708129888176798</c:v>
                </c:pt>
                <c:pt idx="3">
                  <c:v>0.961578385928478</c:v>
                </c:pt>
                <c:pt idx="4">
                  <c:v>0.96533629269444177</c:v>
                </c:pt>
                <c:pt idx="5">
                  <c:v>0.9462274176224087</c:v>
                </c:pt>
                <c:pt idx="6">
                  <c:v>0.73264999772907846</c:v>
                </c:pt>
                <c:pt idx="7">
                  <c:v>0.53473667097142585</c:v>
                </c:pt>
                <c:pt idx="8">
                  <c:v>0.35095488341779413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7C-E444-8158-9DC35CB9B73D}"/>
            </c:ext>
          </c:extLst>
        </c:ser>
        <c:ser>
          <c:idx val="1"/>
          <c:order val="1"/>
          <c:tx>
            <c:v>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Data!$P$22:$P$30</c:f>
              <c:numCache>
                <c:formatCode>General</c:formatCode>
                <c:ptCount val="9"/>
                <c:pt idx="0">
                  <c:v>0.97762200632107232</c:v>
                </c:pt>
                <c:pt idx="1">
                  <c:v>0.93583163836624406</c:v>
                </c:pt>
                <c:pt idx="2">
                  <c:v>0.93428884669718193</c:v>
                </c:pt>
                <c:pt idx="3">
                  <c:v>0.9521678572199469</c:v>
                </c:pt>
                <c:pt idx="4">
                  <c:v>0.9570826945516453</c:v>
                </c:pt>
                <c:pt idx="5">
                  <c:v>0.99956310426196449</c:v>
                </c:pt>
                <c:pt idx="6">
                  <c:v>0.76399884303869747</c:v>
                </c:pt>
                <c:pt idx="7">
                  <c:v>0.46560716307986211</c:v>
                </c:pt>
                <c:pt idx="8">
                  <c:v>0.40566735877777765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C-E444-8158-9DC35CB9B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10240"/>
        <c:axId val="1858976256"/>
      </c:lineChart>
      <c:catAx>
        <c:axId val="1358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8976256"/>
        <c:crosses val="autoZero"/>
        <c:auto val="1"/>
        <c:lblAlgn val="ctr"/>
        <c:lblOffset val="100"/>
        <c:noMultiLvlLbl val="0"/>
      </c:catAx>
      <c:valAx>
        <c:axId val="18589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0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Timings 100k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Data!$D$13:$D$17</c:f>
              <c:numCache>
                <c:formatCode>General</c:formatCode>
                <c:ptCount val="5"/>
                <c:pt idx="0">
                  <c:v>20.316615312500002</c:v>
                </c:pt>
                <c:pt idx="1">
                  <c:v>10.31567365625</c:v>
                </c:pt>
                <c:pt idx="2">
                  <c:v>5.3152028281249999</c:v>
                </c:pt>
                <c:pt idx="3">
                  <c:v>2.8149674140625001</c:v>
                </c:pt>
                <c:pt idx="4">
                  <c:v>1.5648497070312499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4C-084D-8231-31861F1267E2}"/>
            </c:ext>
          </c:extLst>
        </c:ser>
        <c:ser>
          <c:idx val="1"/>
          <c:order val="1"/>
          <c:tx>
            <c:v>STL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Data!$G$13:$G$17</c:f>
              <c:numCache>
                <c:formatCode>General</c:formatCode>
                <c:ptCount val="5"/>
                <c:pt idx="0">
                  <c:v>21.046152999999997</c:v>
                </c:pt>
                <c:pt idx="1">
                  <c:v>10.901896799999999</c:v>
                </c:pt>
                <c:pt idx="2">
                  <c:v>7.2547639999999998</c:v>
                </c:pt>
                <c:pt idx="3">
                  <c:v>5.2642123999999999</c:v>
                </c:pt>
                <c:pt idx="4">
                  <c:v>4.4588343999999998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4C-084D-8231-31861F1267E2}"/>
            </c:ext>
          </c:extLst>
        </c:ser>
        <c:ser>
          <c:idx val="2"/>
          <c:order val="2"/>
          <c:tx>
            <c:v>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Data!$G$26:$G$30</c:f>
              <c:numCache>
                <c:formatCode>General</c:formatCode>
                <c:ptCount val="5"/>
                <c:pt idx="0">
                  <c:v>21.227648800000001</c:v>
                </c:pt>
                <c:pt idx="1">
                  <c:v>10.3201825</c:v>
                </c:pt>
                <c:pt idx="2">
                  <c:v>6.9570822999999997</c:v>
                </c:pt>
                <c:pt idx="3">
                  <c:v>6.0457992000000003</c:v>
                </c:pt>
                <c:pt idx="4">
                  <c:v>3.8574701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C-084D-8231-31861F126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46912"/>
        <c:axId val="1857805904"/>
      </c:lineChart>
      <c:catAx>
        <c:axId val="18573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</a:t>
                </a:r>
                <a:r>
                  <a:rPr lang="it-IT" i="1" baseline="0"/>
                  <a:t> workers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05904"/>
        <c:crosses val="autoZero"/>
        <c:auto val="1"/>
        <c:lblAlgn val="ctr"/>
        <c:lblOffset val="100"/>
        <c:noMultiLvlLbl val="0"/>
      </c:catAx>
      <c:valAx>
        <c:axId val="18578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Avg</a:t>
                </a:r>
                <a:r>
                  <a:rPr lang="it-IT" i="1" baseline="0"/>
                  <a:t> seconds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3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&amp; Scalability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STL 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Data!$H$9:$H$17</c:f>
              <c:numCache>
                <c:formatCode>General</c:formatCode>
                <c:ptCount val="9"/>
                <c:pt idx="0">
                  <c:v>0.96635227533712309</c:v>
                </c:pt>
                <c:pt idx="1">
                  <c:v>1.9147543868363308</c:v>
                </c:pt>
                <c:pt idx="2">
                  <c:v>3.7490238119142454</c:v>
                </c:pt>
                <c:pt idx="3">
                  <c:v>7.0905757792275654</c:v>
                </c:pt>
                <c:pt idx="4">
                  <c:v>13.03099961824284</c:v>
                </c:pt>
                <c:pt idx="5">
                  <c:v>18.277512511846631</c:v>
                </c:pt>
                <c:pt idx="6">
                  <c:v>17.011097901951803</c:v>
                </c:pt>
                <c:pt idx="7">
                  <c:v>14.621985992667833</c:v>
                </c:pt>
                <c:pt idx="8">
                  <c:v>13.457034674831997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C24A-BF70-24491B492661}"/>
            </c:ext>
          </c:extLst>
        </c:ser>
        <c:ser>
          <c:idx val="1"/>
          <c:order val="1"/>
          <c:tx>
            <c:v>FF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Data!$H$22:$H$30</c:f>
              <c:numCache>
                <c:formatCode>General</c:formatCode>
                <c:ptCount val="9"/>
                <c:pt idx="0">
                  <c:v>0.91974205804473697</c:v>
                </c:pt>
                <c:pt idx="1">
                  <c:v>1.799360185519465</c:v>
                </c:pt>
                <c:pt idx="2">
                  <c:v>3.6742662211904675</c:v>
                </c:pt>
                <c:pt idx="3">
                  <c:v>6.7372215369513491</c:v>
                </c:pt>
                <c:pt idx="4">
                  <c:v>12.984749294330568</c:v>
                </c:pt>
                <c:pt idx="5">
                  <c:v>22.129475753126357</c:v>
                </c:pt>
                <c:pt idx="6">
                  <c:v>31.095055929224312</c:v>
                </c:pt>
                <c:pt idx="7">
                  <c:v>35.535821303837338</c:v>
                </c:pt>
                <c:pt idx="8">
                  <c:v>34.619072408700994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D-C24A-BF70-24491B492661}"/>
            </c:ext>
          </c:extLst>
        </c:ser>
        <c:ser>
          <c:idx val="2"/>
          <c:order val="2"/>
          <c:tx>
            <c:v>STL Scalability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Data!$K$9:$K$17</c:f>
              <c:numCache>
                <c:formatCode>General</c:formatCode>
                <c:ptCount val="9"/>
                <c:pt idx="0">
                  <c:v>1</c:v>
                </c:pt>
                <c:pt idx="1">
                  <c:v>1.9814248237459231</c:v>
                </c:pt>
                <c:pt idx="2">
                  <c:v>3.8795622544649726</c:v>
                </c:pt>
                <c:pt idx="3">
                  <c:v>7.3374647736550695</c:v>
                </c:pt>
                <c:pt idx="4">
                  <c:v>13.484730103933192</c:v>
                </c:pt>
                <c:pt idx="5">
                  <c:v>18.913922984731741</c:v>
                </c:pt>
                <c:pt idx="6">
                  <c:v>17.603412685107287</c:v>
                </c:pt>
                <c:pt idx="7">
                  <c:v>15.13111353472706</c:v>
                </c:pt>
                <c:pt idx="8">
                  <c:v>13.925599409529362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D-C24A-BF70-24491B492661}"/>
            </c:ext>
          </c:extLst>
        </c:ser>
        <c:ser>
          <c:idx val="3"/>
          <c:order val="3"/>
          <c:tx>
            <c:v>FF Scalability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Data!$K$22:$K$30</c:f>
              <c:numCache>
                <c:formatCode>General</c:formatCode>
                <c:ptCount val="9"/>
                <c:pt idx="0">
                  <c:v>1</c:v>
                </c:pt>
                <c:pt idx="1">
                  <c:v>1.9563748007182495</c:v>
                </c:pt>
                <c:pt idx="2">
                  <c:v>3.9948876851424235</c:v>
                </c:pt>
                <c:pt idx="3">
                  <c:v>7.3251206444488215</c:v>
                </c:pt>
                <c:pt idx="4">
                  <c:v>14.117816164604468</c:v>
                </c:pt>
                <c:pt idx="5">
                  <c:v>24.06052388228392</c:v>
                </c:pt>
                <c:pt idx="6">
                  <c:v>33.808452769169577</c:v>
                </c:pt>
                <c:pt idx="7">
                  <c:v>38.63672536556858</c:v>
                </c:pt>
                <c:pt idx="8">
                  <c:v>37.6399797159402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D-C24A-BF70-24491B49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17152"/>
        <c:axId val="1856018800"/>
      </c:lineChart>
      <c:catAx>
        <c:axId val="18560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018800"/>
        <c:crosses val="autoZero"/>
        <c:auto val="1"/>
        <c:lblAlgn val="ctr"/>
        <c:lblOffset val="100"/>
        <c:noMultiLvlLbl val="0"/>
      </c:catAx>
      <c:valAx>
        <c:axId val="18560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0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Data!$N$9:$N$17</c:f>
              <c:numCache>
                <c:formatCode>General</c:formatCode>
                <c:ptCount val="9"/>
                <c:pt idx="0">
                  <c:v>0.96635227533712309</c:v>
                </c:pt>
                <c:pt idx="1">
                  <c:v>0.96700708595362361</c:v>
                </c:pt>
                <c:pt idx="2">
                  <c:v>0.96553845490398482</c:v>
                </c:pt>
                <c:pt idx="3">
                  <c:v>0.94872819832272892</c:v>
                </c:pt>
                <c:pt idx="4">
                  <c:v>0.93731922159012393</c:v>
                </c:pt>
                <c:pt idx="5">
                  <c:v>0.74927359840216279</c:v>
                </c:pt>
                <c:pt idx="6">
                  <c:v>0.43423299428314605</c:v>
                </c:pt>
                <c:pt idx="7">
                  <c:v>0.26016221436737058</c:v>
                </c:pt>
                <c:pt idx="8">
                  <c:v>0.18739698105358377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C5-D046-9CE1-8DEAFDBC3134}"/>
            </c:ext>
          </c:extLst>
        </c:ser>
        <c:ser>
          <c:idx val="1"/>
          <c:order val="1"/>
          <c:tx>
            <c:v>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Data!$N$22:$N$30</c:f>
              <c:numCache>
                <c:formatCode>General</c:formatCode>
                <c:ptCount val="9"/>
                <c:pt idx="0">
                  <c:v>0.91974205804473697</c:v>
                </c:pt>
                <c:pt idx="1">
                  <c:v>0.90872963213577962</c:v>
                </c:pt>
                <c:pt idx="2">
                  <c:v>0.94628508862490401</c:v>
                </c:pt>
                <c:pt idx="3">
                  <c:v>0.90144894427025646</c:v>
                </c:pt>
                <c:pt idx="4">
                  <c:v>0.93399243785305353</c:v>
                </c:pt>
                <c:pt idx="5">
                  <c:v>0.90718208604980288</c:v>
                </c:pt>
                <c:pt idx="6">
                  <c:v>0.79374648957841409</c:v>
                </c:pt>
                <c:pt idx="7">
                  <c:v>0.63227238518799223</c:v>
                </c:pt>
                <c:pt idx="8">
                  <c:v>0.48209058035640212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5-D046-9CE1-8DEAFDBC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10240"/>
        <c:axId val="1858976256"/>
      </c:lineChart>
      <c:catAx>
        <c:axId val="1358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8976256"/>
        <c:crosses val="autoZero"/>
        <c:auto val="1"/>
        <c:lblAlgn val="ctr"/>
        <c:lblOffset val="100"/>
        <c:noMultiLvlLbl val="0"/>
      </c:catAx>
      <c:valAx>
        <c:axId val="18589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0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Timings 10k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Data!$B$13:$B$17</c:f>
              <c:numCache>
                <c:formatCode>General</c:formatCode>
                <c:ptCount val="5"/>
                <c:pt idx="0">
                  <c:v>0.24012600000000001</c:v>
                </c:pt>
                <c:pt idx="1">
                  <c:v>0.13685249999999999</c:v>
                </c:pt>
                <c:pt idx="2">
                  <c:v>8.5215750000000007E-2</c:v>
                </c:pt>
                <c:pt idx="3">
                  <c:v>5.9397375000000002E-2</c:v>
                </c:pt>
                <c:pt idx="4">
                  <c:v>4.64881875E-2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7F-C741-8231-54CD6F461073}"/>
            </c:ext>
          </c:extLst>
        </c:ser>
        <c:ser>
          <c:idx val="1"/>
          <c:order val="1"/>
          <c:tx>
            <c:v>STL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Data!$E$13:$E$17</c:f>
              <c:numCache>
                <c:formatCode>General</c:formatCode>
                <c:ptCount val="5"/>
                <c:pt idx="0">
                  <c:v>0.25618380000000002</c:v>
                </c:pt>
                <c:pt idx="1">
                  <c:v>0.1826469</c:v>
                </c:pt>
                <c:pt idx="2">
                  <c:v>0.19624430000000001</c:v>
                </c:pt>
                <c:pt idx="3">
                  <c:v>0.22830899999999998</c:v>
                </c:pt>
                <c:pt idx="4">
                  <c:v>0.2480733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7F-C741-8231-54CD6F461073}"/>
            </c:ext>
          </c:extLst>
        </c:ser>
        <c:ser>
          <c:idx val="2"/>
          <c:order val="2"/>
          <c:tx>
            <c:v>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Data!$E$26:$E$30</c:f>
              <c:numCache>
                <c:formatCode>General</c:formatCode>
                <c:ptCount val="5"/>
                <c:pt idx="0">
                  <c:v>0.2570963</c:v>
                </c:pt>
                <c:pt idx="1">
                  <c:v>0.1508545</c:v>
                </c:pt>
                <c:pt idx="2">
                  <c:v>0.10735890000000001</c:v>
                </c:pt>
                <c:pt idx="3">
                  <c:v>9.3942700000000004E-2</c:v>
                </c:pt>
                <c:pt idx="4">
                  <c:v>9.6430399999999999E-2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F-C741-8231-54CD6F461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46912"/>
        <c:axId val="1857805904"/>
      </c:lineChart>
      <c:catAx>
        <c:axId val="18573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</a:t>
                </a:r>
                <a:r>
                  <a:rPr lang="it-IT" i="1" baseline="0"/>
                  <a:t> workers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05904"/>
        <c:crosses val="autoZero"/>
        <c:auto val="1"/>
        <c:lblAlgn val="ctr"/>
        <c:lblOffset val="100"/>
        <c:noMultiLvlLbl val="0"/>
      </c:catAx>
      <c:valAx>
        <c:axId val="18578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Avg</a:t>
                </a:r>
                <a:r>
                  <a:rPr lang="it-IT" i="1" baseline="0"/>
                  <a:t> seconds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3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Timings 60k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Data!$C$9:$C$17</c:f>
              <c:numCache>
                <c:formatCode>General</c:formatCode>
                <c:ptCount val="9"/>
                <c:pt idx="0">
                  <c:v>120.237875</c:v>
                </c:pt>
                <c:pt idx="1">
                  <c:v>60.214735500000003</c:v>
                </c:pt>
                <c:pt idx="2">
                  <c:v>30.20316575</c:v>
                </c:pt>
                <c:pt idx="3">
                  <c:v>15.197380875</c:v>
                </c:pt>
                <c:pt idx="4">
                  <c:v>7.6944884375000004</c:v>
                </c:pt>
                <c:pt idx="5">
                  <c:v>3.94304221875</c:v>
                </c:pt>
                <c:pt idx="6">
                  <c:v>2.0673191093750001</c:v>
                </c:pt>
                <c:pt idx="7">
                  <c:v>1.1294575546875001</c:v>
                </c:pt>
                <c:pt idx="8">
                  <c:v>0.66052677734374998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E-4A45-963C-9A568DFCF314}"/>
            </c:ext>
          </c:extLst>
        </c:ser>
        <c:ser>
          <c:idx val="1"/>
          <c:order val="1"/>
          <c:tx>
            <c:v>STL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Data!$F$9:$F$17</c:f>
              <c:numCache>
                <c:formatCode>General</c:formatCode>
                <c:ptCount val="9"/>
                <c:pt idx="0">
                  <c:v>121.613178</c:v>
                </c:pt>
                <c:pt idx="1">
                  <c:v>61.299439599999999</c:v>
                </c:pt>
                <c:pt idx="2">
                  <c:v>32.319040000000001</c:v>
                </c:pt>
                <c:pt idx="3">
                  <c:v>15.633237999999999</c:v>
                </c:pt>
                <c:pt idx="4">
                  <c:v>7.7376674000000003</c:v>
                </c:pt>
                <c:pt idx="5">
                  <c:v>4.2683302000000003</c:v>
                </c:pt>
                <c:pt idx="6">
                  <c:v>2.5616152000000003</c:v>
                </c:pt>
                <c:pt idx="7">
                  <c:v>1.9989422999999999</c:v>
                </c:pt>
                <c:pt idx="8">
                  <c:v>2.1147874999999998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E-4A45-963C-9A568DFCF314}"/>
            </c:ext>
          </c:extLst>
        </c:ser>
        <c:ser>
          <c:idx val="2"/>
          <c:order val="2"/>
          <c:tx>
            <c:v>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Data!$F$22:$F$30</c:f>
              <c:numCache>
                <c:formatCode>General</c:formatCode>
                <c:ptCount val="9"/>
                <c:pt idx="0">
                  <c:v>124.41999150000001</c:v>
                </c:pt>
                <c:pt idx="1">
                  <c:v>63.100796199999998</c:v>
                </c:pt>
                <c:pt idx="2">
                  <c:v>31.118041900000001</c:v>
                </c:pt>
                <c:pt idx="3">
                  <c:v>15.575138600000001</c:v>
                </c:pt>
                <c:pt idx="4">
                  <c:v>7.8333925999999998</c:v>
                </c:pt>
                <c:pt idx="5">
                  <c:v>4.3422127000000001</c:v>
                </c:pt>
                <c:pt idx="6">
                  <c:v>2.8462432</c:v>
                </c:pt>
                <c:pt idx="7">
                  <c:v>2.3066179999999998</c:v>
                </c:pt>
                <c:pt idx="8">
                  <c:v>1.5788074999999999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E-4A45-963C-9A568DFC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81376"/>
        <c:axId val="1825870560"/>
      </c:lineChart>
      <c:catAx>
        <c:axId val="18281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5870560"/>
        <c:crosses val="autoZero"/>
        <c:auto val="1"/>
        <c:lblAlgn val="ctr"/>
        <c:lblOffset val="100"/>
        <c:noMultiLvlLbl val="0"/>
      </c:catAx>
      <c:valAx>
        <c:axId val="18258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Avg</a:t>
                </a:r>
                <a:r>
                  <a:rPr lang="it-IT" i="1" baseline="0"/>
                  <a:t> seconds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81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&amp; Scalability 60k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STL 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Data!$I$9:$I$17</c:f>
              <c:numCache>
                <c:formatCode>General</c:formatCode>
                <c:ptCount val="9"/>
                <c:pt idx="0">
                  <c:v>0.98869116799167933</c:v>
                </c:pt>
                <c:pt idx="1">
                  <c:v>1.9614840818218509</c:v>
                </c:pt>
                <c:pt idx="2">
                  <c:v>3.7203417861421624</c:v>
                </c:pt>
                <c:pt idx="3">
                  <c:v>7.6911689696018195</c:v>
                </c:pt>
                <c:pt idx="4">
                  <c:v>15.539292242000476</c:v>
                </c:pt>
                <c:pt idx="5">
                  <c:v>28.169768824351966</c:v>
                </c:pt>
                <c:pt idx="6">
                  <c:v>46.938304785199584</c:v>
                </c:pt>
                <c:pt idx="7">
                  <c:v>60.150748223197844</c:v>
                </c:pt>
                <c:pt idx="8">
                  <c:v>56.855771560972443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4-694E-AABB-5131E86A55CC}"/>
            </c:ext>
          </c:extLst>
        </c:ser>
        <c:ser>
          <c:idx val="1"/>
          <c:order val="1"/>
          <c:tx>
            <c:v>FF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Data!$I$22:$I$30</c:f>
              <c:numCache>
                <c:formatCode>General</c:formatCode>
                <c:ptCount val="9"/>
                <c:pt idx="0">
                  <c:v>0.96638710186698573</c:v>
                </c:pt>
                <c:pt idx="1">
                  <c:v>1.9054890308975214</c:v>
                </c:pt>
                <c:pt idx="2">
                  <c:v>3.8639280513341041</c:v>
                </c:pt>
                <c:pt idx="3">
                  <c:v>7.7198590707886217</c:v>
                </c:pt>
                <c:pt idx="4">
                  <c:v>15.349399824540903</c:v>
                </c:pt>
                <c:pt idx="5">
                  <c:v>27.690461823760959</c:v>
                </c:pt>
                <c:pt idx="6">
                  <c:v>42.244413618625423</c:v>
                </c:pt>
                <c:pt idx="7">
                  <c:v>52.127346183893479</c:v>
                </c:pt>
                <c:pt idx="8">
                  <c:v>76.15740044305592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4-694E-AABB-5131E86A55CC}"/>
            </c:ext>
          </c:extLst>
        </c:ser>
        <c:ser>
          <c:idx val="2"/>
          <c:order val="2"/>
          <c:tx>
            <c:v>STL Scalability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Data!$L$9:$L$17</c:f>
              <c:numCache>
                <c:formatCode>General</c:formatCode>
                <c:ptCount val="9"/>
                <c:pt idx="0">
                  <c:v>1</c:v>
                </c:pt>
                <c:pt idx="1">
                  <c:v>1.9839198986739188</c:v>
                </c:pt>
                <c:pt idx="2">
                  <c:v>3.7628957419527311</c:v>
                </c:pt>
                <c:pt idx="3">
                  <c:v>7.7791419794159093</c:v>
                </c:pt>
                <c:pt idx="4">
                  <c:v>15.717033533904546</c:v>
                </c:pt>
                <c:pt idx="5">
                  <c:v>28.491979837923505</c:v>
                </c:pt>
                <c:pt idx="6">
                  <c:v>47.475193776176837</c:v>
                </c:pt>
                <c:pt idx="7">
                  <c:v>60.838763580119348</c:v>
                </c:pt>
                <c:pt idx="8">
                  <c:v>57.506098366857195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4-694E-AABB-5131E86A55CC}"/>
            </c:ext>
          </c:extLst>
        </c:ser>
        <c:ser>
          <c:idx val="3"/>
          <c:order val="3"/>
          <c:tx>
            <c:v>FF Scalability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Data!$L$22:$L$30</c:f>
              <c:numCache>
                <c:formatCode>General</c:formatCode>
                <c:ptCount val="9"/>
                <c:pt idx="0">
                  <c:v>1</c:v>
                </c:pt>
                <c:pt idx="1">
                  <c:v>1.9717657936620459</c:v>
                </c:pt>
                <c:pt idx="2">
                  <c:v>3.9983232846023</c:v>
                </c:pt>
                <c:pt idx="3">
                  <c:v>7.98837138438049</c:v>
                </c:pt>
                <c:pt idx="4">
                  <c:v>15.88328299796949</c:v>
                </c:pt>
                <c:pt idx="5">
                  <c:v>28.653592096029751</c:v>
                </c:pt>
                <c:pt idx="6">
                  <c:v>43.713759772882376</c:v>
                </c:pt>
                <c:pt idx="7">
                  <c:v>53.940440723171335</c:v>
                </c:pt>
                <c:pt idx="8">
                  <c:v>78.806308875527904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4-694E-AABB-5131E86A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17152"/>
        <c:axId val="1856018800"/>
      </c:lineChart>
      <c:catAx>
        <c:axId val="18560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018800"/>
        <c:crosses val="autoZero"/>
        <c:auto val="1"/>
        <c:lblAlgn val="ctr"/>
        <c:lblOffset val="100"/>
        <c:noMultiLvlLbl val="0"/>
      </c:catAx>
      <c:valAx>
        <c:axId val="18560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60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 60k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Data!$O$9:$O$17</c:f>
              <c:numCache>
                <c:formatCode>General</c:formatCode>
                <c:ptCount val="9"/>
                <c:pt idx="0">
                  <c:v>0.98869116799167933</c:v>
                </c:pt>
                <c:pt idx="1">
                  <c:v>0.98230482844414135</c:v>
                </c:pt>
                <c:pt idx="2">
                  <c:v>0.93453164914551912</c:v>
                </c:pt>
                <c:pt idx="3">
                  <c:v>0.97211984331077173</c:v>
                </c:pt>
                <c:pt idx="4">
                  <c:v>0.99441964092434365</c:v>
                </c:pt>
                <c:pt idx="5">
                  <c:v>0.92379034282539807</c:v>
                </c:pt>
                <c:pt idx="6">
                  <c:v>0.80703733697980862</c:v>
                </c:pt>
                <c:pt idx="7">
                  <c:v>0.56502759218587761</c:v>
                </c:pt>
                <c:pt idx="8">
                  <c:v>0.31233718628644724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6E-A948-B9E1-341819EB6D04}"/>
            </c:ext>
          </c:extLst>
        </c:ser>
        <c:ser>
          <c:idx val="1"/>
          <c:order val="1"/>
          <c:tx>
            <c:v>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Data!$O$22:$O$30</c:f>
              <c:numCache>
                <c:formatCode>General</c:formatCode>
                <c:ptCount val="9"/>
                <c:pt idx="0">
                  <c:v>0.96638710186698573</c:v>
                </c:pt>
                <c:pt idx="1">
                  <c:v>0.95426268963623639</c:v>
                </c:pt>
                <c:pt idx="2">
                  <c:v>0.97059981624357927</c:v>
                </c:pt>
                <c:pt idx="3">
                  <c:v>0.97574610828824337</c:v>
                </c:pt>
                <c:pt idx="4">
                  <c:v>0.98226768788532326</c:v>
                </c:pt>
                <c:pt idx="5">
                  <c:v>0.90807210313534381</c:v>
                </c:pt>
                <c:pt idx="6">
                  <c:v>0.72633255983712142</c:v>
                </c:pt>
                <c:pt idx="7">
                  <c:v>0.4896595598783588</c:v>
                </c:pt>
                <c:pt idx="8">
                  <c:v>0.41837068632100494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E-A948-B9E1-341819EB6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010240"/>
        <c:axId val="1858976256"/>
      </c:lineChart>
      <c:catAx>
        <c:axId val="13580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8976256"/>
        <c:crosses val="autoZero"/>
        <c:auto val="1"/>
        <c:lblAlgn val="ctr"/>
        <c:lblOffset val="100"/>
        <c:noMultiLvlLbl val="0"/>
      </c:catAx>
      <c:valAx>
        <c:axId val="18589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80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Timings 60k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Data!$C$13:$C$17</c:f>
              <c:numCache>
                <c:formatCode>General</c:formatCode>
                <c:ptCount val="5"/>
                <c:pt idx="0">
                  <c:v>7.6944884375000004</c:v>
                </c:pt>
                <c:pt idx="1">
                  <c:v>3.94304221875</c:v>
                </c:pt>
                <c:pt idx="2">
                  <c:v>2.0673191093750001</c:v>
                </c:pt>
                <c:pt idx="3">
                  <c:v>1.1294575546875001</c:v>
                </c:pt>
                <c:pt idx="4">
                  <c:v>0.66052677734374998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B5-0D4B-A766-61B30D84BBB1}"/>
            </c:ext>
          </c:extLst>
        </c:ser>
        <c:ser>
          <c:idx val="1"/>
          <c:order val="1"/>
          <c:tx>
            <c:v>STL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Data!$F$13:$F$17</c:f>
              <c:numCache>
                <c:formatCode>General</c:formatCode>
                <c:ptCount val="5"/>
                <c:pt idx="0">
                  <c:v>7.7376674000000003</c:v>
                </c:pt>
                <c:pt idx="1">
                  <c:v>4.2683302000000003</c:v>
                </c:pt>
                <c:pt idx="2">
                  <c:v>2.5616152000000003</c:v>
                </c:pt>
                <c:pt idx="3">
                  <c:v>1.9989422999999999</c:v>
                </c:pt>
                <c:pt idx="4">
                  <c:v>2.1147874999999998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B5-0D4B-A766-61B30D84BBB1}"/>
            </c:ext>
          </c:extLst>
        </c:ser>
        <c:ser>
          <c:idx val="2"/>
          <c:order val="2"/>
          <c:tx>
            <c:v>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Data!$A$13:$A$17</c:f>
              <c:numCache>
                <c:formatCode>General</c:formatCode>
                <c:ptCount val="5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</c:numCache>
            </c:numRef>
          </c:cat>
          <c:val>
            <c:numRef>
              <c:f>Data!$F$26:$F$30</c:f>
              <c:numCache>
                <c:formatCode>General</c:formatCode>
                <c:ptCount val="5"/>
                <c:pt idx="0">
                  <c:v>7.8333925999999998</c:v>
                </c:pt>
                <c:pt idx="1">
                  <c:v>4.3422127000000001</c:v>
                </c:pt>
                <c:pt idx="2">
                  <c:v>2.8462432</c:v>
                </c:pt>
                <c:pt idx="3">
                  <c:v>2.3066179999999998</c:v>
                </c:pt>
                <c:pt idx="4">
                  <c:v>1.5788074999999999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5-0D4B-A766-61B30D84B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46912"/>
        <c:axId val="1857805904"/>
      </c:lineChart>
      <c:catAx>
        <c:axId val="185734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</a:t>
                </a:r>
                <a:r>
                  <a:rPr lang="it-IT" i="1" baseline="0"/>
                  <a:t> workers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805904"/>
        <c:crosses val="autoZero"/>
        <c:auto val="1"/>
        <c:lblAlgn val="ctr"/>
        <c:lblOffset val="100"/>
        <c:noMultiLvlLbl val="0"/>
      </c:catAx>
      <c:valAx>
        <c:axId val="18578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Avg</a:t>
                </a:r>
                <a:r>
                  <a:rPr lang="it-IT" i="1" baseline="0"/>
                  <a:t> seconds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573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Timings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Data!$D$9:$D$17</c:f>
              <c:numCache>
                <c:formatCode>General</c:formatCode>
                <c:ptCount val="9"/>
                <c:pt idx="0">
                  <c:v>320.34486500000003</c:v>
                </c:pt>
                <c:pt idx="1">
                  <c:v>160.32979850000001</c:v>
                </c:pt>
                <c:pt idx="2">
                  <c:v>80.322265250000001</c:v>
                </c:pt>
                <c:pt idx="3">
                  <c:v>40.318498624999997</c:v>
                </c:pt>
                <c:pt idx="4">
                  <c:v>20.316615312500002</c:v>
                </c:pt>
                <c:pt idx="5">
                  <c:v>10.31567365625</c:v>
                </c:pt>
                <c:pt idx="6">
                  <c:v>5.3152028281249999</c:v>
                </c:pt>
                <c:pt idx="7">
                  <c:v>2.8149674140625001</c:v>
                </c:pt>
                <c:pt idx="8">
                  <c:v>1.5648497070312499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3-7E46-82F0-9D4DD94BC1D3}"/>
            </c:ext>
          </c:extLst>
        </c:ser>
        <c:ser>
          <c:idx val="1"/>
          <c:order val="1"/>
          <c:tx>
            <c:v>STL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Data!$G$9:$G$17</c:f>
              <c:numCache>
                <c:formatCode>General</c:formatCode>
                <c:ptCount val="9"/>
                <c:pt idx="0">
                  <c:v>330.31629399999997</c:v>
                </c:pt>
                <c:pt idx="1">
                  <c:v>164.95707099999998</c:v>
                </c:pt>
                <c:pt idx="2">
                  <c:v>82.2063275</c:v>
                </c:pt>
                <c:pt idx="3">
                  <c:v>41.929497600000005</c:v>
                </c:pt>
                <c:pt idx="4">
                  <c:v>21.046152999999997</c:v>
                </c:pt>
                <c:pt idx="5">
                  <c:v>10.901896799999999</c:v>
                </c:pt>
                <c:pt idx="6">
                  <c:v>7.2547639999999998</c:v>
                </c:pt>
                <c:pt idx="7">
                  <c:v>5.2642123999999999</c:v>
                </c:pt>
                <c:pt idx="8">
                  <c:v>4.4588343999999998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3-7E46-82F0-9D4DD94BC1D3}"/>
            </c:ext>
          </c:extLst>
        </c:ser>
        <c:ser>
          <c:idx val="2"/>
          <c:order val="2"/>
          <c:tx>
            <c:v>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Data!$G$22:$G$30</c:f>
              <c:numCache>
                <c:formatCode>General</c:formatCode>
                <c:ptCount val="9"/>
                <c:pt idx="0">
                  <c:v>327.67763300000001</c:v>
                </c:pt>
                <c:pt idx="1">
                  <c:v>171.32333629999999</c:v>
                </c:pt>
                <c:pt idx="2">
                  <c:v>85.971555300000006</c:v>
                </c:pt>
                <c:pt idx="3">
                  <c:v>42.343898000000003</c:v>
                </c:pt>
                <c:pt idx="4">
                  <c:v>21.227648800000001</c:v>
                </c:pt>
                <c:pt idx="5">
                  <c:v>10.3201825</c:v>
                </c:pt>
                <c:pt idx="6">
                  <c:v>6.9570822999999997</c:v>
                </c:pt>
                <c:pt idx="7">
                  <c:v>6.0457992000000003</c:v>
                </c:pt>
                <c:pt idx="8">
                  <c:v>3.8574701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3-7E46-82F0-9D4DD94B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181376"/>
        <c:axId val="1825870560"/>
      </c:lineChart>
      <c:catAx>
        <c:axId val="18281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# workers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5870560"/>
        <c:crosses val="autoZero"/>
        <c:auto val="1"/>
        <c:lblAlgn val="ctr"/>
        <c:lblOffset val="100"/>
        <c:noMultiLvlLbl val="0"/>
      </c:catAx>
      <c:valAx>
        <c:axId val="18258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i="1"/>
                  <a:t>Avg</a:t>
                </a:r>
                <a:r>
                  <a:rPr lang="it-IT" i="1" baseline="0"/>
                  <a:t> seconds</a:t>
                </a:r>
                <a:endParaRPr lang="it-IT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818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Grafico 15">
          <a:extLst>
            <a:ext uri="{FF2B5EF4-FFF2-40B4-BE49-F238E27FC236}">
              <a16:creationId xmlns:a16="http://schemas.microsoft.com/office/drawing/2014/main" id="{D2EE704C-B76B-BF40-B52E-81236DBF3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3" name="Grafico 16">
          <a:extLst>
            <a:ext uri="{FF2B5EF4-FFF2-40B4-BE49-F238E27FC236}">
              <a16:creationId xmlns:a16="http://schemas.microsoft.com/office/drawing/2014/main" id="{E7402CC5-D9B9-3446-ADAD-1B8806C5B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0</xdr:colOff>
      <xdr:row>49</xdr:row>
      <xdr:rowOff>0</xdr:rowOff>
    </xdr:to>
    <xdr:graphicFrame macro="">
      <xdr:nvGraphicFramePr>
        <xdr:cNvPr id="4" name="Grafico 22">
          <a:extLst>
            <a:ext uri="{FF2B5EF4-FFF2-40B4-BE49-F238E27FC236}">
              <a16:creationId xmlns:a16="http://schemas.microsoft.com/office/drawing/2014/main" id="{1A538D6D-DE71-C942-B60D-B76031826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826697</xdr:colOff>
      <xdr:row>25</xdr:row>
      <xdr:rowOff>203678</xdr:rowOff>
    </xdr:from>
    <xdr:to>
      <xdr:col>9</xdr:col>
      <xdr:colOff>826697</xdr:colOff>
      <xdr:row>48</xdr:row>
      <xdr:rowOff>203678</xdr:rowOff>
    </xdr:to>
    <xdr:graphicFrame macro="">
      <xdr:nvGraphicFramePr>
        <xdr:cNvPr id="5" name="Grafico 23">
          <a:extLst>
            <a:ext uri="{FF2B5EF4-FFF2-40B4-BE49-F238E27FC236}">
              <a16:creationId xmlns:a16="http://schemas.microsoft.com/office/drawing/2014/main" id="{FD87EB6B-9BE7-E64E-ADAB-C96EB2E8F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" name="Grafico 15">
          <a:extLst>
            <a:ext uri="{FF2B5EF4-FFF2-40B4-BE49-F238E27FC236}">
              <a16:creationId xmlns:a16="http://schemas.microsoft.com/office/drawing/2014/main" id="{9C55402E-95AB-E64A-9A8C-0565F86B4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3" name="Grafico 16">
          <a:extLst>
            <a:ext uri="{FF2B5EF4-FFF2-40B4-BE49-F238E27FC236}">
              <a16:creationId xmlns:a16="http://schemas.microsoft.com/office/drawing/2014/main" id="{C2AFCC6B-B6A9-2049-AE8F-E1C14ED2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0</xdr:colOff>
      <xdr:row>49</xdr:row>
      <xdr:rowOff>0</xdr:rowOff>
    </xdr:to>
    <xdr:graphicFrame macro="">
      <xdr:nvGraphicFramePr>
        <xdr:cNvPr id="4" name="Grafico 22">
          <a:extLst>
            <a:ext uri="{FF2B5EF4-FFF2-40B4-BE49-F238E27FC236}">
              <a16:creationId xmlns:a16="http://schemas.microsoft.com/office/drawing/2014/main" id="{DF478696-755A-7C4D-B6E7-75E3C0633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826697</xdr:colOff>
      <xdr:row>25</xdr:row>
      <xdr:rowOff>203678</xdr:rowOff>
    </xdr:from>
    <xdr:to>
      <xdr:col>9</xdr:col>
      <xdr:colOff>826697</xdr:colOff>
      <xdr:row>48</xdr:row>
      <xdr:rowOff>203678</xdr:rowOff>
    </xdr:to>
    <xdr:graphicFrame macro="">
      <xdr:nvGraphicFramePr>
        <xdr:cNvPr id="5" name="Grafico 23">
          <a:extLst>
            <a:ext uri="{FF2B5EF4-FFF2-40B4-BE49-F238E27FC236}">
              <a16:creationId xmlns:a16="http://schemas.microsoft.com/office/drawing/2014/main" id="{C41106F1-5806-0A4F-8298-4E08F4564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6" name="Grafico 15">
          <a:extLst>
            <a:ext uri="{FF2B5EF4-FFF2-40B4-BE49-F238E27FC236}">
              <a16:creationId xmlns:a16="http://schemas.microsoft.com/office/drawing/2014/main" id="{CEADD572-934A-D54D-84C5-3EB32D67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25</xdr:row>
      <xdr:rowOff>0</xdr:rowOff>
    </xdr:to>
    <xdr:graphicFrame macro="">
      <xdr:nvGraphicFramePr>
        <xdr:cNvPr id="7" name="Grafico 16">
          <a:extLst>
            <a:ext uri="{FF2B5EF4-FFF2-40B4-BE49-F238E27FC236}">
              <a16:creationId xmlns:a16="http://schemas.microsoft.com/office/drawing/2014/main" id="{5106BD47-CBEF-E246-B89B-A1A38A7E5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0</xdr:colOff>
      <xdr:row>49</xdr:row>
      <xdr:rowOff>0</xdr:rowOff>
    </xdr:to>
    <xdr:graphicFrame macro="">
      <xdr:nvGraphicFramePr>
        <xdr:cNvPr id="8" name="Grafico 22">
          <a:extLst>
            <a:ext uri="{FF2B5EF4-FFF2-40B4-BE49-F238E27FC236}">
              <a16:creationId xmlns:a16="http://schemas.microsoft.com/office/drawing/2014/main" id="{B7578D45-BF19-1C4F-A9D1-477B961E3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826697</xdr:colOff>
      <xdr:row>25</xdr:row>
      <xdr:rowOff>203678</xdr:rowOff>
    </xdr:from>
    <xdr:to>
      <xdr:col>9</xdr:col>
      <xdr:colOff>826697</xdr:colOff>
      <xdr:row>48</xdr:row>
      <xdr:rowOff>203678</xdr:rowOff>
    </xdr:to>
    <xdr:graphicFrame macro="">
      <xdr:nvGraphicFramePr>
        <xdr:cNvPr id="9" name="Grafico 23">
          <a:extLst>
            <a:ext uri="{FF2B5EF4-FFF2-40B4-BE49-F238E27FC236}">
              <a16:creationId xmlns:a16="http://schemas.microsoft.com/office/drawing/2014/main" id="{8E9EF9EB-4D61-9C41-8A0D-A0AA79FB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0153-4850-5742-8455-FFA4FEB19C08}">
  <dimension ref="A1:P30"/>
  <sheetViews>
    <sheetView tabSelected="1" zoomScale="120" zoomScaleNormal="120" workbookViewId="0">
      <selection activeCell="I4" sqref="I4"/>
    </sheetView>
  </sheetViews>
  <sheetFormatPr baseColWidth="10" defaultRowHeight="16" x14ac:dyDescent="0.2"/>
  <cols>
    <col min="5" max="5" width="12.6640625" bestFit="1" customWidth="1"/>
    <col min="6" max="6" width="14.33203125" bestFit="1" customWidth="1"/>
    <col min="7" max="7" width="11.6640625" bestFit="1" customWidth="1"/>
    <col min="8" max="8" width="12.6640625" bestFit="1" customWidth="1"/>
    <col min="9" max="9" width="11.1640625" bestFit="1" customWidth="1"/>
    <col min="10" max="10" width="12.33203125" bestFit="1" customWidth="1"/>
    <col min="11" max="12" width="12.5" bestFit="1" customWidth="1"/>
    <col min="13" max="13" width="13.5" bestFit="1" customWidth="1"/>
    <col min="14" max="15" width="12.1640625" bestFit="1" customWidth="1"/>
    <col min="16" max="16" width="13.1640625" bestFit="1" customWidth="1"/>
  </cols>
  <sheetData>
    <row r="1" spans="1:16" ht="17" thickBot="1" x14ac:dyDescent="0.25">
      <c r="A1" s="1"/>
      <c r="B1" s="1" t="s">
        <v>19</v>
      </c>
      <c r="C1" s="1" t="s">
        <v>20</v>
      </c>
      <c r="D1" s="1" t="s">
        <v>21</v>
      </c>
      <c r="E1" s="1" t="s">
        <v>22</v>
      </c>
      <c r="G1" s="47" t="s">
        <v>18</v>
      </c>
    </row>
    <row r="2" spans="1:16" x14ac:dyDescent="0.2">
      <c r="A2" s="49">
        <v>1</v>
      </c>
      <c r="B2" s="1">
        <v>5</v>
      </c>
      <c r="C2" s="1">
        <v>3391</v>
      </c>
      <c r="D2" s="1">
        <v>652</v>
      </c>
      <c r="E2" s="1">
        <f>SUM(B2:D2)/100000</f>
        <v>4.0480000000000002E-2</v>
      </c>
      <c r="G2" s="48">
        <v>20</v>
      </c>
      <c r="I2" s="53" t="s">
        <v>26</v>
      </c>
      <c r="J2" s="54"/>
      <c r="K2" s="55"/>
    </row>
    <row r="3" spans="1:16" ht="17" thickBot="1" x14ac:dyDescent="0.25">
      <c r="A3" s="47" t="s">
        <v>23</v>
      </c>
      <c r="B3" s="1">
        <v>30233</v>
      </c>
      <c r="C3" s="1">
        <v>3304752</v>
      </c>
      <c r="D3" s="1">
        <v>3346</v>
      </c>
      <c r="E3" s="1">
        <f>SUM(B3:D3)/1000000</f>
        <v>3.3383310000000002</v>
      </c>
      <c r="I3" s="56"/>
      <c r="J3" s="57"/>
      <c r="K3" s="58"/>
    </row>
    <row r="4" spans="1:16" ht="16" customHeight="1" x14ac:dyDescent="0.2">
      <c r="A4" s="47" t="s">
        <v>24</v>
      </c>
      <c r="B4" s="1">
        <v>172987</v>
      </c>
      <c r="C4" s="1">
        <v>120046279</v>
      </c>
      <c r="D4" s="1">
        <v>18609</v>
      </c>
      <c r="E4" s="1">
        <f>SUM(B4:D4)/1000000</f>
        <v>120.237875</v>
      </c>
    </row>
    <row r="5" spans="1:16" x14ac:dyDescent="0.2">
      <c r="A5" s="47" t="s">
        <v>25</v>
      </c>
      <c r="B5" s="1">
        <v>289481</v>
      </c>
      <c r="C5" s="1">
        <v>320030133</v>
      </c>
      <c r="D5" s="1">
        <v>25251</v>
      </c>
      <c r="E5" s="1">
        <f>SUM(B5:D5)/1000000</f>
        <v>320.34486500000003</v>
      </c>
    </row>
    <row r="6" spans="1:16" x14ac:dyDescent="0.2">
      <c r="A6" s="9"/>
      <c r="B6" s="9"/>
      <c r="C6" s="9"/>
      <c r="D6" s="9"/>
      <c r="E6" s="9"/>
    </row>
    <row r="7" spans="1:16" ht="20" thickBot="1" x14ac:dyDescent="0.3">
      <c r="A7" s="50" t="s">
        <v>12</v>
      </c>
      <c r="B7" s="51"/>
      <c r="C7" s="51"/>
      <c r="D7" s="51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</row>
    <row r="8" spans="1:16" s="14" customFormat="1" ht="20" customHeight="1" x14ac:dyDescent="0.2">
      <c r="A8" s="24" t="s">
        <v>6</v>
      </c>
      <c r="B8" s="30" t="s">
        <v>17</v>
      </c>
      <c r="C8" s="31" t="s">
        <v>16</v>
      </c>
      <c r="D8" s="32" t="s">
        <v>15</v>
      </c>
      <c r="E8" s="36" t="s">
        <v>7</v>
      </c>
      <c r="F8" s="37" t="s">
        <v>8</v>
      </c>
      <c r="G8" s="38" t="s">
        <v>14</v>
      </c>
      <c r="H8" s="15" t="s">
        <v>0</v>
      </c>
      <c r="I8" s="16" t="s">
        <v>1</v>
      </c>
      <c r="J8" s="17" t="s">
        <v>2</v>
      </c>
      <c r="K8" s="18" t="s">
        <v>3</v>
      </c>
      <c r="L8" s="19" t="s">
        <v>4</v>
      </c>
      <c r="M8" s="26" t="s">
        <v>5</v>
      </c>
      <c r="N8" s="11" t="s">
        <v>9</v>
      </c>
      <c r="O8" s="12" t="s">
        <v>11</v>
      </c>
      <c r="P8" s="13" t="s">
        <v>10</v>
      </c>
    </row>
    <row r="9" spans="1:16" ht="20" customHeight="1" x14ac:dyDescent="0.2">
      <c r="A9" s="10">
        <v>1</v>
      </c>
      <c r="B9" s="33">
        <f>($B$3+($C$3/$A9)+$D$3)/1000000</f>
        <v>3.3383310000000002</v>
      </c>
      <c r="C9" s="25">
        <f>($B$4+($C$4/$A9)+$D$4)/1000000</f>
        <v>120.237875</v>
      </c>
      <c r="D9" s="34">
        <f>($B$5+($C$5/$A9)+$D$5)/1000000</f>
        <v>320.34486500000003</v>
      </c>
      <c r="E9" s="42">
        <v>3.4545694</v>
      </c>
      <c r="F9" s="1">
        <v>121.613178</v>
      </c>
      <c r="G9" s="43">
        <v>330.31629399999997</v>
      </c>
      <c r="H9" s="4">
        <f t="shared" ref="H9:H17" si="0">$E$3/E9</f>
        <v>0.96635227533712309</v>
      </c>
      <c r="I9" s="3">
        <f t="shared" ref="I9:I17" si="1">$E$4/F9</f>
        <v>0.98869116799167933</v>
      </c>
      <c r="J9" s="7">
        <f t="shared" ref="J9:J17" si="2">$E$5/G9</f>
        <v>0.96981248221439553</v>
      </c>
      <c r="K9" s="4">
        <f>E$9/E9</f>
        <v>1</v>
      </c>
      <c r="L9" s="3">
        <f>F$9/F9</f>
        <v>1</v>
      </c>
      <c r="M9" s="27">
        <f t="shared" ref="L9:M17" si="3">G$9/G9</f>
        <v>1</v>
      </c>
      <c r="N9" s="4">
        <f>$B9/E9</f>
        <v>0.96635227533712309</v>
      </c>
      <c r="O9" s="3">
        <f>$C9/F9</f>
        <v>0.98869116799167933</v>
      </c>
      <c r="P9" s="7">
        <f t="shared" ref="P9:P17" si="4">$D9/G9</f>
        <v>0.96981248221439553</v>
      </c>
    </row>
    <row r="10" spans="1:16" ht="20" customHeight="1" x14ac:dyDescent="0.2">
      <c r="A10" s="10">
        <v>2</v>
      </c>
      <c r="B10" s="33">
        <f t="shared" ref="B10:B17" si="5">($B$3+($C$3/$A10)+$D$3)/1000000</f>
        <v>1.6859550000000001</v>
      </c>
      <c r="C10" s="25">
        <f t="shared" ref="C10:C17" si="6">($B$4+($C$4/$A10)+$D$4)/1000000</f>
        <v>60.214735500000003</v>
      </c>
      <c r="D10" s="34">
        <f t="shared" ref="D10:D17" si="7">($B$5+($C$5/$A10)+$D$5)/1000000</f>
        <v>160.32979850000001</v>
      </c>
      <c r="E10" s="42">
        <v>1.7434774</v>
      </c>
      <c r="F10" s="1">
        <v>61.299439599999999</v>
      </c>
      <c r="G10" s="43">
        <v>164.95707099999998</v>
      </c>
      <c r="H10" s="4">
        <f t="shared" si="0"/>
        <v>1.9147543868363308</v>
      </c>
      <c r="I10" s="3">
        <f t="shared" si="1"/>
        <v>1.9614840818218509</v>
      </c>
      <c r="J10" s="7">
        <f t="shared" si="2"/>
        <v>1.9419892888374579</v>
      </c>
      <c r="K10" s="4">
        <f t="shared" ref="K10:K17" si="8">E$9/E10</f>
        <v>1.9814248237459231</v>
      </c>
      <c r="L10" s="3">
        <f t="shared" si="3"/>
        <v>1.9839198986739188</v>
      </c>
      <c r="M10" s="27">
        <f t="shared" si="3"/>
        <v>2.0024379191359429</v>
      </c>
      <c r="N10" s="4">
        <f t="shared" ref="N10:N17" si="9">$B10/E10</f>
        <v>0.96700708595362361</v>
      </c>
      <c r="O10" s="3">
        <f t="shared" ref="O10:O17" si="10">$C10/F10</f>
        <v>0.98230482844414135</v>
      </c>
      <c r="P10" s="7">
        <f t="shared" si="4"/>
        <v>0.97194862595493114</v>
      </c>
    </row>
    <row r="11" spans="1:16" ht="20" customHeight="1" x14ac:dyDescent="0.2">
      <c r="A11" s="10">
        <v>4</v>
      </c>
      <c r="B11" s="33">
        <f t="shared" si="5"/>
        <v>0.85976699999999995</v>
      </c>
      <c r="C11" s="25">
        <f t="shared" si="6"/>
        <v>30.20316575</v>
      </c>
      <c r="D11" s="34">
        <f t="shared" si="7"/>
        <v>80.322265250000001</v>
      </c>
      <c r="E11" s="42">
        <v>0.89045339999999995</v>
      </c>
      <c r="F11" s="1">
        <v>32.319040000000001</v>
      </c>
      <c r="G11" s="43">
        <v>82.2063275</v>
      </c>
      <c r="H11" s="4">
        <f t="shared" si="0"/>
        <v>3.7490238119142454</v>
      </c>
      <c r="I11" s="3">
        <f t="shared" si="1"/>
        <v>3.7203417861421624</v>
      </c>
      <c r="J11" s="7">
        <f t="shared" si="2"/>
        <v>3.8968395103162834</v>
      </c>
      <c r="K11" s="4">
        <f t="shared" si="8"/>
        <v>3.8795622544649726</v>
      </c>
      <c r="L11" s="3">
        <f t="shared" si="3"/>
        <v>3.7628957419527311</v>
      </c>
      <c r="M11" s="27">
        <f t="shared" si="3"/>
        <v>4.0181370953470701</v>
      </c>
      <c r="N11" s="4">
        <f t="shared" si="9"/>
        <v>0.96553845490398482</v>
      </c>
      <c r="O11" s="3">
        <f t="shared" si="10"/>
        <v>0.93453164914551912</v>
      </c>
      <c r="P11" s="7">
        <f t="shared" si="4"/>
        <v>0.97708129888176798</v>
      </c>
    </row>
    <row r="12" spans="1:16" ht="20" customHeight="1" x14ac:dyDescent="0.2">
      <c r="A12" s="10">
        <v>8</v>
      </c>
      <c r="B12" s="33">
        <f t="shared" si="5"/>
        <v>0.44667299999999999</v>
      </c>
      <c r="C12" s="25">
        <f t="shared" si="6"/>
        <v>15.197380875</v>
      </c>
      <c r="D12" s="34">
        <f t="shared" si="7"/>
        <v>40.318498624999997</v>
      </c>
      <c r="E12" s="42">
        <v>0.47081240000000002</v>
      </c>
      <c r="F12" s="1">
        <v>15.633237999999999</v>
      </c>
      <c r="G12" s="43">
        <v>41.929497600000005</v>
      </c>
      <c r="H12" s="4">
        <f t="shared" si="0"/>
        <v>7.0905757792275654</v>
      </c>
      <c r="I12" s="3">
        <f t="shared" si="1"/>
        <v>7.6911689696018195</v>
      </c>
      <c r="J12" s="7">
        <f t="shared" si="2"/>
        <v>7.6400835530163853</v>
      </c>
      <c r="K12" s="4">
        <f t="shared" si="8"/>
        <v>7.3374647736550695</v>
      </c>
      <c r="L12" s="3">
        <f t="shared" si="3"/>
        <v>7.7791419794159093</v>
      </c>
      <c r="M12" s="27">
        <f t="shared" si="3"/>
        <v>7.8778977308805134</v>
      </c>
      <c r="N12" s="4">
        <f t="shared" si="9"/>
        <v>0.94872819832272892</v>
      </c>
      <c r="O12" s="3">
        <f t="shared" si="10"/>
        <v>0.97211984331077173</v>
      </c>
      <c r="P12" s="7">
        <f t="shared" si="4"/>
        <v>0.961578385928478</v>
      </c>
    </row>
    <row r="13" spans="1:16" ht="20" customHeight="1" x14ac:dyDescent="0.2">
      <c r="A13" s="10">
        <v>16</v>
      </c>
      <c r="B13" s="33">
        <f t="shared" si="5"/>
        <v>0.24012600000000001</v>
      </c>
      <c r="C13" s="25">
        <f t="shared" si="6"/>
        <v>7.6944884375000004</v>
      </c>
      <c r="D13" s="34">
        <f t="shared" si="7"/>
        <v>20.316615312500002</v>
      </c>
      <c r="E13" s="42">
        <v>0.25618380000000002</v>
      </c>
      <c r="F13" s="1">
        <v>7.7376674000000003</v>
      </c>
      <c r="G13" s="43">
        <v>21.046152999999997</v>
      </c>
      <c r="H13" s="4">
        <f t="shared" si="0"/>
        <v>13.03099961824284</v>
      </c>
      <c r="I13" s="3">
        <f t="shared" si="1"/>
        <v>15.539292242000476</v>
      </c>
      <c r="J13" s="7">
        <f t="shared" si="2"/>
        <v>15.221065103917095</v>
      </c>
      <c r="K13" s="4">
        <f t="shared" si="8"/>
        <v>13.484730103933192</v>
      </c>
      <c r="L13" s="3">
        <f t="shared" si="3"/>
        <v>15.717033533904546</v>
      </c>
      <c r="M13" s="27">
        <f t="shared" si="3"/>
        <v>15.694853781591345</v>
      </c>
      <c r="N13" s="4">
        <f t="shared" si="9"/>
        <v>0.93731922159012393</v>
      </c>
      <c r="O13" s="3">
        <f t="shared" si="10"/>
        <v>0.99441964092434365</v>
      </c>
      <c r="P13" s="7">
        <f t="shared" si="4"/>
        <v>0.96533629269444177</v>
      </c>
    </row>
    <row r="14" spans="1:16" ht="20" customHeight="1" x14ac:dyDescent="0.2">
      <c r="A14" s="10">
        <v>32</v>
      </c>
      <c r="B14" s="33">
        <f t="shared" si="5"/>
        <v>0.13685249999999999</v>
      </c>
      <c r="C14" s="25">
        <f t="shared" si="6"/>
        <v>3.94304221875</v>
      </c>
      <c r="D14" s="34">
        <f t="shared" si="7"/>
        <v>10.31567365625</v>
      </c>
      <c r="E14" s="42">
        <v>0.1826469</v>
      </c>
      <c r="F14" s="1">
        <v>4.2683302000000003</v>
      </c>
      <c r="G14" s="43">
        <v>10.901896799999999</v>
      </c>
      <c r="H14" s="4">
        <f t="shared" si="0"/>
        <v>18.277512511846631</v>
      </c>
      <c r="I14" s="3">
        <f t="shared" si="1"/>
        <v>28.169768824351966</v>
      </c>
      <c r="J14" s="7">
        <f t="shared" si="2"/>
        <v>29.384323744469867</v>
      </c>
      <c r="K14" s="4">
        <f t="shared" si="8"/>
        <v>18.913922984731741</v>
      </c>
      <c r="L14" s="3">
        <f t="shared" si="3"/>
        <v>28.491979837923505</v>
      </c>
      <c r="M14" s="27">
        <f t="shared" si="3"/>
        <v>30.298974578442166</v>
      </c>
      <c r="N14" s="4">
        <f t="shared" si="9"/>
        <v>0.74927359840216279</v>
      </c>
      <c r="O14" s="3">
        <f t="shared" si="10"/>
        <v>0.92379034282539807</v>
      </c>
      <c r="P14" s="7">
        <f t="shared" si="4"/>
        <v>0.9462274176224087</v>
      </c>
    </row>
    <row r="15" spans="1:16" ht="20" customHeight="1" x14ac:dyDescent="0.2">
      <c r="A15" s="10">
        <v>64</v>
      </c>
      <c r="B15" s="33">
        <f t="shared" si="5"/>
        <v>8.5215750000000007E-2</v>
      </c>
      <c r="C15" s="25">
        <f t="shared" si="6"/>
        <v>2.0673191093750001</v>
      </c>
      <c r="D15" s="34">
        <f t="shared" si="7"/>
        <v>5.3152028281249999</v>
      </c>
      <c r="E15" s="42">
        <v>0.19624430000000001</v>
      </c>
      <c r="F15" s="1">
        <v>2.5616152000000003</v>
      </c>
      <c r="G15" s="43">
        <v>7.2547639999999998</v>
      </c>
      <c r="H15" s="4">
        <f t="shared" si="0"/>
        <v>17.011097901951803</v>
      </c>
      <c r="I15" s="3">
        <f t="shared" si="1"/>
        <v>46.938304785199584</v>
      </c>
      <c r="J15" s="7">
        <f t="shared" si="2"/>
        <v>44.156483243286765</v>
      </c>
      <c r="K15" s="4">
        <f t="shared" si="8"/>
        <v>17.603412685107287</v>
      </c>
      <c r="L15" s="3">
        <f t="shared" si="3"/>
        <v>47.475193776176837</v>
      </c>
      <c r="M15" s="27">
        <f t="shared" si="3"/>
        <v>45.530949593949572</v>
      </c>
      <c r="N15" s="4">
        <f t="shared" si="9"/>
        <v>0.43423299428314605</v>
      </c>
      <c r="O15" s="3">
        <f t="shared" si="10"/>
        <v>0.80703733697980862</v>
      </c>
      <c r="P15" s="7">
        <f t="shared" si="4"/>
        <v>0.73264999772907846</v>
      </c>
    </row>
    <row r="16" spans="1:16" ht="20" customHeight="1" x14ac:dyDescent="0.2">
      <c r="A16" s="10">
        <v>128</v>
      </c>
      <c r="B16" s="33">
        <f t="shared" si="5"/>
        <v>5.9397375000000002E-2</v>
      </c>
      <c r="C16" s="25">
        <f t="shared" si="6"/>
        <v>1.1294575546875001</v>
      </c>
      <c r="D16" s="34">
        <f t="shared" si="7"/>
        <v>2.8149674140625001</v>
      </c>
      <c r="E16" s="42">
        <v>0.22830899999999998</v>
      </c>
      <c r="F16" s="1">
        <v>1.9989422999999999</v>
      </c>
      <c r="G16" s="43">
        <v>5.2642123999999999</v>
      </c>
      <c r="H16" s="4">
        <f t="shared" si="0"/>
        <v>14.621985992667833</v>
      </c>
      <c r="I16" s="3">
        <f t="shared" si="1"/>
        <v>60.150748223197844</v>
      </c>
      <c r="J16" s="7">
        <f t="shared" si="2"/>
        <v>60.853332019809848</v>
      </c>
      <c r="K16" s="4">
        <f t="shared" si="8"/>
        <v>15.13111353472706</v>
      </c>
      <c r="L16" s="3">
        <f t="shared" si="3"/>
        <v>60.838763580119348</v>
      </c>
      <c r="M16" s="27">
        <f t="shared" si="3"/>
        <v>62.747524017078028</v>
      </c>
      <c r="N16" s="4">
        <f t="shared" si="9"/>
        <v>0.26016221436737058</v>
      </c>
      <c r="O16" s="3">
        <f t="shared" si="10"/>
        <v>0.56502759218587761</v>
      </c>
      <c r="P16" s="7">
        <f t="shared" si="4"/>
        <v>0.53473667097142585</v>
      </c>
    </row>
    <row r="17" spans="1:16" ht="20" customHeight="1" thickBot="1" x14ac:dyDescent="0.25">
      <c r="A17" s="10">
        <v>256</v>
      </c>
      <c r="B17" s="33">
        <f t="shared" si="5"/>
        <v>4.64881875E-2</v>
      </c>
      <c r="C17" s="25">
        <f t="shared" si="6"/>
        <v>0.66052677734374998</v>
      </c>
      <c r="D17" s="34">
        <f t="shared" si="7"/>
        <v>1.5648497070312499</v>
      </c>
      <c r="E17" s="44">
        <v>0.2480733</v>
      </c>
      <c r="F17" s="45">
        <v>2.1147874999999998</v>
      </c>
      <c r="G17" s="46">
        <v>4.4588343999999998</v>
      </c>
      <c r="H17" s="5">
        <f t="shared" si="0"/>
        <v>13.457034674831997</v>
      </c>
      <c r="I17" s="6">
        <f t="shared" si="1"/>
        <v>56.855771560972443</v>
      </c>
      <c r="J17" s="8">
        <f t="shared" si="2"/>
        <v>71.84497926184477</v>
      </c>
      <c r="K17" s="5">
        <f t="shared" si="8"/>
        <v>13.925599409529362</v>
      </c>
      <c r="L17" s="6">
        <f t="shared" si="3"/>
        <v>57.506098366857195</v>
      </c>
      <c r="M17" s="28">
        <f t="shared" si="3"/>
        <v>74.081310128943116</v>
      </c>
      <c r="N17" s="5">
        <f t="shared" si="9"/>
        <v>0.18739698105358377</v>
      </c>
      <c r="O17" s="6">
        <f t="shared" si="10"/>
        <v>0.31233718628644724</v>
      </c>
      <c r="P17" s="8">
        <f t="shared" si="4"/>
        <v>0.35095488341779413</v>
      </c>
    </row>
    <row r="18" spans="1:16" x14ac:dyDescent="0.2">
      <c r="E18" s="2"/>
      <c r="F18" s="2"/>
      <c r="G18" s="35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E19" s="23"/>
      <c r="H19" s="23"/>
      <c r="J19" s="9"/>
    </row>
    <row r="20" spans="1:16" ht="20" thickBot="1" x14ac:dyDescent="0.3">
      <c r="A20" s="50" t="s">
        <v>13</v>
      </c>
      <c r="B20" s="51"/>
      <c r="C20" s="51"/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</row>
    <row r="21" spans="1:16" ht="20" customHeight="1" x14ac:dyDescent="0.2">
      <c r="A21" s="24" t="s">
        <v>6</v>
      </c>
      <c r="B21" s="30" t="s">
        <v>17</v>
      </c>
      <c r="C21" s="31" t="s">
        <v>16</v>
      </c>
      <c r="D21" s="31" t="s">
        <v>15</v>
      </c>
      <c r="E21" s="20" t="s">
        <v>7</v>
      </c>
      <c r="F21" s="21" t="s">
        <v>8</v>
      </c>
      <c r="G21" s="22" t="s">
        <v>14</v>
      </c>
      <c r="H21" s="41" t="s">
        <v>0</v>
      </c>
      <c r="I21" s="16" t="s">
        <v>1</v>
      </c>
      <c r="J21" s="29" t="s">
        <v>2</v>
      </c>
      <c r="K21" s="18" t="s">
        <v>3</v>
      </c>
      <c r="L21" s="19" t="s">
        <v>4</v>
      </c>
      <c r="M21" s="26" t="s">
        <v>5</v>
      </c>
      <c r="N21" s="11" t="s">
        <v>9</v>
      </c>
      <c r="O21" s="12" t="s">
        <v>11</v>
      </c>
      <c r="P21" s="13" t="s">
        <v>10</v>
      </c>
    </row>
    <row r="22" spans="1:16" ht="20" customHeight="1" x14ac:dyDescent="0.2">
      <c r="A22" s="10">
        <v>1</v>
      </c>
      <c r="B22" s="33">
        <f>($B$3+($C$3/$A22)+$D$3)/1000000</f>
        <v>3.3383310000000002</v>
      </c>
      <c r="C22" s="25">
        <f>($B$4+($C$4/$A22)+$D$4)/1000000</f>
        <v>120.237875</v>
      </c>
      <c r="D22" s="34">
        <f>($B$5+($C$5/$A22)+$D$5)/1000000</f>
        <v>320.34486500000003</v>
      </c>
      <c r="E22" s="42">
        <v>3.6296382999999999</v>
      </c>
      <c r="F22" s="1">
        <v>124.41999150000001</v>
      </c>
      <c r="G22" s="43">
        <v>327.67763300000001</v>
      </c>
      <c r="H22" s="39">
        <f t="shared" ref="H22:H30" si="11">$E$3/E22</f>
        <v>0.91974205804473697</v>
      </c>
      <c r="I22" s="3">
        <f t="shared" ref="I22:I30" si="12">$E$4/F22</f>
        <v>0.96638710186698573</v>
      </c>
      <c r="J22" s="27">
        <f t="shared" ref="J22:J30" si="13">$E$5/G22</f>
        <v>0.97762200632107232</v>
      </c>
      <c r="K22" s="4">
        <f>E$22/E22</f>
        <v>1</v>
      </c>
      <c r="L22" s="3">
        <f t="shared" ref="L22:M30" si="14">F$22/F22</f>
        <v>1</v>
      </c>
      <c r="M22" s="27">
        <f t="shared" si="14"/>
        <v>1</v>
      </c>
      <c r="N22" s="4">
        <f>$B22/E22</f>
        <v>0.91974205804473697</v>
      </c>
      <c r="O22" s="3">
        <f>$C22/F22</f>
        <v>0.96638710186698573</v>
      </c>
      <c r="P22" s="7">
        <f t="shared" ref="P22:P30" si="15">$D22/G22</f>
        <v>0.97762200632107232</v>
      </c>
    </row>
    <row r="23" spans="1:16" ht="20" customHeight="1" x14ac:dyDescent="0.2">
      <c r="A23" s="10">
        <v>2</v>
      </c>
      <c r="B23" s="33">
        <f t="shared" ref="B23:B30" si="16">($B$3+($C$3/$A23)+$D$3)/1000000</f>
        <v>1.6859550000000001</v>
      </c>
      <c r="C23" s="25">
        <f t="shared" ref="C23:C30" si="17">($B$4+($C$4/$A23)+$D$4)/1000000</f>
        <v>60.214735500000003</v>
      </c>
      <c r="D23" s="34">
        <f t="shared" ref="D23:D30" si="18">($B$5+($C$5/$A23)+$D$5)/1000000</f>
        <v>160.32979850000001</v>
      </c>
      <c r="E23" s="42">
        <v>1.8552878000000002</v>
      </c>
      <c r="F23" s="1">
        <v>63.100796199999998</v>
      </c>
      <c r="G23" s="43">
        <v>171.32333629999999</v>
      </c>
      <c r="H23" s="39">
        <f t="shared" si="11"/>
        <v>1.799360185519465</v>
      </c>
      <c r="I23" s="3">
        <f t="shared" si="12"/>
        <v>1.9054890308975214</v>
      </c>
      <c r="J23" s="27">
        <f t="shared" si="13"/>
        <v>1.8698262123441969</v>
      </c>
      <c r="K23" s="4">
        <f t="shared" ref="K23:K30" si="19">E$22/E23</f>
        <v>1.9563748007182495</v>
      </c>
      <c r="L23" s="3">
        <f t="shared" si="14"/>
        <v>1.9717657936620459</v>
      </c>
      <c r="M23" s="27">
        <f t="shared" si="14"/>
        <v>1.912626966510925</v>
      </c>
      <c r="N23" s="4">
        <f t="shared" ref="N23:N30" si="20">$B23/E23</f>
        <v>0.90872963213577962</v>
      </c>
      <c r="O23" s="3">
        <f t="shared" ref="O23:O30" si="21">$C23/F23</f>
        <v>0.95426268963623639</v>
      </c>
      <c r="P23" s="7">
        <f t="shared" si="15"/>
        <v>0.93583163836624406</v>
      </c>
    </row>
    <row r="24" spans="1:16" ht="20" customHeight="1" x14ac:dyDescent="0.2">
      <c r="A24" s="10">
        <v>4</v>
      </c>
      <c r="B24" s="33">
        <f t="shared" si="16"/>
        <v>0.85976699999999995</v>
      </c>
      <c r="C24" s="25">
        <f t="shared" si="17"/>
        <v>30.20316575</v>
      </c>
      <c r="D24" s="34">
        <f t="shared" si="18"/>
        <v>80.322265250000001</v>
      </c>
      <c r="E24" s="42">
        <v>0.90857080000000001</v>
      </c>
      <c r="F24" s="1">
        <v>31.118041900000001</v>
      </c>
      <c r="G24" s="43">
        <v>85.971555300000006</v>
      </c>
      <c r="H24" s="39">
        <f t="shared" si="11"/>
        <v>3.6742662211904675</v>
      </c>
      <c r="I24" s="3">
        <f t="shared" si="12"/>
        <v>3.8639280513341041</v>
      </c>
      <c r="J24" s="27">
        <f t="shared" si="13"/>
        <v>3.7261727309939685</v>
      </c>
      <c r="K24" s="4">
        <f t="shared" si="19"/>
        <v>3.9948876851424235</v>
      </c>
      <c r="L24" s="3">
        <f t="shared" si="14"/>
        <v>3.9983232846023</v>
      </c>
      <c r="M24" s="27">
        <f t="shared" si="14"/>
        <v>3.8114656860232468</v>
      </c>
      <c r="N24" s="4">
        <f t="shared" si="20"/>
        <v>0.94628508862490401</v>
      </c>
      <c r="O24" s="3">
        <f t="shared" si="21"/>
        <v>0.97059981624357927</v>
      </c>
      <c r="P24" s="7">
        <f t="shared" si="15"/>
        <v>0.93428884669718193</v>
      </c>
    </row>
    <row r="25" spans="1:16" ht="20" customHeight="1" x14ac:dyDescent="0.2">
      <c r="A25" s="10">
        <v>8</v>
      </c>
      <c r="B25" s="33">
        <f t="shared" si="16"/>
        <v>0.44667299999999999</v>
      </c>
      <c r="C25" s="25">
        <f t="shared" si="17"/>
        <v>15.197380875</v>
      </c>
      <c r="D25" s="34">
        <f t="shared" si="18"/>
        <v>40.318498624999997</v>
      </c>
      <c r="E25" s="42">
        <v>0.49550559999999999</v>
      </c>
      <c r="F25" s="1">
        <v>15.575138600000001</v>
      </c>
      <c r="G25" s="43">
        <v>42.343898000000003</v>
      </c>
      <c r="H25" s="39">
        <f t="shared" si="11"/>
        <v>6.7372215369513491</v>
      </c>
      <c r="I25" s="3">
        <f t="shared" si="12"/>
        <v>7.7198590707886217</v>
      </c>
      <c r="J25" s="27">
        <f t="shared" si="13"/>
        <v>7.565313542933624</v>
      </c>
      <c r="K25" s="4">
        <f t="shared" si="19"/>
        <v>7.3251206444488215</v>
      </c>
      <c r="L25" s="3">
        <f t="shared" si="14"/>
        <v>7.98837138438049</v>
      </c>
      <c r="M25" s="27">
        <f t="shared" si="14"/>
        <v>7.7384853184749307</v>
      </c>
      <c r="N25" s="4">
        <f t="shared" si="20"/>
        <v>0.90144894427025646</v>
      </c>
      <c r="O25" s="3">
        <f t="shared" si="21"/>
        <v>0.97574610828824337</v>
      </c>
      <c r="P25" s="7">
        <f t="shared" si="15"/>
        <v>0.9521678572199469</v>
      </c>
    </row>
    <row r="26" spans="1:16" ht="20" customHeight="1" x14ac:dyDescent="0.2">
      <c r="A26" s="10">
        <v>16</v>
      </c>
      <c r="B26" s="33">
        <f>($B$3+($C$3/$A26)+$D$3)/1000000</f>
        <v>0.24012600000000001</v>
      </c>
      <c r="C26" s="25">
        <f t="shared" si="17"/>
        <v>7.6944884375000004</v>
      </c>
      <c r="D26" s="34">
        <f t="shared" si="18"/>
        <v>20.316615312500002</v>
      </c>
      <c r="E26" s="42">
        <v>0.2570963</v>
      </c>
      <c r="F26" s="1">
        <v>7.8333925999999998</v>
      </c>
      <c r="G26" s="43">
        <v>21.227648800000001</v>
      </c>
      <c r="H26" s="39">
        <f t="shared" si="11"/>
        <v>12.984749294330568</v>
      </c>
      <c r="I26" s="3">
        <f t="shared" si="12"/>
        <v>15.349399824540903</v>
      </c>
      <c r="J26" s="27">
        <f t="shared" si="13"/>
        <v>15.09092542552334</v>
      </c>
      <c r="K26" s="4">
        <f t="shared" si="19"/>
        <v>14.117816164604468</v>
      </c>
      <c r="L26" s="3">
        <f t="shared" si="14"/>
        <v>15.88328299796949</v>
      </c>
      <c r="M26" s="27">
        <f t="shared" si="14"/>
        <v>15.43636019642458</v>
      </c>
      <c r="N26" s="4">
        <f t="shared" si="20"/>
        <v>0.93399243785305353</v>
      </c>
      <c r="O26" s="3">
        <f t="shared" si="21"/>
        <v>0.98226768788532326</v>
      </c>
      <c r="P26" s="7">
        <f t="shared" si="15"/>
        <v>0.9570826945516453</v>
      </c>
    </row>
    <row r="27" spans="1:16" ht="20" customHeight="1" x14ac:dyDescent="0.2">
      <c r="A27" s="10">
        <v>32</v>
      </c>
      <c r="B27" s="33">
        <f t="shared" si="16"/>
        <v>0.13685249999999999</v>
      </c>
      <c r="C27" s="25">
        <f t="shared" si="17"/>
        <v>3.94304221875</v>
      </c>
      <c r="D27" s="34">
        <f t="shared" si="18"/>
        <v>10.31567365625</v>
      </c>
      <c r="E27" s="42">
        <v>0.1508545</v>
      </c>
      <c r="F27" s="1">
        <v>4.3422127000000001</v>
      </c>
      <c r="G27" s="43">
        <v>10.3201825</v>
      </c>
      <c r="H27" s="39">
        <f t="shared" si="11"/>
        <v>22.129475753126357</v>
      </c>
      <c r="I27" s="3">
        <f t="shared" si="12"/>
        <v>27.690461823760959</v>
      </c>
      <c r="J27" s="27">
        <f t="shared" si="13"/>
        <v>31.040620163451571</v>
      </c>
      <c r="K27" s="4">
        <f t="shared" si="19"/>
        <v>24.06052388228392</v>
      </c>
      <c r="L27" s="3">
        <f t="shared" si="14"/>
        <v>28.653592096029751</v>
      </c>
      <c r="M27" s="27">
        <f t="shared" si="14"/>
        <v>31.751147133299245</v>
      </c>
      <c r="N27" s="4">
        <f t="shared" si="20"/>
        <v>0.90718208604980288</v>
      </c>
      <c r="O27" s="3">
        <f t="shared" si="21"/>
        <v>0.90807210313534381</v>
      </c>
      <c r="P27" s="7">
        <f t="shared" si="15"/>
        <v>0.99956310426196449</v>
      </c>
    </row>
    <row r="28" spans="1:16" ht="20" customHeight="1" x14ac:dyDescent="0.2">
      <c r="A28" s="10">
        <v>64</v>
      </c>
      <c r="B28" s="33">
        <f t="shared" si="16"/>
        <v>8.5215750000000007E-2</v>
      </c>
      <c r="C28" s="25">
        <f t="shared" si="17"/>
        <v>2.0673191093750001</v>
      </c>
      <c r="D28" s="34">
        <f t="shared" si="18"/>
        <v>5.3152028281249999</v>
      </c>
      <c r="E28" s="42">
        <v>0.10735890000000001</v>
      </c>
      <c r="F28" s="1">
        <v>2.8462432</v>
      </c>
      <c r="G28" s="43">
        <v>6.9570822999999997</v>
      </c>
      <c r="H28" s="39">
        <f t="shared" si="11"/>
        <v>31.095055929224312</v>
      </c>
      <c r="I28" s="3">
        <f t="shared" si="12"/>
        <v>42.244413618625423</v>
      </c>
      <c r="J28" s="27">
        <f t="shared" si="13"/>
        <v>46.045863939255113</v>
      </c>
      <c r="K28" s="4">
        <f t="shared" si="19"/>
        <v>33.808452769169577</v>
      </c>
      <c r="L28" s="3">
        <f t="shared" si="14"/>
        <v>43.713759772882376</v>
      </c>
      <c r="M28" s="27">
        <f t="shared" si="14"/>
        <v>47.099864407238655</v>
      </c>
      <c r="N28" s="4">
        <f t="shared" si="20"/>
        <v>0.79374648957841409</v>
      </c>
      <c r="O28" s="3">
        <f t="shared" si="21"/>
        <v>0.72633255983712142</v>
      </c>
      <c r="P28" s="7">
        <f t="shared" si="15"/>
        <v>0.76399884303869747</v>
      </c>
    </row>
    <row r="29" spans="1:16" ht="20" customHeight="1" x14ac:dyDescent="0.2">
      <c r="A29" s="10">
        <v>128</v>
      </c>
      <c r="B29" s="33">
        <f t="shared" si="16"/>
        <v>5.9397375000000002E-2</v>
      </c>
      <c r="C29" s="25">
        <f t="shared" si="17"/>
        <v>1.1294575546875001</v>
      </c>
      <c r="D29" s="34">
        <f t="shared" si="18"/>
        <v>2.8149674140625001</v>
      </c>
      <c r="E29" s="42">
        <v>9.3942700000000004E-2</v>
      </c>
      <c r="F29" s="1">
        <v>2.3066179999999998</v>
      </c>
      <c r="G29" s="43">
        <v>6.0457992000000003</v>
      </c>
      <c r="H29" s="39">
        <f t="shared" si="11"/>
        <v>35.535821303837338</v>
      </c>
      <c r="I29" s="3">
        <f t="shared" si="12"/>
        <v>52.127346183893479</v>
      </c>
      <c r="J29" s="27">
        <f t="shared" si="13"/>
        <v>52.98635538540546</v>
      </c>
      <c r="K29" s="4">
        <f t="shared" si="19"/>
        <v>38.63672536556858</v>
      </c>
      <c r="L29" s="3">
        <f t="shared" si="14"/>
        <v>53.940440723171335</v>
      </c>
      <c r="M29" s="27">
        <f t="shared" si="14"/>
        <v>54.199225306722063</v>
      </c>
      <c r="N29" s="4">
        <f t="shared" si="20"/>
        <v>0.63227238518799223</v>
      </c>
      <c r="O29" s="3">
        <f t="shared" si="21"/>
        <v>0.4896595598783588</v>
      </c>
      <c r="P29" s="7">
        <f t="shared" si="15"/>
        <v>0.46560716307986211</v>
      </c>
    </row>
    <row r="30" spans="1:16" ht="20" customHeight="1" thickBot="1" x14ac:dyDescent="0.25">
      <c r="A30" s="10">
        <v>256</v>
      </c>
      <c r="B30" s="33">
        <f t="shared" si="16"/>
        <v>4.64881875E-2</v>
      </c>
      <c r="C30" s="25">
        <f t="shared" si="17"/>
        <v>0.66052677734374998</v>
      </c>
      <c r="D30" s="34">
        <f t="shared" si="18"/>
        <v>1.5648497070312499</v>
      </c>
      <c r="E30" s="44">
        <v>9.6430399999999999E-2</v>
      </c>
      <c r="F30" s="45">
        <v>1.5788074999999999</v>
      </c>
      <c r="G30" s="46">
        <v>3.8574701</v>
      </c>
      <c r="H30" s="40">
        <f t="shared" si="11"/>
        <v>34.619072408700994</v>
      </c>
      <c r="I30" s="6">
        <f t="shared" si="12"/>
        <v>76.15740044305592</v>
      </c>
      <c r="J30" s="28">
        <f t="shared" si="13"/>
        <v>83.045326780368313</v>
      </c>
      <c r="K30" s="5">
        <f t="shared" si="19"/>
        <v>37.6399797159402</v>
      </c>
      <c r="L30" s="6">
        <f t="shared" si="14"/>
        <v>78.806308875527904</v>
      </c>
      <c r="M30" s="28">
        <f t="shared" si="14"/>
        <v>84.946253504336951</v>
      </c>
      <c r="N30" s="5">
        <f t="shared" si="20"/>
        <v>0.48209058035640212</v>
      </c>
      <c r="O30" s="6">
        <f t="shared" si="21"/>
        <v>0.41837068632100494</v>
      </c>
      <c r="P30" s="8">
        <f t="shared" si="15"/>
        <v>0.40566735877777765</v>
      </c>
    </row>
  </sheetData>
  <mergeCells count="3">
    <mergeCell ref="A7:P7"/>
    <mergeCell ref="A20:P20"/>
    <mergeCell ref="I2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38F8-9B75-A940-A3DA-72EB7BFC5724}">
  <dimension ref="A1"/>
  <sheetViews>
    <sheetView zoomScale="60" workbookViewId="0">
      <selection activeCell="F57" sqref="F5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E5B7-CE50-5C46-A8BA-83F84EDFCB57}">
  <dimension ref="A1"/>
  <sheetViews>
    <sheetView topLeftCell="A5" zoomScale="75" zoomScaleNormal="125" workbookViewId="0">
      <selection activeCell="H51" sqref="H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30C0-28B8-E144-BDB6-43BEFB2FD6F2}">
  <dimension ref="A1"/>
  <sheetViews>
    <sheetView zoomScale="64" zoomScaleNormal="60" workbookViewId="0">
      <selection activeCell="K55" sqref="K5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</vt:lpstr>
      <vt:lpstr>Graphs 10k</vt:lpstr>
      <vt:lpstr>Graphs 60k</vt:lpstr>
      <vt:lpstr>Graphs 100k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Massa</dc:creator>
  <cp:lastModifiedBy>Jacopo Massa</cp:lastModifiedBy>
  <dcterms:created xsi:type="dcterms:W3CDTF">2021-07-18T16:40:57Z</dcterms:created>
  <dcterms:modified xsi:type="dcterms:W3CDTF">2021-07-20T17:31:12Z</dcterms:modified>
</cp:coreProperties>
</file>