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SP" sheetId="1" state="visible" r:id="rId1"/>
    <sheet xmlns:r="http://schemas.openxmlformats.org/officeDocument/2006/relationships" name="C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.00"/>
  </numFmts>
  <fonts count="5"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family val="2"/>
      <sz val="11"/>
    </font>
    <font>
      <name val="Arial"/>
      <family val="2"/>
      <b val="1"/>
      <sz val="8"/>
    </font>
    <font>
      <name val="Arial"/>
      <family val="2"/>
      <b val="1"/>
      <color rgb="FF800000"/>
      <sz val="9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4" fontId="1" fillId="0" borderId="0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3" fontId="4" fillId="0" borderId="1" applyAlignment="1" pivotButton="0" quotePrefix="0" xfId="0">
      <alignment horizontal="center" vertical="center"/>
    </xf>
    <xf numFmtId="3" fontId="1" fillId="0" borderId="0" applyAlignment="1" pivotButton="0" quotePrefix="0" xfId="0">
      <alignment horizontal="right" vertical="center"/>
    </xf>
    <xf numFmtId="0" fontId="2" fillId="0" borderId="2" pivotButton="0" quotePrefix="0" xfId="0"/>
    <xf numFmtId="3" fontId="1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left" vertical="center"/>
    </xf>
    <xf numFmtId="3" fontId="3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right" vertical="center"/>
    </xf>
    <xf numFmtId="4" fontId="3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164" fontId="3" fillId="0" borderId="0" applyAlignment="1" pivotButton="0" quotePrefix="0" xfId="0">
      <alignment horizontal="right" vertical="center"/>
    </xf>
    <xf numFmtId="4" fontId="4" fillId="0" borderId="1" applyAlignment="1" pivotButton="0" quotePrefix="0" xfId="0">
      <alignment horizontal="center" vertical="center"/>
    </xf>
    <xf numFmtId="4" fontId="4" fillId="0" borderId="1" applyAlignment="1" pivotButton="0" quotePrefix="0" xfId="0">
      <alignment horizontal="center" vertical="center"/>
    </xf>
    <xf numFmtId="0" fontId="0" fillId="0" borderId="4" pivotButton="0" quotePrefix="0" xfId="0"/>
    <xf numFmtId="49" fontId="4" fillId="0" borderId="3" applyAlignment="1" pivotButton="0" quotePrefix="0" xfId="0">
      <alignment horizontal="center" vertical="center"/>
    </xf>
    <xf numFmtId="0" fontId="0" fillId="0" borderId="5" pivotButton="0" quotePrefix="0" xfId="0"/>
    <xf numFmtId="49" fontId="4" fillId="0" borderId="1" applyAlignment="1" pivotButton="0" quotePrefix="0" xfId="0">
      <alignment horizontal="center" vertical="center"/>
    </xf>
    <xf numFmtId="0" fontId="0" fillId="0" borderId="6" pivotButton="0" quotePrefix="0" xfId="0"/>
    <xf numFmtId="49" fontId="4" fillId="0" borderId="8" applyAlignment="1" pivotButton="0" quotePrefix="0" xfId="0">
      <alignment horizontal="center" vertical="center"/>
    </xf>
    <xf numFmtId="0" fontId="0" fillId="0" borderId="7" pivotButton="0" quotePrefix="0" xfId="0"/>
  </cellXfs>
  <cellStyles count="1">
    <cellStyle name="Normale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5"/>
  <sheetViews>
    <sheetView tabSelected="1" topLeftCell="A44" workbookViewId="0">
      <selection activeCell="D48" sqref="D48"/>
    </sheetView>
  </sheetViews>
  <sheetFormatPr baseColWidth="8" defaultColWidth="9.28515625" defaultRowHeight="14.25"/>
  <cols>
    <col width="10.28515625" bestFit="1" customWidth="1" style="1" min="1" max="1"/>
    <col width="7" bestFit="1" customWidth="1" style="1" min="2" max="2"/>
    <col width="8.85546875" bestFit="1" customWidth="1" style="8" min="3" max="3"/>
    <col width="56.5703125" bestFit="1" customWidth="1" style="1" min="4" max="4"/>
    <col width="10" bestFit="1" customWidth="1" style="3" min="5" max="5"/>
    <col width="8.7109375" bestFit="1" customWidth="1" style="6" min="6" max="6"/>
    <col width="10" bestFit="1" customWidth="1" style="3" min="7" max="7"/>
    <col width="8.7109375" bestFit="1" customWidth="1" style="13" min="8" max="8"/>
    <col width="9.28515625" customWidth="1" style="2" min="9" max="11"/>
    <col width="9.28515625" customWidth="1" style="2" min="12" max="16384"/>
  </cols>
  <sheetData>
    <row r="1" ht="15" customHeight="1">
      <c r="A1" s="18" t="inlineStr">
        <is>
          <t>Voce</t>
        </is>
      </c>
      <c r="B1" s="20" t="inlineStr">
        <is>
          <t>Conto</t>
        </is>
      </c>
      <c r="C1" s="20" t="inlineStr">
        <is>
          <t>Partitario</t>
        </is>
      </c>
      <c r="D1" s="22" t="inlineStr">
        <is>
          <t>Descrizione</t>
        </is>
      </c>
      <c r="E1" s="16" t="inlineStr">
        <is>
          <t>Esercizio al 31/12/2020</t>
        </is>
      </c>
      <c r="F1" s="17" t="n"/>
      <c r="G1" s="16" t="inlineStr">
        <is>
          <t>Esercizio al 31/12/2019</t>
        </is>
      </c>
      <c r="H1" s="17" t="n"/>
      <c r="I1" s="7" t="n"/>
    </row>
    <row r="2">
      <c r="A2" s="19" t="n"/>
      <c r="B2" s="21" t="n"/>
      <c r="C2" s="21" t="n"/>
      <c r="D2" s="23" t="n"/>
      <c r="E2" s="16" t="inlineStr">
        <is>
          <t>Parziali</t>
        </is>
      </c>
      <c r="F2" s="5" t="inlineStr">
        <is>
          <t>Totali</t>
        </is>
      </c>
      <c r="G2" s="16" t="inlineStr">
        <is>
          <t>Parziali</t>
        </is>
      </c>
      <c r="H2" s="5" t="inlineStr">
        <is>
          <t>Totali</t>
        </is>
      </c>
      <c r="I2" s="7" t="n"/>
    </row>
    <row r="3">
      <c r="A3" s="9" t="inlineStr">
        <is>
          <t>1</t>
        </is>
      </c>
      <c r="B3" s="9" t="n"/>
      <c r="C3" s="10" t="n"/>
      <c r="D3" s="9" t="inlineStr">
        <is>
          <t>ATTIVO</t>
        </is>
      </c>
      <c r="E3" s="12" t="n"/>
      <c r="F3" s="13">
        <f>F4+F32+F56</f>
        <v/>
      </c>
      <c r="G3" s="12" t="n"/>
      <c r="H3" s="13" t="n">
        <v>2006416</v>
      </c>
    </row>
    <row r="4">
      <c r="A4" s="9" t="inlineStr">
        <is>
          <t>1.B</t>
        </is>
      </c>
      <c r="B4" s="9" t="n"/>
      <c r="C4" s="10" t="n"/>
      <c r="D4" s="9" t="inlineStr">
        <is>
          <t>IMMOBILIZZAZIONI</t>
        </is>
      </c>
      <c r="E4" s="12" t="n"/>
      <c r="F4" s="13" t="n">
        <v>1926064</v>
      </c>
      <c r="G4" s="12" t="n"/>
      <c r="H4" s="13" t="n">
        <v>1669446</v>
      </c>
    </row>
    <row r="5">
      <c r="A5" s="9" t="inlineStr">
        <is>
          <t>1.B.1</t>
        </is>
      </c>
      <c r="B5" s="9" t="n"/>
      <c r="C5" s="10" t="n"/>
      <c r="D5" s="9" t="inlineStr">
        <is>
          <t>IMMOBILIZZAZIONI IMMATERIALI</t>
        </is>
      </c>
      <c r="E5" s="12" t="n"/>
      <c r="F5" s="13">
        <f>F6+F9</f>
        <v/>
      </c>
      <c r="G5" s="12" t="n"/>
      <c r="H5" s="13" t="n">
        <v>5939</v>
      </c>
    </row>
    <row r="6">
      <c r="A6" s="1" t="inlineStr">
        <is>
          <t>1.B.1.1</t>
        </is>
      </c>
      <c r="D6" s="1" t="inlineStr">
        <is>
          <t>Costi di impianto e di ampliamento</t>
        </is>
      </c>
      <c r="F6" s="6">
        <f>E7+E8</f>
        <v/>
      </c>
    </row>
    <row r="7">
      <c r="B7" s="1" t="inlineStr">
        <is>
          <t>11.01.07</t>
        </is>
      </c>
      <c r="D7" s="1" t="inlineStr">
        <is>
          <t>Costi di impianto e di ampliamento</t>
        </is>
      </c>
      <c r="E7" s="3" t="n">
        <v>814.08</v>
      </c>
      <c r="G7" s="3" t="n">
        <v>814.08</v>
      </c>
    </row>
    <row r="8">
      <c r="B8" s="1" t="inlineStr">
        <is>
          <t>65.01.06</t>
        </is>
      </c>
      <c r="D8" s="1" t="inlineStr">
        <is>
          <t>F.do amm.to costi di impianto e ampliam.</t>
        </is>
      </c>
      <c r="E8" s="3" t="n">
        <v>-814.1</v>
      </c>
      <c r="G8" s="3" t="n">
        <v>-814.08</v>
      </c>
    </row>
    <row r="9">
      <c r="A9" s="1" t="inlineStr">
        <is>
          <t>1.B.1.3</t>
        </is>
      </c>
      <c r="D9" s="1" t="inlineStr">
        <is>
          <t>Diritti di brevetto industriale  e diritti di utilizzazione di opere dell'ingegno</t>
        </is>
      </c>
      <c r="F9" s="13">
        <f>E10+E11</f>
        <v/>
      </c>
      <c r="H9" s="13" t="n">
        <v>5939</v>
      </c>
    </row>
    <row r="10">
      <c r="B10" s="1" t="inlineStr">
        <is>
          <t>11.03.03</t>
        </is>
      </c>
      <c r="D10" s="1" t="inlineStr">
        <is>
          <t>Software in concessione capitalizzato</t>
        </is>
      </c>
      <c r="E10" s="3" t="n">
        <v>7424</v>
      </c>
      <c r="F10" s="13" t="n"/>
      <c r="G10" s="3" t="n">
        <v>7424</v>
      </c>
    </row>
    <row r="11">
      <c r="B11" s="1" t="inlineStr">
        <is>
          <t>65.01.23</t>
        </is>
      </c>
      <c r="D11" s="1" t="inlineStr">
        <is>
          <t>F.do amm.sw in concessione capitalizzato</t>
        </is>
      </c>
      <c r="E11" s="3" t="n">
        <v>-2969.6</v>
      </c>
      <c r="F11" s="13" t="n"/>
      <c r="G11" s="3" t="n">
        <v>-1484.8</v>
      </c>
    </row>
    <row r="12">
      <c r="A12" s="9" t="inlineStr">
        <is>
          <t>1.B.2</t>
        </is>
      </c>
      <c r="B12" s="9" t="n"/>
      <c r="C12" s="10" t="n"/>
      <c r="D12" s="9" t="inlineStr">
        <is>
          <t>IMMOBILIZZAZIONI MATERIALI</t>
        </is>
      </c>
      <c r="E12" s="12" t="n"/>
      <c r="F12" s="13">
        <f>F13+F16+F24+F27</f>
        <v/>
      </c>
      <c r="G12" s="12" t="n"/>
      <c r="H12" s="13" t="n">
        <v>1663507</v>
      </c>
    </row>
    <row r="13">
      <c r="A13" s="1" t="inlineStr">
        <is>
          <t>1.B.2.1</t>
        </is>
      </c>
      <c r="D13" s="1" t="inlineStr">
        <is>
          <t>Terreni e fabbricati</t>
        </is>
      </c>
      <c r="F13" s="13">
        <f>E14+E15</f>
        <v/>
      </c>
      <c r="H13" s="13" t="n">
        <v>622203</v>
      </c>
    </row>
    <row r="14">
      <c r="B14" s="1" t="inlineStr">
        <is>
          <t>13.01.07</t>
        </is>
      </c>
      <c r="D14" s="1" t="inlineStr">
        <is>
          <t>Fabbricati strumentali (30)</t>
        </is>
      </c>
      <c r="E14" s="3" t="n">
        <v>709749.24</v>
      </c>
      <c r="F14" s="13" t="n"/>
      <c r="G14" s="3" t="n">
        <v>707049.24</v>
      </c>
    </row>
    <row r="15">
      <c r="B15" s="1" t="inlineStr">
        <is>
          <t>65.03.03</t>
        </is>
      </c>
      <c r="D15" s="1" t="inlineStr">
        <is>
          <t>F.do ammort.fabbricati strumentali</t>
        </is>
      </c>
      <c r="E15" s="3" t="n">
        <v>-113127.9</v>
      </c>
      <c r="F15" s="13" t="n"/>
      <c r="G15" s="3" t="n">
        <v>-84845.92</v>
      </c>
    </row>
    <row r="16">
      <c r="A16" s="1" t="inlineStr">
        <is>
          <t>1.B.2.2</t>
        </is>
      </c>
      <c r="D16" s="1" t="inlineStr">
        <is>
          <t>Impianti e macchinario</t>
        </is>
      </c>
      <c r="F16" s="13">
        <f>SUM(E17:E23)</f>
        <v/>
      </c>
      <c r="H16" s="13" t="n">
        <v>1024669</v>
      </c>
    </row>
    <row r="17">
      <c r="B17" s="1" t="inlineStr">
        <is>
          <t>13.03.21</t>
        </is>
      </c>
      <c r="D17" s="1" t="inlineStr">
        <is>
          <t>Impianti specifici (cat. 39)</t>
        </is>
      </c>
      <c r="E17" s="3" t="n">
        <v>176451.47</v>
      </c>
      <c r="F17" s="13" t="n"/>
      <c r="G17" s="3" t="n">
        <v>156755.22</v>
      </c>
    </row>
    <row r="18">
      <c r="B18" s="1" t="inlineStr">
        <is>
          <t>13.03.31</t>
        </is>
      </c>
      <c r="D18" s="1" t="inlineStr">
        <is>
          <t>Impianti specifici (cat37-38)</t>
        </is>
      </c>
      <c r="E18" s="3" t="n">
        <v>1024217.01</v>
      </c>
      <c r="F18" s="13" t="n"/>
      <c r="G18" s="3" t="n">
        <v>1024217.01</v>
      </c>
    </row>
    <row r="19">
      <c r="B19" s="1" t="inlineStr">
        <is>
          <t>13.03.41</t>
        </is>
      </c>
      <c r="D19" s="1" t="inlineStr">
        <is>
          <t>Macchinari automatici</t>
        </is>
      </c>
      <c r="E19" s="3" t="n">
        <v>5045</v>
      </c>
      <c r="F19" s="13" t="n"/>
      <c r="G19" s="3" t="n">
        <v>5000</v>
      </c>
    </row>
    <row r="20">
      <c r="B20" s="1" t="inlineStr">
        <is>
          <t>13.03.51</t>
        </is>
      </c>
      <c r="D20" s="1" t="inlineStr">
        <is>
          <t>Impianti generici (cat. 35)</t>
        </is>
      </c>
      <c r="E20" s="3" t="n">
        <v>238681.01</v>
      </c>
      <c r="F20" s="13" t="n"/>
      <c r="G20" s="3" t="n">
        <v>238681.01</v>
      </c>
    </row>
    <row r="21">
      <c r="B21" s="1" t="inlineStr">
        <is>
          <t>65.05.09</t>
        </is>
      </c>
      <c r="D21" s="1" t="inlineStr">
        <is>
          <t>F.do ammortamento imp.spec(cat.37-38-39)</t>
        </is>
      </c>
      <c r="E21" s="3" t="n">
        <v>-92438.39999999999</v>
      </c>
      <c r="F21" s="13" t="n"/>
      <c r="G21" s="3" t="n">
        <v>-327254.93</v>
      </c>
    </row>
    <row r="22">
      <c r="B22" s="1" t="inlineStr">
        <is>
          <t>65.05.13</t>
        </is>
      </c>
      <c r="D22" s="1" t="inlineStr">
        <is>
          <t>F.do ammortamento macchinari automatici</t>
        </is>
      </c>
      <c r="E22" s="3" t="n">
        <v>-1875</v>
      </c>
      <c r="F22" s="13" t="n"/>
      <c r="G22" s="3" t="n">
        <v>-1125</v>
      </c>
    </row>
    <row r="23">
      <c r="B23" s="1" t="inlineStr">
        <is>
          <t>65.05.51</t>
        </is>
      </c>
      <c r="D23" s="1" t="inlineStr">
        <is>
          <t>Fondo ammortamento impianti (cat. 35)</t>
        </is>
      </c>
      <c r="E23" s="3" t="n">
        <v>-38681.01</v>
      </c>
      <c r="F23" s="13" t="n"/>
      <c r="G23" s="3" t="n">
        <v>-71604.3</v>
      </c>
    </row>
    <row r="24">
      <c r="A24" s="1" t="inlineStr">
        <is>
          <t>1.B.2.3</t>
        </is>
      </c>
      <c r="D24" s="1" t="inlineStr">
        <is>
          <t>Attrezzature industriali e commerciali</t>
        </is>
      </c>
      <c r="F24" s="13">
        <f>E25+E26</f>
        <v/>
      </c>
      <c r="H24" s="13" t="n">
        <v>1250</v>
      </c>
    </row>
    <row r="25">
      <c r="B25" s="1" t="inlineStr">
        <is>
          <t>13.05.01</t>
        </is>
      </c>
      <c r="D25" s="1" t="inlineStr">
        <is>
          <t>Attrez.specifica industr.commer.e agric.</t>
        </is>
      </c>
      <c r="E25" s="3" t="n">
        <v>3840</v>
      </c>
      <c r="F25" s="13" t="n"/>
      <c r="G25" s="3" t="n">
        <v>2000</v>
      </c>
    </row>
    <row r="26">
      <c r="B26" s="1" t="inlineStr">
        <is>
          <t>65.07.01</t>
        </is>
      </c>
      <c r="D26" s="1" t="inlineStr">
        <is>
          <t>F.do amm..attrezz.spec.industr.e commer.agric.</t>
        </is>
      </c>
      <c r="E26" s="3" t="n">
        <v>-1480</v>
      </c>
      <c r="F26" s="13" t="n"/>
      <c r="G26" s="3" t="n">
        <v>-750</v>
      </c>
    </row>
    <row r="27">
      <c r="A27" s="1" t="inlineStr">
        <is>
          <t>1.B.2.4</t>
        </is>
      </c>
      <c r="D27" s="1" t="inlineStr">
        <is>
          <t>Altri beni materiali</t>
        </is>
      </c>
      <c r="F27" s="13">
        <f>SUM(E28:E31)</f>
        <v/>
      </c>
      <c r="H27" s="13" t="n">
        <v>15385</v>
      </c>
    </row>
    <row r="28">
      <c r="B28" s="1" t="inlineStr">
        <is>
          <t>13.07.01</t>
        </is>
      </c>
      <c r="D28" s="1" t="inlineStr">
        <is>
          <t>Mobili e arredi</t>
        </is>
      </c>
      <c r="E28" s="3" t="n">
        <v>19942.34</v>
      </c>
      <c r="F28" s="13" t="n"/>
      <c r="G28" s="3" t="n">
        <v>19412.34</v>
      </c>
    </row>
    <row r="29">
      <c r="B29" s="1" t="inlineStr">
        <is>
          <t>13.07.07</t>
        </is>
      </c>
      <c r="D29" s="1" t="inlineStr">
        <is>
          <t>Macchine d'ufficio elettroniche</t>
        </is>
      </c>
      <c r="E29" s="3" t="n">
        <v>4753.9</v>
      </c>
      <c r="F29" s="13" t="n"/>
      <c r="G29" s="3" t="n">
        <v>3499.67</v>
      </c>
    </row>
    <row r="30">
      <c r="B30" s="1" t="inlineStr">
        <is>
          <t>65.09.01</t>
        </is>
      </c>
      <c r="D30" s="1" t="inlineStr">
        <is>
          <t>F.do ammortamento mobili e arredi</t>
        </is>
      </c>
      <c r="E30" s="3" t="n">
        <v>-9357.67</v>
      </c>
      <c r="F30" s="13" t="n"/>
      <c r="G30" s="3" t="n">
        <v>-6988.44</v>
      </c>
    </row>
    <row r="31">
      <c r="B31" s="1" t="inlineStr">
        <is>
          <t>65.09.05</t>
        </is>
      </c>
      <c r="D31" s="1" t="inlineStr">
        <is>
          <t>F.do amm.macchine d'ufficio elettroniche</t>
        </is>
      </c>
      <c r="E31" s="3" t="n">
        <v>-1364.25</v>
      </c>
      <c r="F31" s="13" t="n"/>
      <c r="G31" s="3" t="n">
        <v>-538.9</v>
      </c>
    </row>
    <row r="32">
      <c r="A32" s="9" t="inlineStr">
        <is>
          <t>1.C</t>
        </is>
      </c>
      <c r="B32" s="9" t="n"/>
      <c r="C32" s="10" t="n"/>
      <c r="D32" s="9" t="inlineStr">
        <is>
          <t>ATTIVO CIRCOLANTE</t>
        </is>
      </c>
      <c r="E32" s="12" t="n"/>
      <c r="F32" s="13">
        <f>F33+F48+F51</f>
        <v/>
      </c>
      <c r="G32" s="12" t="n"/>
      <c r="H32" s="13" t="n">
        <v>316985</v>
      </c>
    </row>
    <row r="33">
      <c r="A33" s="9" t="inlineStr">
        <is>
          <t>1.C.2</t>
        </is>
      </c>
      <c r="B33" s="9" t="n"/>
      <c r="C33" s="10" t="n"/>
      <c r="D33" s="9" t="inlineStr">
        <is>
          <t>CREDITI</t>
        </is>
      </c>
      <c r="E33" s="12" t="n"/>
      <c r="F33" s="13">
        <f>F34+F39</f>
        <v/>
      </c>
      <c r="G33" s="12" t="n"/>
      <c r="H33" s="13" t="n">
        <v>193865</v>
      </c>
    </row>
    <row r="34">
      <c r="A34" s="1" t="inlineStr">
        <is>
          <t>1.C.2.1</t>
        </is>
      </c>
      <c r="D34" s="1" t="inlineStr">
        <is>
          <t>Crediti verso clienti</t>
        </is>
      </c>
      <c r="F34" s="13">
        <f>SUM(E35:E38)</f>
        <v/>
      </c>
      <c r="H34" s="13" t="n">
        <v>128204</v>
      </c>
    </row>
    <row r="35">
      <c r="B35" s="1" t="inlineStr">
        <is>
          <t>23.01.01</t>
        </is>
      </c>
      <c r="D35" s="1" t="inlineStr">
        <is>
          <t>Fatture da emettere a clienti terzi</t>
        </is>
      </c>
      <c r="E35" s="3" t="n">
        <v>511.6</v>
      </c>
      <c r="F35" s="13" t="n"/>
    </row>
    <row r="36">
      <c r="B36" s="1" t="inlineStr">
        <is>
          <t>23.01.21</t>
        </is>
      </c>
      <c r="D36" s="1" t="inlineStr">
        <is>
          <t>Note credito da emettere a clienti terzi</t>
        </is>
      </c>
      <c r="E36" s="3" t="n">
        <v>-430.1</v>
      </c>
      <c r="F36" s="13" t="n"/>
      <c r="G36" s="3" t="n">
        <v>-3683.52</v>
      </c>
    </row>
    <row r="37">
      <c r="B37" s="1" t="inlineStr">
        <is>
          <t>23.03.01</t>
        </is>
      </c>
      <c r="D37" s="1" t="inlineStr">
        <is>
          <t>Clienti terzi Italia</t>
        </is>
      </c>
      <c r="E37" s="3" t="n">
        <v>299839.73</v>
      </c>
      <c r="F37" s="13" t="n"/>
      <c r="G37" s="3" t="n">
        <v>132527.93</v>
      </c>
    </row>
    <row r="38">
      <c r="B38" s="1" t="inlineStr">
        <is>
          <t>67.11.01</t>
        </is>
      </c>
      <c r="D38" s="1" t="inlineStr">
        <is>
          <t>Fondo svalutaz. crediti verso clienti</t>
        </is>
      </c>
      <c r="E38" s="3" t="n">
        <v>-1490</v>
      </c>
      <c r="F38" s="13" t="n"/>
      <c r="G38" s="3" t="n">
        <v>-640</v>
      </c>
    </row>
    <row r="39">
      <c r="A39" s="1" t="inlineStr">
        <is>
          <t>1.C.2.5bis</t>
        </is>
      </c>
      <c r="D39" s="1" t="inlineStr">
        <is>
          <t>Crediti tributari</t>
        </is>
      </c>
      <c r="F39" s="13">
        <f>SUM(E40:E41)</f>
        <v/>
      </c>
      <c r="H39" s="13" t="n">
        <v>63055</v>
      </c>
    </row>
    <row r="40">
      <c r="B40" s="1" t="inlineStr">
        <is>
          <t>59.03.19</t>
        </is>
      </c>
      <c r="D40" s="1" t="inlineStr">
        <is>
          <t>Recupero somme erogate ai dipendenti</t>
        </is>
      </c>
      <c r="E40" s="3" t="n">
        <v>997.35</v>
      </c>
      <c r="F40" s="13" t="n"/>
      <c r="G40" s="3" t="n">
        <v>1358.82</v>
      </c>
    </row>
    <row r="41">
      <c r="B41" s="1" t="inlineStr">
        <is>
          <t>59.05.35</t>
        </is>
      </c>
      <c r="D41" s="1" t="inlineStr">
        <is>
          <t>Crediti d'imposta da leggi speciali</t>
        </is>
      </c>
      <c r="E41" s="3" t="n">
        <v>900</v>
      </c>
      <c r="F41" s="13" t="n"/>
    </row>
    <row r="42">
      <c r="B42" s="1" t="inlineStr">
        <is>
          <t>59.07.01</t>
        </is>
      </c>
      <c r="D42" s="1" t="inlineStr">
        <is>
          <t>Erario c/IRES</t>
        </is>
      </c>
      <c r="F42" s="13" t="n"/>
      <c r="G42" s="3" t="n">
        <v>56690</v>
      </c>
    </row>
    <row r="43">
      <c r="B43" s="1" t="inlineStr">
        <is>
          <t>59.07.03</t>
        </is>
      </c>
      <c r="D43" s="1" t="inlineStr">
        <is>
          <t>Erario c/IRAP</t>
        </is>
      </c>
      <c r="F43" s="13" t="n"/>
      <c r="G43" s="3" t="n">
        <v>6006</v>
      </c>
    </row>
    <row r="44">
      <c r="A44" s="1" t="inlineStr">
        <is>
          <t>1.C.2.5quater</t>
        </is>
      </c>
      <c r="D44" s="1" t="inlineStr">
        <is>
          <t>Crediti verso altri</t>
        </is>
      </c>
      <c r="F44" s="13">
        <f>E46+E47</f>
        <v/>
      </c>
      <c r="H44" s="13" t="n">
        <v>2606</v>
      </c>
    </row>
    <row r="45">
      <c r="B45" s="1" t="inlineStr">
        <is>
          <t>27.01.07</t>
        </is>
      </c>
      <c r="D45" s="1" t="inlineStr">
        <is>
          <t>Anticipi ed acconti a fornitori terzi (attivo circolante)</t>
        </is>
      </c>
      <c r="F45" s="13" t="n"/>
      <c r="G45" s="3" t="n">
        <v>2537.6</v>
      </c>
    </row>
    <row r="46">
      <c r="B46" s="1" t="inlineStr">
        <is>
          <t>27.11.01</t>
        </is>
      </c>
      <c r="D46" s="1" t="inlineStr">
        <is>
          <t>Banche c/partite attive da liquidare</t>
        </is>
      </c>
      <c r="E46" s="3" t="n">
        <v>13.45</v>
      </c>
      <c r="F46" s="13" t="n"/>
      <c r="G46" s="3" t="n">
        <v>18.56</v>
      </c>
    </row>
    <row r="47">
      <c r="B47" s="1" t="inlineStr">
        <is>
          <t>57.03.01</t>
        </is>
      </c>
      <c r="D47" s="1" t="inlineStr">
        <is>
          <t>Fornitori terzi Italia1</t>
        </is>
      </c>
      <c r="E47" s="3" t="n">
        <v>2.000000000000016e+18</v>
      </c>
      <c r="F47" s="13" t="n"/>
      <c r="G47" s="3" t="n">
        <v>50.2</v>
      </c>
    </row>
    <row r="48">
      <c r="A48" s="9" t="inlineStr">
        <is>
          <t>1.C.3</t>
        </is>
      </c>
      <c r="B48" s="9" t="n"/>
      <c r="C48" s="10" t="n"/>
      <c r="D48" s="9" t="inlineStr">
        <is>
          <t>ATTIVITA' FINANZIARIE CHE NON COSTITUISCONO IMMOBILIZZAZIONI</t>
        </is>
      </c>
      <c r="E48" s="12" t="n"/>
      <c r="F48" s="13">
        <f>F49</f>
        <v/>
      </c>
      <c r="G48" s="12" t="n"/>
      <c r="H48" s="13" t="n">
        <v>26</v>
      </c>
    </row>
    <row r="49">
      <c r="A49" s="1" t="inlineStr">
        <is>
          <t>1.C.3.4</t>
        </is>
      </c>
      <c r="D49" s="1" t="inlineStr">
        <is>
          <t>Altre partecipazioni</t>
        </is>
      </c>
      <c r="F49" s="13">
        <f>E50</f>
        <v/>
      </c>
      <c r="H49" s="13" t="n">
        <v>26</v>
      </c>
    </row>
    <row r="50">
      <c r="B50" s="1" t="inlineStr">
        <is>
          <t>29.01.07</t>
        </is>
      </c>
      <c r="D50" s="1" t="inlineStr">
        <is>
          <t>Partecipazioni in altre imprese</t>
        </is>
      </c>
      <c r="E50" s="3" t="n">
        <v>25.82</v>
      </c>
      <c r="F50" s="13" t="n"/>
      <c r="G50" s="3" t="n">
        <v>25.82</v>
      </c>
    </row>
    <row r="51">
      <c r="A51" s="9" t="inlineStr">
        <is>
          <t>1.C.4</t>
        </is>
      </c>
      <c r="B51" s="9" t="n"/>
      <c r="C51" s="10" t="n"/>
      <c r="D51" s="9" t="inlineStr">
        <is>
          <t>DISPONIBILITA' LIQUIDE</t>
        </is>
      </c>
      <c r="E51" s="12" t="n"/>
      <c r="F51" s="13">
        <f>F52+F54</f>
        <v/>
      </c>
      <c r="G51" s="12" t="n"/>
      <c r="H51" s="13" t="n">
        <v>123094</v>
      </c>
    </row>
    <row r="52">
      <c r="A52" s="1" t="inlineStr">
        <is>
          <t>1.C.4.1</t>
        </is>
      </c>
      <c r="D52" s="1" t="inlineStr">
        <is>
          <t>Depositi bancari e postali</t>
        </is>
      </c>
      <c r="F52" s="13">
        <f>E53</f>
        <v/>
      </c>
      <c r="H52" s="13" t="n">
        <v>123073</v>
      </c>
    </row>
    <row r="53">
      <c r="B53" s="1" t="inlineStr">
        <is>
          <t>31.01.01</t>
        </is>
      </c>
      <c r="D53" s="1" t="inlineStr">
        <is>
          <t>Banca c/c</t>
        </is>
      </c>
      <c r="E53" s="3" t="n">
        <v>599265.74</v>
      </c>
      <c r="F53" s="13" t="n"/>
      <c r="G53" s="3" t="n">
        <v>123072.83</v>
      </c>
    </row>
    <row r="54">
      <c r="A54" s="1" t="inlineStr">
        <is>
          <t>1.C.4.3</t>
        </is>
      </c>
      <c r="D54" s="1" t="inlineStr">
        <is>
          <t>Denaro e valori in cassa</t>
        </is>
      </c>
      <c r="F54" s="13">
        <f>E55</f>
        <v/>
      </c>
      <c r="H54" s="13" t="n">
        <v>21</v>
      </c>
    </row>
    <row r="55">
      <c r="B55" s="1" t="inlineStr">
        <is>
          <t>31.03.03</t>
        </is>
      </c>
      <c r="D55" s="1" t="inlineStr">
        <is>
          <t>Cassa contanti</t>
        </is>
      </c>
      <c r="E55" s="3" t="n">
        <v>20.55</v>
      </c>
      <c r="F55" s="13" t="n"/>
      <c r="G55" s="3" t="n">
        <v>20.55</v>
      </c>
    </row>
    <row r="56">
      <c r="A56" s="9" t="inlineStr">
        <is>
          <t>1.D</t>
        </is>
      </c>
      <c r="B56" s="9" t="n"/>
      <c r="C56" s="10" t="n"/>
      <c r="D56" s="9" t="inlineStr">
        <is>
          <t>RATEI E RISCONTI</t>
        </is>
      </c>
      <c r="E56" s="12" t="n"/>
      <c r="F56" s="13">
        <f>E57</f>
        <v/>
      </c>
      <c r="G56" s="12" t="n"/>
      <c r="H56" s="13" t="n">
        <v>19985</v>
      </c>
    </row>
    <row r="57">
      <c r="B57" s="1" t="inlineStr">
        <is>
          <t>39.01.03</t>
        </is>
      </c>
      <c r="D57" s="1" t="inlineStr">
        <is>
          <t>Risconti attivi</t>
        </is>
      </c>
      <c r="E57" s="3" t="n">
        <v>16669.21</v>
      </c>
      <c r="F57" s="13" t="n"/>
      <c r="G57" s="3" t="n">
        <v>19985.25</v>
      </c>
    </row>
    <row r="58">
      <c r="F58" s="13" t="n"/>
    </row>
    <row r="59">
      <c r="A59" s="9" t="inlineStr">
        <is>
          <t>2</t>
        </is>
      </c>
      <c r="B59" s="9" t="n"/>
      <c r="C59" s="10" t="n"/>
      <c r="D59" s="9" t="inlineStr">
        <is>
          <t>PASSIVO</t>
        </is>
      </c>
      <c r="E59" s="12" t="n"/>
      <c r="F59" s="13">
        <f>F60+F80+F77+F82+F117</f>
        <v/>
      </c>
      <c r="G59" s="12" t="n"/>
      <c r="H59" s="13" t="n">
        <v>2006416</v>
      </c>
    </row>
    <row r="60">
      <c r="A60" s="9" t="inlineStr">
        <is>
          <t>2.A</t>
        </is>
      </c>
      <c r="B60" s="9" t="n"/>
      <c r="C60" s="10" t="n"/>
      <c r="D60" s="9" t="inlineStr">
        <is>
          <t>PATRIMONIO NETTO</t>
        </is>
      </c>
      <c r="E60" s="12" t="n"/>
      <c r="F60" s="13">
        <f>F61+F63+F66+F68+F75</f>
        <v/>
      </c>
      <c r="G60" s="12" t="n"/>
      <c r="H60" s="13" t="n">
        <v>661649</v>
      </c>
    </row>
    <row r="61">
      <c r="A61" s="1" t="inlineStr">
        <is>
          <t>2.A.1</t>
        </is>
      </c>
      <c r="D61" s="1" t="inlineStr">
        <is>
          <t>Capitale</t>
        </is>
      </c>
      <c r="F61" s="13">
        <f>E62</f>
        <v/>
      </c>
      <c r="H61" s="13" t="n">
        <v>10000</v>
      </c>
    </row>
    <row r="62">
      <c r="B62" s="1" t="inlineStr">
        <is>
          <t>41.01.01</t>
        </is>
      </c>
      <c r="D62" s="1" t="inlineStr">
        <is>
          <t>Capitale sociale</t>
        </is>
      </c>
      <c r="E62" s="3" t="n">
        <v>10000</v>
      </c>
      <c r="F62" s="13" t="n"/>
      <c r="G62" s="3" t="n">
        <v>10000</v>
      </c>
    </row>
    <row r="63">
      <c r="A63" s="1" t="inlineStr">
        <is>
          <t>2.A.3</t>
        </is>
      </c>
      <c r="D63" s="1" t="inlineStr">
        <is>
          <t>Riserve di rivalutazione</t>
        </is>
      </c>
      <c r="F63" s="13">
        <f>E64+E65</f>
        <v/>
      </c>
    </row>
    <row r="64">
      <c r="B64" s="1" t="inlineStr">
        <is>
          <t>41.01.26</t>
        </is>
      </c>
      <c r="D64" s="1" t="inlineStr">
        <is>
          <t>Riserva da rivalut.(non in sospensione)</t>
        </is>
      </c>
      <c r="E64" s="3" t="n">
        <v>249999.72</v>
      </c>
      <c r="F64" s="13" t="n"/>
    </row>
    <row r="65">
      <c r="B65" s="1" t="inlineStr">
        <is>
          <t>41.01.30</t>
        </is>
      </c>
      <c r="D65" s="1" t="inlineStr">
        <is>
          <t>Riserva da rivalutazione DL104/2020</t>
        </is>
      </c>
      <c r="E65" s="3" t="n">
        <v>179524.86</v>
      </c>
      <c r="F65" s="13" t="n"/>
    </row>
    <row r="66">
      <c r="A66" s="1" t="inlineStr">
        <is>
          <t>2.A.4</t>
        </is>
      </c>
      <c r="D66" s="1" t="inlineStr">
        <is>
          <t>Riserva legale</t>
        </is>
      </c>
      <c r="F66" s="13">
        <f>E67</f>
        <v/>
      </c>
      <c r="H66" s="13" t="n">
        <v>2000</v>
      </c>
    </row>
    <row r="67">
      <c r="B67" s="1" t="inlineStr">
        <is>
          <t>41.01.04</t>
        </is>
      </c>
      <c r="D67" s="1" t="inlineStr">
        <is>
          <t>Riserva legale</t>
        </is>
      </c>
      <c r="E67" s="3" t="n">
        <v>2000</v>
      </c>
      <c r="F67" s="13" t="n"/>
      <c r="G67" s="3" t="n">
        <v>2000</v>
      </c>
    </row>
    <row r="68">
      <c r="A68" s="9" t="inlineStr">
        <is>
          <t>2.A.6</t>
        </is>
      </c>
      <c r="B68" s="9" t="n"/>
      <c r="C68" s="10" t="n"/>
      <c r="D68" s="9" t="inlineStr">
        <is>
          <t>Altre riserve, distintamente indicate</t>
        </is>
      </c>
      <c r="E68" s="12" t="n"/>
      <c r="F68" s="13">
        <f>F69+F71+F73</f>
        <v/>
      </c>
      <c r="G68" s="12" t="n"/>
      <c r="H68" s="13" t="n">
        <v>388549</v>
      </c>
    </row>
    <row r="69">
      <c r="A69" s="1" t="inlineStr">
        <is>
          <t>2.A.6.1</t>
        </is>
      </c>
      <c r="D69" s="1" t="inlineStr">
        <is>
          <t>Riserva straordinaria</t>
        </is>
      </c>
      <c r="F69" s="13">
        <f>E70</f>
        <v/>
      </c>
      <c r="H69" s="13" t="n">
        <v>364648</v>
      </c>
    </row>
    <row r="70">
      <c r="B70" s="1" t="inlineStr">
        <is>
          <t>41.01.22</t>
        </is>
      </c>
      <c r="D70" s="1" t="inlineStr">
        <is>
          <t>Riserva straordinaria</t>
        </is>
      </c>
      <c r="E70" s="3" t="n">
        <v>364647.29</v>
      </c>
      <c r="F70" s="13" t="n"/>
      <c r="G70" s="3" t="n">
        <v>364647.67</v>
      </c>
    </row>
    <row r="71">
      <c r="A71" s="1" t="inlineStr">
        <is>
          <t>2.A.6.5</t>
        </is>
      </c>
      <c r="D71" s="1" t="inlineStr">
        <is>
          <t>Versamenti in conto aumento di capitale</t>
        </is>
      </c>
      <c r="F71" s="13">
        <f>E72</f>
        <v/>
      </c>
      <c r="H71" s="13" t="n">
        <v>23901</v>
      </c>
    </row>
    <row r="72">
      <c r="B72" s="1" t="inlineStr">
        <is>
          <t>41.01.72</t>
        </is>
      </c>
      <c r="D72" s="1" t="inlineStr">
        <is>
          <t>Versamenti in conto aumento di capitale</t>
        </is>
      </c>
      <c r="E72" s="3" t="n">
        <v>23901.45</v>
      </c>
      <c r="F72" s="13" t="n"/>
      <c r="G72" s="3" t="n">
        <v>23901.45</v>
      </c>
    </row>
    <row r="73">
      <c r="A73" s="1" t="inlineStr">
        <is>
          <t>2.A.6.99</t>
        </is>
      </c>
      <c r="D73" s="1" t="inlineStr">
        <is>
          <t>Varie altre riserve</t>
        </is>
      </c>
      <c r="F73" s="13">
        <f>E74</f>
        <v/>
      </c>
    </row>
    <row r="74">
      <c r="B74" s="1" t="inlineStr">
        <is>
          <t>41.01.99</t>
        </is>
      </c>
      <c r="D74" s="1" t="inlineStr">
        <is>
          <t>Riserva diff. arrotond. unita' di Euro</t>
        </is>
      </c>
      <c r="E74" s="3" t="n">
        <v>-1</v>
      </c>
      <c r="F74" s="13" t="n"/>
    </row>
    <row r="75">
      <c r="A75" s="1" t="inlineStr">
        <is>
          <t>2.A.9</t>
        </is>
      </c>
      <c r="D75" s="1" t="inlineStr">
        <is>
          <t>Utile (perdita) dell'esercizio</t>
        </is>
      </c>
      <c r="F75" s="13" t="n">
        <v>581713</v>
      </c>
      <c r="H75" s="13" t="n">
        <v>261100</v>
      </c>
    </row>
    <row r="76">
      <c r="A76" s="9" t="inlineStr">
        <is>
          <t>2.A.14</t>
        </is>
      </c>
      <c r="B76" s="9" t="n"/>
      <c r="C76" s="10" t="n"/>
      <c r="D76" s="9" t="inlineStr">
        <is>
          <t>TOTALE PATRIMONIO NETTO</t>
        </is>
      </c>
      <c r="E76" s="12" t="n"/>
      <c r="F76" s="13" t="n">
        <v>1411785</v>
      </c>
      <c r="G76" s="12" t="n"/>
      <c r="H76" s="13" t="n">
        <v>661649</v>
      </c>
    </row>
    <row r="77">
      <c r="A77" s="9" t="inlineStr">
        <is>
          <t>2.B</t>
        </is>
      </c>
      <c r="B77" s="9" t="n"/>
      <c r="C77" s="10" t="n"/>
      <c r="D77" s="9" t="inlineStr">
        <is>
          <t>FONDI PER RISCHI E ONERI</t>
        </is>
      </c>
      <c r="E77" s="12" t="n"/>
      <c r="F77" s="13">
        <f>F78</f>
        <v/>
      </c>
      <c r="G77" s="12" t="n"/>
      <c r="H77" s="13" t="n">
        <v>40000</v>
      </c>
    </row>
    <row r="78">
      <c r="A78" s="1" t="inlineStr">
        <is>
          <t>2.B.4</t>
        </is>
      </c>
      <c r="D78" s="1" t="inlineStr">
        <is>
          <t>Altri fondi</t>
        </is>
      </c>
      <c r="F78" s="13">
        <f>E79</f>
        <v/>
      </c>
      <c r="H78" s="13" t="n">
        <v>40000</v>
      </c>
    </row>
    <row r="79">
      <c r="B79" s="1" t="inlineStr">
        <is>
          <t>51.05.01</t>
        </is>
      </c>
      <c r="D79" s="1" t="inlineStr">
        <is>
          <t>Fondo manutenzione ciclica</t>
        </is>
      </c>
      <c r="E79" s="3" t="n">
        <v>40000</v>
      </c>
      <c r="F79" s="13" t="n"/>
      <c r="G79" s="3" t="n">
        <v>40000</v>
      </c>
    </row>
    <row r="80">
      <c r="A80" s="9" t="inlineStr">
        <is>
          <t>2.C</t>
        </is>
      </c>
      <c r="B80" s="9" t="n"/>
      <c r="C80" s="10" t="n"/>
      <c r="D80" s="9" t="inlineStr">
        <is>
          <t>TRATTAMENTO DI FINE RAPPORTO DI LAVORO SUBORDINATO</t>
        </is>
      </c>
      <c r="E80" s="12" t="n"/>
      <c r="F80" s="13">
        <f>E81</f>
        <v/>
      </c>
      <c r="G80" s="12" t="n"/>
      <c r="H80" s="13" t="n">
        <v>10897</v>
      </c>
    </row>
    <row r="81">
      <c r="B81" s="1" t="inlineStr">
        <is>
          <t>53.01.01</t>
        </is>
      </c>
      <c r="D81" s="1" t="inlineStr">
        <is>
          <t>Fondo T.F.R.</t>
        </is>
      </c>
      <c r="E81" s="3" t="n">
        <v>12411.04</v>
      </c>
      <c r="F81" s="13" t="n"/>
      <c r="G81" s="3" t="n">
        <v>10897.26</v>
      </c>
    </row>
    <row r="82">
      <c r="A82" s="9" t="inlineStr">
        <is>
          <t>2.D</t>
        </is>
      </c>
      <c r="B82" s="9" t="n"/>
      <c r="C82" s="10" t="n"/>
      <c r="D82" s="9" t="inlineStr">
        <is>
          <t>DEBITI</t>
        </is>
      </c>
      <c r="E82" s="12" t="n"/>
      <c r="F82" s="13">
        <f>F85+F88+F90+F93+F102+F109</f>
        <v/>
      </c>
      <c r="G82" s="12" t="n"/>
      <c r="H82" s="13" t="n">
        <v>1293473</v>
      </c>
    </row>
    <row r="83">
      <c r="A83" s="1" t="inlineStr">
        <is>
          <t>2.D.3</t>
        </is>
      </c>
      <c r="D83" s="1" t="inlineStr">
        <is>
          <t>Debiti verso soci per finanziamenti</t>
        </is>
      </c>
      <c r="F83" s="13" t="n"/>
      <c r="H83" s="13" t="n">
        <v>403500</v>
      </c>
    </row>
    <row r="84">
      <c r="B84" s="1" t="inlineStr">
        <is>
          <t>55.03.25</t>
        </is>
      </c>
      <c r="D84" s="1" t="inlineStr">
        <is>
          <t>Finanziamenti infruttiferi</t>
        </is>
      </c>
      <c r="F84" s="13" t="n"/>
      <c r="G84" s="3" t="n">
        <v>403500</v>
      </c>
    </row>
    <row r="85">
      <c r="A85" s="1" t="inlineStr">
        <is>
          <t>2.D.4</t>
        </is>
      </c>
      <c r="D85" s="1" t="inlineStr">
        <is>
          <t>Debiti verso banche</t>
        </is>
      </c>
      <c r="F85" s="13">
        <f>E86+E87</f>
        <v/>
      </c>
      <c r="H85" s="13" t="n">
        <v>660215</v>
      </c>
    </row>
    <row r="86">
      <c r="B86" s="1" t="inlineStr">
        <is>
          <t>55.03.03</t>
        </is>
      </c>
      <c r="D86" s="1" t="inlineStr">
        <is>
          <t>Mutui ipotecari bancari</t>
        </is>
      </c>
      <c r="E86" s="3" t="n">
        <v>545526.71</v>
      </c>
      <c r="F86" s="13" t="n"/>
      <c r="G86" s="3" t="n">
        <v>660145.97</v>
      </c>
    </row>
    <row r="87">
      <c r="B87" s="1" t="inlineStr">
        <is>
          <t>63.13.01</t>
        </is>
      </c>
      <c r="D87" s="1" t="inlineStr">
        <is>
          <t>Banche c/partite passive da liquidare</t>
        </is>
      </c>
      <c r="E87" s="3" t="n">
        <v>105.55</v>
      </c>
      <c r="F87" s="13" t="n"/>
      <c r="G87" s="3" t="n">
        <v>69.23</v>
      </c>
    </row>
    <row r="88">
      <c r="A88" s="1" t="inlineStr">
        <is>
          <t>2.D.5</t>
        </is>
      </c>
      <c r="D88" s="1" t="inlineStr">
        <is>
          <t>Debiti verso altri finanziatori</t>
        </is>
      </c>
      <c r="F88" s="13">
        <f>E89</f>
        <v/>
      </c>
      <c r="H88" s="13" t="n">
        <v>-453</v>
      </c>
    </row>
    <row r="89">
      <c r="B89" s="1" t="inlineStr">
        <is>
          <t>55.03.50</t>
        </is>
      </c>
      <c r="D89" s="1" t="inlineStr">
        <is>
          <t>Carta di credito</t>
        </is>
      </c>
      <c r="E89" s="3" t="n">
        <v>-285.31</v>
      </c>
      <c r="F89" s="13" t="n"/>
      <c r="G89" s="3" t="n">
        <v>-452.71</v>
      </c>
    </row>
    <row r="90">
      <c r="A90" s="1" t="inlineStr">
        <is>
          <t>2.D.7</t>
        </is>
      </c>
      <c r="D90" s="1" t="inlineStr">
        <is>
          <t>Debiti verso fornitori</t>
        </is>
      </c>
      <c r="F90" s="13">
        <f>E91+E92</f>
        <v/>
      </c>
      <c r="H90" s="13" t="n">
        <v>191256</v>
      </c>
    </row>
    <row r="91">
      <c r="B91" s="1" t="inlineStr">
        <is>
          <t>57.01.01</t>
        </is>
      </c>
      <c r="D91" s="1" t="inlineStr">
        <is>
          <t>Fatture da ricevere da fornitori terzi</t>
        </is>
      </c>
      <c r="E91" s="3" t="n">
        <v>170566.64</v>
      </c>
      <c r="F91" s="13" t="n"/>
      <c r="G91" s="3" t="n">
        <v>103664.51</v>
      </c>
    </row>
    <row r="92">
      <c r="B92" s="1" t="inlineStr">
        <is>
          <t>57.03.01</t>
        </is>
      </c>
      <c r="D92" s="1" t="inlineStr">
        <is>
          <t>Fornitori terzi Italia</t>
        </is>
      </c>
      <c r="E92" s="3" t="n">
        <v>208166.56</v>
      </c>
      <c r="F92" s="13" t="n"/>
      <c r="G92" s="3" t="n">
        <v>87591.22</v>
      </c>
    </row>
    <row r="93">
      <c r="A93" s="1" t="inlineStr">
        <is>
          <t>2.D.12</t>
        </is>
      </c>
      <c r="D93" s="1" t="inlineStr">
        <is>
          <t>Debiti tributari</t>
        </is>
      </c>
      <c r="F93" s="13">
        <f>SUM(E93:E101)</f>
        <v/>
      </c>
      <c r="H93" s="13" t="n">
        <v>16912</v>
      </c>
    </row>
    <row r="94">
      <c r="B94" s="1" t="inlineStr">
        <is>
          <t>59.01.09</t>
        </is>
      </c>
      <c r="D94" s="1" t="inlineStr">
        <is>
          <t>Erario c/liquidazione Iva</t>
        </is>
      </c>
      <c r="E94" s="3" t="n">
        <v>46842.89</v>
      </c>
      <c r="F94" s="13" t="n"/>
      <c r="G94" s="3" t="n">
        <v>8884.51</v>
      </c>
    </row>
    <row r="95">
      <c r="B95" s="1" t="inlineStr">
        <is>
          <t>59.03.01</t>
        </is>
      </c>
      <c r="D95" s="1" t="inlineStr">
        <is>
          <t>Erario c/riten.su redd.lav.dipend.e assim.</t>
        </is>
      </c>
      <c r="E95" s="3" t="n">
        <v>5608.77</v>
      </c>
      <c r="F95" s="13" t="n"/>
      <c r="G95" s="3" t="n">
        <v>4959.17</v>
      </c>
    </row>
    <row r="96">
      <c r="B96" s="1" t="inlineStr">
        <is>
          <t>59.03.04</t>
        </is>
      </c>
      <c r="D96" s="1" t="inlineStr">
        <is>
          <t>Erario c/rit.redd.lav.aut.,agenti,rappr.</t>
        </is>
      </c>
      <c r="E96" s="3" t="n">
        <v>853.2</v>
      </c>
      <c r="F96" s="13" t="n"/>
      <c r="G96" s="3" t="n">
        <v>3058.6</v>
      </c>
    </row>
    <row r="97">
      <c r="B97" s="1" t="inlineStr">
        <is>
          <t>59.03.11</t>
        </is>
      </c>
      <c r="D97" s="1" t="inlineStr">
        <is>
          <t>Erario c/vers.imposte da sostituto (730)</t>
        </is>
      </c>
      <c r="E97" s="3" t="n">
        <v>56.78</v>
      </c>
      <c r="F97" s="13" t="n"/>
    </row>
    <row r="98">
      <c r="B98" s="1" t="inlineStr">
        <is>
          <t>59.03.13</t>
        </is>
      </c>
      <c r="D98" s="1" t="inlineStr">
        <is>
          <t>Erario c/imposte sostitutive su TFR</t>
        </is>
      </c>
      <c r="E98" s="3" t="n">
        <v>13.24</v>
      </c>
      <c r="F98" s="13" t="n"/>
      <c r="G98" s="3" t="n">
        <v>9.300000000000001</v>
      </c>
    </row>
    <row r="99">
      <c r="B99" s="1" t="inlineStr">
        <is>
          <t>59.07.01</t>
        </is>
      </c>
      <c r="D99" s="1" t="inlineStr">
        <is>
          <t>Erario c/IRES</t>
        </is>
      </c>
      <c r="E99" s="3" t="n">
        <v>63980.28</v>
      </c>
      <c r="F99" s="13" t="n"/>
    </row>
    <row r="100">
      <c r="B100" s="1" t="inlineStr">
        <is>
          <t>59.07.03</t>
        </is>
      </c>
      <c r="D100" s="1" t="inlineStr">
        <is>
          <t>Erario c/IRAP</t>
        </is>
      </c>
      <c r="E100" s="3" t="n">
        <v>13127</v>
      </c>
      <c r="F100" s="13" t="n"/>
    </row>
    <row r="101">
      <c r="B101" s="1" t="inlineStr">
        <is>
          <t>59.07.05</t>
        </is>
      </c>
      <c r="D101" s="1" t="inlineStr">
        <is>
          <t>Erario c/imposte sostitutive</t>
        </is>
      </c>
      <c r="E101" s="3" t="n">
        <v>42908.6</v>
      </c>
      <c r="F101" s="13" t="n"/>
    </row>
    <row r="102">
      <c r="A102" s="1" t="inlineStr">
        <is>
          <t>2.D.13</t>
        </is>
      </c>
      <c r="D102" s="1" t="inlineStr">
        <is>
          <t>Debiti verso istituti di previdenza e di sicurezza sociale</t>
        </is>
      </c>
      <c r="F102" s="13">
        <f>SUM(E102:E108)</f>
        <v/>
      </c>
      <c r="H102" s="13" t="n">
        <v>6498</v>
      </c>
    </row>
    <row r="103">
      <c r="B103" s="1" t="inlineStr">
        <is>
          <t>61.01.01</t>
        </is>
      </c>
      <c r="D103" s="1" t="inlineStr">
        <is>
          <t>INPS dipendenti</t>
        </is>
      </c>
      <c r="E103" s="3" t="n">
        <v>7593</v>
      </c>
      <c r="F103" s="13" t="n"/>
      <c r="G103" s="3" t="n">
        <v>3995</v>
      </c>
    </row>
    <row r="104">
      <c r="B104" s="1" t="inlineStr">
        <is>
          <t>61.01.03</t>
        </is>
      </c>
      <c r="D104" s="1" t="inlineStr">
        <is>
          <t>INPS collaboratori</t>
        </is>
      </c>
      <c r="F104" s="13" t="n"/>
      <c r="G104" s="3" t="n">
        <v>1440</v>
      </c>
    </row>
    <row r="105">
      <c r="B105" s="1" t="inlineStr">
        <is>
          <t>61.01.04</t>
        </is>
      </c>
      <c r="D105" s="1" t="inlineStr">
        <is>
          <t>INAIL c/ferie e permessi residui</t>
        </is>
      </c>
      <c r="E105" s="3" t="n">
        <v>57.97</v>
      </c>
      <c r="F105" s="13" t="n"/>
      <c r="G105" s="3" t="n">
        <v>26.87</v>
      </c>
    </row>
    <row r="106">
      <c r="B106" s="1" t="inlineStr">
        <is>
          <t>61.01.05</t>
        </is>
      </c>
      <c r="D106" s="1" t="inlineStr">
        <is>
          <t>INAIL dipendenti/collaboratori</t>
        </is>
      </c>
      <c r="E106" s="3" t="n">
        <v>179.9</v>
      </c>
      <c r="F106" s="13" t="n"/>
      <c r="G106" s="3" t="n">
        <v>512.67</v>
      </c>
    </row>
    <row r="107">
      <c r="B107" s="1" t="inlineStr">
        <is>
          <t>61.01.11</t>
        </is>
      </c>
      <c r="D107" s="1" t="inlineStr">
        <is>
          <t>INPS c/retribuzioni differite</t>
        </is>
      </c>
      <c r="E107" s="3" t="n">
        <v>1449.27</v>
      </c>
      <c r="F107" s="13" t="n"/>
      <c r="G107" s="3" t="n">
        <v>523.7</v>
      </c>
    </row>
    <row r="108">
      <c r="B108" s="1" t="inlineStr">
        <is>
          <t>61.01.51</t>
        </is>
      </c>
      <c r="D108" s="1" t="inlineStr">
        <is>
          <t>Enti previdenziali e assistenziali vari</t>
        </is>
      </c>
      <c r="E108" s="3" t="n">
        <v>36</v>
      </c>
      <c r="F108" s="13" t="n"/>
    </row>
    <row r="109">
      <c r="A109" s="1" t="inlineStr">
        <is>
          <t>2.D.14</t>
        </is>
      </c>
      <c r="D109" s="1" t="inlineStr">
        <is>
          <t>Altri debiti</t>
        </is>
      </c>
      <c r="F109" s="13">
        <f>SUM(E110:E116)</f>
        <v/>
      </c>
      <c r="H109" s="13" t="n">
        <v>15545</v>
      </c>
    </row>
    <row r="110">
      <c r="B110" s="1" t="inlineStr">
        <is>
          <t>27.05.13</t>
        </is>
      </c>
      <c r="D110" s="1" t="inlineStr">
        <is>
          <t>Clienti c/anticipaz.in nome e per conto</t>
        </is>
      </c>
      <c r="E110" s="3" t="n">
        <v>99.43000000000001</v>
      </c>
      <c r="F110" s="13" t="n"/>
    </row>
    <row r="111">
      <c r="B111" s="1" t="inlineStr">
        <is>
          <t>27.05.15</t>
        </is>
      </c>
      <c r="D111" s="1" t="inlineStr">
        <is>
          <t>Anticipi Amministratori</t>
        </is>
      </c>
      <c r="E111" s="3" t="n">
        <v>316</v>
      </c>
      <c r="F111" s="13" t="n"/>
      <c r="G111" s="3" t="n">
        <v>316</v>
      </c>
    </row>
    <row r="112">
      <c r="B112" s="1" t="inlineStr">
        <is>
          <t>61.01.23</t>
        </is>
      </c>
      <c r="D112" s="1" t="inlineStr">
        <is>
          <t>Debiti v/fondi previdenza complementare</t>
        </is>
      </c>
      <c r="F112" s="13" t="n"/>
      <c r="G112" s="3" t="n">
        <v>36</v>
      </c>
    </row>
    <row r="113">
      <c r="B113" s="1" t="inlineStr">
        <is>
          <t>63.05.05</t>
        </is>
      </c>
      <c r="D113" s="1" t="inlineStr">
        <is>
          <t>Debiti v/amministratori</t>
        </is>
      </c>
      <c r="F113" s="13" t="n"/>
      <c r="G113" s="3" t="n">
        <v>4598</v>
      </c>
    </row>
    <row r="114">
      <c r="B114" s="1" t="inlineStr">
        <is>
          <t>63.07.01</t>
        </is>
      </c>
      <c r="D114" s="1" t="inlineStr">
        <is>
          <t>Personale c/retribuzioni</t>
        </is>
      </c>
      <c r="E114" s="3" t="n">
        <v>14108.61</v>
      </c>
      <c r="F114" s="13" t="n"/>
      <c r="G114" s="3" t="n">
        <v>7867</v>
      </c>
    </row>
    <row r="115">
      <c r="B115" s="1" t="inlineStr">
        <is>
          <t>63.07.09</t>
        </is>
      </c>
      <c r="D115" s="1" t="inlineStr">
        <is>
          <t>Dipendenti c/retribuzioni differite</t>
        </is>
      </c>
      <c r="E115" s="3" t="n">
        <v>6210.53</v>
      </c>
      <c r="F115" s="13" t="n"/>
      <c r="G115" s="3" t="n">
        <v>2728.21</v>
      </c>
    </row>
    <row r="116">
      <c r="B116" s="1" t="inlineStr">
        <is>
          <t>63.09.10</t>
        </is>
      </c>
      <c r="D116" s="1" t="inlineStr">
        <is>
          <t>Soci c/distribuzione riserve</t>
        </is>
      </c>
      <c r="E116" s="3" t="n">
        <v>261100</v>
      </c>
      <c r="F116" s="13" t="n"/>
    </row>
    <row r="117">
      <c r="A117" s="9" t="inlineStr">
        <is>
          <t>2.E</t>
        </is>
      </c>
      <c r="B117" s="9" t="n"/>
      <c r="C117" s="10" t="n"/>
      <c r="D117" s="9" t="inlineStr">
        <is>
          <t>RATEI E RISCONTI</t>
        </is>
      </c>
      <c r="E117" s="12" t="n"/>
      <c r="F117" s="13">
        <f>E118+E119</f>
        <v/>
      </c>
      <c r="G117" s="12" t="n"/>
      <c r="H117" s="13" t="n">
        <v>397</v>
      </c>
    </row>
    <row r="118">
      <c r="B118" s="1" t="inlineStr">
        <is>
          <t>69.01.01</t>
        </is>
      </c>
      <c r="D118" s="1" t="inlineStr">
        <is>
          <t>Ratei passivi</t>
        </is>
      </c>
      <c r="E118" s="3" t="n">
        <v>1926.7</v>
      </c>
      <c r="F118" s="13" t="n"/>
      <c r="G118" s="3" t="n">
        <v>396.99</v>
      </c>
    </row>
    <row r="119">
      <c r="B119" s="1" t="inlineStr">
        <is>
          <t>69.01.03</t>
        </is>
      </c>
      <c r="D119" s="1" t="inlineStr">
        <is>
          <t>Risconti passivi</t>
        </is>
      </c>
      <c r="E119" s="3" t="n">
        <v>3390.5</v>
      </c>
      <c r="F119" s="13" t="n"/>
    </row>
    <row r="120">
      <c r="F120" s="13" t="n"/>
    </row>
    <row r="121">
      <c r="F121" s="13" t="n"/>
    </row>
    <row r="122">
      <c r="F122" s="13" t="n"/>
    </row>
    <row r="123">
      <c r="F123" s="13" t="n"/>
    </row>
    <row r="124">
      <c r="F124" s="13" t="n"/>
    </row>
    <row r="125">
      <c r="F125" s="13" t="n"/>
    </row>
    <row r="126">
      <c r="F126" s="13" t="n"/>
    </row>
    <row r="127">
      <c r="F127" s="13" t="n"/>
    </row>
    <row r="128">
      <c r="F128" s="13" t="n"/>
    </row>
    <row r="129">
      <c r="F129" s="13" t="n"/>
    </row>
    <row r="130">
      <c r="F130" s="13" t="n"/>
    </row>
    <row r="131">
      <c r="F131" s="13" t="n"/>
    </row>
    <row r="132">
      <c r="F132" s="13" t="n"/>
    </row>
    <row r="133">
      <c r="F133" s="13" t="n"/>
    </row>
    <row r="134">
      <c r="F134" s="13" t="n"/>
    </row>
    <row r="135">
      <c r="F135" s="13" t="n"/>
    </row>
  </sheetData>
  <mergeCells count="6">
    <mergeCell ref="G1:H1"/>
    <mergeCell ref="A1:A2"/>
    <mergeCell ref="B1:B2"/>
    <mergeCell ref="C1:C2"/>
    <mergeCell ref="D1:D2"/>
    <mergeCell ref="E1:F1"/>
  </mergeCells>
  <pageMargins left="0.1968503937007874" right="0.1968503937007874" top="0.1968503937007874" bottom="0.1968503937007874" header="0.3149606299212598" footer="0.3149606299212598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3"/>
  <sheetViews>
    <sheetView topLeftCell="A97" workbookViewId="0">
      <selection activeCell="F118" sqref="F118"/>
    </sheetView>
  </sheetViews>
  <sheetFormatPr baseColWidth="8" defaultRowHeight="15"/>
  <cols>
    <col width="9.5703125" bestFit="1" customWidth="1" min="1" max="1"/>
    <col width="7" bestFit="1" customWidth="1" min="2" max="2"/>
    <col width="8.5703125" bestFit="1" customWidth="1" min="3" max="3"/>
    <col width="56.5703125" bestFit="1" customWidth="1" min="4" max="4"/>
    <col width="8.85546875" bestFit="1" customWidth="1" min="5" max="5"/>
    <col width="8.7109375" bestFit="1" customWidth="1" min="6" max="9"/>
  </cols>
  <sheetData>
    <row r="1">
      <c r="A1" s="18" t="inlineStr">
        <is>
          <t>Voce</t>
        </is>
      </c>
      <c r="B1" s="20" t="inlineStr">
        <is>
          <t>Conto</t>
        </is>
      </c>
      <c r="C1" s="20" t="inlineStr">
        <is>
          <t>Partitario</t>
        </is>
      </c>
      <c r="D1" s="22" t="inlineStr">
        <is>
          <t>Descrizione</t>
        </is>
      </c>
      <c r="E1" s="20" t="inlineStr">
        <is>
          <t>% Reddito</t>
        </is>
      </c>
      <c r="F1" s="16" t="inlineStr">
        <is>
          <t>Esercizio al 31/12/2020</t>
        </is>
      </c>
      <c r="G1" s="17" t="n"/>
      <c r="H1" s="16" t="inlineStr">
        <is>
          <t>Esercizio al 31/12/2019</t>
        </is>
      </c>
      <c r="I1" s="17" t="n"/>
    </row>
    <row r="2">
      <c r="A2" s="19" t="n"/>
      <c r="B2" s="21" t="n"/>
      <c r="C2" s="21" t="n"/>
      <c r="D2" s="23" t="n"/>
      <c r="E2" s="21" t="n"/>
      <c r="F2" s="16" t="inlineStr">
        <is>
          <t>Parziali</t>
        </is>
      </c>
      <c r="G2" s="5" t="inlineStr">
        <is>
          <t>Totali</t>
        </is>
      </c>
      <c r="H2" s="16" t="inlineStr">
        <is>
          <t>Parziali</t>
        </is>
      </c>
      <c r="I2" s="5" t="inlineStr">
        <is>
          <t>Totali</t>
        </is>
      </c>
    </row>
    <row r="3">
      <c r="A3" s="9" t="inlineStr">
        <is>
          <t>3</t>
        </is>
      </c>
      <c r="B3" s="9" t="n"/>
      <c r="C3" s="10" t="n"/>
      <c r="D3" s="9" t="inlineStr">
        <is>
          <t>CONTO ECONOMICO</t>
        </is>
      </c>
      <c r="E3" s="11" t="n"/>
      <c r="F3" s="12" t="n"/>
      <c r="G3" s="13" t="n"/>
      <c r="H3" s="12" t="n"/>
      <c r="I3" s="13" t="n"/>
    </row>
    <row r="4">
      <c r="A4" s="9" t="inlineStr">
        <is>
          <t>3.A</t>
        </is>
      </c>
      <c r="B4" s="9" t="n"/>
      <c r="C4" s="10" t="n"/>
      <c r="D4" s="9" t="inlineStr">
        <is>
          <t>VALORE DELLA PRODUZIONE</t>
        </is>
      </c>
      <c r="E4" s="11" t="n"/>
      <c r="F4" s="12" t="n"/>
      <c r="G4" s="13">
        <f>G5+G10</f>
        <v/>
      </c>
      <c r="H4" s="12" t="n"/>
      <c r="I4" s="13" t="n">
        <v>992958</v>
      </c>
    </row>
    <row r="5">
      <c r="A5" s="1" t="inlineStr">
        <is>
          <t>3.A.1</t>
        </is>
      </c>
      <c r="B5" s="1" t="n"/>
      <c r="C5" s="8" t="n"/>
      <c r="D5" s="1" t="inlineStr">
        <is>
          <t>Ricavi delle vendite e delle prestazioni</t>
        </is>
      </c>
      <c r="E5" s="4" t="n"/>
      <c r="F5" s="3" t="n"/>
      <c r="G5" s="6">
        <f>SUM(F6:F9)</f>
        <v/>
      </c>
      <c r="H5" s="3" t="n"/>
      <c r="I5" s="6" t="n">
        <v>986105</v>
      </c>
    </row>
    <row r="6">
      <c r="A6" s="1" t="n"/>
      <c r="B6" s="1" t="inlineStr">
        <is>
          <t>70.01.21</t>
        </is>
      </c>
      <c r="C6" s="8" t="n"/>
      <c r="D6" s="1" t="inlineStr">
        <is>
          <t>Vendita merci</t>
        </is>
      </c>
      <c r="E6" s="4" t="n"/>
      <c r="F6" s="3" t="n">
        <v>64128.06</v>
      </c>
      <c r="G6" s="6" t="n"/>
      <c r="H6" s="3" t="n">
        <v>25623.87</v>
      </c>
      <c r="I6" s="6" t="n"/>
    </row>
    <row r="7">
      <c r="A7" s="1" t="n"/>
      <c r="B7" s="1" t="inlineStr">
        <is>
          <t>70.01.49</t>
        </is>
      </c>
      <c r="C7" s="8" t="n"/>
      <c r="D7" s="1" t="inlineStr">
        <is>
          <t xml:space="preserve">Ricavi </t>
        </is>
      </c>
      <c r="E7" s="4" t="n"/>
      <c r="F7" s="3" t="n">
        <v>19776.36</v>
      </c>
      <c r="G7" s="6" t="n"/>
      <c r="H7" s="3" t="n">
        <v>13114.61</v>
      </c>
      <c r="I7" s="6" t="n"/>
    </row>
    <row r="8">
      <c r="A8" s="1" t="n"/>
      <c r="B8" s="1" t="inlineStr">
        <is>
          <t>70.01.53</t>
        </is>
      </c>
      <c r="C8" s="8" t="n"/>
      <c r="D8" s="1" t="inlineStr">
        <is>
          <t>Ricavi O.F.</t>
        </is>
      </c>
      <c r="E8" s="4" t="n"/>
      <c r="F8" s="3" t="n">
        <v>981671.6</v>
      </c>
      <c r="G8" s="6" t="n"/>
      <c r="H8" s="3" t="n">
        <v>515596.58</v>
      </c>
      <c r="I8" s="6" t="n"/>
    </row>
    <row r="9">
      <c r="A9" s="1" t="n"/>
      <c r="B9" s="1" t="inlineStr">
        <is>
          <t>70.01.55</t>
        </is>
      </c>
      <c r="C9" s="8" t="n"/>
      <c r="D9" s="1" t="inlineStr">
        <is>
          <t>Ricavi per servizi</t>
        </is>
      </c>
      <c r="E9" s="4" t="n"/>
      <c r="F9" s="3" t="n">
        <v>591377.4</v>
      </c>
      <c r="G9" s="6" t="n"/>
      <c r="H9" s="3" t="n">
        <v>431769.47</v>
      </c>
      <c r="I9" s="6" t="n"/>
    </row>
    <row r="10">
      <c r="A10" s="9" t="inlineStr">
        <is>
          <t>3.A.5</t>
        </is>
      </c>
      <c r="B10" s="9" t="n"/>
      <c r="C10" s="10" t="n"/>
      <c r="D10" s="9" t="inlineStr">
        <is>
          <t>Altri ricavi e proventi</t>
        </is>
      </c>
      <c r="E10" s="11" t="n"/>
      <c r="F10" s="12" t="n"/>
      <c r="G10" s="13">
        <f>G11+G14</f>
        <v/>
      </c>
      <c r="H10" s="12" t="n"/>
      <c r="I10" s="13" t="n">
        <v>6853</v>
      </c>
    </row>
    <row r="11">
      <c r="A11" s="1" t="inlineStr">
        <is>
          <t>3.A.5.1</t>
        </is>
      </c>
      <c r="B11" s="1" t="n"/>
      <c r="C11" s="8" t="n"/>
      <c r="D11" s="1" t="inlineStr">
        <is>
          <t>Contributi in conto esercizio</t>
        </is>
      </c>
      <c r="E11" s="4" t="n"/>
      <c r="F11" s="3" t="n"/>
      <c r="G11" s="6">
        <f>F12+F13</f>
        <v/>
      </c>
      <c r="H11" s="3" t="n"/>
      <c r="I11" s="6" t="n"/>
    </row>
    <row r="12">
      <c r="A12" s="1" t="n"/>
      <c r="B12" s="1" t="inlineStr">
        <is>
          <t>73.01.24</t>
        </is>
      </c>
      <c r="C12" s="8" t="n"/>
      <c r="D12" s="1" t="inlineStr">
        <is>
          <t>Contributi in base a contratto</t>
        </is>
      </c>
      <c r="E12" s="4" t="n"/>
      <c r="F12" s="3" t="n">
        <v>12.58</v>
      </c>
      <c r="G12" s="6" t="n"/>
      <c r="H12" s="3" t="n"/>
      <c r="I12" s="6" t="n"/>
    </row>
    <row r="13">
      <c r="A13" s="1" t="n"/>
      <c r="B13" s="1" t="inlineStr">
        <is>
          <t>73.01.33</t>
        </is>
      </c>
      <c r="C13" s="8" t="n"/>
      <c r="D13" s="1" t="inlineStr">
        <is>
          <t>Contributi f.do perduto c/eserciz.COVID</t>
        </is>
      </c>
      <c r="E13" s="4" t="n"/>
      <c r="F13" s="3" t="n">
        <v>2000</v>
      </c>
      <c r="G13" s="6" t="n"/>
      <c r="H13" s="3" t="n"/>
      <c r="I13" s="6" t="n"/>
    </row>
    <row r="14">
      <c r="A14" s="1" t="inlineStr">
        <is>
          <t>3.A.5.2</t>
        </is>
      </c>
      <c r="B14" s="1" t="n"/>
      <c r="C14" s="8" t="n"/>
      <c r="D14" s="1" t="inlineStr">
        <is>
          <t>Ricavi e proventi diversi</t>
        </is>
      </c>
      <c r="E14" s="4" t="n"/>
      <c r="F14" s="3" t="n"/>
      <c r="G14" s="6">
        <f>F15+F17+F18</f>
        <v/>
      </c>
      <c r="H14" s="3" t="n"/>
      <c r="I14" s="6" t="n">
        <v>6853</v>
      </c>
    </row>
    <row r="15">
      <c r="A15" s="1" t="n"/>
      <c r="B15" s="1" t="inlineStr">
        <is>
          <t>73.01.19</t>
        </is>
      </c>
      <c r="C15" s="8" t="n"/>
      <c r="D15" s="1" t="inlineStr">
        <is>
          <t>Sopravvenienze attive da gestione ordin.</t>
        </is>
      </c>
      <c r="E15" s="4" t="n"/>
      <c r="F15" s="3" t="n">
        <v>25.87</v>
      </c>
      <c r="G15" s="6" t="n"/>
      <c r="H15" s="3" t="n">
        <v>2503.95</v>
      </c>
      <c r="I15" s="6" t="n"/>
    </row>
    <row r="16">
      <c r="A16" s="1" t="n"/>
      <c r="B16" s="1" t="inlineStr">
        <is>
          <t>73.01.27</t>
        </is>
      </c>
      <c r="C16" s="8" t="n"/>
      <c r="D16" s="1" t="inlineStr">
        <is>
          <t>Contributi GSE</t>
        </is>
      </c>
      <c r="E16" s="4" t="n"/>
      <c r="F16" s="3" t="n"/>
      <c r="G16" s="6" t="n"/>
      <c r="H16" s="3" t="n">
        <v>81.90000000000001</v>
      </c>
      <c r="I16" s="6" t="n"/>
    </row>
    <row r="17">
      <c r="A17" s="1" t="n"/>
      <c r="B17" s="1" t="inlineStr">
        <is>
          <t>73.01.28</t>
        </is>
      </c>
      <c r="C17" s="8" t="n"/>
      <c r="D17" s="1" t="inlineStr">
        <is>
          <t>Contrib.art.18 DL91/2014 (nuovi invest)</t>
        </is>
      </c>
      <c r="E17" s="4" t="n"/>
      <c r="F17" s="3" t="n">
        <v>67.5</v>
      </c>
      <c r="G17" s="6" t="n"/>
      <c r="H17" s="3" t="n"/>
      <c r="I17" s="6" t="n"/>
    </row>
    <row r="18">
      <c r="A18" s="1" t="n"/>
      <c r="B18" s="1" t="inlineStr">
        <is>
          <t>73.01.35</t>
        </is>
      </c>
      <c r="C18" s="8" t="n"/>
      <c r="D18" s="1" t="inlineStr">
        <is>
          <t>Arrotondamenti attivi diversi</t>
        </is>
      </c>
      <c r="E18" s="4" t="n"/>
      <c r="F18" s="3" t="n">
        <v>23.68</v>
      </c>
      <c r="G18" s="6" t="n"/>
      <c r="H18" s="3" t="n">
        <v>340.21</v>
      </c>
      <c r="I18" s="6" t="n"/>
    </row>
    <row r="19">
      <c r="A19" s="1" t="n"/>
      <c r="B19" s="1" t="inlineStr">
        <is>
          <t>73.01.99</t>
        </is>
      </c>
      <c r="C19" s="8" t="n"/>
      <c r="D19" s="1" t="inlineStr">
        <is>
          <t>Differenza di arrotondamento all' EURO</t>
        </is>
      </c>
      <c r="E19" s="4" t="n"/>
      <c r="F19" s="3" t="n"/>
      <c r="G19" s="6" t="n"/>
      <c r="H19" s="3" t="n">
        <v>1</v>
      </c>
      <c r="I19" s="6" t="n"/>
    </row>
    <row r="20">
      <c r="A20" s="1" t="n"/>
      <c r="B20" s="1" t="inlineStr">
        <is>
          <t>73.09.19</t>
        </is>
      </c>
      <c r="C20" s="8" t="n"/>
      <c r="D20" s="1" t="inlineStr">
        <is>
          <t>Sop.att.no imp.no ril.IRAP ev.str./es.pr.</t>
        </is>
      </c>
      <c r="E20" s="4" t="n"/>
      <c r="F20" s="3" t="n"/>
      <c r="G20" s="6" t="n"/>
      <c r="H20" s="3" t="n">
        <v>3926</v>
      </c>
      <c r="I20" s="6" t="n"/>
    </row>
    <row r="21">
      <c r="A21" s="9" t="inlineStr">
        <is>
          <t>3.B</t>
        </is>
      </c>
      <c r="B21" s="9" t="n"/>
      <c r="C21" s="10" t="n"/>
      <c r="D21" s="9" t="inlineStr">
        <is>
          <t>COSTI DELLA PRODUZIONE</t>
        </is>
      </c>
      <c r="E21" s="11" t="n"/>
      <c r="F21" s="12" t="n"/>
      <c r="G21" s="13">
        <f>G22+G29+G60+G64+G75</f>
        <v/>
      </c>
      <c r="H21" s="12" t="n"/>
      <c r="I21" s="13" t="n">
        <v>680719</v>
      </c>
    </row>
    <row r="22">
      <c r="A22" s="1" t="inlineStr">
        <is>
          <t>3.B.6</t>
        </is>
      </c>
      <c r="B22" s="1" t="n"/>
      <c r="C22" s="8" t="n"/>
      <c r="D22" s="1" t="inlineStr">
        <is>
          <t>Costi per materie prime, sussidiarie, di consumo e di merci</t>
        </is>
      </c>
      <c r="E22" s="4" t="n"/>
      <c r="F22" s="3" t="n"/>
      <c r="G22" s="6">
        <f>SUM(F23:F28)</f>
        <v/>
      </c>
      <c r="H22" s="3" t="n"/>
      <c r="I22" s="6" t="n">
        <v>76789</v>
      </c>
    </row>
    <row r="23">
      <c r="A23" s="1" t="n"/>
      <c r="B23" s="1" t="inlineStr">
        <is>
          <t>75.03.01</t>
        </is>
      </c>
      <c r="C23" s="8" t="n"/>
      <c r="D23" s="1" t="inlineStr">
        <is>
          <t>Gas ed en. el. (materie prime)</t>
        </is>
      </c>
      <c r="E23" s="4" t="n"/>
      <c r="F23" s="3" t="n">
        <v>69331.86</v>
      </c>
      <c r="G23" s="6" t="n"/>
      <c r="H23" s="3" t="n">
        <v>48228.48</v>
      </c>
      <c r="I23" s="6" t="n"/>
    </row>
    <row r="24">
      <c r="A24" s="1" t="n"/>
      <c r="B24" s="1" t="inlineStr">
        <is>
          <t>75.03.31</t>
        </is>
      </c>
      <c r="C24" s="8" t="n"/>
      <c r="D24" s="1" t="inlineStr">
        <is>
          <t>Materie prime (att. serv.)</t>
        </is>
      </c>
      <c r="E24" s="4" t="n"/>
      <c r="F24" s="3" t="n">
        <v>43676</v>
      </c>
      <c r="G24" s="6" t="n"/>
      <c r="H24" s="3" t="n">
        <v>20873</v>
      </c>
      <c r="I24" s="6" t="n"/>
    </row>
    <row r="25">
      <c r="A25" s="1" t="n"/>
      <c r="B25" s="1" t="inlineStr">
        <is>
          <t>75.07.01</t>
        </is>
      </c>
      <c r="C25" s="8" t="n"/>
      <c r="D25" s="1" t="inlineStr">
        <is>
          <t>Acquisto beni strument.inf.516,46 ded.</t>
        </is>
      </c>
      <c r="E25" s="4" t="n"/>
      <c r="F25" s="3" t="n">
        <v>419.49</v>
      </c>
      <c r="G25" s="6" t="n"/>
      <c r="H25" s="3" t="n">
        <v>1904.74</v>
      </c>
      <c r="I25" s="6" t="n"/>
    </row>
    <row r="26">
      <c r="A26" s="1" t="n"/>
      <c r="B26" s="1" t="inlineStr">
        <is>
          <t>75.07.11</t>
        </is>
      </c>
      <c r="C26" s="8" t="n"/>
      <c r="D26" s="1" t="inlineStr">
        <is>
          <t>Attrezzatura minuta</t>
        </is>
      </c>
      <c r="E26" s="4" t="n"/>
      <c r="F26" s="3" t="n">
        <v>1375.52</v>
      </c>
      <c r="G26" s="6" t="n"/>
      <c r="H26" s="3" t="n">
        <v>111.15</v>
      </c>
      <c r="I26" s="6" t="n"/>
    </row>
    <row r="27">
      <c r="A27" s="1" t="n"/>
      <c r="B27" s="1" t="inlineStr">
        <is>
          <t>75.07.51</t>
        </is>
      </c>
      <c r="C27" s="8" t="n"/>
      <c r="D27" s="1" t="inlineStr">
        <is>
          <t>Materiale vario di consumo</t>
        </is>
      </c>
      <c r="E27" s="4" t="n"/>
      <c r="F27" s="3" t="n">
        <v>16483.95</v>
      </c>
      <c r="G27" s="6" t="n"/>
      <c r="H27" s="3" t="n">
        <v>5671.47</v>
      </c>
      <c r="I27" s="6" t="n"/>
    </row>
    <row r="28">
      <c r="A28" s="1" t="n"/>
      <c r="B28" s="1" t="inlineStr">
        <is>
          <t>75.07.53</t>
        </is>
      </c>
      <c r="C28" s="8" t="n"/>
      <c r="D28" s="1" t="inlineStr">
        <is>
          <t>Indumenti da lavoro</t>
        </is>
      </c>
      <c r="E28" s="4" t="n"/>
      <c r="F28" s="3" t="n">
        <v>505.11</v>
      </c>
      <c r="G28" s="6" t="n"/>
      <c r="H28" s="3" t="n"/>
      <c r="I28" s="6" t="n"/>
    </row>
    <row r="29">
      <c r="A29" s="1" t="inlineStr">
        <is>
          <t>3.B.7</t>
        </is>
      </c>
      <c r="B29" s="1" t="n"/>
      <c r="C29" s="8" t="n"/>
      <c r="D29" s="1" t="inlineStr">
        <is>
          <t>Costi per servizi</t>
        </is>
      </c>
      <c r="E29" s="4" t="n"/>
      <c r="F29" s="3" t="n"/>
      <c r="G29" s="6">
        <f>SUM(F31:F59)</f>
        <v/>
      </c>
      <c r="H29" s="3" t="n"/>
      <c r="I29" s="6" t="n">
        <v>201217</v>
      </c>
    </row>
    <row r="30">
      <c r="A30" s="1" t="n"/>
      <c r="B30" s="1" t="inlineStr">
        <is>
          <t>76.05.01</t>
        </is>
      </c>
      <c r="C30" s="8" t="n"/>
      <c r="D30" s="1" t="inlineStr">
        <is>
          <t>Trasporti su acquisti</t>
        </is>
      </c>
      <c r="E30" s="4" t="n"/>
      <c r="F30" s="3" t="n"/>
      <c r="G30" s="6" t="n"/>
      <c r="H30" s="3" t="n">
        <v>35</v>
      </c>
      <c r="I30" s="6" t="n"/>
    </row>
    <row r="31">
      <c r="A31" s="1" t="n"/>
      <c r="B31" s="1" t="inlineStr">
        <is>
          <t>76.09.01</t>
        </is>
      </c>
      <c r="C31" s="8" t="n"/>
      <c r="D31" s="1" t="inlineStr">
        <is>
          <t>Assistenza software</t>
        </is>
      </c>
      <c r="E31" s="4" t="n"/>
      <c r="F31" s="3" t="n">
        <v>821.65</v>
      </c>
      <c r="G31" s="6" t="n"/>
      <c r="H31" s="3" t="n"/>
      <c r="I31" s="6" t="n"/>
    </row>
    <row r="32">
      <c r="A32" s="1" t="n"/>
      <c r="B32" s="1" t="inlineStr">
        <is>
          <t>76.09.02</t>
        </is>
      </c>
      <c r="C32" s="8" t="n"/>
      <c r="D32" s="1" t="inlineStr">
        <is>
          <t>Spese telefoniche ordinarie</t>
        </is>
      </c>
      <c r="E32" s="4" t="n"/>
      <c r="F32" s="3" t="n">
        <v>1128.88</v>
      </c>
      <c r="G32" s="6" t="n"/>
      <c r="H32" s="3" t="n">
        <v>999.14</v>
      </c>
      <c r="I32" s="6" t="n"/>
    </row>
    <row r="33">
      <c r="A33" s="1" t="n"/>
      <c r="B33" s="1" t="inlineStr">
        <is>
          <t>76.09.07</t>
        </is>
      </c>
      <c r="C33" s="8" t="n"/>
      <c r="D33" s="1" t="inlineStr">
        <is>
          <t>Servizi telematici</t>
        </is>
      </c>
      <c r="E33" s="4" t="n"/>
      <c r="F33" s="3" t="n">
        <v>21.74</v>
      </c>
      <c r="G33" s="6" t="n"/>
      <c r="H33" s="3" t="n">
        <v>25.45</v>
      </c>
      <c r="I33" s="6" t="n"/>
    </row>
    <row r="34">
      <c r="A34" s="1" t="n"/>
      <c r="B34" s="1" t="inlineStr">
        <is>
          <t>76.09.23</t>
        </is>
      </c>
      <c r="C34" s="8" t="n"/>
      <c r="D34" s="1" t="inlineStr">
        <is>
          <t>Gas riscaldamento e acqua calda</t>
        </is>
      </c>
      <c r="E34" s="4" t="n"/>
      <c r="F34" s="3" t="n">
        <v>469.37</v>
      </c>
      <c r="G34" s="6" t="n"/>
      <c r="H34" s="3" t="n">
        <v>117.9</v>
      </c>
      <c r="I34" s="6" t="n"/>
    </row>
    <row r="35">
      <c r="A35" s="1" t="n"/>
      <c r="B35" s="1" t="inlineStr">
        <is>
          <t>76.09.45</t>
        </is>
      </c>
      <c r="C35" s="8" t="n"/>
      <c r="D35" s="1" t="inlineStr">
        <is>
          <t>Spese sanificazione ambiente di lavoro</t>
        </is>
      </c>
      <c r="E35" s="4" t="n"/>
      <c r="F35" s="3" t="n">
        <v>913.88</v>
      </c>
      <c r="G35" s="6" t="n"/>
      <c r="H35" s="3" t="n"/>
      <c r="I35" s="6" t="n"/>
    </row>
    <row r="36">
      <c r="A36" s="1" t="n"/>
      <c r="B36" s="1" t="inlineStr">
        <is>
          <t>76.11.01</t>
        </is>
      </c>
      <c r="C36" s="8" t="n"/>
      <c r="D36" s="1" t="inlineStr">
        <is>
          <t>Manutenzione impianti e macchinari</t>
        </is>
      </c>
      <c r="E36" s="4" t="n"/>
      <c r="F36" s="3" t="n">
        <v>74066.06</v>
      </c>
      <c r="G36" s="6" t="n"/>
      <c r="H36" s="3" t="n">
        <v>6629</v>
      </c>
      <c r="I36" s="6" t="n"/>
    </row>
    <row r="37">
      <c r="A37" s="1" t="n"/>
      <c r="B37" s="1" t="inlineStr">
        <is>
          <t>76.13.01</t>
        </is>
      </c>
      <c r="C37" s="8" t="n"/>
      <c r="D37" s="1" t="inlineStr">
        <is>
          <t>Manutenzione fabbricati strumentali</t>
        </is>
      </c>
      <c r="E37" s="4" t="n"/>
      <c r="F37" s="3" t="n">
        <v>4500</v>
      </c>
      <c r="G37" s="6" t="n"/>
      <c r="H37" s="3" t="n"/>
      <c r="I37" s="6" t="n"/>
    </row>
    <row r="38">
      <c r="A38" s="1" t="n"/>
      <c r="B38" s="1" t="inlineStr">
        <is>
          <t>76.13.09</t>
        </is>
      </c>
      <c r="C38" s="8" t="n"/>
      <c r="D38" s="1" t="inlineStr">
        <is>
          <t>Spese di manutenz.su immobili di terzi</t>
        </is>
      </c>
      <c r="E38" s="4" t="n"/>
      <c r="F38" s="3" t="n"/>
      <c r="G38" s="6" t="n"/>
      <c r="H38" s="3" t="n">
        <v>4050</v>
      </c>
      <c r="I38" s="6" t="n"/>
    </row>
    <row r="39">
      <c r="A39" s="1" t="n"/>
      <c r="B39" s="1" t="inlineStr">
        <is>
          <t>78.01.01</t>
        </is>
      </c>
      <c r="C39" s="8" t="n"/>
      <c r="D39" s="1" t="inlineStr">
        <is>
          <t>Consulenze Amministrative e Fiscali</t>
        </is>
      </c>
      <c r="E39" s="4" t="n"/>
      <c r="F39" s="3" t="n"/>
      <c r="G39" s="6" t="n"/>
      <c r="H39" s="3" t="n">
        <v>7700</v>
      </c>
      <c r="I39" s="6" t="n"/>
    </row>
    <row r="40">
      <c r="A40" s="1" t="n"/>
      <c r="B40" s="1" t="inlineStr">
        <is>
          <t>78.01.03</t>
        </is>
      </c>
      <c r="C40" s="8" t="n"/>
      <c r="D40" s="1" t="inlineStr">
        <is>
          <t>Consulenze tecniche</t>
        </is>
      </c>
      <c r="E40" s="4" t="n"/>
      <c r="F40" s="3" t="n">
        <v>3765.89</v>
      </c>
      <c r="G40" s="6" t="n"/>
      <c r="H40" s="3" t="n">
        <v>12480</v>
      </c>
      <c r="I40" s="6" t="n"/>
    </row>
    <row r="41">
      <c r="A41" s="1" t="n"/>
      <c r="B41" s="1" t="inlineStr">
        <is>
          <t>78.01.15</t>
        </is>
      </c>
      <c r="C41" s="8" t="n"/>
      <c r="D41" s="1" t="inlineStr">
        <is>
          <t>Fornitura mezzi e serv.organizzati</t>
        </is>
      </c>
      <c r="E41" s="4" t="n"/>
      <c r="F41" s="3" t="n">
        <v>3600</v>
      </c>
      <c r="G41" s="6" t="n"/>
      <c r="H41" s="3" t="n">
        <v>1800</v>
      </c>
      <c r="I41" s="6" t="n"/>
    </row>
    <row r="42">
      <c r="A42" s="1" t="n"/>
      <c r="B42" s="1" t="inlineStr">
        <is>
          <t>78.01.16</t>
        </is>
      </c>
      <c r="C42" s="8" t="n"/>
      <c r="D42" s="1" t="inlineStr">
        <is>
          <t>Trasporti di terzi</t>
        </is>
      </c>
      <c r="E42" s="4" t="n"/>
      <c r="F42" s="3" t="n">
        <v>133014</v>
      </c>
      <c r="G42" s="6" t="n"/>
      <c r="H42" s="3" t="n">
        <v>61688</v>
      </c>
      <c r="I42" s="6" t="n"/>
    </row>
    <row r="43">
      <c r="A43" s="1" t="n"/>
      <c r="B43" s="1" t="inlineStr">
        <is>
          <t>78.01.27</t>
        </is>
      </c>
      <c r="C43" s="8" t="n"/>
      <c r="D43" s="1" t="inlineStr">
        <is>
          <t>Consulenze tecniche ambientali</t>
        </is>
      </c>
      <c r="E43" s="4" t="n"/>
      <c r="F43" s="3" t="n">
        <v>51265.88</v>
      </c>
      <c r="G43" s="6" t="n"/>
      <c r="H43" s="3" t="n">
        <v>49360</v>
      </c>
      <c r="I43" s="6" t="n"/>
    </row>
    <row r="44">
      <c r="A44" s="1" t="n"/>
      <c r="B44" s="1" t="inlineStr">
        <is>
          <t>78.05.03</t>
        </is>
      </c>
      <c r="C44" s="8" t="n"/>
      <c r="D44" s="1" t="inlineStr">
        <is>
          <t>Compensi amministratori co.co.co.</t>
        </is>
      </c>
      <c r="E44" s="4" t="n"/>
      <c r="F44" s="3" t="n">
        <v>10725</v>
      </c>
      <c r="G44" s="6" t="n"/>
      <c r="H44" s="3" t="n">
        <v>16103</v>
      </c>
      <c r="I44" s="6" t="n"/>
    </row>
    <row r="45">
      <c r="A45" s="1" t="n"/>
      <c r="B45" s="1" t="inlineStr">
        <is>
          <t>78.05.16</t>
        </is>
      </c>
      <c r="C45" s="8" t="n"/>
      <c r="D45" s="1" t="inlineStr">
        <is>
          <t>Contri.previd.ammin.non soci co.co.co</t>
        </is>
      </c>
      <c r="E45" s="4" t="n"/>
      <c r="F45" s="3" t="n"/>
      <c r="G45" s="6" t="n"/>
      <c r="H45" s="3" t="n">
        <v>960</v>
      </c>
      <c r="I45" s="6" t="n"/>
    </row>
    <row r="46">
      <c r="A46" s="1" t="n"/>
      <c r="B46" s="1" t="inlineStr">
        <is>
          <t>78.05.17</t>
        </is>
      </c>
      <c r="C46" s="8" t="n"/>
      <c r="D46" s="1" t="inlineStr">
        <is>
          <t>Contrib. previd. ammin. co.co.co.</t>
        </is>
      </c>
      <c r="E46" s="4" t="n"/>
      <c r="F46" s="3" t="n">
        <v>1716</v>
      </c>
      <c r="G46" s="6" t="n"/>
      <c r="H46" s="3" t="n">
        <v>1523.68</v>
      </c>
      <c r="I46" s="6" t="n"/>
    </row>
    <row r="47">
      <c r="A47" s="1" t="n"/>
      <c r="B47" s="1" t="inlineStr">
        <is>
          <t>79.01.26</t>
        </is>
      </c>
      <c r="C47" s="8" t="n"/>
      <c r="D47" s="1" t="inlineStr">
        <is>
          <t>Pedaggi autostradali veicoli indeducib.</t>
        </is>
      </c>
      <c r="E47" s="4" t="n"/>
      <c r="F47" s="3" t="n"/>
      <c r="G47" s="6" t="n"/>
      <c r="H47" s="3" t="n">
        <v>10.8</v>
      </c>
      <c r="I47" s="6" t="n"/>
    </row>
    <row r="48">
      <c r="A48" s="1" t="n"/>
      <c r="B48" s="1" t="inlineStr">
        <is>
          <t>79.05.01</t>
        </is>
      </c>
      <c r="C48" s="8" t="n"/>
      <c r="D48" s="1" t="inlineStr">
        <is>
          <t>Spese postali</t>
        </is>
      </c>
      <c r="E48" s="4" t="n"/>
      <c r="F48" s="3" t="n">
        <v>8.550000000000001</v>
      </c>
      <c r="G48" s="6" t="n"/>
      <c r="H48" s="3" t="n">
        <v>165</v>
      </c>
      <c r="I48" s="6" t="n"/>
    </row>
    <row r="49">
      <c r="A49" s="1" t="n"/>
      <c r="B49" s="1" t="inlineStr">
        <is>
          <t>79.05.07</t>
        </is>
      </c>
      <c r="C49" s="8" t="n"/>
      <c r="D49" s="1" t="inlineStr">
        <is>
          <t>Servizi contabili di terzi</t>
        </is>
      </c>
      <c r="E49" s="4" t="n"/>
      <c r="F49" s="3" t="n">
        <v>16406.74</v>
      </c>
      <c r="G49" s="6" t="n"/>
      <c r="H49" s="3" t="n">
        <v>16298.8</v>
      </c>
      <c r="I49" s="6" t="n"/>
    </row>
    <row r="50">
      <c r="A50" s="1" t="n"/>
      <c r="B50" s="1" t="inlineStr">
        <is>
          <t>79.05.11</t>
        </is>
      </c>
      <c r="C50" s="8" t="n"/>
      <c r="D50" s="1" t="inlineStr">
        <is>
          <t>Altre spese amministrative</t>
        </is>
      </c>
      <c r="E50" s="4" t="n"/>
      <c r="F50" s="3" t="n">
        <v>96</v>
      </c>
      <c r="G50" s="6" t="n"/>
      <c r="H50" s="3" t="n">
        <v>483.7</v>
      </c>
      <c r="I50" s="6" t="n"/>
    </row>
    <row r="51">
      <c r="A51" s="1" t="n"/>
      <c r="B51" s="1" t="inlineStr">
        <is>
          <t>79.05.21</t>
        </is>
      </c>
      <c r="C51" s="8" t="n"/>
      <c r="D51" s="1" t="inlineStr">
        <is>
          <t>Premi di assicuraz.non obblig.deducibili</t>
        </is>
      </c>
      <c r="E51" s="4" t="n"/>
      <c r="F51" s="3" t="n">
        <v>6813.33</v>
      </c>
      <c r="G51" s="6" t="n"/>
      <c r="H51" s="3" t="n">
        <v>4856.75</v>
      </c>
      <c r="I51" s="6" t="n"/>
    </row>
    <row r="52">
      <c r="A52" s="1" t="n"/>
      <c r="B52" s="1" t="inlineStr">
        <is>
          <t>79.05.33</t>
        </is>
      </c>
      <c r="C52" s="8" t="n"/>
      <c r="D52" s="1" t="inlineStr">
        <is>
          <t>Servizi smaltimento rifiuti</t>
        </is>
      </c>
      <c r="E52" s="4" t="n"/>
      <c r="F52" s="3" t="n">
        <v>357.96</v>
      </c>
      <c r="G52" s="6" t="n"/>
      <c r="H52" s="3" t="n">
        <v>6397.47</v>
      </c>
      <c r="I52" s="6" t="n"/>
    </row>
    <row r="53">
      <c r="A53" s="1" t="n"/>
      <c r="B53" s="1" t="inlineStr">
        <is>
          <t>79.05.41</t>
        </is>
      </c>
      <c r="C53" s="8" t="n"/>
      <c r="D53" s="1" t="inlineStr">
        <is>
          <t>Vidimazioni e certificati</t>
        </is>
      </c>
      <c r="E53" s="4" t="n"/>
      <c r="F53" s="3" t="n"/>
      <c r="G53" s="6" t="n"/>
      <c r="H53" s="3" t="n">
        <v>25</v>
      </c>
      <c r="I53" s="6" t="n"/>
    </row>
    <row r="54">
      <c r="A54" s="1" t="n"/>
      <c r="B54" s="1" t="inlineStr">
        <is>
          <t>79.05.51</t>
        </is>
      </c>
      <c r="C54" s="8" t="n"/>
      <c r="D54" s="1" t="inlineStr">
        <is>
          <t>Serv.Tutela inquinam.atmosf.acust.elettr</t>
        </is>
      </c>
      <c r="E54" s="4" t="n"/>
      <c r="F54" s="3" t="n"/>
      <c r="G54" s="6" t="n"/>
      <c r="H54" s="3" t="n">
        <v>2010.65</v>
      </c>
      <c r="I54" s="6" t="n"/>
    </row>
    <row r="55">
      <c r="A55" s="1" t="n"/>
      <c r="B55" s="1" t="inlineStr">
        <is>
          <t>81.03.01</t>
        </is>
      </c>
      <c r="C55" s="8" t="n"/>
      <c r="D55" s="1" t="inlineStr">
        <is>
          <t>Rimborsi chilom. dipendenti ordinari</t>
        </is>
      </c>
      <c r="E55" s="4" t="n"/>
      <c r="F55" s="3" t="n">
        <v>3080.85</v>
      </c>
      <c r="G55" s="6" t="n"/>
      <c r="H55" s="3" t="n">
        <v>4241.03</v>
      </c>
      <c r="I55" s="6" t="n"/>
    </row>
    <row r="56">
      <c r="A56" s="1" t="n"/>
      <c r="B56" s="1" t="inlineStr">
        <is>
          <t>81.03.19</t>
        </is>
      </c>
      <c r="C56" s="8" t="n"/>
      <c r="D56" s="1" t="inlineStr">
        <is>
          <t>Rimborsi spese personale a pie' di lista</t>
        </is>
      </c>
      <c r="E56" s="4" t="n"/>
      <c r="F56" s="3" t="n">
        <v>112.09</v>
      </c>
      <c r="G56" s="6" t="n"/>
      <c r="H56" s="3" t="n">
        <v>827.9</v>
      </c>
      <c r="I56" s="6" t="n"/>
    </row>
    <row r="57">
      <c r="A57" s="1" t="n"/>
      <c r="B57" s="1" t="inlineStr">
        <is>
          <t>81.03.31</t>
        </is>
      </c>
      <c r="C57" s="8" t="n"/>
      <c r="D57" s="1" t="inlineStr">
        <is>
          <t>Formazione e addestramento</t>
        </is>
      </c>
      <c r="E57" s="4" t="n"/>
      <c r="F57" s="3" t="n"/>
      <c r="G57" s="6" t="n"/>
      <c r="H57" s="3" t="n">
        <v>150</v>
      </c>
      <c r="I57" s="6" t="n"/>
    </row>
    <row r="58">
      <c r="A58" s="1" t="n"/>
      <c r="B58" s="1" t="inlineStr">
        <is>
          <t>81.03.55</t>
        </is>
      </c>
      <c r="C58" s="8" t="n"/>
      <c r="D58" s="1" t="inlineStr">
        <is>
          <t>Visite mediche periodiche ai dipendenti</t>
        </is>
      </c>
      <c r="E58" s="4" t="n"/>
      <c r="F58" s="3" t="n">
        <v>451</v>
      </c>
      <c r="G58" s="6" t="n"/>
      <c r="H58" s="3" t="n"/>
      <c r="I58" s="6" t="n"/>
    </row>
    <row r="59">
      <c r="A59" s="1" t="n"/>
      <c r="B59" s="1" t="inlineStr">
        <is>
          <t>86.01.05</t>
        </is>
      </c>
      <c r="C59" s="8" t="n"/>
      <c r="D59" s="1" t="inlineStr">
        <is>
          <t>Commissioni e spese bancarie</t>
        </is>
      </c>
      <c r="E59" s="4" t="n"/>
      <c r="F59" s="3" t="n">
        <v>2268.59</v>
      </c>
      <c r="G59" s="6" t="n"/>
      <c r="H59" s="3" t="n">
        <v>2278.34</v>
      </c>
      <c r="I59" s="6" t="n"/>
    </row>
    <row r="60">
      <c r="A60" s="1" t="inlineStr">
        <is>
          <t>3.B.8</t>
        </is>
      </c>
      <c r="B60" s="1" t="n"/>
      <c r="C60" s="8" t="n"/>
      <c r="D60" s="1" t="inlineStr">
        <is>
          <t>Costi per godimento di beni di terzi</t>
        </is>
      </c>
      <c r="E60" s="4" t="n"/>
      <c r="F60" s="3" t="n"/>
      <c r="G60" s="6">
        <f>SUM(F61:F63)</f>
        <v/>
      </c>
      <c r="H60" s="3" t="n"/>
      <c r="I60" s="6" t="n">
        <v>21942</v>
      </c>
    </row>
    <row r="61">
      <c r="A61" s="1" t="n"/>
      <c r="B61" s="1" t="inlineStr">
        <is>
          <t>80.05.17</t>
        </is>
      </c>
      <c r="C61" s="8" t="n"/>
      <c r="D61" s="1" t="inlineStr">
        <is>
          <t>Canoni noleggio attrezzature deducibili</t>
        </is>
      </c>
      <c r="E61" s="4" t="n"/>
      <c r="F61" s="3" t="n">
        <v>776</v>
      </c>
      <c r="G61" s="6" t="n"/>
      <c r="H61" s="3" t="n"/>
      <c r="I61" s="6" t="n"/>
    </row>
    <row r="62">
      <c r="A62" s="1" t="n"/>
      <c r="B62" s="1" t="inlineStr">
        <is>
          <t>80.07.03</t>
        </is>
      </c>
      <c r="C62" s="8" t="n"/>
      <c r="D62" s="1" t="inlineStr">
        <is>
          <t>Licenze d'uso software non capitalizzati</t>
        </is>
      </c>
      <c r="E62" s="4" t="n"/>
      <c r="F62" s="3" t="n">
        <v>1568.85</v>
      </c>
      <c r="G62" s="6" t="n"/>
      <c r="H62" s="3" t="n">
        <v>746.1799999999999</v>
      </c>
      <c r="I62" s="6" t="n"/>
    </row>
    <row r="63">
      <c r="A63" s="1" t="n"/>
      <c r="B63" s="1" t="inlineStr">
        <is>
          <t>80.09.01</t>
        </is>
      </c>
      <c r="C63" s="8" t="n"/>
      <c r="D63" s="1" t="inlineStr">
        <is>
          <t>Royalties passive</t>
        </is>
      </c>
      <c r="E63" s="4" t="n"/>
      <c r="F63" s="3" t="n">
        <v>34617.43</v>
      </c>
      <c r="G63" s="6" t="n"/>
      <c r="H63" s="3" t="n">
        <v>21195.38</v>
      </c>
      <c r="I63" s="6" t="n"/>
    </row>
    <row r="64">
      <c r="A64" s="9" t="inlineStr">
        <is>
          <t>3.B.9</t>
        </is>
      </c>
      <c r="B64" s="9" t="n"/>
      <c r="C64" s="10" t="n"/>
      <c r="D64" s="9" t="inlineStr">
        <is>
          <t>Costi per il personale</t>
        </is>
      </c>
      <c r="E64" s="11" t="n"/>
      <c r="F64" s="12" t="n"/>
      <c r="G64" s="13">
        <f>G65+G68+G72</f>
        <v/>
      </c>
      <c r="H64" s="12" t="n"/>
      <c r="I64" s="13" t="n">
        <v>102139</v>
      </c>
    </row>
    <row r="65">
      <c r="A65" s="1" t="inlineStr">
        <is>
          <t>3.B.9.a</t>
        </is>
      </c>
      <c r="B65" s="1" t="n"/>
      <c r="C65" s="8" t="n"/>
      <c r="D65" s="1" t="inlineStr">
        <is>
          <t>Salari e stipendi</t>
        </is>
      </c>
      <c r="E65" s="4" t="n"/>
      <c r="F65" s="3" t="n"/>
      <c r="G65" s="6">
        <f>F66</f>
        <v/>
      </c>
      <c r="H65" s="3" t="n"/>
      <c r="I65" s="6" t="n">
        <v>76424</v>
      </c>
    </row>
    <row r="66">
      <c r="A66" s="1" t="n"/>
      <c r="B66" s="1" t="inlineStr">
        <is>
          <t>81.01.01</t>
        </is>
      </c>
      <c r="C66" s="8" t="n"/>
      <c r="D66" s="1" t="inlineStr">
        <is>
          <t>Retribuzioni lorde dipendenti ordinari</t>
        </is>
      </c>
      <c r="E66" s="4" t="n"/>
      <c r="F66" s="3" t="n">
        <v>104112.18</v>
      </c>
      <c r="G66" s="6" t="n"/>
      <c r="H66" s="3" t="n">
        <v>76408.28</v>
      </c>
      <c r="I66" s="6" t="n"/>
    </row>
    <row r="67">
      <c r="A67" s="1" t="n"/>
      <c r="B67" s="1" t="inlineStr">
        <is>
          <t>81.03.09</t>
        </is>
      </c>
      <c r="C67" s="8" t="n"/>
      <c r="D67" s="1" t="inlineStr">
        <is>
          <t>Indenn.trasf.e altri rimb.dip.ordinari</t>
        </is>
      </c>
      <c r="E67" s="4" t="n"/>
      <c r="F67" s="3" t="n"/>
      <c r="G67" s="6" t="n"/>
      <c r="H67" s="3" t="n">
        <v>15.49</v>
      </c>
      <c r="I67" s="6" t="n"/>
    </row>
    <row r="68">
      <c r="A68" s="1" t="inlineStr">
        <is>
          <t>3.B.9.b</t>
        </is>
      </c>
      <c r="B68" s="1" t="n"/>
      <c r="C68" s="8" t="n"/>
      <c r="D68" s="1" t="inlineStr">
        <is>
          <t>Oneri sociali</t>
        </is>
      </c>
      <c r="E68" s="4" t="n"/>
      <c r="F68" s="3" t="n"/>
      <c r="G68" s="6">
        <f>F69+F70+F71</f>
        <v/>
      </c>
      <c r="H68" s="3" t="n"/>
      <c r="I68" s="6" t="n">
        <v>19872</v>
      </c>
    </row>
    <row r="69">
      <c r="A69" s="1" t="n"/>
      <c r="B69" s="1" t="inlineStr">
        <is>
          <t>81.01.17</t>
        </is>
      </c>
      <c r="C69" s="8" t="n"/>
      <c r="D69" s="1" t="inlineStr">
        <is>
          <t>Contributi INPS dipendenti ordinari</t>
        </is>
      </c>
      <c r="E69" s="4" t="n"/>
      <c r="F69" s="3" t="n">
        <v>24927.77</v>
      </c>
      <c r="G69" s="6" t="n"/>
      <c r="H69" s="3" t="n">
        <v>18845.62</v>
      </c>
      <c r="I69" s="6" t="n"/>
    </row>
    <row r="70">
      <c r="A70" s="1" t="n"/>
      <c r="B70" s="1" t="inlineStr">
        <is>
          <t>81.01.47</t>
        </is>
      </c>
      <c r="C70" s="8" t="n"/>
      <c r="D70" s="1" t="inlineStr">
        <is>
          <t>Contrib.altri enti previdenz./assistenz.</t>
        </is>
      </c>
      <c r="E70" s="4" t="n"/>
      <c r="F70" s="3" t="n">
        <v>405.21</v>
      </c>
      <c r="G70" s="6" t="n"/>
      <c r="H70" s="3" t="n"/>
      <c r="I70" s="6" t="n"/>
    </row>
    <row r="71">
      <c r="A71" s="1" t="n"/>
      <c r="B71" s="1" t="inlineStr">
        <is>
          <t>81.01.49</t>
        </is>
      </c>
      <c r="C71" s="8" t="n"/>
      <c r="D71" s="1" t="inlineStr">
        <is>
          <t>Premi INAIL</t>
        </is>
      </c>
      <c r="E71" s="4" t="n"/>
      <c r="F71" s="3" t="n">
        <v>1316.05</v>
      </c>
      <c r="G71" s="6" t="n"/>
      <c r="H71" s="3" t="n">
        <v>1025.99</v>
      </c>
      <c r="I71" s="6" t="n"/>
    </row>
    <row r="72">
      <c r="A72" s="1" t="inlineStr">
        <is>
          <t>3.B.9.c</t>
        </is>
      </c>
      <c r="B72" s="1" t="n"/>
      <c r="C72" s="8" t="n"/>
      <c r="D72" s="1" t="inlineStr">
        <is>
          <t>Trattamento di fine rapporto</t>
        </is>
      </c>
      <c r="E72" s="4" t="n"/>
      <c r="F72" s="3" t="n"/>
      <c r="G72" s="6">
        <f>F73</f>
        <v/>
      </c>
      <c r="H72" s="3" t="n"/>
      <c r="I72" s="6" t="n">
        <v>5843</v>
      </c>
    </row>
    <row r="73">
      <c r="A73" s="1" t="n"/>
      <c r="B73" s="1" t="inlineStr">
        <is>
          <t>81.01.34</t>
        </is>
      </c>
      <c r="C73" s="8" t="n"/>
      <c r="D73" s="1" t="inlineStr">
        <is>
          <t>Quote TFR dipend.ordinari (in azienda)</t>
        </is>
      </c>
      <c r="E73" s="4" t="n"/>
      <c r="F73" s="3" t="n">
        <v>5876.22</v>
      </c>
      <c r="G73" s="6" t="n"/>
      <c r="H73" s="3" t="n">
        <v>5483.31</v>
      </c>
      <c r="I73" s="6" t="n"/>
    </row>
    <row r="74">
      <c r="A74" s="1" t="n"/>
      <c r="B74" s="1" t="inlineStr">
        <is>
          <t>81.01.36</t>
        </is>
      </c>
      <c r="C74" s="8" t="n"/>
      <c r="D74" s="1" t="inlineStr">
        <is>
          <t>Quote TFR dipend.ordin.(previd.complem.)</t>
        </is>
      </c>
      <c r="E74" s="4" t="n"/>
      <c r="F74" s="3" t="n"/>
      <c r="G74" s="6" t="n"/>
      <c r="H74" s="3" t="n">
        <v>360</v>
      </c>
      <c r="I74" s="6" t="n"/>
    </row>
    <row r="75">
      <c r="A75" s="9" t="inlineStr">
        <is>
          <t>3.B.10</t>
        </is>
      </c>
      <c r="B75" s="9" t="n"/>
      <c r="C75" s="10" t="n"/>
      <c r="D75" s="9" t="inlineStr">
        <is>
          <t>Ammortamenti e svalutazioni</t>
        </is>
      </c>
      <c r="E75" s="11" t="n"/>
      <c r="F75" s="12" t="n"/>
      <c r="G75" s="13">
        <f>G76+G79+G86+G90</f>
        <v/>
      </c>
      <c r="H75" s="12" t="n"/>
      <c r="I75" s="13" t="n">
        <v>196891</v>
      </c>
    </row>
    <row r="76">
      <c r="A76" s="1" t="inlineStr">
        <is>
          <t>3.B.10.a</t>
        </is>
      </c>
      <c r="B76" s="1" t="n"/>
      <c r="C76" s="8" t="n"/>
      <c r="D76" s="1" t="inlineStr">
        <is>
          <t>Ammortamento delle immobilizzazioni immateriali</t>
        </is>
      </c>
      <c r="E76" s="4" t="n"/>
      <c r="F76" s="3" t="n"/>
      <c r="G76" s="6">
        <f>F77+F78</f>
        <v/>
      </c>
      <c r="H76" s="3" t="n"/>
      <c r="I76" s="6" t="n">
        <v>2299</v>
      </c>
    </row>
    <row r="77">
      <c r="A77" s="1" t="n"/>
      <c r="B77" s="1" t="inlineStr">
        <is>
          <t>90.13.06</t>
        </is>
      </c>
      <c r="C77" s="8" t="n"/>
      <c r="D77" s="1" t="inlineStr">
        <is>
          <t>Amm.to civil.costi di impianto e ampliam.</t>
        </is>
      </c>
      <c r="E77" s="4" t="n"/>
      <c r="F77" s="3" t="n">
        <v>0.02</v>
      </c>
      <c r="G77" s="6" t="n"/>
      <c r="H77" s="3" t="n">
        <v>814.08</v>
      </c>
      <c r="I77" s="6" t="n"/>
    </row>
    <row r="78">
      <c r="A78" s="1" t="n"/>
      <c r="B78" s="1" t="inlineStr">
        <is>
          <t>90.13.23</t>
        </is>
      </c>
      <c r="C78" s="8" t="n"/>
      <c r="D78" s="1" t="inlineStr">
        <is>
          <t>Amm.civil.software in concess.capitaliz.</t>
        </is>
      </c>
      <c r="E78" s="4" t="n"/>
      <c r="F78" s="3" t="n">
        <v>1484.8</v>
      </c>
      <c r="G78" s="6" t="n"/>
      <c r="H78" s="3" t="n">
        <v>1484.8</v>
      </c>
      <c r="I78" s="6" t="n"/>
    </row>
    <row r="79">
      <c r="A79" s="1" t="inlineStr">
        <is>
          <t>3.B.10.b</t>
        </is>
      </c>
      <c r="B79" s="1" t="n"/>
      <c r="C79" s="8" t="n"/>
      <c r="D79" s="1" t="inlineStr">
        <is>
          <t>Ammortamento delle immobilizzazioni materiali</t>
        </is>
      </c>
      <c r="E79" s="4" t="n"/>
      <c r="F79" s="3" t="n"/>
      <c r="G79" s="6">
        <f>SUM(F79:F85)</f>
        <v/>
      </c>
      <c r="H79" s="3" t="n"/>
      <c r="I79" s="6" t="n">
        <v>193952</v>
      </c>
    </row>
    <row r="80">
      <c r="A80" s="1" t="n"/>
      <c r="B80" s="1" t="inlineStr">
        <is>
          <t>90.03.03</t>
        </is>
      </c>
      <c r="C80" s="8" t="n"/>
      <c r="D80" s="1" t="inlineStr">
        <is>
          <t>Amm.ti ordinari fabbricati strumentali</t>
        </is>
      </c>
      <c r="E80" s="4" t="n"/>
      <c r="F80" s="3" t="n">
        <v>28281.98</v>
      </c>
      <c r="G80" s="6" t="n"/>
      <c r="H80" s="3" t="n">
        <v>28281.98</v>
      </c>
      <c r="I80" s="6" t="n"/>
    </row>
    <row r="81">
      <c r="A81" s="1" t="n"/>
      <c r="B81" s="1" t="inlineStr">
        <is>
          <t>90.11.15</t>
        </is>
      </c>
      <c r="C81" s="8" t="n"/>
      <c r="D81" s="1" t="inlineStr">
        <is>
          <t>Amm.ti civilistici impianti specifici</t>
        </is>
      </c>
      <c r="E81" s="4" t="n"/>
      <c r="F81" s="3" t="n">
        <v>204693.36</v>
      </c>
      <c r="G81" s="6" t="n"/>
      <c r="H81" s="3" t="n">
        <v>161646.41</v>
      </c>
      <c r="I81" s="6" t="n"/>
    </row>
    <row r="82">
      <c r="A82" s="1" t="n"/>
      <c r="B82" s="1" t="inlineStr">
        <is>
          <t>90.11.19</t>
        </is>
      </c>
      <c r="C82" s="8" t="n"/>
      <c r="D82" s="1" t="inlineStr">
        <is>
          <t>Amm.ti civilistici macchinari automatici</t>
        </is>
      </c>
      <c r="E82" s="4" t="n"/>
      <c r="F82" s="3" t="n">
        <v>750</v>
      </c>
      <c r="G82" s="6" t="n"/>
      <c r="H82" s="3" t="n">
        <v>750</v>
      </c>
      <c r="I82" s="6" t="n"/>
    </row>
    <row r="83">
      <c r="A83" s="1" t="n"/>
      <c r="B83" s="1" t="inlineStr">
        <is>
          <t>90.11.23</t>
        </is>
      </c>
      <c r="C83" s="8" t="n"/>
      <c r="D83" s="1" t="inlineStr">
        <is>
          <t>Amm.civil.attrezz.spec.industr.commer.agric.</t>
        </is>
      </c>
      <c r="E83" s="4" t="n"/>
      <c r="F83" s="3" t="n">
        <v>730</v>
      </c>
      <c r="G83" s="6" t="n"/>
      <c r="H83" s="3" t="n">
        <v>500</v>
      </c>
      <c r="I83" s="6" t="n"/>
    </row>
    <row r="84">
      <c r="A84" s="1" t="n"/>
      <c r="B84" s="1" t="inlineStr">
        <is>
          <t>90.11.27</t>
        </is>
      </c>
      <c r="C84" s="8" t="n"/>
      <c r="D84" s="1" t="inlineStr">
        <is>
          <t>Amm.ti civilistici mobili e arredi</t>
        </is>
      </c>
      <c r="E84" s="4" t="n"/>
      <c r="F84" s="3" t="n">
        <v>2369.23</v>
      </c>
      <c r="G84" s="6" t="n"/>
      <c r="H84" s="3" t="n">
        <v>2329.48</v>
      </c>
      <c r="I84" s="6" t="n"/>
    </row>
    <row r="85">
      <c r="A85" s="1" t="n"/>
      <c r="B85" s="1" t="inlineStr">
        <is>
          <t>90.11.31</t>
        </is>
      </c>
      <c r="C85" s="8" t="n"/>
      <c r="D85" s="1" t="inlineStr">
        <is>
          <t>Amm.civ.macchine d'ufficio elettroniche</t>
        </is>
      </c>
      <c r="E85" s="4" t="n"/>
      <c r="F85" s="3" t="n">
        <v>825.35</v>
      </c>
      <c r="G85" s="6" t="n"/>
      <c r="H85" s="3" t="n">
        <v>444.43</v>
      </c>
      <c r="I85" s="6" t="n"/>
    </row>
    <row r="86">
      <c r="A86" s="1" t="inlineStr">
        <is>
          <t>3.B.10.d</t>
        </is>
      </c>
      <c r="B86" s="1" t="n"/>
      <c r="C86" s="8" t="n"/>
      <c r="D86" s="1" t="inlineStr">
        <is>
          <t>Svalutazioni dei crediti compresi nell'attivo circolante e delle disponibilita' liquide</t>
        </is>
      </c>
      <c r="E86" s="4" t="n"/>
      <c r="F86" s="3" t="n"/>
      <c r="G86" s="6">
        <f>F87</f>
        <v/>
      </c>
      <c r="H86" s="3" t="n"/>
      <c r="I86" s="6" t="n">
        <v>640</v>
      </c>
    </row>
    <row r="87">
      <c r="A87" s="1" t="n"/>
      <c r="B87" s="1" t="inlineStr">
        <is>
          <t>92.09.01</t>
        </is>
      </c>
      <c r="C87" s="8" t="n"/>
      <c r="D87" s="1" t="inlineStr">
        <is>
          <t>Acc.ti sval. crediti v/clienti</t>
        </is>
      </c>
      <c r="E87" s="4" t="n"/>
      <c r="F87" s="3" t="n">
        <v>850</v>
      </c>
      <c r="G87" s="6" t="n"/>
      <c r="H87" s="3" t="n">
        <v>640</v>
      </c>
      <c r="I87" s="6" t="n"/>
    </row>
    <row r="88">
      <c r="A88" s="1" t="inlineStr">
        <is>
          <t>3.B.13</t>
        </is>
      </c>
      <c r="B88" s="1" t="n"/>
      <c r="C88" s="8" t="n"/>
      <c r="D88" s="1" t="inlineStr">
        <is>
          <t>Altri accantonamenti</t>
        </is>
      </c>
      <c r="E88" s="4" t="n"/>
      <c r="F88" s="3" t="n"/>
      <c r="G88" s="6" t="n"/>
      <c r="H88" s="3" t="n"/>
      <c r="I88" s="6" t="n">
        <v>20000</v>
      </c>
    </row>
    <row r="89">
      <c r="A89" s="1" t="n"/>
      <c r="B89" s="1" t="inlineStr">
        <is>
          <t>82.03.05</t>
        </is>
      </c>
      <c r="C89" s="8" t="n"/>
      <c r="D89" s="1" t="inlineStr">
        <is>
          <t>Acc.to fondo manutenzione</t>
        </is>
      </c>
      <c r="E89" s="4" t="n"/>
      <c r="F89" s="3" t="n"/>
      <c r="G89" s="6" t="n"/>
      <c r="H89" s="3" t="n">
        <v>20000</v>
      </c>
      <c r="I89" s="6" t="n"/>
    </row>
    <row r="90">
      <c r="A90" s="1" t="inlineStr">
        <is>
          <t>3.B.14</t>
        </is>
      </c>
      <c r="B90" s="1" t="n"/>
      <c r="C90" s="8" t="n"/>
      <c r="D90" s="1" t="inlineStr">
        <is>
          <t>Oneri diversi di gestione</t>
        </is>
      </c>
      <c r="E90" s="4" t="n"/>
      <c r="F90" s="3" t="n"/>
      <c r="G90" s="6">
        <f>SUM(F90:F102)</f>
        <v/>
      </c>
      <c r="H90" s="3" t="n"/>
      <c r="I90" s="6" t="n">
        <v>61741</v>
      </c>
    </row>
    <row r="91">
      <c r="A91" s="1" t="n"/>
      <c r="B91" s="1" t="inlineStr">
        <is>
          <t>73.01.99</t>
        </is>
      </c>
      <c r="C91" s="8" t="n"/>
      <c r="D91" s="1" t="inlineStr">
        <is>
          <t>Differenza di arrotondamento all' EURO</t>
        </is>
      </c>
      <c r="E91" s="4" t="n"/>
      <c r="F91" s="3" t="n">
        <v>1</v>
      </c>
      <c r="G91" s="6" t="n"/>
      <c r="H91" s="3" t="n"/>
      <c r="I91" s="6" t="n"/>
    </row>
    <row r="92">
      <c r="A92" s="1" t="n"/>
      <c r="B92" s="1" t="inlineStr">
        <is>
          <t>79.03.07</t>
        </is>
      </c>
      <c r="C92" s="8" t="n"/>
      <c r="D92" s="1" t="inlineStr">
        <is>
          <t>Omaggi con val.unit.inf.lim.art.108 c.2</t>
        </is>
      </c>
      <c r="E92" s="4" t="n">
        <v>195466.56</v>
      </c>
      <c r="F92" s="3" t="n">
        <v>2660</v>
      </c>
      <c r="G92" s="6" t="n"/>
      <c r="H92" s="3" t="n">
        <v>2625.42</v>
      </c>
      <c r="I92" s="6" t="n"/>
    </row>
    <row r="93">
      <c r="A93" s="1" t="n"/>
      <c r="B93" s="1" t="inlineStr">
        <is>
          <t>79.05.43</t>
        </is>
      </c>
      <c r="C93" s="8" t="n"/>
      <c r="D93" s="1" t="inlineStr">
        <is>
          <t>Valori bollati</t>
        </is>
      </c>
      <c r="E93" s="4" t="n"/>
      <c r="F93" s="3" t="n">
        <v>385</v>
      </c>
      <c r="G93" s="6" t="n"/>
      <c r="H93" s="3" t="n">
        <v>151</v>
      </c>
      <c r="I93" s="6" t="n"/>
    </row>
    <row r="94">
      <c r="A94" s="1" t="n"/>
      <c r="B94" s="1" t="inlineStr">
        <is>
          <t>83.05.11</t>
        </is>
      </c>
      <c r="C94" s="8" t="n"/>
      <c r="D94" s="1" t="inlineStr">
        <is>
          <t>Diritti camerali</t>
        </is>
      </c>
      <c r="E94" s="4" t="n"/>
      <c r="F94" s="3" t="n">
        <v>183</v>
      </c>
      <c r="G94" s="6" t="n"/>
      <c r="H94" s="3" t="n"/>
      <c r="I94" s="6" t="n"/>
    </row>
    <row r="95">
      <c r="A95" s="1" t="n"/>
      <c r="B95" s="1" t="inlineStr">
        <is>
          <t>83.05.21</t>
        </is>
      </c>
      <c r="C95" s="8" t="n"/>
      <c r="D95" s="1" t="inlineStr">
        <is>
          <t>Concessioni comunali</t>
        </is>
      </c>
      <c r="E95" s="4" t="n"/>
      <c r="F95" s="3" t="n">
        <v>69234.86</v>
      </c>
      <c r="G95" s="6" t="n"/>
      <c r="H95" s="3" t="n">
        <v>42390.75</v>
      </c>
      <c r="I95" s="6" t="n"/>
    </row>
    <row r="96">
      <c r="A96" s="1" t="n"/>
      <c r="B96" s="1" t="inlineStr">
        <is>
          <t>83.05.49</t>
        </is>
      </c>
      <c r="C96" s="8" t="n"/>
      <c r="D96" s="1" t="inlineStr">
        <is>
          <t>Altre imposte e tasse deducibili</t>
        </is>
      </c>
      <c r="E96" s="4" t="n"/>
      <c r="F96" s="3" t="n">
        <v>749.1900000000001</v>
      </c>
      <c r="G96" s="6" t="n"/>
      <c r="H96" s="3" t="n">
        <v>505.15</v>
      </c>
      <c r="I96" s="6" t="n"/>
    </row>
    <row r="97">
      <c r="A97" s="1" t="n"/>
      <c r="B97" s="1" t="inlineStr">
        <is>
          <t>83.07.05</t>
        </is>
      </c>
      <c r="C97" s="8" t="n"/>
      <c r="D97" s="1" t="inlineStr">
        <is>
          <t>Spese, perdite e sopravv.passive inded.</t>
        </is>
      </c>
      <c r="E97" s="4" t="n"/>
      <c r="F97" s="3" t="n">
        <v>182.05</v>
      </c>
      <c r="G97" s="6" t="n"/>
      <c r="H97" s="3" t="n">
        <v>11.3</v>
      </c>
      <c r="I97" s="6" t="n"/>
    </row>
    <row r="98">
      <c r="A98" s="1" t="n"/>
      <c r="B98" s="1" t="inlineStr">
        <is>
          <t>83.07.07</t>
        </is>
      </c>
      <c r="C98" s="8" t="n"/>
      <c r="D98" s="1" t="inlineStr">
        <is>
          <t>Sanzioni, penalità e multe</t>
        </is>
      </c>
      <c r="E98" s="4" t="n"/>
      <c r="F98" s="3" t="n">
        <v>35.78</v>
      </c>
      <c r="G98" s="6" t="n"/>
      <c r="H98" s="3" t="n">
        <v>6331.11</v>
      </c>
      <c r="I98" s="6" t="n"/>
    </row>
    <row r="99">
      <c r="A99" s="1" t="n"/>
      <c r="B99" s="1" t="inlineStr">
        <is>
          <t>83.07.13</t>
        </is>
      </c>
      <c r="C99" s="8" t="n"/>
      <c r="D99" s="1" t="inlineStr">
        <is>
          <t>Cancelleria varia</t>
        </is>
      </c>
      <c r="E99" s="4" t="n"/>
      <c r="F99" s="3" t="n">
        <v>775.65</v>
      </c>
      <c r="G99" s="6" t="n"/>
      <c r="H99" s="3" t="n">
        <v>1145.24</v>
      </c>
      <c r="I99" s="6" t="n"/>
    </row>
    <row r="100">
      <c r="A100" s="1" t="n"/>
      <c r="B100" s="1" t="inlineStr">
        <is>
          <t>83.07.21</t>
        </is>
      </c>
      <c r="C100" s="8" t="n"/>
      <c r="D100" s="1" t="inlineStr">
        <is>
          <t>Perdite su crediti</t>
        </is>
      </c>
      <c r="E100" s="4" t="n"/>
      <c r="F100" s="3" t="n"/>
      <c r="G100" s="6" t="n"/>
      <c r="H100" s="3" t="n">
        <v>6943.1</v>
      </c>
      <c r="I100" s="6" t="n"/>
    </row>
    <row r="101">
      <c r="A101" s="1" t="n"/>
      <c r="B101" s="1" t="inlineStr">
        <is>
          <t>83.07.25</t>
        </is>
      </c>
      <c r="C101" s="8" t="n"/>
      <c r="D101" s="1" t="inlineStr">
        <is>
          <t>Arrotondamenti passivi diversi</t>
        </is>
      </c>
      <c r="E101" s="4" t="n"/>
      <c r="F101" s="3" t="n">
        <v>39.71</v>
      </c>
      <c r="G101" s="6" t="n"/>
      <c r="H101" s="3" t="n">
        <v>85.98</v>
      </c>
      <c r="I101" s="6" t="n"/>
    </row>
    <row r="102">
      <c r="A102" s="1" t="n"/>
      <c r="B102" s="1" t="inlineStr">
        <is>
          <t>83.07.61</t>
        </is>
      </c>
      <c r="C102" s="8" t="n"/>
      <c r="D102" s="1" t="inlineStr">
        <is>
          <t>Oneri sicurezza e RSPP</t>
        </is>
      </c>
      <c r="E102" s="4" t="n"/>
      <c r="F102" s="3" t="n">
        <v>6858.04</v>
      </c>
      <c r="G102" s="6" t="n"/>
      <c r="H102" s="3" t="n">
        <v>1552</v>
      </c>
      <c r="I102" s="6" t="n"/>
    </row>
    <row r="103">
      <c r="A103" s="9" t="inlineStr">
        <is>
          <t>3.DIFF_TOT</t>
        </is>
      </c>
      <c r="B103" s="9" t="n"/>
      <c r="C103" s="10" t="n"/>
      <c r="D103" s="9" t="inlineStr">
        <is>
          <t>Differenza tra valore e costi della produzione (A - B)</t>
        </is>
      </c>
      <c r="E103" s="11" t="n"/>
      <c r="F103" s="12" t="n"/>
      <c r="G103" s="13">
        <f>G4-G21</f>
        <v/>
      </c>
      <c r="H103" s="12" t="n"/>
      <c r="I103" s="13" t="n">
        <v>312239</v>
      </c>
    </row>
    <row r="104">
      <c r="A104" s="9" t="inlineStr">
        <is>
          <t>3.C</t>
        </is>
      </c>
      <c r="B104" s="9" t="n"/>
      <c r="C104" s="10" t="n"/>
      <c r="D104" s="9" t="inlineStr">
        <is>
          <t>PROVENTI E ONERI FINANZIARI</t>
        </is>
      </c>
      <c r="E104" s="11" t="n"/>
      <c r="F104" s="12" t="n"/>
      <c r="G104" s="13" t="n">
        <v>-16525</v>
      </c>
      <c r="H104" s="12" t="n"/>
      <c r="I104" s="13" t="n">
        <v>-18848</v>
      </c>
    </row>
    <row r="105">
      <c r="A105" s="9" t="inlineStr">
        <is>
          <t>3.C.16</t>
        </is>
      </c>
      <c r="B105" s="9" t="n"/>
      <c r="C105" s="10" t="n"/>
      <c r="D105" s="9" t="inlineStr">
        <is>
          <t>Altri proventi finanziari</t>
        </is>
      </c>
      <c r="E105" s="11" t="n"/>
      <c r="F105" s="12" t="n"/>
      <c r="G105" s="13">
        <f>G106</f>
        <v/>
      </c>
      <c r="H105" s="12" t="n"/>
      <c r="I105" s="13" t="n">
        <v>19</v>
      </c>
    </row>
    <row r="106">
      <c r="A106" s="9" t="inlineStr">
        <is>
          <t>3.C.16.d</t>
        </is>
      </c>
      <c r="B106" s="9" t="n"/>
      <c r="C106" s="10" t="n"/>
      <c r="D106" s="9" t="inlineStr">
        <is>
          <t>Proventi diversi dai precedenti</t>
        </is>
      </c>
      <c r="E106" s="11" t="n"/>
      <c r="F106" s="12" t="n"/>
      <c r="G106" s="13">
        <f>G107</f>
        <v/>
      </c>
      <c r="H106" s="12" t="n"/>
      <c r="I106" s="13" t="n">
        <v>19</v>
      </c>
    </row>
    <row r="107">
      <c r="A107" s="1" t="inlineStr">
        <is>
          <t>3.C.16.d.5</t>
        </is>
      </c>
      <c r="B107" s="1" t="n"/>
      <c r="C107" s="8" t="n"/>
      <c r="D107" s="1" t="inlineStr">
        <is>
          <t>Proventi diversi dai precedenti da altre imprese</t>
        </is>
      </c>
      <c r="E107" s="4" t="n"/>
      <c r="F107" s="3" t="n"/>
      <c r="G107" s="6">
        <f>F108</f>
        <v/>
      </c>
      <c r="H107" s="3" t="n"/>
      <c r="I107" s="6" t="n">
        <v>19</v>
      </c>
    </row>
    <row r="108">
      <c r="A108" s="1" t="n"/>
      <c r="B108" s="1" t="inlineStr">
        <is>
          <t>85.09.11</t>
        </is>
      </c>
      <c r="C108" s="8" t="n"/>
      <c r="D108" s="1" t="inlineStr">
        <is>
          <t>Interessi attivi su c/c bancari</t>
        </is>
      </c>
      <c r="E108" s="4" t="n"/>
      <c r="F108" s="3" t="n">
        <v>18.17</v>
      </c>
      <c r="G108" s="6" t="n"/>
      <c r="H108" s="3" t="n">
        <v>18.62</v>
      </c>
      <c r="I108" s="6" t="n"/>
    </row>
    <row r="109">
      <c r="A109" s="9" t="inlineStr">
        <is>
          <t>3.C.17</t>
        </is>
      </c>
      <c r="B109" s="9" t="n"/>
      <c r="C109" s="10" t="n"/>
      <c r="D109" s="9" t="inlineStr">
        <is>
          <t>Interessi ed altri oneri finanziari</t>
        </is>
      </c>
      <c r="E109" s="11" t="n"/>
      <c r="F109" s="12" t="n"/>
      <c r="G109" s="13">
        <f>G110</f>
        <v/>
      </c>
      <c r="H109" s="12" t="n"/>
      <c r="I109" s="13" t="n">
        <v>18867</v>
      </c>
    </row>
    <row r="110">
      <c r="A110" s="1" t="inlineStr">
        <is>
          <t>3.C.17.5</t>
        </is>
      </c>
      <c r="B110" s="1" t="n"/>
      <c r="C110" s="8" t="n"/>
      <c r="D110" s="1" t="inlineStr">
        <is>
          <t>Interessi ed altri oneri finanziari verso altre imprese</t>
        </is>
      </c>
      <c r="E110" s="4" t="n"/>
      <c r="F110" s="3" t="n"/>
      <c r="G110" s="6">
        <f>F112+F114</f>
        <v/>
      </c>
      <c r="H110" s="3" t="n"/>
      <c r="I110" s="6" t="n">
        <v>18867</v>
      </c>
    </row>
    <row r="111">
      <c r="A111" s="1" t="n"/>
      <c r="B111" s="1" t="inlineStr">
        <is>
          <t>86.01.13</t>
        </is>
      </c>
      <c r="C111" s="8" t="n"/>
      <c r="D111" s="1" t="inlineStr">
        <is>
          <t>Commissioni disponibilità fondi</t>
        </is>
      </c>
      <c r="E111" s="4" t="n"/>
      <c r="F111" s="3" t="n"/>
      <c r="G111" s="6" t="n"/>
      <c r="H111" s="3" t="n">
        <v>286.03</v>
      </c>
      <c r="I111" s="6" t="n"/>
    </row>
    <row r="112">
      <c r="A112" s="1" t="n"/>
      <c r="B112" s="1" t="inlineStr">
        <is>
          <t>86.03.05</t>
        </is>
      </c>
      <c r="C112" s="8" t="n"/>
      <c r="D112" s="1" t="inlineStr">
        <is>
          <t>Interessi passivi su mutui</t>
        </is>
      </c>
      <c r="E112" s="4" t="n"/>
      <c r="F112" s="3" t="n">
        <v>16537.27</v>
      </c>
      <c r="G112" s="6" t="n"/>
      <c r="H112" s="3" t="n">
        <v>18444.83</v>
      </c>
      <c r="I112" s="6" t="n"/>
    </row>
    <row r="113">
      <c r="A113" s="1" t="n"/>
      <c r="B113" s="1" t="inlineStr">
        <is>
          <t>86.03.07</t>
        </is>
      </c>
      <c r="C113" s="8" t="n"/>
      <c r="D113" s="1" t="inlineStr">
        <is>
          <t>Interessi e commissioni passive SBF</t>
        </is>
      </c>
      <c r="E113" s="4" t="n"/>
      <c r="F113" s="3" t="n"/>
      <c r="G113" s="6" t="n"/>
      <c r="H113" s="3" t="n">
        <v>133.6</v>
      </c>
      <c r="I113" s="6" t="n"/>
    </row>
    <row r="114">
      <c r="A114" s="1" t="n"/>
      <c r="B114" s="1" t="inlineStr">
        <is>
          <t>86.03.47</t>
        </is>
      </c>
      <c r="C114" s="8" t="n"/>
      <c r="D114" s="1" t="inlineStr">
        <is>
          <t>Inter.pass.per dilaz. pagamento imposte</t>
        </is>
      </c>
      <c r="E114" s="4" t="n"/>
      <c r="F114" s="3" t="n">
        <v>3005.52</v>
      </c>
      <c r="G114" s="6" t="n"/>
      <c r="H114" s="3" t="n">
        <v>2.2</v>
      </c>
      <c r="I114" s="6" t="n"/>
    </row>
    <row r="115">
      <c r="A115" s="9" t="inlineStr">
        <is>
          <t>3.RIS_ANTE</t>
        </is>
      </c>
      <c r="B115" s="9" t="n"/>
      <c r="C115" s="10" t="n"/>
      <c r="D115" s="9" t="inlineStr">
        <is>
          <t>Risultato prima delle imposte (A-B+-C+-D)</t>
        </is>
      </c>
      <c r="E115" s="11" t="n"/>
      <c r="F115" s="12" t="n"/>
      <c r="G115" s="13">
        <f>G116+G120</f>
        <v/>
      </c>
      <c r="H115" s="12" t="n"/>
      <c r="I115" s="13" t="n">
        <v>293391</v>
      </c>
    </row>
    <row r="116">
      <c r="A116" s="9" t="inlineStr">
        <is>
          <t>3.20</t>
        </is>
      </c>
      <c r="B116" s="9" t="n"/>
      <c r="C116" s="10" t="n"/>
      <c r="D116" s="9" t="inlineStr">
        <is>
          <t>Imposte sul reddito dell'esercizio, correnti, differite e anticipate</t>
        </is>
      </c>
      <c r="E116" s="11" t="n"/>
      <c r="F116" s="12" t="n"/>
      <c r="G116" s="13">
        <f>-G117</f>
        <v/>
      </c>
      <c r="H116" s="12" t="n"/>
      <c r="I116" s="13" t="n">
        <v>32291</v>
      </c>
    </row>
    <row r="117">
      <c r="A117" s="1" t="inlineStr">
        <is>
          <t>3.20.1</t>
        </is>
      </c>
      <c r="B117" s="1" t="n"/>
      <c r="C117" s="8" t="n"/>
      <c r="D117" s="1" t="inlineStr">
        <is>
          <t>Imposte correnti sul reddito d'esercizio</t>
        </is>
      </c>
      <c r="E117" s="4" t="n"/>
      <c r="F117" s="3" t="n"/>
      <c r="G117" s="6">
        <f>F118+F119</f>
        <v/>
      </c>
      <c r="H117" s="3" t="n"/>
      <c r="I117" s="6" t="n">
        <v>32291</v>
      </c>
    </row>
    <row r="118">
      <c r="A118" s="1" t="n"/>
      <c r="B118" s="1" t="inlineStr">
        <is>
          <t>93.01.01</t>
        </is>
      </c>
      <c r="C118" s="8" t="n"/>
      <c r="D118" s="1" t="inlineStr">
        <is>
          <t>IRES corrente</t>
        </is>
      </c>
      <c r="E118" s="4" t="n"/>
      <c r="F118" s="3" t="n">
        <v>116675</v>
      </c>
      <c r="G118" s="6" t="n"/>
      <c r="H118" s="3" t="n">
        <v>20371</v>
      </c>
      <c r="I118" s="6" t="n"/>
    </row>
    <row r="119">
      <c r="A119" s="1" t="n"/>
      <c r="B119" s="1" t="inlineStr">
        <is>
          <t>93.01.03</t>
        </is>
      </c>
      <c r="C119" s="8" t="n"/>
      <c r="D119" s="1" t="inlineStr">
        <is>
          <t>IRAP corrente</t>
        </is>
      </c>
      <c r="E119" s="4" t="n"/>
      <c r="F119" s="3" t="n">
        <v>19087</v>
      </c>
      <c r="G119" s="6" t="n"/>
      <c r="H119" s="3" t="n">
        <v>11920</v>
      </c>
      <c r="I119" s="6" t="n"/>
    </row>
    <row r="120">
      <c r="A120" s="9" t="inlineStr">
        <is>
          <t>3.21</t>
        </is>
      </c>
      <c r="B120" s="9" t="n"/>
      <c r="C120" s="10" t="n"/>
      <c r="D120" s="9" t="inlineStr">
        <is>
          <t>Utile (perdita) dell'esercizio</t>
        </is>
      </c>
      <c r="E120" s="11" t="n"/>
      <c r="F120" s="12" t="n"/>
      <c r="G120" s="13">
        <f>G121</f>
        <v/>
      </c>
      <c r="H120" s="12" t="n"/>
      <c r="I120" s="13" t="n">
        <v>261100</v>
      </c>
    </row>
    <row r="121">
      <c r="A121" s="1" t="inlineStr">
        <is>
          <t>3.21z</t>
        </is>
      </c>
      <c r="B121" s="1" t="n"/>
      <c r="C121" s="8" t="n"/>
      <c r="D121" s="1" t="inlineStr">
        <is>
          <t>Utile (perdita) dell'esercizio</t>
        </is>
      </c>
      <c r="E121" s="4" t="n"/>
      <c r="F121" s="3" t="n"/>
      <c r="G121" s="6">
        <f>G122</f>
        <v/>
      </c>
      <c r="H121" s="3" t="n"/>
      <c r="I121" s="6" t="n">
        <v>261100</v>
      </c>
    </row>
    <row r="122">
      <c r="A122" s="9" t="n"/>
      <c r="B122" s="9" t="n"/>
      <c r="C122" s="10" t="n"/>
      <c r="D122" s="9" t="inlineStr">
        <is>
          <t>Utile (perdita) dell'esercizio (SP)</t>
        </is>
      </c>
      <c r="E122" s="11" t="n"/>
      <c r="F122" s="12" t="n"/>
      <c r="G122" s="14" t="n">
        <v>581713.3100000001</v>
      </c>
      <c r="H122" s="12" t="n"/>
      <c r="I122" s="14" t="n">
        <v>261099.62</v>
      </c>
    </row>
    <row r="123">
      <c r="A123" s="9" t="n"/>
      <c r="B123" s="9" t="n"/>
      <c r="C123" s="10" t="n"/>
      <c r="D123" s="9" t="inlineStr">
        <is>
          <t>Utile (perdita) dell'esercizio (CE)</t>
        </is>
      </c>
      <c r="E123" s="11" t="n"/>
      <c r="F123" s="12" t="n"/>
      <c r="G123" s="14" t="n">
        <v>581713.3100000001</v>
      </c>
      <c r="H123" s="12" t="n"/>
      <c r="I123" s="14" t="n">
        <v>261099.62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2022-06-09T16:23:28Z</dcterms:modified>
  <cp:lastModifiedBy>ilaria</cp:lastModifiedBy>
</cp:coreProperties>
</file>