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esktop\microservices-study\"/>
    </mc:Choice>
  </mc:AlternateContent>
  <xr:revisionPtr revIDLastSave="0" documentId="13_ncr:1_{C098D0D5-25C4-47A6-86CC-25DFF850FF42}" xr6:coauthVersionLast="34" xr6:coauthVersionMax="34" xr10:uidLastSave="{00000000-0000-0000-0000-000000000000}"/>
  <bookViews>
    <workbookView xWindow="0" yWindow="0" windowWidth="28800" windowHeight="12225" xr2:uid="{164FB32B-D507-4C64-AE57-F04EA40FC413}"/>
  </bookViews>
  <sheets>
    <sheet name="Gains" sheetId="1" r:id="rId1"/>
  </sheets>
  <externalReferences>
    <externalReference r:id="rId2"/>
  </externalReferenc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3" i="1" l="1"/>
  <c r="AM47" i="1"/>
  <c r="AL43" i="1"/>
  <c r="AL47" i="1"/>
  <c r="AK43" i="1"/>
  <c r="AK47" i="1"/>
  <c r="AJ43" i="1"/>
  <c r="AJ47" i="1"/>
  <c r="AI43" i="1"/>
  <c r="AI47" i="1"/>
  <c r="AH43" i="1"/>
  <c r="AH47" i="1"/>
  <c r="AG43" i="1"/>
  <c r="AG47" i="1"/>
  <c r="AF43" i="1"/>
  <c r="AF47" i="1"/>
  <c r="AE43" i="1"/>
  <c r="AE47" i="1"/>
  <c r="AD43" i="1"/>
  <c r="AD47" i="1"/>
  <c r="AC43" i="1"/>
  <c r="AC47" i="1"/>
  <c r="AB43" i="1"/>
  <c r="AB47" i="1"/>
  <c r="AA43" i="1"/>
  <c r="AA47" i="1"/>
  <c r="Z43" i="1"/>
  <c r="Z47" i="1"/>
  <c r="Y43" i="1"/>
  <c r="Y47" i="1"/>
  <c r="X43" i="1"/>
  <c r="X47" i="1"/>
  <c r="W43" i="1"/>
  <c r="W47" i="1"/>
  <c r="V43" i="1"/>
  <c r="V47" i="1"/>
  <c r="U43" i="1"/>
  <c r="U47" i="1"/>
  <c r="T43" i="1"/>
  <c r="T47" i="1"/>
  <c r="S43" i="1"/>
  <c r="S47" i="1"/>
  <c r="R43" i="1"/>
  <c r="R47" i="1"/>
  <c r="Q43" i="1"/>
  <c r="Q47" i="1"/>
  <c r="P43" i="1"/>
  <c r="P47" i="1"/>
  <c r="O43" i="1"/>
  <c r="O47" i="1"/>
  <c r="N43" i="1"/>
  <c r="N47" i="1"/>
  <c r="M43" i="1"/>
  <c r="M47" i="1"/>
  <c r="L43" i="1"/>
  <c r="L47" i="1"/>
  <c r="K43" i="1"/>
  <c r="K47" i="1"/>
  <c r="J43" i="1"/>
  <c r="J47" i="1"/>
  <c r="I43" i="1"/>
  <c r="I47" i="1"/>
  <c r="H43" i="1"/>
  <c r="H47" i="1"/>
  <c r="G43" i="1"/>
  <c r="G47" i="1"/>
  <c r="F43" i="1"/>
  <c r="F47" i="1"/>
  <c r="E43" i="1"/>
  <c r="E47" i="1"/>
  <c r="D43" i="1"/>
  <c r="D47" i="1"/>
  <c r="AM28" i="1"/>
  <c r="AM32" i="1"/>
  <c r="AM37" i="1"/>
  <c r="AL28" i="1"/>
  <c r="AL32" i="1"/>
  <c r="AL37" i="1"/>
  <c r="AK28" i="1"/>
  <c r="AK32" i="1"/>
  <c r="AK37" i="1"/>
  <c r="AJ28" i="1"/>
  <c r="AJ32" i="1"/>
  <c r="AJ37" i="1"/>
  <c r="AI28" i="1"/>
  <c r="AI32" i="1"/>
  <c r="AI37" i="1"/>
  <c r="AH28" i="1"/>
  <c r="AH32" i="1"/>
  <c r="AH37" i="1"/>
  <c r="AG28" i="1"/>
  <c r="AG32" i="1"/>
  <c r="AG37" i="1"/>
  <c r="AF28" i="1"/>
  <c r="AF32" i="1"/>
  <c r="AF37" i="1"/>
  <c r="AE28" i="1"/>
  <c r="AE32" i="1"/>
  <c r="AE37" i="1"/>
  <c r="AD28" i="1"/>
  <c r="AD32" i="1"/>
  <c r="AD37" i="1"/>
  <c r="AC28" i="1"/>
  <c r="AC32" i="1"/>
  <c r="AC37" i="1"/>
  <c r="AB28" i="1"/>
  <c r="AB32" i="1"/>
  <c r="AB37" i="1"/>
  <c r="AA28" i="1"/>
  <c r="AA32" i="1"/>
  <c r="AA37" i="1"/>
  <c r="Z28" i="1"/>
  <c r="Z32" i="1"/>
  <c r="Z37" i="1"/>
  <c r="Y28" i="1"/>
  <c r="Y32" i="1"/>
  <c r="Y37" i="1"/>
  <c r="X28" i="1"/>
  <c r="X32" i="1"/>
  <c r="X37" i="1"/>
  <c r="W28" i="1"/>
  <c r="W32" i="1"/>
  <c r="W37" i="1"/>
  <c r="V28" i="1"/>
  <c r="V32" i="1"/>
  <c r="V37" i="1"/>
  <c r="U28" i="1"/>
  <c r="U32" i="1"/>
  <c r="U37" i="1"/>
  <c r="T28" i="1"/>
  <c r="T32" i="1"/>
  <c r="T37" i="1"/>
  <c r="S28" i="1"/>
  <c r="S32" i="1"/>
  <c r="S37" i="1"/>
  <c r="R28" i="1"/>
  <c r="R32" i="1"/>
  <c r="R37" i="1"/>
  <c r="Q28" i="1"/>
  <c r="Q32" i="1"/>
  <c r="Q37" i="1"/>
  <c r="P28" i="1"/>
  <c r="P32" i="1"/>
  <c r="P37" i="1"/>
  <c r="O28" i="1"/>
  <c r="O32" i="1"/>
  <c r="O37" i="1"/>
  <c r="N28" i="1"/>
  <c r="N32" i="1"/>
  <c r="N37" i="1"/>
  <c r="M28" i="1"/>
  <c r="M32" i="1"/>
  <c r="M37" i="1"/>
  <c r="L28" i="1"/>
  <c r="L32" i="1"/>
  <c r="L37" i="1"/>
  <c r="K28" i="1"/>
  <c r="K32" i="1"/>
  <c r="K37" i="1"/>
  <c r="J28" i="1"/>
  <c r="J32" i="1"/>
  <c r="J37" i="1"/>
  <c r="I28" i="1"/>
  <c r="I32" i="1"/>
  <c r="I37" i="1"/>
  <c r="H28" i="1"/>
  <c r="H32" i="1"/>
  <c r="H37" i="1"/>
  <c r="G28" i="1"/>
  <c r="G32" i="1"/>
  <c r="G37" i="1"/>
  <c r="F28" i="1"/>
  <c r="F32" i="1"/>
  <c r="F37" i="1"/>
  <c r="E28" i="1"/>
  <c r="E32" i="1"/>
  <c r="E37" i="1"/>
  <c r="D28" i="1"/>
  <c r="D32" i="1"/>
  <c r="D37" i="1"/>
  <c r="AM7" i="1"/>
  <c r="AM14" i="1"/>
  <c r="AM20" i="1"/>
  <c r="AL7" i="1"/>
  <c r="AL14" i="1"/>
  <c r="AL20" i="1"/>
  <c r="AK7" i="1"/>
  <c r="AK14" i="1"/>
  <c r="AK20" i="1"/>
  <c r="AJ7" i="1"/>
  <c r="AJ14" i="1"/>
  <c r="AJ20" i="1"/>
  <c r="AI7" i="1"/>
  <c r="AI14" i="1"/>
  <c r="AI20" i="1"/>
  <c r="AH7" i="1"/>
  <c r="AH14" i="1"/>
  <c r="AH20" i="1"/>
  <c r="AG7" i="1"/>
  <c r="AG14" i="1"/>
  <c r="AG20" i="1"/>
  <c r="AF7" i="1"/>
  <c r="AF14" i="1"/>
  <c r="AF20" i="1"/>
  <c r="AE7" i="1"/>
  <c r="AE14" i="1"/>
  <c r="AE20" i="1"/>
  <c r="AD7" i="1"/>
  <c r="AD14" i="1"/>
  <c r="AD20" i="1"/>
  <c r="AC7" i="1"/>
  <c r="AC14" i="1"/>
  <c r="AC20" i="1"/>
  <c r="AB7" i="1"/>
  <c r="AB14" i="1"/>
  <c r="AB20" i="1"/>
  <c r="AA7" i="1"/>
  <c r="AA14" i="1"/>
  <c r="AA20" i="1"/>
  <c r="Z7" i="1"/>
  <c r="Z14" i="1"/>
  <c r="Z20" i="1"/>
  <c r="Y7" i="1"/>
  <c r="Y14" i="1"/>
  <c r="Y20" i="1"/>
  <c r="X7" i="1"/>
  <c r="X14" i="1"/>
  <c r="X20" i="1"/>
  <c r="W7" i="1"/>
  <c r="W14" i="1"/>
  <c r="W20" i="1"/>
  <c r="V7" i="1"/>
  <c r="V14" i="1"/>
  <c r="V20" i="1"/>
  <c r="U7" i="1"/>
  <c r="U14" i="1"/>
  <c r="U20" i="1"/>
  <c r="T7" i="1"/>
  <c r="T14" i="1"/>
  <c r="T20" i="1"/>
  <c r="S7" i="1"/>
  <c r="S14" i="1"/>
  <c r="S20" i="1"/>
  <c r="R7" i="1"/>
  <c r="R14" i="1"/>
  <c r="R20" i="1"/>
  <c r="Q7" i="1"/>
  <c r="Q14" i="1"/>
  <c r="Q20" i="1"/>
  <c r="P7" i="1"/>
  <c r="P14" i="1"/>
  <c r="P20" i="1"/>
  <c r="O7" i="1"/>
  <c r="O14" i="1"/>
  <c r="O20" i="1"/>
  <c r="N7" i="1"/>
  <c r="N14" i="1"/>
  <c r="N20" i="1"/>
  <c r="M7" i="1"/>
  <c r="M14" i="1"/>
  <c r="M20" i="1"/>
  <c r="L7" i="1"/>
  <c r="L14" i="1"/>
  <c r="L20" i="1"/>
  <c r="K7" i="1"/>
  <c r="K14" i="1"/>
  <c r="K20" i="1"/>
  <c r="J7" i="1"/>
  <c r="J14" i="1"/>
  <c r="J20" i="1"/>
  <c r="I7" i="1"/>
  <c r="I14" i="1"/>
  <c r="I20" i="1"/>
  <c r="H7" i="1"/>
  <c r="H14" i="1"/>
  <c r="H20" i="1"/>
  <c r="G7" i="1"/>
  <c r="G14" i="1"/>
  <c r="G20" i="1"/>
  <c r="F7" i="1"/>
  <c r="F14" i="1"/>
  <c r="F20" i="1"/>
  <c r="E7" i="1"/>
  <c r="E14" i="1"/>
  <c r="E20" i="1"/>
  <c r="D7" i="1"/>
  <c r="D14" i="1"/>
  <c r="D20" i="1"/>
  <c r="AM21" i="1"/>
  <c r="AM38" i="1"/>
  <c r="AL21" i="1"/>
  <c r="AL38" i="1"/>
  <c r="AK21" i="1"/>
  <c r="AK38" i="1"/>
  <c r="AJ21" i="1"/>
  <c r="AJ38" i="1"/>
  <c r="AI21" i="1"/>
  <c r="AI38" i="1"/>
  <c r="AH21" i="1"/>
  <c r="AH38" i="1"/>
  <c r="AG21" i="1"/>
  <c r="AG38" i="1"/>
  <c r="AF21" i="1"/>
  <c r="AF38" i="1"/>
  <c r="AE21" i="1"/>
  <c r="AE38" i="1"/>
  <c r="AD21" i="1"/>
  <c r="AD38" i="1"/>
  <c r="AC21" i="1"/>
  <c r="AC38" i="1"/>
  <c r="AB21" i="1"/>
  <c r="AB38" i="1"/>
  <c r="AA21" i="1"/>
  <c r="AA38" i="1"/>
  <c r="Z21" i="1"/>
  <c r="Z38" i="1"/>
  <c r="Y21" i="1"/>
  <c r="Y38" i="1"/>
  <c r="X21" i="1"/>
  <c r="X38" i="1"/>
  <c r="W21" i="1"/>
  <c r="W38" i="1"/>
  <c r="V21" i="1"/>
  <c r="V38" i="1"/>
  <c r="U21" i="1"/>
  <c r="U38" i="1"/>
  <c r="T21" i="1"/>
  <c r="T38" i="1"/>
  <c r="S21" i="1"/>
  <c r="S38" i="1"/>
  <c r="R21" i="1"/>
  <c r="R38" i="1"/>
  <c r="Q21" i="1"/>
  <c r="Q38" i="1"/>
  <c r="P21" i="1"/>
  <c r="P38" i="1"/>
  <c r="O21" i="1"/>
  <c r="O38" i="1"/>
  <c r="N21" i="1"/>
  <c r="N38" i="1"/>
  <c r="M21" i="1"/>
  <c r="M38" i="1"/>
  <c r="L21" i="1"/>
  <c r="L38" i="1"/>
  <c r="K21" i="1"/>
  <c r="K38" i="1"/>
  <c r="J21" i="1"/>
  <c r="J38" i="1"/>
  <c r="I21" i="1"/>
  <c r="I38" i="1"/>
  <c r="H21" i="1"/>
  <c r="H38" i="1"/>
  <c r="G21" i="1"/>
  <c r="G38" i="1"/>
  <c r="F21" i="1"/>
  <c r="F38" i="1"/>
  <c r="E21" i="1"/>
  <c r="E38" i="1"/>
  <c r="D21" i="1"/>
  <c r="D3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3" i="1"/>
  <c r="AN47" i="1"/>
  <c r="AN48" i="1"/>
  <c r="AO43" i="1"/>
  <c r="AO47" i="1"/>
  <c r="AO48" i="1"/>
  <c r="AP43" i="1"/>
  <c r="AP47" i="1"/>
  <c r="AP48" i="1"/>
  <c r="AQ43" i="1"/>
  <c r="AQ47" i="1"/>
  <c r="AQ48" i="1"/>
  <c r="AR43" i="1"/>
  <c r="AR47" i="1"/>
  <c r="AR48" i="1"/>
  <c r="AS43" i="1"/>
  <c r="AS47" i="1"/>
  <c r="AS48" i="1"/>
  <c r="AT43" i="1"/>
  <c r="AT47" i="1"/>
  <c r="AT48" i="1"/>
  <c r="AU43" i="1"/>
  <c r="AU47" i="1"/>
  <c r="AU48" i="1"/>
  <c r="AV43" i="1"/>
  <c r="AV47" i="1"/>
  <c r="AV48" i="1"/>
  <c r="AW43" i="1"/>
  <c r="AW47" i="1"/>
  <c r="AW48" i="1"/>
  <c r="AX43" i="1"/>
  <c r="AX47" i="1"/>
  <c r="AX48" i="1"/>
  <c r="AY43" i="1"/>
  <c r="AY47" i="1"/>
  <c r="AY48" i="1"/>
  <c r="AZ43" i="1"/>
  <c r="AZ47" i="1"/>
  <c r="AZ48" i="1"/>
  <c r="BA43" i="1"/>
  <c r="BA47" i="1"/>
  <c r="BA48" i="1"/>
  <c r="BB43" i="1"/>
  <c r="BB47" i="1"/>
  <c r="BB48" i="1"/>
  <c r="BC48" i="1"/>
  <c r="BC47" i="1"/>
  <c r="BC46" i="1"/>
  <c r="BC45" i="1"/>
  <c r="BC44" i="1"/>
  <c r="BC43" i="1"/>
  <c r="BC42" i="1"/>
  <c r="BC41" i="1"/>
  <c r="BC40" i="1"/>
  <c r="BC39" i="1"/>
  <c r="AN28" i="1"/>
  <c r="AN32" i="1"/>
  <c r="AN37" i="1"/>
  <c r="AN38" i="1"/>
  <c r="AO28" i="1"/>
  <c r="AO32" i="1"/>
  <c r="AO37" i="1"/>
  <c r="AO38" i="1"/>
  <c r="AP28" i="1"/>
  <c r="AP32" i="1"/>
  <c r="AP37" i="1"/>
  <c r="AP38" i="1"/>
  <c r="AQ28" i="1"/>
  <c r="AQ32" i="1"/>
  <c r="AQ37" i="1"/>
  <c r="AQ38" i="1"/>
  <c r="AR28" i="1"/>
  <c r="AR32" i="1"/>
  <c r="AR37" i="1"/>
  <c r="AR38" i="1"/>
  <c r="AS28" i="1"/>
  <c r="AS32" i="1"/>
  <c r="AS37" i="1"/>
  <c r="AS38" i="1"/>
  <c r="AT28" i="1"/>
  <c r="AT32" i="1"/>
  <c r="AT37" i="1"/>
  <c r="AT38" i="1"/>
  <c r="AU28" i="1"/>
  <c r="AU32" i="1"/>
  <c r="AU37" i="1"/>
  <c r="AU38" i="1"/>
  <c r="AV28" i="1"/>
  <c r="AV32" i="1"/>
  <c r="AV37" i="1"/>
  <c r="AV38" i="1"/>
  <c r="AW28" i="1"/>
  <c r="AW32" i="1"/>
  <c r="AW37" i="1"/>
  <c r="AW38" i="1"/>
  <c r="AX28" i="1"/>
  <c r="AX32" i="1"/>
  <c r="AX37" i="1"/>
  <c r="AX38" i="1"/>
  <c r="AY28" i="1"/>
  <c r="AY32" i="1"/>
  <c r="AY37" i="1"/>
  <c r="AY38" i="1"/>
  <c r="AZ28" i="1"/>
  <c r="AZ32" i="1"/>
  <c r="AZ37" i="1"/>
  <c r="AZ38" i="1"/>
  <c r="BA28" i="1"/>
  <c r="BA32" i="1"/>
  <c r="BA37" i="1"/>
  <c r="BA38" i="1"/>
  <c r="BB28" i="1"/>
  <c r="BB32" i="1"/>
  <c r="BB37" i="1"/>
  <c r="BB38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AN7" i="1"/>
  <c r="AN14" i="1"/>
  <c r="AN20" i="1"/>
  <c r="AN21" i="1"/>
  <c r="AO7" i="1"/>
  <c r="AO14" i="1"/>
  <c r="AO20" i="1"/>
  <c r="AO21" i="1"/>
  <c r="AP7" i="1"/>
  <c r="AP14" i="1"/>
  <c r="AP20" i="1"/>
  <c r="AP21" i="1"/>
  <c r="AQ7" i="1"/>
  <c r="AQ14" i="1"/>
  <c r="AQ20" i="1"/>
  <c r="AQ21" i="1"/>
  <c r="AR7" i="1"/>
  <c r="AR14" i="1"/>
  <c r="AR20" i="1"/>
  <c r="AR21" i="1"/>
  <c r="AS7" i="1"/>
  <c r="AS14" i="1"/>
  <c r="AS20" i="1"/>
  <c r="AS21" i="1"/>
  <c r="AT7" i="1"/>
  <c r="AT14" i="1"/>
  <c r="AT20" i="1"/>
  <c r="AT21" i="1"/>
  <c r="AU7" i="1"/>
  <c r="AU14" i="1"/>
  <c r="AU20" i="1"/>
  <c r="AU21" i="1"/>
  <c r="AV7" i="1"/>
  <c r="AV14" i="1"/>
  <c r="AV20" i="1"/>
  <c r="AV21" i="1"/>
  <c r="AW7" i="1"/>
  <c r="AW14" i="1"/>
  <c r="AW20" i="1"/>
  <c r="AW21" i="1"/>
  <c r="AX7" i="1"/>
  <c r="AX14" i="1"/>
  <c r="AX20" i="1"/>
  <c r="AX21" i="1"/>
  <c r="AY7" i="1"/>
  <c r="AY14" i="1"/>
  <c r="AY20" i="1"/>
  <c r="AY21" i="1"/>
  <c r="AZ7" i="1"/>
  <c r="AZ14" i="1"/>
  <c r="AZ20" i="1"/>
  <c r="AZ21" i="1"/>
  <c r="BA7" i="1"/>
  <c r="BA14" i="1"/>
  <c r="BA20" i="1"/>
  <c r="BA21" i="1"/>
  <c r="BB7" i="1"/>
  <c r="BB14" i="1"/>
  <c r="BB20" i="1"/>
  <c r="BB21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Soldani</author>
  </authors>
  <commentList>
    <comment ref="C6" authorId="0" shapeId="0" xr:uid="{10BE4074-D64C-4C85-A07B-1452F5669678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Add/remove microservice</t>
        </r>
      </text>
    </comment>
    <comment ref="C24" authorId="0" shapeId="0" xr:uid="{D213782D-B330-4A1E-9ECB-3234D4D7C993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Independent development</t>
        </r>
      </text>
    </comment>
    <comment ref="C26" authorId="0" shapeId="0" xr:uid="{6671E0C3-A3D0-4E55-B103-6F89FA2EFCDA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(small, quick to develop, easier to understand)</t>
        </r>
      </text>
    </comment>
  </commentList>
</comments>
</file>

<file path=xl/sharedStrings.xml><?xml version="1.0" encoding="utf-8"?>
<sst xmlns="http://schemas.openxmlformats.org/spreadsheetml/2006/main" count="436" uniqueCount="48">
  <si>
    <t>Tot.</t>
  </si>
  <si>
    <t>Design</t>
  </si>
  <si>
    <t>Architecture</t>
  </si>
  <si>
    <t>Bounded-contexts</t>
  </si>
  <si>
    <t>x</t>
  </si>
  <si>
    <t>Cloud native</t>
  </si>
  <si>
    <t>Decentralised governance</t>
  </si>
  <si>
    <t>Fault-tolerance</t>
  </si>
  <si>
    <t>Flexibility</t>
  </si>
  <si>
    <t>Design patterns</t>
  </si>
  <si>
    <t>API gateway</t>
  </si>
  <si>
    <t>Circuit breaker</t>
  </si>
  <si>
    <t>Database per service</t>
  </si>
  <si>
    <t>Message broker</t>
  </si>
  <si>
    <t>Service discovery</t>
  </si>
  <si>
    <t>Service registry</t>
  </si>
  <si>
    <t>Security</t>
  </si>
  <si>
    <t>Automation</t>
  </si>
  <si>
    <t>Fine-grained policies</t>
  </si>
  <si>
    <t>Firewalling / API Gateway</t>
  </si>
  <si>
    <t>Isolation</t>
  </si>
  <si>
    <t>Layering</t>
  </si>
  <si>
    <t>Development</t>
  </si>
  <si>
    <t>Microservices</t>
  </si>
  <si>
    <t>Agility</t>
  </si>
  <si>
    <t>CI/CD</t>
  </si>
  <si>
    <t>Loose coupling</t>
  </si>
  <si>
    <t>Reusability</t>
  </si>
  <si>
    <t>Service size</t>
  </si>
  <si>
    <t>Technology freedom</t>
  </si>
  <si>
    <t>Storage</t>
  </si>
  <si>
    <t>Data persistence</t>
  </si>
  <si>
    <t>Data isolation</t>
  </si>
  <si>
    <t>Microservice-orientation</t>
  </si>
  <si>
    <t>Testing</t>
  </si>
  <si>
    <t>Rollback</t>
  </si>
  <si>
    <t>Unit testing</t>
  </si>
  <si>
    <t>Updates</t>
  </si>
  <si>
    <t>Operation</t>
  </si>
  <si>
    <t>Deployment</t>
  </si>
  <si>
    <t>Containerisation</t>
  </si>
  <si>
    <t>Independency</t>
  </si>
  <si>
    <t>Reliability</t>
  </si>
  <si>
    <t>Speed</t>
  </si>
  <si>
    <t>Management</t>
  </si>
  <si>
    <t>Fault isolation</t>
  </si>
  <si>
    <t>Scalability</t>
  </si>
  <si>
    <t>Upgradeability/updateability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</si>
</sst>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4" borderId="3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11" xfId="0" applyFont="1" applyFill="1" applyBorder="1"/>
    <xf numFmtId="0" fontId="2" fillId="4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4" borderId="17" xfId="0" applyFont="1" applyFill="1" applyBorder="1"/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8" xfId="0" applyFont="1" applyFill="1" applyBorder="1"/>
    <xf numFmtId="0" fontId="2" fillId="4" borderId="19" xfId="0" applyFont="1" applyFill="1" applyBorder="1"/>
    <xf numFmtId="0" fontId="2" fillId="2" borderId="18" xfId="0" applyFont="1" applyFill="1" applyBorder="1"/>
    <xf numFmtId="0" fontId="2" fillId="4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4" borderId="26" xfId="0" applyFont="1" applyFill="1" applyBorder="1"/>
    <xf numFmtId="0" fontId="2" fillId="3" borderId="27" xfId="0" applyFont="1" applyFill="1" applyBorder="1"/>
    <xf numFmtId="0" fontId="2" fillId="4" borderId="28" xfId="0" applyFont="1" applyFill="1" applyBorder="1"/>
    <xf numFmtId="0" fontId="2" fillId="3" borderId="29" xfId="0" applyFont="1" applyFill="1" applyBorder="1"/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tic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cles"/>
      <sheetName val="Pains v0"/>
      <sheetName val="Gains v0"/>
      <sheetName val="Articles - Content"/>
      <sheetName val="Articles - Content (2017)"/>
      <sheetName val="Articles - Ind. Setting"/>
      <sheetName val="Articles - Ind. Setting (2017)"/>
      <sheetName val="Articles - Source types"/>
      <sheetName val="Articles - Source types (2017)"/>
      <sheetName val="Articles - Type"/>
      <sheetName val="Articles - Year distribution"/>
      <sheetName val="Gains"/>
      <sheetName val="Gains - Analysis"/>
      <sheetName val="Gains - Concerns bubble plot"/>
      <sheetName val="Gains - Design - Architecture"/>
      <sheetName val="Gains - Design - Design pattern"/>
      <sheetName val="Gains - Design - Security"/>
      <sheetName val="Gains - Development - Microserv"/>
      <sheetName val="Gains - Development - Storage"/>
      <sheetName val="Gains - Operation - Deployment"/>
      <sheetName val="Gains - Operation - Management"/>
      <sheetName val="Gains - Waves"/>
      <sheetName val="Gains - Waves - Design"/>
      <sheetName val="Gains - Waves - Development"/>
      <sheetName val="Gains - Waves - Operation"/>
      <sheetName val="Pains"/>
      <sheetName val="Pains - Analysis"/>
      <sheetName val="Pains - Concerns bubble plot"/>
      <sheetName val="Pains - Waves"/>
      <sheetName val="Pains - Waves - Design"/>
      <sheetName val="Pains - Waves - Development"/>
      <sheetName val="Pains - Waves - Operation"/>
      <sheetName val="Pains - Design - Architecture"/>
      <sheetName val="Pains - Design - Security"/>
      <sheetName val="Pains - Development - Storage"/>
      <sheetName val="Pains - Development - Testing"/>
      <sheetName val="Pains - Operation - Management"/>
      <sheetName val="Pains - Operation - Monitoring"/>
      <sheetName val="Pains - Operation - Res. cons."/>
    </sheetNames>
    <sheetDataSet>
      <sheetData sheetId="0">
        <row r="3">
          <cell r="Q3">
            <v>51</v>
          </cell>
        </row>
      </sheetData>
      <sheetData sheetId="1"/>
      <sheetData sheetId="2"/>
      <sheetData sheetId="11"/>
      <sheetData sheetId="12"/>
      <sheetData sheetId="21"/>
      <sheetData sheetId="25"/>
      <sheetData sheetId="26"/>
      <sheetData sheetId="2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1B79-A567-474A-9625-3FD0B1AF0E0C}">
  <dimension ref="A1:BC53"/>
  <sheetViews>
    <sheetView tabSelected="1" topLeftCell="A7" zoomScale="85" zoomScaleNormal="85" workbookViewId="0">
      <selection activeCell="BG16" sqref="BG16"/>
    </sheetView>
  </sheetViews>
  <sheetFormatPr defaultRowHeight="15" x14ac:dyDescent="0.25"/>
  <cols>
    <col min="1" max="1" width="11.85546875" bestFit="1" customWidth="1"/>
    <col min="2" max="2" width="13.42578125" bestFit="1" customWidth="1"/>
    <col min="3" max="3" width="24.28515625" bestFit="1" customWidth="1"/>
    <col min="4" max="54" width="3.140625" customWidth="1"/>
    <col min="55" max="55" width="4.140625" bestFit="1" customWidth="1"/>
  </cols>
  <sheetData>
    <row r="1" spans="1:55" ht="15.75" thickBot="1" x14ac:dyDescent="0.3">
      <c r="A1" s="1"/>
      <c r="B1" s="1"/>
      <c r="C1" s="1"/>
      <c r="D1" s="2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4">
        <v>37</v>
      </c>
      <c r="AO1" s="4">
        <v>38</v>
      </c>
      <c r="AP1" s="4">
        <v>39</v>
      </c>
      <c r="AQ1" s="4">
        <v>40</v>
      </c>
      <c r="AR1" s="4">
        <v>41</v>
      </c>
      <c r="AS1" s="4">
        <v>42</v>
      </c>
      <c r="AT1" s="4">
        <v>43</v>
      </c>
      <c r="AU1" s="4">
        <v>44</v>
      </c>
      <c r="AV1" s="4">
        <v>45</v>
      </c>
      <c r="AW1" s="4">
        <v>46</v>
      </c>
      <c r="AX1" s="4">
        <v>47</v>
      </c>
      <c r="AY1" s="4">
        <v>48</v>
      </c>
      <c r="AZ1" s="4">
        <v>49</v>
      </c>
      <c r="BA1" s="4">
        <v>50</v>
      </c>
      <c r="BB1" s="5">
        <v>51</v>
      </c>
      <c r="BC1" s="6" t="s">
        <v>0</v>
      </c>
    </row>
    <row r="2" spans="1:55" x14ac:dyDescent="0.25">
      <c r="A2" s="7" t="s">
        <v>1</v>
      </c>
      <c r="B2" s="8" t="s">
        <v>2</v>
      </c>
      <c r="C2" s="9" t="s">
        <v>3</v>
      </c>
      <c r="D2" s="10"/>
      <c r="E2" s="10"/>
      <c r="F2" s="10"/>
      <c r="G2" s="10" t="s">
        <v>4</v>
      </c>
      <c r="H2" s="10" t="s">
        <v>4</v>
      </c>
      <c r="I2" s="10" t="s">
        <v>4</v>
      </c>
      <c r="J2" s="10" t="s">
        <v>4</v>
      </c>
      <c r="K2" s="10"/>
      <c r="L2" s="10" t="s">
        <v>4</v>
      </c>
      <c r="M2" s="10" t="s">
        <v>4</v>
      </c>
      <c r="N2" s="10" t="s">
        <v>4</v>
      </c>
      <c r="O2" s="10" t="s">
        <v>4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 t="s">
        <v>4</v>
      </c>
      <c r="AA2" s="10"/>
      <c r="AB2" s="10" t="s">
        <v>4</v>
      </c>
      <c r="AC2" s="10"/>
      <c r="AD2" s="10" t="s">
        <v>4</v>
      </c>
      <c r="AE2" s="10"/>
      <c r="AF2" s="10"/>
      <c r="AG2" s="10"/>
      <c r="AH2" s="10" t="s">
        <v>4</v>
      </c>
      <c r="AI2" s="10" t="s">
        <v>4</v>
      </c>
      <c r="AJ2" s="10" t="s">
        <v>4</v>
      </c>
      <c r="AK2" s="10" t="s">
        <v>4</v>
      </c>
      <c r="AL2" s="10" t="s">
        <v>4</v>
      </c>
      <c r="AM2" s="10"/>
      <c r="AN2" s="10"/>
      <c r="AO2" s="10"/>
      <c r="AP2" s="10"/>
      <c r="AQ2" s="10" t="s">
        <v>4</v>
      </c>
      <c r="AR2" s="10" t="s">
        <v>4</v>
      </c>
      <c r="AS2" s="10" t="s">
        <v>4</v>
      </c>
      <c r="AT2" s="10"/>
      <c r="AU2" s="10" t="s">
        <v>4</v>
      </c>
      <c r="AV2" s="10" t="s">
        <v>4</v>
      </c>
      <c r="AW2" s="10"/>
      <c r="AX2" s="10"/>
      <c r="AY2" s="10" t="s">
        <v>4</v>
      </c>
      <c r="AZ2" s="10"/>
      <c r="BA2" s="10" t="s">
        <v>4</v>
      </c>
      <c r="BB2" s="11" t="s">
        <v>4</v>
      </c>
      <c r="BC2" s="12">
        <f>COUNTIF(D2:BB2,"x")</f>
        <v>24</v>
      </c>
    </row>
    <row r="3" spans="1:55" x14ac:dyDescent="0.25">
      <c r="A3" s="13"/>
      <c r="B3" s="14"/>
      <c r="C3" s="15" t="s">
        <v>5</v>
      </c>
      <c r="D3" s="16"/>
      <c r="E3" s="16"/>
      <c r="F3" s="16"/>
      <c r="G3" s="16"/>
      <c r="H3" s="16" t="s">
        <v>4</v>
      </c>
      <c r="I3" s="16"/>
      <c r="J3" s="16"/>
      <c r="K3" s="16" t="s">
        <v>4</v>
      </c>
      <c r="L3" s="16" t="s">
        <v>4</v>
      </c>
      <c r="M3" s="16"/>
      <c r="N3" s="16"/>
      <c r="O3" s="16"/>
      <c r="P3" s="16"/>
      <c r="Q3" s="16"/>
      <c r="R3" s="16"/>
      <c r="S3" s="16"/>
      <c r="T3" s="16" t="s">
        <v>4</v>
      </c>
      <c r="U3" s="16"/>
      <c r="V3" s="16"/>
      <c r="W3" s="16"/>
      <c r="X3" s="16"/>
      <c r="Y3" s="16"/>
      <c r="Z3" s="16"/>
      <c r="AA3" s="16" t="s">
        <v>4</v>
      </c>
      <c r="AB3" s="16"/>
      <c r="AC3" s="16"/>
      <c r="AD3" s="16" t="s">
        <v>4</v>
      </c>
      <c r="AE3" s="16" t="s">
        <v>4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 t="s">
        <v>4</v>
      </c>
      <c r="AR3" s="16"/>
      <c r="AS3" s="16" t="s">
        <v>4</v>
      </c>
      <c r="AT3" s="16"/>
      <c r="AU3" s="16"/>
      <c r="AV3" s="16" t="s">
        <v>4</v>
      </c>
      <c r="AW3" s="16"/>
      <c r="AX3" s="16"/>
      <c r="AY3" s="16"/>
      <c r="AZ3" s="16"/>
      <c r="BA3" s="16" t="s">
        <v>4</v>
      </c>
      <c r="BB3" s="17"/>
      <c r="BC3" s="18">
        <f>COUNTIF(D3:BB3,"x")</f>
        <v>11</v>
      </c>
    </row>
    <row r="4" spans="1:55" x14ac:dyDescent="0.25">
      <c r="A4" s="13"/>
      <c r="B4" s="14"/>
      <c r="C4" s="15" t="s">
        <v>6</v>
      </c>
      <c r="D4" s="16"/>
      <c r="E4" s="16"/>
      <c r="F4" s="16"/>
      <c r="G4" s="16" t="s">
        <v>4</v>
      </c>
      <c r="H4" s="16"/>
      <c r="I4" s="16"/>
      <c r="J4" s="16"/>
      <c r="K4" s="16"/>
      <c r="L4" s="16"/>
      <c r="M4" s="16" t="s">
        <v>4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 t="s">
        <v>4</v>
      </c>
      <c r="AA4" s="16" t="s">
        <v>4</v>
      </c>
      <c r="AB4" s="16" t="s">
        <v>4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 t="s">
        <v>4</v>
      </c>
      <c r="AV4" s="16"/>
      <c r="AW4" s="16"/>
      <c r="AX4" s="16"/>
      <c r="AY4" s="16"/>
      <c r="AZ4" s="16"/>
      <c r="BA4" s="16"/>
      <c r="BB4" s="17" t="s">
        <v>4</v>
      </c>
      <c r="BC4" s="18">
        <f>COUNTIF(D4:BB4,"x")</f>
        <v>7</v>
      </c>
    </row>
    <row r="5" spans="1:55" x14ac:dyDescent="0.25">
      <c r="A5" s="13"/>
      <c r="B5" s="14"/>
      <c r="C5" s="15" t="s">
        <v>7</v>
      </c>
      <c r="D5" s="16"/>
      <c r="E5" s="16"/>
      <c r="F5" s="16"/>
      <c r="G5" s="16"/>
      <c r="H5" s="16" t="s">
        <v>4</v>
      </c>
      <c r="I5" s="16"/>
      <c r="J5" s="16"/>
      <c r="K5" s="16" t="s">
        <v>4</v>
      </c>
      <c r="L5" s="16" t="s">
        <v>4</v>
      </c>
      <c r="M5" s="16" t="s">
        <v>4</v>
      </c>
      <c r="N5" s="16"/>
      <c r="O5" s="16"/>
      <c r="P5" s="16"/>
      <c r="Q5" s="16"/>
      <c r="R5" s="16"/>
      <c r="S5" s="16"/>
      <c r="T5" s="16"/>
      <c r="U5" s="16"/>
      <c r="V5" s="16"/>
      <c r="W5" s="16" t="s">
        <v>4</v>
      </c>
      <c r="X5" s="16"/>
      <c r="Y5" s="16"/>
      <c r="Z5" s="16"/>
      <c r="AA5" s="16"/>
      <c r="AB5" s="16"/>
      <c r="AC5" s="16"/>
      <c r="AD5" s="16" t="s">
        <v>4</v>
      </c>
      <c r="AE5" s="16"/>
      <c r="AF5" s="16"/>
      <c r="AG5" s="16"/>
      <c r="AH5" s="16"/>
      <c r="AI5" s="16"/>
      <c r="AJ5" s="16" t="s">
        <v>4</v>
      </c>
      <c r="AK5" s="16"/>
      <c r="AL5" s="16" t="s">
        <v>4</v>
      </c>
      <c r="AM5" s="16"/>
      <c r="AN5" s="16"/>
      <c r="AO5" s="16"/>
      <c r="AP5" s="16"/>
      <c r="AQ5" s="16"/>
      <c r="AR5" s="16"/>
      <c r="AS5" s="16"/>
      <c r="AT5" s="16" t="s">
        <v>4</v>
      </c>
      <c r="AU5" s="16"/>
      <c r="AV5" s="16" t="s">
        <v>4</v>
      </c>
      <c r="AW5" s="16"/>
      <c r="AX5" s="16"/>
      <c r="AY5" s="16" t="s">
        <v>4</v>
      </c>
      <c r="AZ5" s="16"/>
      <c r="BA5" s="16" t="s">
        <v>4</v>
      </c>
      <c r="BB5" s="17"/>
      <c r="BC5" s="18">
        <f>COUNTIF(D5:BB5,"x")</f>
        <v>12</v>
      </c>
    </row>
    <row r="6" spans="1:55" x14ac:dyDescent="0.25">
      <c r="A6" s="13"/>
      <c r="B6" s="14"/>
      <c r="C6" s="15" t="s">
        <v>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 t="s">
        <v>4</v>
      </c>
      <c r="R6" s="16" t="s">
        <v>4</v>
      </c>
      <c r="S6" s="16"/>
      <c r="T6" s="16"/>
      <c r="U6" s="16"/>
      <c r="V6" s="16"/>
      <c r="W6" s="16"/>
      <c r="X6" s="16"/>
      <c r="Y6" s="16" t="s">
        <v>4</v>
      </c>
      <c r="Z6" s="16"/>
      <c r="AA6" s="16"/>
      <c r="AB6" s="16"/>
      <c r="AC6" s="16" t="s">
        <v>4</v>
      </c>
      <c r="AD6" s="16" t="s">
        <v>4</v>
      </c>
      <c r="AE6" s="16"/>
      <c r="AF6" s="16" t="s">
        <v>4</v>
      </c>
      <c r="AG6" s="16"/>
      <c r="AH6" s="16"/>
      <c r="AI6" s="16" t="s">
        <v>4</v>
      </c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 t="s">
        <v>4</v>
      </c>
      <c r="AU6" s="16" t="s">
        <v>4</v>
      </c>
      <c r="AV6" s="16" t="s">
        <v>4</v>
      </c>
      <c r="AW6" s="16"/>
      <c r="AX6" s="16"/>
      <c r="AY6" s="16" t="s">
        <v>4</v>
      </c>
      <c r="AZ6" s="16"/>
      <c r="BA6" s="16"/>
      <c r="BB6" s="17"/>
      <c r="BC6" s="18">
        <f>COUNTIF(D6:BB6,"x")</f>
        <v>11</v>
      </c>
    </row>
    <row r="7" spans="1:55" x14ac:dyDescent="0.25">
      <c r="A7" s="13"/>
      <c r="B7" s="14"/>
      <c r="C7" s="19"/>
      <c r="D7" s="20">
        <f>COUNTIF(D2:D6,"x")</f>
        <v>0</v>
      </c>
      <c r="E7" s="20">
        <f t="shared" ref="E7:BB7" si="0">COUNTIF(E2:E6,"x")</f>
        <v>0</v>
      </c>
      <c r="F7" s="20">
        <f t="shared" si="0"/>
        <v>0</v>
      </c>
      <c r="G7" s="20">
        <f t="shared" si="0"/>
        <v>2</v>
      </c>
      <c r="H7" s="20">
        <f t="shared" si="0"/>
        <v>3</v>
      </c>
      <c r="I7" s="20">
        <f t="shared" si="0"/>
        <v>1</v>
      </c>
      <c r="J7" s="20">
        <f t="shared" si="0"/>
        <v>1</v>
      </c>
      <c r="K7" s="20">
        <f t="shared" si="0"/>
        <v>2</v>
      </c>
      <c r="L7" s="20">
        <f t="shared" si="0"/>
        <v>3</v>
      </c>
      <c r="M7" s="20">
        <f t="shared" si="0"/>
        <v>3</v>
      </c>
      <c r="N7" s="20">
        <f t="shared" si="0"/>
        <v>1</v>
      </c>
      <c r="O7" s="20">
        <f t="shared" si="0"/>
        <v>1</v>
      </c>
      <c r="P7" s="20">
        <f t="shared" si="0"/>
        <v>0</v>
      </c>
      <c r="Q7" s="20">
        <f t="shared" si="0"/>
        <v>1</v>
      </c>
      <c r="R7" s="20">
        <f t="shared" si="0"/>
        <v>1</v>
      </c>
      <c r="S7" s="20">
        <f t="shared" si="0"/>
        <v>0</v>
      </c>
      <c r="T7" s="20">
        <f t="shared" si="0"/>
        <v>1</v>
      </c>
      <c r="U7" s="20">
        <f t="shared" si="0"/>
        <v>0</v>
      </c>
      <c r="V7" s="20">
        <f t="shared" si="0"/>
        <v>0</v>
      </c>
      <c r="W7" s="20">
        <f t="shared" si="0"/>
        <v>1</v>
      </c>
      <c r="X7" s="20">
        <f t="shared" si="0"/>
        <v>0</v>
      </c>
      <c r="Y7" s="20">
        <f t="shared" si="0"/>
        <v>1</v>
      </c>
      <c r="Z7" s="20">
        <f t="shared" si="0"/>
        <v>2</v>
      </c>
      <c r="AA7" s="20">
        <f t="shared" si="0"/>
        <v>2</v>
      </c>
      <c r="AB7" s="20">
        <f t="shared" si="0"/>
        <v>2</v>
      </c>
      <c r="AC7" s="20">
        <f t="shared" si="0"/>
        <v>1</v>
      </c>
      <c r="AD7" s="20">
        <f t="shared" si="0"/>
        <v>4</v>
      </c>
      <c r="AE7" s="20">
        <f t="shared" si="0"/>
        <v>1</v>
      </c>
      <c r="AF7" s="20">
        <f t="shared" si="0"/>
        <v>1</v>
      </c>
      <c r="AG7" s="20">
        <f t="shared" si="0"/>
        <v>0</v>
      </c>
      <c r="AH7" s="20">
        <f t="shared" si="0"/>
        <v>1</v>
      </c>
      <c r="AI7" s="20">
        <f t="shared" si="0"/>
        <v>2</v>
      </c>
      <c r="AJ7" s="20">
        <f t="shared" si="0"/>
        <v>2</v>
      </c>
      <c r="AK7" s="20">
        <f t="shared" si="0"/>
        <v>1</v>
      </c>
      <c r="AL7" s="20">
        <f t="shared" si="0"/>
        <v>2</v>
      </c>
      <c r="AM7" s="20">
        <f t="shared" si="0"/>
        <v>0</v>
      </c>
      <c r="AN7" s="20">
        <f t="shared" si="0"/>
        <v>0</v>
      </c>
      <c r="AO7" s="20">
        <f t="shared" si="0"/>
        <v>0</v>
      </c>
      <c r="AP7" s="20">
        <f t="shared" si="0"/>
        <v>0</v>
      </c>
      <c r="AQ7" s="20">
        <f t="shared" si="0"/>
        <v>2</v>
      </c>
      <c r="AR7" s="20">
        <f t="shared" si="0"/>
        <v>1</v>
      </c>
      <c r="AS7" s="20">
        <f t="shared" si="0"/>
        <v>2</v>
      </c>
      <c r="AT7" s="20">
        <f t="shared" si="0"/>
        <v>2</v>
      </c>
      <c r="AU7" s="20">
        <f t="shared" si="0"/>
        <v>3</v>
      </c>
      <c r="AV7" s="20">
        <f t="shared" si="0"/>
        <v>4</v>
      </c>
      <c r="AW7" s="20">
        <f t="shared" si="0"/>
        <v>0</v>
      </c>
      <c r="AX7" s="20">
        <f t="shared" si="0"/>
        <v>0</v>
      </c>
      <c r="AY7" s="20">
        <f t="shared" si="0"/>
        <v>3</v>
      </c>
      <c r="AZ7" s="20">
        <f t="shared" si="0"/>
        <v>0</v>
      </c>
      <c r="BA7" s="20">
        <f t="shared" si="0"/>
        <v>3</v>
      </c>
      <c r="BB7" s="21">
        <f t="shared" si="0"/>
        <v>2</v>
      </c>
      <c r="BC7" s="22">
        <f>[1]Articles!$Q$3-COUNTIF(D7:BB7,0)</f>
        <v>35</v>
      </c>
    </row>
    <row r="8" spans="1:55" x14ac:dyDescent="0.25">
      <c r="A8" s="13"/>
      <c r="B8" s="23" t="s">
        <v>9</v>
      </c>
      <c r="C8" s="15" t="s">
        <v>10</v>
      </c>
      <c r="D8" s="16" t="s">
        <v>4</v>
      </c>
      <c r="E8" s="16" t="s">
        <v>4</v>
      </c>
      <c r="F8" s="16"/>
      <c r="G8" s="16"/>
      <c r="H8" s="16"/>
      <c r="I8" s="16" t="s">
        <v>4</v>
      </c>
      <c r="J8" s="16"/>
      <c r="K8" s="16"/>
      <c r="L8" s="16"/>
      <c r="M8" s="16" t="s">
        <v>4</v>
      </c>
      <c r="N8" s="16"/>
      <c r="O8" s="16"/>
      <c r="P8" s="16" t="s">
        <v>4</v>
      </c>
      <c r="Q8" s="16"/>
      <c r="R8" s="16"/>
      <c r="S8" s="16" t="s">
        <v>4</v>
      </c>
      <c r="T8" s="16" t="s">
        <v>4</v>
      </c>
      <c r="U8" s="16"/>
      <c r="V8" s="16"/>
      <c r="W8" s="16"/>
      <c r="X8" s="16"/>
      <c r="Y8" s="16"/>
      <c r="Z8" s="16"/>
      <c r="AA8" s="16"/>
      <c r="AB8" s="16"/>
      <c r="AC8" s="16" t="s">
        <v>4</v>
      </c>
      <c r="AD8" s="16"/>
      <c r="AE8" s="16"/>
      <c r="AF8" s="16"/>
      <c r="AG8" s="16"/>
      <c r="AH8" s="16"/>
      <c r="AI8" s="16"/>
      <c r="AJ8" s="16"/>
      <c r="AK8" s="16" t="s">
        <v>4</v>
      </c>
      <c r="AL8" s="16"/>
      <c r="AM8" s="16" t="s">
        <v>4</v>
      </c>
      <c r="AN8" s="16"/>
      <c r="AO8" s="16" t="s">
        <v>4</v>
      </c>
      <c r="AP8" s="16"/>
      <c r="AQ8" s="16" t="s">
        <v>4</v>
      </c>
      <c r="AR8" s="16"/>
      <c r="AS8" s="16" t="s">
        <v>4</v>
      </c>
      <c r="AT8" s="16"/>
      <c r="AU8" s="16"/>
      <c r="AV8" s="16" t="s">
        <v>4</v>
      </c>
      <c r="AW8" s="16"/>
      <c r="AX8" s="16"/>
      <c r="AY8" s="16"/>
      <c r="AZ8" s="16" t="s">
        <v>4</v>
      </c>
      <c r="BA8" s="16" t="s">
        <v>4</v>
      </c>
      <c r="BB8" s="17"/>
      <c r="BC8" s="18">
        <f t="shared" ref="BC8:BC13" si="1">COUNTIF(D8:BB8,"x")</f>
        <v>16</v>
      </c>
    </row>
    <row r="9" spans="1:55" x14ac:dyDescent="0.25">
      <c r="A9" s="13"/>
      <c r="B9" s="14"/>
      <c r="C9" s="15" t="s">
        <v>11</v>
      </c>
      <c r="D9" s="16"/>
      <c r="E9" s="16"/>
      <c r="F9" s="16"/>
      <c r="G9" s="16"/>
      <c r="H9" s="16" t="s">
        <v>4</v>
      </c>
      <c r="I9" s="16"/>
      <c r="J9" s="16"/>
      <c r="K9" s="16"/>
      <c r="L9" s="16"/>
      <c r="M9" s="16" t="s">
        <v>4</v>
      </c>
      <c r="N9" s="16"/>
      <c r="O9" s="16"/>
      <c r="P9" s="16"/>
      <c r="Q9" s="16"/>
      <c r="R9" s="16"/>
      <c r="S9" s="16" t="s">
        <v>4</v>
      </c>
      <c r="T9" s="16" t="s">
        <v>4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 t="s">
        <v>4</v>
      </c>
      <c r="AH9" s="16"/>
      <c r="AI9" s="16"/>
      <c r="AJ9" s="16"/>
      <c r="AK9" s="16" t="s">
        <v>4</v>
      </c>
      <c r="AL9" s="16" t="s">
        <v>4</v>
      </c>
      <c r="AM9" s="16"/>
      <c r="AN9" s="16" t="s">
        <v>4</v>
      </c>
      <c r="AO9" s="16"/>
      <c r="AP9" s="16"/>
      <c r="AQ9" s="16" t="s">
        <v>4</v>
      </c>
      <c r="AR9" s="16"/>
      <c r="AS9" s="16" t="s">
        <v>4</v>
      </c>
      <c r="AT9" s="16"/>
      <c r="AU9" s="16"/>
      <c r="AV9" s="16" t="s">
        <v>4</v>
      </c>
      <c r="AW9" s="16" t="s">
        <v>4</v>
      </c>
      <c r="AX9" s="16"/>
      <c r="AY9" s="16"/>
      <c r="AZ9" s="16"/>
      <c r="BA9" s="16"/>
      <c r="BB9" s="17"/>
      <c r="BC9" s="18">
        <f t="shared" si="1"/>
        <v>12</v>
      </c>
    </row>
    <row r="10" spans="1:55" x14ac:dyDescent="0.25">
      <c r="A10" s="13"/>
      <c r="B10" s="14"/>
      <c r="C10" s="15" t="s">
        <v>12</v>
      </c>
      <c r="D10" s="16"/>
      <c r="E10" s="16"/>
      <c r="F10" s="16" t="s">
        <v>4</v>
      </c>
      <c r="G10" s="16"/>
      <c r="H10" s="16"/>
      <c r="I10" s="16"/>
      <c r="J10" s="16"/>
      <c r="K10" s="16"/>
      <c r="L10" s="16" t="s">
        <v>4</v>
      </c>
      <c r="M10" s="16" t="s">
        <v>4</v>
      </c>
      <c r="N10" s="16" t="s">
        <v>4</v>
      </c>
      <c r="O10" s="16" t="s">
        <v>4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 t="s">
        <v>4</v>
      </c>
      <c r="AA10" s="16"/>
      <c r="AB10" s="16"/>
      <c r="AC10" s="16"/>
      <c r="AD10" s="16"/>
      <c r="AE10" s="16"/>
      <c r="AF10" s="16"/>
      <c r="AG10" s="16" t="s">
        <v>4</v>
      </c>
      <c r="AH10" s="16" t="s">
        <v>4</v>
      </c>
      <c r="AI10" s="16" t="s">
        <v>4</v>
      </c>
      <c r="AJ10" s="16" t="s">
        <v>4</v>
      </c>
      <c r="AK10" s="16" t="s">
        <v>4</v>
      </c>
      <c r="AL10" s="16" t="s">
        <v>4</v>
      </c>
      <c r="AM10" s="16" t="s">
        <v>4</v>
      </c>
      <c r="AN10" s="16"/>
      <c r="AO10" s="16" t="s">
        <v>4</v>
      </c>
      <c r="AP10" s="16"/>
      <c r="AQ10" s="16" t="s">
        <v>4</v>
      </c>
      <c r="AR10" s="16"/>
      <c r="AS10" s="16"/>
      <c r="AT10" s="16"/>
      <c r="AU10" s="16"/>
      <c r="AV10" s="16" t="s">
        <v>4</v>
      </c>
      <c r="AW10" s="16" t="s">
        <v>4</v>
      </c>
      <c r="AX10" s="16"/>
      <c r="AY10" s="16" t="s">
        <v>4</v>
      </c>
      <c r="AZ10" s="16" t="s">
        <v>4</v>
      </c>
      <c r="BA10" s="16" t="s">
        <v>4</v>
      </c>
      <c r="BB10" s="17"/>
      <c r="BC10" s="18">
        <f t="shared" si="1"/>
        <v>20</v>
      </c>
    </row>
    <row r="11" spans="1:55" x14ac:dyDescent="0.25">
      <c r="A11" s="13"/>
      <c r="B11" s="14"/>
      <c r="C11" s="15" t="s">
        <v>13</v>
      </c>
      <c r="D11" s="16"/>
      <c r="E11" s="16"/>
      <c r="F11" s="16"/>
      <c r="G11" s="16"/>
      <c r="H11" s="16"/>
      <c r="I11" s="16"/>
      <c r="J11" s="16"/>
      <c r="K11" s="16"/>
      <c r="L11" s="16"/>
      <c r="M11" s="16" t="s">
        <v>4</v>
      </c>
      <c r="N11" s="16"/>
      <c r="O11" s="16"/>
      <c r="P11" s="16"/>
      <c r="Q11" s="16"/>
      <c r="R11" s="16"/>
      <c r="S11" s="16" t="s">
        <v>4</v>
      </c>
      <c r="T11" s="16" t="s">
        <v>4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 t="s">
        <v>4</v>
      </c>
      <c r="AP11" s="16"/>
      <c r="AQ11" s="16" t="s">
        <v>4</v>
      </c>
      <c r="AR11" s="16"/>
      <c r="AS11" s="16"/>
      <c r="AT11" s="16"/>
      <c r="AU11" s="16"/>
      <c r="AV11" s="16"/>
      <c r="AW11" s="16" t="s">
        <v>4</v>
      </c>
      <c r="AX11" s="16"/>
      <c r="AY11" s="16"/>
      <c r="AZ11" s="16"/>
      <c r="BA11" s="16"/>
      <c r="BB11" s="17"/>
      <c r="BC11" s="18">
        <f t="shared" si="1"/>
        <v>6</v>
      </c>
    </row>
    <row r="12" spans="1:55" x14ac:dyDescent="0.25">
      <c r="A12" s="13"/>
      <c r="B12" s="14"/>
      <c r="C12" s="15" t="s">
        <v>14</v>
      </c>
      <c r="D12" s="16" t="s">
        <v>4</v>
      </c>
      <c r="E12" s="16"/>
      <c r="F12" s="16"/>
      <c r="G12" s="16"/>
      <c r="H12" s="16" t="s">
        <v>4</v>
      </c>
      <c r="I12" s="16"/>
      <c r="J12" s="16"/>
      <c r="K12" s="16"/>
      <c r="L12" s="16"/>
      <c r="M12" s="16" t="s">
        <v>4</v>
      </c>
      <c r="N12" s="16"/>
      <c r="O12" s="16"/>
      <c r="P12" s="16"/>
      <c r="Q12" s="16"/>
      <c r="R12" s="16"/>
      <c r="S12" s="16"/>
      <c r="T12" s="16" t="s">
        <v>4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 t="s">
        <v>4</v>
      </c>
      <c r="AL12" s="16"/>
      <c r="AM12" s="16" t="s">
        <v>4</v>
      </c>
      <c r="AN12" s="16"/>
      <c r="AO12" s="16"/>
      <c r="AP12" s="16"/>
      <c r="AQ12" s="16" t="s">
        <v>4</v>
      </c>
      <c r="AR12" s="16"/>
      <c r="AS12" s="16" t="s">
        <v>4</v>
      </c>
      <c r="AT12" s="16"/>
      <c r="AU12" s="16"/>
      <c r="AV12" s="16" t="s">
        <v>4</v>
      </c>
      <c r="AW12" s="16" t="s">
        <v>4</v>
      </c>
      <c r="AX12" s="16"/>
      <c r="AY12" s="16"/>
      <c r="AZ12" s="16"/>
      <c r="BA12" s="16" t="s">
        <v>4</v>
      </c>
      <c r="BB12" s="17"/>
      <c r="BC12" s="18">
        <f t="shared" si="1"/>
        <v>11</v>
      </c>
    </row>
    <row r="13" spans="1:55" x14ac:dyDescent="0.25">
      <c r="A13" s="13"/>
      <c r="B13" s="14"/>
      <c r="C13" s="15" t="s">
        <v>15</v>
      </c>
      <c r="D13" s="16"/>
      <c r="E13" s="16"/>
      <c r="F13" s="16"/>
      <c r="G13" s="16"/>
      <c r="H13" s="16" t="s">
        <v>4</v>
      </c>
      <c r="I13" s="16"/>
      <c r="J13" s="16"/>
      <c r="K13" s="16"/>
      <c r="L13" s="16"/>
      <c r="M13" s="16" t="s">
        <v>4</v>
      </c>
      <c r="N13" s="16"/>
      <c r="O13" s="16"/>
      <c r="P13" s="16"/>
      <c r="Q13" s="16"/>
      <c r="R13" s="16"/>
      <c r="S13" s="16"/>
      <c r="T13" s="16" t="s">
        <v>4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7"/>
      <c r="BC13" s="18">
        <f t="shared" si="1"/>
        <v>3</v>
      </c>
    </row>
    <row r="14" spans="1:55" x14ac:dyDescent="0.25">
      <c r="A14" s="13"/>
      <c r="B14" s="24"/>
      <c r="C14" s="19"/>
      <c r="D14" s="20">
        <f>COUNTIF(D8:D13,"x")</f>
        <v>2</v>
      </c>
      <c r="E14" s="20">
        <f t="shared" ref="E14:BB14" si="2">COUNTIF(E8:E13,"x")</f>
        <v>1</v>
      </c>
      <c r="F14" s="20">
        <f t="shared" si="2"/>
        <v>1</v>
      </c>
      <c r="G14" s="20">
        <f t="shared" si="2"/>
        <v>0</v>
      </c>
      <c r="H14" s="20">
        <f t="shared" si="2"/>
        <v>3</v>
      </c>
      <c r="I14" s="20">
        <f t="shared" si="2"/>
        <v>1</v>
      </c>
      <c r="J14" s="20">
        <f t="shared" si="2"/>
        <v>0</v>
      </c>
      <c r="K14" s="20">
        <f t="shared" si="2"/>
        <v>0</v>
      </c>
      <c r="L14" s="20">
        <f t="shared" si="2"/>
        <v>1</v>
      </c>
      <c r="M14" s="20">
        <f t="shared" si="2"/>
        <v>6</v>
      </c>
      <c r="N14" s="20">
        <f t="shared" si="2"/>
        <v>1</v>
      </c>
      <c r="O14" s="20">
        <f t="shared" si="2"/>
        <v>1</v>
      </c>
      <c r="P14" s="20">
        <f t="shared" si="2"/>
        <v>1</v>
      </c>
      <c r="Q14" s="20">
        <f t="shared" si="2"/>
        <v>0</v>
      </c>
      <c r="R14" s="20">
        <f t="shared" si="2"/>
        <v>0</v>
      </c>
      <c r="S14" s="20">
        <f t="shared" si="2"/>
        <v>3</v>
      </c>
      <c r="T14" s="20">
        <f t="shared" si="2"/>
        <v>5</v>
      </c>
      <c r="U14" s="20">
        <f t="shared" si="2"/>
        <v>0</v>
      </c>
      <c r="V14" s="20">
        <f t="shared" si="2"/>
        <v>0</v>
      </c>
      <c r="W14" s="20">
        <f t="shared" si="2"/>
        <v>0</v>
      </c>
      <c r="X14" s="20">
        <f t="shared" si="2"/>
        <v>0</v>
      </c>
      <c r="Y14" s="20">
        <f t="shared" si="2"/>
        <v>0</v>
      </c>
      <c r="Z14" s="20">
        <f t="shared" si="2"/>
        <v>1</v>
      </c>
      <c r="AA14" s="20">
        <f t="shared" si="2"/>
        <v>0</v>
      </c>
      <c r="AB14" s="20">
        <f t="shared" si="2"/>
        <v>0</v>
      </c>
      <c r="AC14" s="20">
        <f t="shared" si="2"/>
        <v>1</v>
      </c>
      <c r="AD14" s="20">
        <f t="shared" si="2"/>
        <v>0</v>
      </c>
      <c r="AE14" s="20">
        <f t="shared" si="2"/>
        <v>0</v>
      </c>
      <c r="AF14" s="20">
        <f t="shared" si="2"/>
        <v>0</v>
      </c>
      <c r="AG14" s="20">
        <f t="shared" si="2"/>
        <v>2</v>
      </c>
      <c r="AH14" s="20">
        <f t="shared" si="2"/>
        <v>1</v>
      </c>
      <c r="AI14" s="20">
        <f t="shared" si="2"/>
        <v>1</v>
      </c>
      <c r="AJ14" s="20">
        <f t="shared" si="2"/>
        <v>1</v>
      </c>
      <c r="AK14" s="20">
        <f t="shared" si="2"/>
        <v>4</v>
      </c>
      <c r="AL14" s="20">
        <f t="shared" si="2"/>
        <v>2</v>
      </c>
      <c r="AM14" s="20">
        <f t="shared" si="2"/>
        <v>3</v>
      </c>
      <c r="AN14" s="20">
        <f t="shared" si="2"/>
        <v>1</v>
      </c>
      <c r="AO14" s="20">
        <f t="shared" si="2"/>
        <v>3</v>
      </c>
      <c r="AP14" s="20">
        <f t="shared" si="2"/>
        <v>0</v>
      </c>
      <c r="AQ14" s="20">
        <f t="shared" si="2"/>
        <v>5</v>
      </c>
      <c r="AR14" s="20">
        <f t="shared" si="2"/>
        <v>0</v>
      </c>
      <c r="AS14" s="20">
        <f t="shared" si="2"/>
        <v>3</v>
      </c>
      <c r="AT14" s="20">
        <f t="shared" si="2"/>
        <v>0</v>
      </c>
      <c r="AU14" s="20">
        <f t="shared" si="2"/>
        <v>0</v>
      </c>
      <c r="AV14" s="20">
        <f t="shared" si="2"/>
        <v>4</v>
      </c>
      <c r="AW14" s="20">
        <f t="shared" si="2"/>
        <v>4</v>
      </c>
      <c r="AX14" s="20">
        <f t="shared" si="2"/>
        <v>0</v>
      </c>
      <c r="AY14" s="20">
        <f t="shared" si="2"/>
        <v>1</v>
      </c>
      <c r="AZ14" s="20">
        <f t="shared" si="2"/>
        <v>2</v>
      </c>
      <c r="BA14" s="20">
        <f t="shared" si="2"/>
        <v>3</v>
      </c>
      <c r="BB14" s="21">
        <f t="shared" si="2"/>
        <v>0</v>
      </c>
      <c r="BC14" s="22">
        <f>[1]Articles!$Q$3-COUNTIF(D14:BB14,0)</f>
        <v>30</v>
      </c>
    </row>
    <row r="15" spans="1:55" x14ac:dyDescent="0.25">
      <c r="A15" s="13"/>
      <c r="B15" s="23" t="s">
        <v>16</v>
      </c>
      <c r="C15" s="15" t="s">
        <v>17</v>
      </c>
      <c r="D15" s="16"/>
      <c r="E15" s="16"/>
      <c r="F15" s="16"/>
      <c r="G15" s="16"/>
      <c r="H15" s="16"/>
      <c r="I15" s="16"/>
      <c r="J15" s="16"/>
      <c r="K15" s="16"/>
      <c r="L15" s="16"/>
      <c r="M15" s="16" t="s">
        <v>4</v>
      </c>
      <c r="N15" s="16"/>
      <c r="O15" s="16"/>
      <c r="P15" s="16"/>
      <c r="Q15" s="16"/>
      <c r="R15" s="16"/>
      <c r="S15" s="16"/>
      <c r="T15" s="16"/>
      <c r="U15" s="16" t="s">
        <v>4</v>
      </c>
      <c r="V15" s="16" t="s">
        <v>4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7"/>
      <c r="BC15" s="18">
        <f>COUNTIF(D15:BB15,"x")</f>
        <v>3</v>
      </c>
    </row>
    <row r="16" spans="1:55" x14ac:dyDescent="0.25">
      <c r="A16" s="13"/>
      <c r="B16" s="14"/>
      <c r="C16" s="15" t="s">
        <v>18</v>
      </c>
      <c r="D16" s="16"/>
      <c r="E16" s="16" t="s">
        <v>4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 t="s">
        <v>4</v>
      </c>
      <c r="Q16" s="16"/>
      <c r="R16" s="16"/>
      <c r="S16" s="16"/>
      <c r="T16" s="16"/>
      <c r="U16" s="16"/>
      <c r="V16" s="16"/>
      <c r="W16" s="16"/>
      <c r="X16" s="16"/>
      <c r="Y16" s="16"/>
      <c r="Z16" s="16" t="s">
        <v>4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 t="s">
        <v>4</v>
      </c>
      <c r="AW16" s="16"/>
      <c r="AX16" s="16"/>
      <c r="AY16" s="16"/>
      <c r="AZ16" s="16"/>
      <c r="BA16" s="16"/>
      <c r="BB16" s="17"/>
      <c r="BC16" s="18">
        <f>COUNTIF(D16:BB16,"x")</f>
        <v>4</v>
      </c>
    </row>
    <row r="17" spans="1:55" x14ac:dyDescent="0.25">
      <c r="A17" s="13"/>
      <c r="B17" s="14"/>
      <c r="C17" s="15" t="s">
        <v>19</v>
      </c>
      <c r="D17" s="16" t="s">
        <v>4</v>
      </c>
      <c r="E17" s="16" t="s">
        <v>4</v>
      </c>
      <c r="F17" s="16"/>
      <c r="G17" s="16"/>
      <c r="H17" s="16"/>
      <c r="I17" s="16"/>
      <c r="J17" s="16"/>
      <c r="K17" s="16"/>
      <c r="L17" s="16"/>
      <c r="M17" s="16" t="s">
        <v>4</v>
      </c>
      <c r="N17" s="16"/>
      <c r="O17" s="16"/>
      <c r="P17" s="16" t="s">
        <v>4</v>
      </c>
      <c r="Q17" s="16"/>
      <c r="R17" s="16"/>
      <c r="S17" s="16"/>
      <c r="T17" s="16" t="s">
        <v>4</v>
      </c>
      <c r="U17" s="16"/>
      <c r="V17" s="16" t="s">
        <v>4</v>
      </c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 t="s">
        <v>4</v>
      </c>
      <c r="AN17" s="16"/>
      <c r="AO17" s="16"/>
      <c r="AP17" s="16"/>
      <c r="AQ17" s="16" t="s">
        <v>4</v>
      </c>
      <c r="AR17" s="16"/>
      <c r="AS17" s="16"/>
      <c r="AT17" s="16"/>
      <c r="AU17" s="16"/>
      <c r="AV17" s="16" t="s">
        <v>4</v>
      </c>
      <c r="AW17" s="16"/>
      <c r="AX17" s="16"/>
      <c r="AY17" s="16"/>
      <c r="AZ17" s="16"/>
      <c r="BA17" s="16"/>
      <c r="BB17" s="17"/>
      <c r="BC17" s="18">
        <f>COUNTIF(D17:BB17,"x")</f>
        <v>9</v>
      </c>
    </row>
    <row r="18" spans="1:55" x14ac:dyDescent="0.25">
      <c r="A18" s="13"/>
      <c r="B18" s="14"/>
      <c r="C18" s="15" t="s">
        <v>20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 t="s">
        <v>4</v>
      </c>
      <c r="AA18" s="16"/>
      <c r="AB18" s="16"/>
      <c r="AC18" s="16"/>
      <c r="AD18" s="16" t="s">
        <v>4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 t="s">
        <v>4</v>
      </c>
      <c r="AW18" s="16"/>
      <c r="AX18" s="16"/>
      <c r="AY18" s="16"/>
      <c r="AZ18" s="16"/>
      <c r="BA18" s="16"/>
      <c r="BB18" s="17"/>
      <c r="BC18" s="18">
        <f>COUNTIF(D18:BB18,"x")</f>
        <v>3</v>
      </c>
    </row>
    <row r="19" spans="1:55" x14ac:dyDescent="0.25">
      <c r="A19" s="13"/>
      <c r="B19" s="14"/>
      <c r="C19" s="25" t="s">
        <v>21</v>
      </c>
      <c r="D19" s="16"/>
      <c r="E19" s="16" t="s">
        <v>4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 t="s">
        <v>4</v>
      </c>
      <c r="Q19" s="16"/>
      <c r="R19" s="16"/>
      <c r="S19" s="16"/>
      <c r="T19" s="16"/>
      <c r="U19" s="16" t="s">
        <v>4</v>
      </c>
      <c r="V19" s="16"/>
      <c r="W19" s="16"/>
      <c r="X19" s="16"/>
      <c r="Y19" s="16"/>
      <c r="Z19" s="16" t="s">
        <v>4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 t="s">
        <v>4</v>
      </c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 t="s">
        <v>4</v>
      </c>
      <c r="AW19" s="16"/>
      <c r="AX19" s="16"/>
      <c r="AY19" s="16"/>
      <c r="AZ19" s="16"/>
      <c r="BA19" s="16"/>
      <c r="BB19" s="17"/>
      <c r="BC19" s="18">
        <f>COUNTIF(D19:BB19,"x")</f>
        <v>6</v>
      </c>
    </row>
    <row r="20" spans="1:55" x14ac:dyDescent="0.25">
      <c r="A20" s="13"/>
      <c r="B20" s="14"/>
      <c r="C20" s="26"/>
      <c r="D20" s="20">
        <f>COUNTIF(D15:D19,"x")</f>
        <v>1</v>
      </c>
      <c r="E20" s="20">
        <f t="shared" ref="E20:BB20" si="3">COUNTIF(E15:E19,"x")</f>
        <v>3</v>
      </c>
      <c r="F20" s="20">
        <f t="shared" si="3"/>
        <v>0</v>
      </c>
      <c r="G20" s="20">
        <f t="shared" si="3"/>
        <v>0</v>
      </c>
      <c r="H20" s="20">
        <f t="shared" si="3"/>
        <v>0</v>
      </c>
      <c r="I20" s="20">
        <f t="shared" si="3"/>
        <v>0</v>
      </c>
      <c r="J20" s="20">
        <f t="shared" si="3"/>
        <v>0</v>
      </c>
      <c r="K20" s="20">
        <f t="shared" si="3"/>
        <v>0</v>
      </c>
      <c r="L20" s="20">
        <f t="shared" si="3"/>
        <v>0</v>
      </c>
      <c r="M20" s="20">
        <f t="shared" si="3"/>
        <v>2</v>
      </c>
      <c r="N20" s="20">
        <f t="shared" si="3"/>
        <v>0</v>
      </c>
      <c r="O20" s="20">
        <f t="shared" si="3"/>
        <v>0</v>
      </c>
      <c r="P20" s="20">
        <f t="shared" si="3"/>
        <v>3</v>
      </c>
      <c r="Q20" s="20">
        <f t="shared" si="3"/>
        <v>0</v>
      </c>
      <c r="R20" s="20">
        <f t="shared" si="3"/>
        <v>0</v>
      </c>
      <c r="S20" s="20">
        <f t="shared" si="3"/>
        <v>0</v>
      </c>
      <c r="T20" s="20">
        <f t="shared" si="3"/>
        <v>1</v>
      </c>
      <c r="U20" s="20">
        <f t="shared" si="3"/>
        <v>2</v>
      </c>
      <c r="V20" s="20">
        <f t="shared" si="3"/>
        <v>2</v>
      </c>
      <c r="W20" s="20">
        <f t="shared" si="3"/>
        <v>0</v>
      </c>
      <c r="X20" s="20">
        <f t="shared" si="3"/>
        <v>0</v>
      </c>
      <c r="Y20" s="20">
        <f t="shared" si="3"/>
        <v>0</v>
      </c>
      <c r="Z20" s="20">
        <f t="shared" si="3"/>
        <v>3</v>
      </c>
      <c r="AA20" s="20">
        <f t="shared" si="3"/>
        <v>0</v>
      </c>
      <c r="AB20" s="20">
        <f t="shared" si="3"/>
        <v>0</v>
      </c>
      <c r="AC20" s="20">
        <f t="shared" si="3"/>
        <v>0</v>
      </c>
      <c r="AD20" s="20">
        <f t="shared" si="3"/>
        <v>1</v>
      </c>
      <c r="AE20" s="20">
        <f t="shared" si="3"/>
        <v>0</v>
      </c>
      <c r="AF20" s="20">
        <f t="shared" si="3"/>
        <v>0</v>
      </c>
      <c r="AG20" s="20">
        <f t="shared" si="3"/>
        <v>0</v>
      </c>
      <c r="AH20" s="20">
        <f t="shared" si="3"/>
        <v>0</v>
      </c>
      <c r="AI20" s="20">
        <f t="shared" si="3"/>
        <v>0</v>
      </c>
      <c r="AJ20" s="20">
        <f t="shared" si="3"/>
        <v>1</v>
      </c>
      <c r="AK20" s="20">
        <f t="shared" si="3"/>
        <v>0</v>
      </c>
      <c r="AL20" s="20">
        <f t="shared" si="3"/>
        <v>0</v>
      </c>
      <c r="AM20" s="20">
        <f t="shared" si="3"/>
        <v>1</v>
      </c>
      <c r="AN20" s="20">
        <f t="shared" si="3"/>
        <v>0</v>
      </c>
      <c r="AO20" s="20">
        <f t="shared" si="3"/>
        <v>0</v>
      </c>
      <c r="AP20" s="20">
        <f t="shared" si="3"/>
        <v>0</v>
      </c>
      <c r="AQ20" s="20">
        <f t="shared" si="3"/>
        <v>1</v>
      </c>
      <c r="AR20" s="20">
        <f t="shared" si="3"/>
        <v>0</v>
      </c>
      <c r="AS20" s="20">
        <f t="shared" si="3"/>
        <v>0</v>
      </c>
      <c r="AT20" s="20">
        <f t="shared" si="3"/>
        <v>0</v>
      </c>
      <c r="AU20" s="20">
        <f t="shared" si="3"/>
        <v>0</v>
      </c>
      <c r="AV20" s="20">
        <f t="shared" si="3"/>
        <v>4</v>
      </c>
      <c r="AW20" s="20">
        <f t="shared" si="3"/>
        <v>0</v>
      </c>
      <c r="AX20" s="20">
        <f t="shared" si="3"/>
        <v>0</v>
      </c>
      <c r="AY20" s="20">
        <f t="shared" si="3"/>
        <v>0</v>
      </c>
      <c r="AZ20" s="20">
        <f t="shared" si="3"/>
        <v>0</v>
      </c>
      <c r="BA20" s="20">
        <f t="shared" si="3"/>
        <v>0</v>
      </c>
      <c r="BB20" s="21">
        <f t="shared" si="3"/>
        <v>0</v>
      </c>
      <c r="BC20" s="22">
        <f>[1]Articles!$Q$3-COUNTIF(D20:BB20,0)</f>
        <v>13</v>
      </c>
    </row>
    <row r="21" spans="1:55" ht="15.75" thickBot="1" x14ac:dyDescent="0.3">
      <c r="A21" s="27"/>
      <c r="B21" s="28"/>
      <c r="C21" s="28"/>
      <c r="D21" s="29">
        <f>D7+D14+D20</f>
        <v>3</v>
      </c>
      <c r="E21" s="29">
        <f t="shared" ref="E21:BB21" si="4">E7+E14+E20</f>
        <v>4</v>
      </c>
      <c r="F21" s="29">
        <f t="shared" si="4"/>
        <v>1</v>
      </c>
      <c r="G21" s="29">
        <f t="shared" si="4"/>
        <v>2</v>
      </c>
      <c r="H21" s="29">
        <f t="shared" si="4"/>
        <v>6</v>
      </c>
      <c r="I21" s="29">
        <f t="shared" si="4"/>
        <v>2</v>
      </c>
      <c r="J21" s="29">
        <f t="shared" si="4"/>
        <v>1</v>
      </c>
      <c r="K21" s="29">
        <f t="shared" si="4"/>
        <v>2</v>
      </c>
      <c r="L21" s="29">
        <f t="shared" si="4"/>
        <v>4</v>
      </c>
      <c r="M21" s="29">
        <f t="shared" si="4"/>
        <v>11</v>
      </c>
      <c r="N21" s="29">
        <f t="shared" si="4"/>
        <v>2</v>
      </c>
      <c r="O21" s="29">
        <f t="shared" si="4"/>
        <v>2</v>
      </c>
      <c r="P21" s="29">
        <f t="shared" si="4"/>
        <v>4</v>
      </c>
      <c r="Q21" s="29">
        <f t="shared" si="4"/>
        <v>1</v>
      </c>
      <c r="R21" s="29">
        <f t="shared" si="4"/>
        <v>1</v>
      </c>
      <c r="S21" s="29">
        <f t="shared" si="4"/>
        <v>3</v>
      </c>
      <c r="T21" s="29">
        <f t="shared" si="4"/>
        <v>7</v>
      </c>
      <c r="U21" s="29">
        <f t="shared" si="4"/>
        <v>2</v>
      </c>
      <c r="V21" s="29">
        <f t="shared" si="4"/>
        <v>2</v>
      </c>
      <c r="W21" s="29">
        <f t="shared" si="4"/>
        <v>1</v>
      </c>
      <c r="X21" s="29">
        <f t="shared" si="4"/>
        <v>0</v>
      </c>
      <c r="Y21" s="29">
        <f t="shared" si="4"/>
        <v>1</v>
      </c>
      <c r="Z21" s="29">
        <f t="shared" si="4"/>
        <v>6</v>
      </c>
      <c r="AA21" s="29">
        <f t="shared" si="4"/>
        <v>2</v>
      </c>
      <c r="AB21" s="29">
        <f t="shared" si="4"/>
        <v>2</v>
      </c>
      <c r="AC21" s="29">
        <f t="shared" si="4"/>
        <v>2</v>
      </c>
      <c r="AD21" s="29">
        <f t="shared" si="4"/>
        <v>5</v>
      </c>
      <c r="AE21" s="29">
        <f t="shared" si="4"/>
        <v>1</v>
      </c>
      <c r="AF21" s="29">
        <f t="shared" si="4"/>
        <v>1</v>
      </c>
      <c r="AG21" s="29">
        <f t="shared" si="4"/>
        <v>2</v>
      </c>
      <c r="AH21" s="29">
        <f t="shared" si="4"/>
        <v>2</v>
      </c>
      <c r="AI21" s="29">
        <f t="shared" si="4"/>
        <v>3</v>
      </c>
      <c r="AJ21" s="29">
        <f t="shared" si="4"/>
        <v>4</v>
      </c>
      <c r="AK21" s="29">
        <f t="shared" si="4"/>
        <v>5</v>
      </c>
      <c r="AL21" s="29">
        <f t="shared" si="4"/>
        <v>4</v>
      </c>
      <c r="AM21" s="29">
        <f t="shared" si="4"/>
        <v>4</v>
      </c>
      <c r="AN21" s="29">
        <f t="shared" si="4"/>
        <v>1</v>
      </c>
      <c r="AO21" s="29">
        <f t="shared" si="4"/>
        <v>3</v>
      </c>
      <c r="AP21" s="29">
        <f t="shared" si="4"/>
        <v>0</v>
      </c>
      <c r="AQ21" s="29">
        <f t="shared" si="4"/>
        <v>8</v>
      </c>
      <c r="AR21" s="29">
        <f t="shared" si="4"/>
        <v>1</v>
      </c>
      <c r="AS21" s="29">
        <f t="shared" si="4"/>
        <v>5</v>
      </c>
      <c r="AT21" s="29">
        <f t="shared" si="4"/>
        <v>2</v>
      </c>
      <c r="AU21" s="29">
        <f t="shared" si="4"/>
        <v>3</v>
      </c>
      <c r="AV21" s="29">
        <f t="shared" si="4"/>
        <v>12</v>
      </c>
      <c r="AW21" s="29">
        <f t="shared" si="4"/>
        <v>4</v>
      </c>
      <c r="AX21" s="29">
        <f t="shared" si="4"/>
        <v>0</v>
      </c>
      <c r="AY21" s="29">
        <f t="shared" si="4"/>
        <v>4</v>
      </c>
      <c r="AZ21" s="29">
        <f t="shared" si="4"/>
        <v>2</v>
      </c>
      <c r="BA21" s="29">
        <f t="shared" si="4"/>
        <v>6</v>
      </c>
      <c r="BB21" s="30">
        <f t="shared" si="4"/>
        <v>2</v>
      </c>
      <c r="BC21" s="31">
        <f>51-COUNTIF(D21:BB21,0)</f>
        <v>48</v>
      </c>
    </row>
    <row r="22" spans="1:55" x14ac:dyDescent="0.25">
      <c r="A22" s="7" t="s">
        <v>22</v>
      </c>
      <c r="B22" s="8" t="s">
        <v>23</v>
      </c>
      <c r="C22" s="9" t="s">
        <v>24</v>
      </c>
      <c r="D22" s="10"/>
      <c r="E22" s="10"/>
      <c r="F22" s="10"/>
      <c r="G22" s="10"/>
      <c r="H22" s="10"/>
      <c r="I22" s="10"/>
      <c r="J22" s="10"/>
      <c r="K22" s="10"/>
      <c r="L22" s="10"/>
      <c r="M22" s="10" t="s">
        <v>4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 t="s">
        <v>4</v>
      </c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1"/>
      <c r="BC22" s="12">
        <f t="shared" ref="BC22:BC27" si="5">COUNTIF(D22:BB22,"x")</f>
        <v>2</v>
      </c>
    </row>
    <row r="23" spans="1:55" x14ac:dyDescent="0.25">
      <c r="A23" s="13"/>
      <c r="B23" s="14"/>
      <c r="C23" s="15" t="s">
        <v>25</v>
      </c>
      <c r="D23" s="16"/>
      <c r="E23" s="16"/>
      <c r="F23" s="16"/>
      <c r="G23" s="16"/>
      <c r="H23" s="16"/>
      <c r="I23" s="16" t="s">
        <v>4</v>
      </c>
      <c r="J23" s="16"/>
      <c r="K23" s="16"/>
      <c r="L23" s="16" t="s">
        <v>4</v>
      </c>
      <c r="M23" s="16"/>
      <c r="N23" s="16" t="s">
        <v>4</v>
      </c>
      <c r="O23" s="16"/>
      <c r="P23" s="16"/>
      <c r="Q23" s="16"/>
      <c r="R23" s="16"/>
      <c r="S23" s="16"/>
      <c r="T23" s="16"/>
      <c r="U23" s="16"/>
      <c r="V23" s="16" t="s">
        <v>4</v>
      </c>
      <c r="W23" s="16"/>
      <c r="X23" s="16"/>
      <c r="Y23" s="16"/>
      <c r="Z23" s="16" t="s">
        <v>4</v>
      </c>
      <c r="AA23" s="16"/>
      <c r="AB23" s="16"/>
      <c r="AC23" s="16" t="s">
        <v>4</v>
      </c>
      <c r="AD23" s="16" t="s">
        <v>4</v>
      </c>
      <c r="AE23" s="16"/>
      <c r="AF23" s="16"/>
      <c r="AG23" s="16" t="s">
        <v>4</v>
      </c>
      <c r="AH23" s="16"/>
      <c r="AI23" s="16"/>
      <c r="AJ23" s="16" t="s">
        <v>4</v>
      </c>
      <c r="AK23" s="16" t="s">
        <v>4</v>
      </c>
      <c r="AL23" s="16" t="s">
        <v>4</v>
      </c>
      <c r="AM23" s="16"/>
      <c r="AN23" s="16"/>
      <c r="AO23" s="16"/>
      <c r="AP23" s="16"/>
      <c r="AQ23" s="16"/>
      <c r="AR23" s="16"/>
      <c r="AS23" s="16" t="s">
        <v>4</v>
      </c>
      <c r="AT23" s="16"/>
      <c r="AU23" s="16"/>
      <c r="AV23" s="16" t="s">
        <v>4</v>
      </c>
      <c r="AW23" s="16"/>
      <c r="AX23" s="16"/>
      <c r="AY23" s="16" t="s">
        <v>4</v>
      </c>
      <c r="AZ23" s="16"/>
      <c r="BA23" s="16"/>
      <c r="BB23" s="17" t="s">
        <v>4</v>
      </c>
      <c r="BC23" s="18">
        <f t="shared" si="5"/>
        <v>15</v>
      </c>
    </row>
    <row r="24" spans="1:55" x14ac:dyDescent="0.25">
      <c r="A24" s="13"/>
      <c r="B24" s="14"/>
      <c r="C24" s="15" t="s">
        <v>26</v>
      </c>
      <c r="D24" s="16"/>
      <c r="E24" s="16"/>
      <c r="F24" s="16"/>
      <c r="G24" s="16"/>
      <c r="H24" s="16" t="s">
        <v>4</v>
      </c>
      <c r="I24" s="16"/>
      <c r="J24" s="16"/>
      <c r="K24" s="16" t="s">
        <v>4</v>
      </c>
      <c r="L24" s="16"/>
      <c r="M24" s="16" t="s">
        <v>4</v>
      </c>
      <c r="N24" s="16" t="s">
        <v>4</v>
      </c>
      <c r="O24" s="16" t="s">
        <v>4</v>
      </c>
      <c r="P24" s="16"/>
      <c r="Q24" s="16"/>
      <c r="R24" s="16" t="s">
        <v>4</v>
      </c>
      <c r="S24" s="16"/>
      <c r="T24" s="16"/>
      <c r="U24" s="16"/>
      <c r="V24" s="16"/>
      <c r="W24" s="16" t="s">
        <v>4</v>
      </c>
      <c r="X24" s="16"/>
      <c r="Y24" s="16" t="s">
        <v>4</v>
      </c>
      <c r="Z24" s="16" t="s">
        <v>4</v>
      </c>
      <c r="AA24" s="16" t="s">
        <v>4</v>
      </c>
      <c r="AB24" s="16"/>
      <c r="AC24" s="16"/>
      <c r="AD24" s="16" t="s">
        <v>4</v>
      </c>
      <c r="AE24" s="16" t="s">
        <v>4</v>
      </c>
      <c r="AF24" s="16" t="s">
        <v>4</v>
      </c>
      <c r="AG24" s="16" t="s">
        <v>4</v>
      </c>
      <c r="AH24" s="16" t="s">
        <v>4</v>
      </c>
      <c r="AI24" s="16" t="s">
        <v>4</v>
      </c>
      <c r="AJ24" s="16" t="s">
        <v>4</v>
      </c>
      <c r="AK24" s="16" t="s">
        <v>4</v>
      </c>
      <c r="AL24" s="16" t="s">
        <v>4</v>
      </c>
      <c r="AM24" s="16" t="s">
        <v>4</v>
      </c>
      <c r="AN24" s="16" t="s">
        <v>4</v>
      </c>
      <c r="AO24" s="16"/>
      <c r="AP24" s="16"/>
      <c r="AQ24" s="16" t="s">
        <v>4</v>
      </c>
      <c r="AR24" s="16" t="s">
        <v>4</v>
      </c>
      <c r="AS24" s="16" t="s">
        <v>4</v>
      </c>
      <c r="AT24" s="16"/>
      <c r="AU24" s="16" t="s">
        <v>4</v>
      </c>
      <c r="AV24" s="16"/>
      <c r="AW24" s="16"/>
      <c r="AX24" s="16"/>
      <c r="AY24" s="16" t="s">
        <v>4</v>
      </c>
      <c r="AZ24" s="16"/>
      <c r="BA24" s="16" t="s">
        <v>4</v>
      </c>
      <c r="BB24" s="17"/>
      <c r="BC24" s="18">
        <f t="shared" si="5"/>
        <v>27</v>
      </c>
    </row>
    <row r="25" spans="1:55" x14ac:dyDescent="0.25">
      <c r="A25" s="13"/>
      <c r="B25" s="14"/>
      <c r="C25" s="15" t="s">
        <v>27</v>
      </c>
      <c r="D25" s="16"/>
      <c r="E25" s="16"/>
      <c r="F25" s="16"/>
      <c r="G25" s="16"/>
      <c r="H25" s="16"/>
      <c r="I25" s="16"/>
      <c r="J25" s="16"/>
      <c r="K25" s="16"/>
      <c r="L25" s="16"/>
      <c r="M25" s="16" t="s">
        <v>4</v>
      </c>
      <c r="N25" s="16"/>
      <c r="O25" s="16"/>
      <c r="P25" s="16"/>
      <c r="Q25" s="16"/>
      <c r="R25" s="16" t="s">
        <v>4</v>
      </c>
      <c r="S25" s="16"/>
      <c r="T25" s="16"/>
      <c r="U25" s="16"/>
      <c r="V25" s="16"/>
      <c r="W25" s="16" t="s">
        <v>4</v>
      </c>
      <c r="X25" s="16"/>
      <c r="Y25" s="16"/>
      <c r="Z25" s="16"/>
      <c r="AA25" s="16"/>
      <c r="AB25" s="16" t="s">
        <v>4</v>
      </c>
      <c r="AC25" s="16"/>
      <c r="AD25" s="16" t="s">
        <v>4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 t="s">
        <v>4</v>
      </c>
      <c r="AZ25" s="16"/>
      <c r="BA25" s="16"/>
      <c r="BB25" s="17"/>
      <c r="BC25" s="18">
        <f t="shared" si="5"/>
        <v>6</v>
      </c>
    </row>
    <row r="26" spans="1:55" x14ac:dyDescent="0.25">
      <c r="A26" s="13"/>
      <c r="B26" s="32"/>
      <c r="C26" s="15" t="s">
        <v>28</v>
      </c>
      <c r="D26" s="16"/>
      <c r="E26" s="16"/>
      <c r="F26" s="16"/>
      <c r="G26" s="16"/>
      <c r="H26" s="16" t="s">
        <v>4</v>
      </c>
      <c r="I26" s="16"/>
      <c r="J26" s="16"/>
      <c r="K26" s="16" t="s">
        <v>4</v>
      </c>
      <c r="L26" s="16"/>
      <c r="M26" s="16" t="s">
        <v>4</v>
      </c>
      <c r="N26" s="16" t="s">
        <v>4</v>
      </c>
      <c r="O26" s="16" t="s">
        <v>4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 t="s">
        <v>4</v>
      </c>
      <c r="AG26" s="16"/>
      <c r="AH26" s="16"/>
      <c r="AI26" s="16" t="s">
        <v>4</v>
      </c>
      <c r="AJ26" s="16" t="s">
        <v>4</v>
      </c>
      <c r="AK26" s="16"/>
      <c r="AL26" s="16"/>
      <c r="AM26" s="16"/>
      <c r="AN26" s="16"/>
      <c r="AO26" s="16" t="s">
        <v>4</v>
      </c>
      <c r="AP26" s="16"/>
      <c r="AQ26" s="16" t="s">
        <v>4</v>
      </c>
      <c r="AR26" s="16" t="s">
        <v>4</v>
      </c>
      <c r="AS26" s="16"/>
      <c r="AT26" s="16" t="s">
        <v>4</v>
      </c>
      <c r="AU26" s="16"/>
      <c r="AV26" s="16" t="s">
        <v>4</v>
      </c>
      <c r="AW26" s="16" t="s">
        <v>4</v>
      </c>
      <c r="AX26" s="16"/>
      <c r="AY26" s="16"/>
      <c r="AZ26" s="16"/>
      <c r="BA26" s="16"/>
      <c r="BB26" s="17"/>
      <c r="BC26" s="18">
        <f t="shared" si="5"/>
        <v>14</v>
      </c>
    </row>
    <row r="27" spans="1:55" x14ac:dyDescent="0.25">
      <c r="A27" s="13"/>
      <c r="B27" s="32"/>
      <c r="C27" s="15" t="s">
        <v>29</v>
      </c>
      <c r="D27" s="16"/>
      <c r="E27" s="16"/>
      <c r="F27" s="16"/>
      <c r="G27" s="16" t="s">
        <v>4</v>
      </c>
      <c r="H27" s="16" t="s">
        <v>4</v>
      </c>
      <c r="I27" s="16"/>
      <c r="J27" s="16"/>
      <c r="K27" s="16" t="s">
        <v>4</v>
      </c>
      <c r="L27" s="16"/>
      <c r="M27" s="16" t="s">
        <v>4</v>
      </c>
      <c r="N27" s="16"/>
      <c r="O27" s="16" t="s">
        <v>4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 t="s">
        <v>4</v>
      </c>
      <c r="AA27" s="16"/>
      <c r="AB27" s="16"/>
      <c r="AC27" s="16"/>
      <c r="AD27" s="16"/>
      <c r="AE27" s="16" t="s">
        <v>4</v>
      </c>
      <c r="AF27" s="16"/>
      <c r="AG27" s="16" t="s">
        <v>4</v>
      </c>
      <c r="AH27" s="16"/>
      <c r="AI27" s="16" t="s">
        <v>4</v>
      </c>
      <c r="AJ27" s="16" t="s">
        <v>4</v>
      </c>
      <c r="AK27" s="16" t="s">
        <v>4</v>
      </c>
      <c r="AL27" s="16" t="s">
        <v>4</v>
      </c>
      <c r="AM27" s="16" t="s">
        <v>4</v>
      </c>
      <c r="AN27" s="16" t="s">
        <v>4</v>
      </c>
      <c r="AO27" s="16" t="s">
        <v>4</v>
      </c>
      <c r="AP27" s="16" t="s">
        <v>4</v>
      </c>
      <c r="AQ27" s="16" t="s">
        <v>4</v>
      </c>
      <c r="AR27" s="16" t="s">
        <v>4</v>
      </c>
      <c r="AS27" s="16" t="s">
        <v>4</v>
      </c>
      <c r="AT27" s="16"/>
      <c r="AU27" s="16" t="s">
        <v>4</v>
      </c>
      <c r="AV27" s="16" t="s">
        <v>4</v>
      </c>
      <c r="AW27" s="16"/>
      <c r="AX27" s="16"/>
      <c r="AY27" s="16" t="s">
        <v>4</v>
      </c>
      <c r="AZ27" s="16"/>
      <c r="BA27" s="16" t="s">
        <v>4</v>
      </c>
      <c r="BB27" s="17" t="s">
        <v>4</v>
      </c>
      <c r="BC27" s="18">
        <f t="shared" si="5"/>
        <v>24</v>
      </c>
    </row>
    <row r="28" spans="1:55" x14ac:dyDescent="0.25">
      <c r="A28" s="13"/>
      <c r="B28" s="24"/>
      <c r="C28" s="19"/>
      <c r="D28" s="20">
        <f>COUNTIF(D22:D27,"x")</f>
        <v>0</v>
      </c>
      <c r="E28" s="20">
        <f t="shared" ref="E28:BB28" si="6">COUNTIF(E22:E27,"x")</f>
        <v>0</v>
      </c>
      <c r="F28" s="20">
        <f t="shared" si="6"/>
        <v>0</v>
      </c>
      <c r="G28" s="20">
        <f t="shared" si="6"/>
        <v>1</v>
      </c>
      <c r="H28" s="20">
        <f t="shared" si="6"/>
        <v>3</v>
      </c>
      <c r="I28" s="20">
        <f t="shared" si="6"/>
        <v>1</v>
      </c>
      <c r="J28" s="20">
        <f t="shared" si="6"/>
        <v>0</v>
      </c>
      <c r="K28" s="20">
        <f t="shared" si="6"/>
        <v>3</v>
      </c>
      <c r="L28" s="20">
        <f t="shared" si="6"/>
        <v>1</v>
      </c>
      <c r="M28" s="20">
        <f t="shared" si="6"/>
        <v>5</v>
      </c>
      <c r="N28" s="20">
        <f t="shared" si="6"/>
        <v>3</v>
      </c>
      <c r="O28" s="20">
        <f t="shared" si="6"/>
        <v>3</v>
      </c>
      <c r="P28" s="20">
        <f t="shared" si="6"/>
        <v>0</v>
      </c>
      <c r="Q28" s="20">
        <f t="shared" si="6"/>
        <v>0</v>
      </c>
      <c r="R28" s="20">
        <f t="shared" si="6"/>
        <v>2</v>
      </c>
      <c r="S28" s="20">
        <f t="shared" si="6"/>
        <v>0</v>
      </c>
      <c r="T28" s="20">
        <f t="shared" si="6"/>
        <v>0</v>
      </c>
      <c r="U28" s="20">
        <f t="shared" si="6"/>
        <v>0</v>
      </c>
      <c r="V28" s="20">
        <f t="shared" si="6"/>
        <v>1</v>
      </c>
      <c r="W28" s="20">
        <f t="shared" si="6"/>
        <v>2</v>
      </c>
      <c r="X28" s="20">
        <f t="shared" si="6"/>
        <v>0</v>
      </c>
      <c r="Y28" s="20">
        <f t="shared" si="6"/>
        <v>1</v>
      </c>
      <c r="Z28" s="20">
        <f t="shared" si="6"/>
        <v>3</v>
      </c>
      <c r="AA28" s="20">
        <f t="shared" si="6"/>
        <v>1</v>
      </c>
      <c r="AB28" s="20">
        <f t="shared" si="6"/>
        <v>1</v>
      </c>
      <c r="AC28" s="20">
        <f t="shared" si="6"/>
        <v>2</v>
      </c>
      <c r="AD28" s="20">
        <f t="shared" si="6"/>
        <v>3</v>
      </c>
      <c r="AE28" s="20">
        <f t="shared" si="6"/>
        <v>2</v>
      </c>
      <c r="AF28" s="20">
        <f t="shared" si="6"/>
        <v>2</v>
      </c>
      <c r="AG28" s="20">
        <f t="shared" si="6"/>
        <v>3</v>
      </c>
      <c r="AH28" s="20">
        <f t="shared" si="6"/>
        <v>1</v>
      </c>
      <c r="AI28" s="20">
        <f t="shared" si="6"/>
        <v>3</v>
      </c>
      <c r="AJ28" s="20">
        <f t="shared" si="6"/>
        <v>4</v>
      </c>
      <c r="AK28" s="20">
        <f t="shared" si="6"/>
        <v>3</v>
      </c>
      <c r="AL28" s="20">
        <f t="shared" si="6"/>
        <v>3</v>
      </c>
      <c r="AM28" s="20">
        <f t="shared" si="6"/>
        <v>2</v>
      </c>
      <c r="AN28" s="20">
        <f t="shared" si="6"/>
        <v>2</v>
      </c>
      <c r="AO28" s="20">
        <f t="shared" si="6"/>
        <v>2</v>
      </c>
      <c r="AP28" s="20">
        <f t="shared" si="6"/>
        <v>1</v>
      </c>
      <c r="AQ28" s="20">
        <f t="shared" si="6"/>
        <v>3</v>
      </c>
      <c r="AR28" s="20">
        <f t="shared" si="6"/>
        <v>3</v>
      </c>
      <c r="AS28" s="20">
        <f t="shared" si="6"/>
        <v>3</v>
      </c>
      <c r="AT28" s="20">
        <f t="shared" si="6"/>
        <v>1</v>
      </c>
      <c r="AU28" s="20">
        <f t="shared" si="6"/>
        <v>2</v>
      </c>
      <c r="AV28" s="20">
        <f t="shared" si="6"/>
        <v>3</v>
      </c>
      <c r="AW28" s="20">
        <f t="shared" si="6"/>
        <v>1</v>
      </c>
      <c r="AX28" s="20">
        <f t="shared" si="6"/>
        <v>0</v>
      </c>
      <c r="AY28" s="20">
        <f t="shared" si="6"/>
        <v>4</v>
      </c>
      <c r="AZ28" s="20">
        <f t="shared" si="6"/>
        <v>0</v>
      </c>
      <c r="BA28" s="20">
        <f t="shared" si="6"/>
        <v>2</v>
      </c>
      <c r="BB28" s="21">
        <f t="shared" si="6"/>
        <v>2</v>
      </c>
      <c r="BC28" s="22">
        <f>[1]Articles!$Q$3-COUNTIF(D28:BB28,0)</f>
        <v>39</v>
      </c>
    </row>
    <row r="29" spans="1:55" x14ac:dyDescent="0.25">
      <c r="A29" s="13"/>
      <c r="B29" s="23" t="s">
        <v>30</v>
      </c>
      <c r="C29" s="15" t="s">
        <v>31</v>
      </c>
      <c r="D29" s="16"/>
      <c r="E29" s="16"/>
      <c r="F29" s="16"/>
      <c r="G29" s="16"/>
      <c r="H29" s="16"/>
      <c r="I29" s="16"/>
      <c r="J29" s="16" t="s">
        <v>4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7"/>
      <c r="BC29" s="18">
        <f>COUNTIF(D29:BB29,"x")</f>
        <v>1</v>
      </c>
    </row>
    <row r="30" spans="1:55" x14ac:dyDescent="0.25">
      <c r="A30" s="13"/>
      <c r="B30" s="14"/>
      <c r="C30" s="15" t="s">
        <v>32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 t="s">
        <v>4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 t="s">
        <v>4</v>
      </c>
      <c r="AH30" s="16"/>
      <c r="AI30" s="16"/>
      <c r="AJ30" s="16"/>
      <c r="AK30" s="16"/>
      <c r="AL30" s="16"/>
      <c r="AM30" s="16" t="s">
        <v>4</v>
      </c>
      <c r="AN30" s="16"/>
      <c r="AO30" s="16"/>
      <c r="AP30" s="16"/>
      <c r="AQ30" s="16" t="s">
        <v>4</v>
      </c>
      <c r="AR30" s="16"/>
      <c r="AS30" s="16"/>
      <c r="AT30" s="16"/>
      <c r="AU30" s="16"/>
      <c r="AV30" s="16"/>
      <c r="AW30" s="16"/>
      <c r="AX30" s="16"/>
      <c r="AY30" s="16"/>
      <c r="AZ30" s="16"/>
      <c r="BA30" s="16" t="s">
        <v>4</v>
      </c>
      <c r="BB30" s="17"/>
      <c r="BC30" s="18">
        <f>COUNTIF(D30:BB30,"x")</f>
        <v>5</v>
      </c>
    </row>
    <row r="31" spans="1:55" x14ac:dyDescent="0.25">
      <c r="A31" s="13"/>
      <c r="B31" s="14"/>
      <c r="C31" s="15" t="s">
        <v>33</v>
      </c>
      <c r="D31" s="16"/>
      <c r="E31" s="16"/>
      <c r="F31" s="16" t="s">
        <v>4</v>
      </c>
      <c r="G31" s="16"/>
      <c r="H31" s="16"/>
      <c r="I31" s="16"/>
      <c r="J31" s="16"/>
      <c r="K31" s="16"/>
      <c r="L31" s="16" t="s">
        <v>4</v>
      </c>
      <c r="M31" s="16" t="s">
        <v>4</v>
      </c>
      <c r="N31" s="16" t="s">
        <v>4</v>
      </c>
      <c r="O31" s="16" t="s">
        <v>4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 t="s">
        <v>4</v>
      </c>
      <c r="AH31" s="16" t="s">
        <v>4</v>
      </c>
      <c r="AI31" s="16"/>
      <c r="AJ31" s="16"/>
      <c r="AK31" s="16" t="s">
        <v>4</v>
      </c>
      <c r="AL31" s="16" t="s">
        <v>4</v>
      </c>
      <c r="AM31" s="16" t="s">
        <v>4</v>
      </c>
      <c r="AN31" s="16"/>
      <c r="AO31" s="16"/>
      <c r="AP31" s="16"/>
      <c r="AQ31" s="16" t="s">
        <v>4</v>
      </c>
      <c r="AR31" s="16"/>
      <c r="AS31" s="16"/>
      <c r="AT31" s="16"/>
      <c r="AU31" s="16" t="s">
        <v>4</v>
      </c>
      <c r="AV31" s="16" t="s">
        <v>4</v>
      </c>
      <c r="AW31" s="16"/>
      <c r="AX31" s="16"/>
      <c r="AY31" s="16" t="s">
        <v>4</v>
      </c>
      <c r="AZ31" s="16"/>
      <c r="BA31" s="16"/>
      <c r="BB31" s="17" t="s">
        <v>4</v>
      </c>
      <c r="BC31" s="18">
        <f>COUNTIF(D31:BB31,"x")</f>
        <v>15</v>
      </c>
    </row>
    <row r="32" spans="1:55" x14ac:dyDescent="0.25">
      <c r="A32" s="13"/>
      <c r="B32" s="24"/>
      <c r="C32" s="19"/>
      <c r="D32" s="20">
        <f>COUNTIF(D29:D31,"x")</f>
        <v>0</v>
      </c>
      <c r="E32" s="20">
        <f t="shared" ref="E32:BB32" si="7">COUNTIF(E29:E31,"x")</f>
        <v>0</v>
      </c>
      <c r="F32" s="20">
        <f t="shared" si="7"/>
        <v>1</v>
      </c>
      <c r="G32" s="20">
        <f t="shared" si="7"/>
        <v>0</v>
      </c>
      <c r="H32" s="20">
        <f t="shared" si="7"/>
        <v>0</v>
      </c>
      <c r="I32" s="20">
        <f t="shared" si="7"/>
        <v>0</v>
      </c>
      <c r="J32" s="20">
        <f t="shared" si="7"/>
        <v>1</v>
      </c>
      <c r="K32" s="20">
        <f t="shared" si="7"/>
        <v>0</v>
      </c>
      <c r="L32" s="20">
        <f t="shared" si="7"/>
        <v>1</v>
      </c>
      <c r="M32" s="20">
        <f t="shared" si="7"/>
        <v>1</v>
      </c>
      <c r="N32" s="20">
        <f t="shared" si="7"/>
        <v>1</v>
      </c>
      <c r="O32" s="20">
        <f t="shared" si="7"/>
        <v>2</v>
      </c>
      <c r="P32" s="20">
        <f t="shared" si="7"/>
        <v>0</v>
      </c>
      <c r="Q32" s="20">
        <f t="shared" si="7"/>
        <v>0</v>
      </c>
      <c r="R32" s="20">
        <f t="shared" si="7"/>
        <v>0</v>
      </c>
      <c r="S32" s="20">
        <f t="shared" si="7"/>
        <v>0</v>
      </c>
      <c r="T32" s="20">
        <f t="shared" si="7"/>
        <v>0</v>
      </c>
      <c r="U32" s="20">
        <f t="shared" si="7"/>
        <v>0</v>
      </c>
      <c r="V32" s="20">
        <f t="shared" si="7"/>
        <v>0</v>
      </c>
      <c r="W32" s="20">
        <f t="shared" si="7"/>
        <v>0</v>
      </c>
      <c r="X32" s="20">
        <f t="shared" si="7"/>
        <v>0</v>
      </c>
      <c r="Y32" s="20">
        <f t="shared" si="7"/>
        <v>0</v>
      </c>
      <c r="Z32" s="20">
        <f t="shared" si="7"/>
        <v>0</v>
      </c>
      <c r="AA32" s="20">
        <f t="shared" si="7"/>
        <v>0</v>
      </c>
      <c r="AB32" s="20">
        <f t="shared" si="7"/>
        <v>0</v>
      </c>
      <c r="AC32" s="20">
        <f t="shared" si="7"/>
        <v>0</v>
      </c>
      <c r="AD32" s="20">
        <f t="shared" si="7"/>
        <v>0</v>
      </c>
      <c r="AE32" s="20">
        <f t="shared" si="7"/>
        <v>0</v>
      </c>
      <c r="AF32" s="20">
        <f t="shared" si="7"/>
        <v>0</v>
      </c>
      <c r="AG32" s="20">
        <f t="shared" si="7"/>
        <v>2</v>
      </c>
      <c r="AH32" s="20">
        <f t="shared" si="7"/>
        <v>1</v>
      </c>
      <c r="AI32" s="20">
        <f t="shared" si="7"/>
        <v>0</v>
      </c>
      <c r="AJ32" s="20">
        <f t="shared" si="7"/>
        <v>0</v>
      </c>
      <c r="AK32" s="20">
        <f t="shared" si="7"/>
        <v>1</v>
      </c>
      <c r="AL32" s="20">
        <f t="shared" si="7"/>
        <v>1</v>
      </c>
      <c r="AM32" s="20">
        <f t="shared" si="7"/>
        <v>2</v>
      </c>
      <c r="AN32" s="20">
        <f t="shared" si="7"/>
        <v>0</v>
      </c>
      <c r="AO32" s="20">
        <f t="shared" si="7"/>
        <v>0</v>
      </c>
      <c r="AP32" s="20">
        <f t="shared" si="7"/>
        <v>0</v>
      </c>
      <c r="AQ32" s="20">
        <f t="shared" si="7"/>
        <v>2</v>
      </c>
      <c r="AR32" s="20">
        <f t="shared" si="7"/>
        <v>0</v>
      </c>
      <c r="AS32" s="20">
        <f t="shared" si="7"/>
        <v>0</v>
      </c>
      <c r="AT32" s="20">
        <f t="shared" si="7"/>
        <v>0</v>
      </c>
      <c r="AU32" s="20">
        <f t="shared" si="7"/>
        <v>1</v>
      </c>
      <c r="AV32" s="20">
        <f t="shared" si="7"/>
        <v>1</v>
      </c>
      <c r="AW32" s="20">
        <f t="shared" si="7"/>
        <v>0</v>
      </c>
      <c r="AX32" s="20">
        <f t="shared" si="7"/>
        <v>0</v>
      </c>
      <c r="AY32" s="20">
        <f t="shared" si="7"/>
        <v>1</v>
      </c>
      <c r="AZ32" s="20">
        <f t="shared" si="7"/>
        <v>0</v>
      </c>
      <c r="BA32" s="20">
        <f t="shared" si="7"/>
        <v>1</v>
      </c>
      <c r="BB32" s="21">
        <f t="shared" si="7"/>
        <v>1</v>
      </c>
      <c r="BC32" s="22">
        <f>[1]Articles!$Q$3-COUNTIF(D32:BB32,0)</f>
        <v>17</v>
      </c>
    </row>
    <row r="33" spans="1:55" x14ac:dyDescent="0.25">
      <c r="A33" s="13"/>
      <c r="B33" s="23" t="s">
        <v>34</v>
      </c>
      <c r="C33" s="15" t="s">
        <v>17</v>
      </c>
      <c r="D33" s="16"/>
      <c r="E33" s="16" t="s">
        <v>4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 t="s">
        <v>4</v>
      </c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 t="s">
        <v>4</v>
      </c>
      <c r="AY33" s="16"/>
      <c r="AZ33" s="16"/>
      <c r="BA33" s="16"/>
      <c r="BB33" s="17"/>
      <c r="BC33" s="18">
        <f>COUNTIF(D33:BB33,"x")</f>
        <v>3</v>
      </c>
    </row>
    <row r="34" spans="1:55" x14ac:dyDescent="0.25">
      <c r="A34" s="13"/>
      <c r="B34" s="14"/>
      <c r="C34" s="15" t="s">
        <v>35</v>
      </c>
      <c r="D34" s="16"/>
      <c r="E34" s="16" t="s">
        <v>4</v>
      </c>
      <c r="F34" s="16"/>
      <c r="G34" s="16"/>
      <c r="H34" s="16" t="s">
        <v>4</v>
      </c>
      <c r="I34" s="16"/>
      <c r="J34" s="16"/>
      <c r="K34" s="16" t="s">
        <v>4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7"/>
      <c r="BC34" s="18">
        <f>COUNTIF(D34:BB34,"x")</f>
        <v>3</v>
      </c>
    </row>
    <row r="35" spans="1:55" x14ac:dyDescent="0.25">
      <c r="A35" s="33"/>
      <c r="B35" s="14"/>
      <c r="C35" s="15" t="s">
        <v>36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 t="s">
        <v>4</v>
      </c>
      <c r="P35" s="16"/>
      <c r="Q35" s="16"/>
      <c r="R35" s="16"/>
      <c r="S35" s="16"/>
      <c r="T35" s="16"/>
      <c r="U35" s="16"/>
      <c r="V35" s="16"/>
      <c r="W35" s="16"/>
      <c r="X35" s="16" t="s">
        <v>4</v>
      </c>
      <c r="Y35" s="16"/>
      <c r="Z35" s="16"/>
      <c r="AA35" s="16"/>
      <c r="AB35" s="16"/>
      <c r="AC35" s="16"/>
      <c r="AD35" s="16"/>
      <c r="AE35" s="16"/>
      <c r="AF35" s="16"/>
      <c r="AG35" s="16" t="s">
        <v>4</v>
      </c>
      <c r="AH35" s="16"/>
      <c r="AI35" s="16"/>
      <c r="AJ35" s="16"/>
      <c r="AK35" s="16" t="s">
        <v>4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 t="s">
        <v>4</v>
      </c>
      <c r="AY35" s="16"/>
      <c r="AZ35" s="16"/>
      <c r="BA35" s="16"/>
      <c r="BB35" s="17"/>
      <c r="BC35" s="18">
        <f>COUNTIF(D35:BB35,"x")</f>
        <v>5</v>
      </c>
    </row>
    <row r="36" spans="1:55" x14ac:dyDescent="0.25">
      <c r="A36" s="33"/>
      <c r="B36" s="14"/>
      <c r="C36" s="15" t="s">
        <v>37</v>
      </c>
      <c r="D36" s="16"/>
      <c r="E36" s="16" t="s">
        <v>4</v>
      </c>
      <c r="F36" s="16"/>
      <c r="G36" s="16"/>
      <c r="H36" s="16" t="s">
        <v>4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7"/>
      <c r="BC36" s="18">
        <f>COUNTIF(D36:BB36,"x")</f>
        <v>2</v>
      </c>
    </row>
    <row r="37" spans="1:55" x14ac:dyDescent="0.25">
      <c r="A37" s="33"/>
      <c r="B37" s="24"/>
      <c r="C37" s="34"/>
      <c r="D37" s="20">
        <f>COUNTIF(D33:D36,"x")</f>
        <v>0</v>
      </c>
      <c r="E37" s="20">
        <f t="shared" ref="E37:BB37" si="8">COUNTIF(E33:E36,"x")</f>
        <v>3</v>
      </c>
      <c r="F37" s="20">
        <f t="shared" si="8"/>
        <v>0</v>
      </c>
      <c r="G37" s="20">
        <f t="shared" si="8"/>
        <v>0</v>
      </c>
      <c r="H37" s="20">
        <f t="shared" si="8"/>
        <v>2</v>
      </c>
      <c r="I37" s="20">
        <f t="shared" si="8"/>
        <v>0</v>
      </c>
      <c r="J37" s="20">
        <f t="shared" si="8"/>
        <v>0</v>
      </c>
      <c r="K37" s="20">
        <f t="shared" si="8"/>
        <v>1</v>
      </c>
      <c r="L37" s="20">
        <f t="shared" si="8"/>
        <v>0</v>
      </c>
      <c r="M37" s="20">
        <f t="shared" si="8"/>
        <v>0</v>
      </c>
      <c r="N37" s="20">
        <f t="shared" si="8"/>
        <v>0</v>
      </c>
      <c r="O37" s="20">
        <f t="shared" si="8"/>
        <v>1</v>
      </c>
      <c r="P37" s="20">
        <f t="shared" si="8"/>
        <v>0</v>
      </c>
      <c r="Q37" s="20">
        <f t="shared" si="8"/>
        <v>0</v>
      </c>
      <c r="R37" s="20">
        <f t="shared" si="8"/>
        <v>0</v>
      </c>
      <c r="S37" s="20">
        <f t="shared" si="8"/>
        <v>0</v>
      </c>
      <c r="T37" s="20">
        <f t="shared" si="8"/>
        <v>0</v>
      </c>
      <c r="U37" s="20">
        <f t="shared" si="8"/>
        <v>0</v>
      </c>
      <c r="V37" s="20">
        <f t="shared" si="8"/>
        <v>0</v>
      </c>
      <c r="W37" s="20">
        <f t="shared" si="8"/>
        <v>0</v>
      </c>
      <c r="X37" s="20">
        <f t="shared" si="8"/>
        <v>1</v>
      </c>
      <c r="Y37" s="20">
        <f t="shared" si="8"/>
        <v>0</v>
      </c>
      <c r="Z37" s="20">
        <f t="shared" si="8"/>
        <v>0</v>
      </c>
      <c r="AA37" s="20">
        <f t="shared" si="8"/>
        <v>0</v>
      </c>
      <c r="AB37" s="20">
        <f t="shared" si="8"/>
        <v>0</v>
      </c>
      <c r="AC37" s="20">
        <f t="shared" si="8"/>
        <v>0</v>
      </c>
      <c r="AD37" s="20">
        <f t="shared" si="8"/>
        <v>0</v>
      </c>
      <c r="AE37" s="20">
        <f t="shared" si="8"/>
        <v>0</v>
      </c>
      <c r="AF37" s="20">
        <f t="shared" si="8"/>
        <v>0</v>
      </c>
      <c r="AG37" s="20">
        <f t="shared" si="8"/>
        <v>2</v>
      </c>
      <c r="AH37" s="20">
        <f t="shared" si="8"/>
        <v>0</v>
      </c>
      <c r="AI37" s="20">
        <f t="shared" si="8"/>
        <v>0</v>
      </c>
      <c r="AJ37" s="20">
        <f t="shared" si="8"/>
        <v>0</v>
      </c>
      <c r="AK37" s="20">
        <f t="shared" si="8"/>
        <v>1</v>
      </c>
      <c r="AL37" s="20">
        <f t="shared" si="8"/>
        <v>0</v>
      </c>
      <c r="AM37" s="20">
        <f t="shared" si="8"/>
        <v>0</v>
      </c>
      <c r="AN37" s="20">
        <f t="shared" si="8"/>
        <v>0</v>
      </c>
      <c r="AO37" s="20">
        <f t="shared" si="8"/>
        <v>0</v>
      </c>
      <c r="AP37" s="20">
        <f t="shared" si="8"/>
        <v>0</v>
      </c>
      <c r="AQ37" s="20">
        <f t="shared" si="8"/>
        <v>0</v>
      </c>
      <c r="AR37" s="20">
        <f t="shared" si="8"/>
        <v>0</v>
      </c>
      <c r="AS37" s="20">
        <f t="shared" si="8"/>
        <v>0</v>
      </c>
      <c r="AT37" s="20">
        <f t="shared" si="8"/>
        <v>0</v>
      </c>
      <c r="AU37" s="20">
        <f t="shared" si="8"/>
        <v>0</v>
      </c>
      <c r="AV37" s="20">
        <f t="shared" si="8"/>
        <v>0</v>
      </c>
      <c r="AW37" s="20">
        <f t="shared" si="8"/>
        <v>0</v>
      </c>
      <c r="AX37" s="20">
        <f t="shared" si="8"/>
        <v>2</v>
      </c>
      <c r="AY37" s="20">
        <f t="shared" si="8"/>
        <v>0</v>
      </c>
      <c r="AZ37" s="20">
        <f t="shared" si="8"/>
        <v>0</v>
      </c>
      <c r="BA37" s="20">
        <f t="shared" si="8"/>
        <v>0</v>
      </c>
      <c r="BB37" s="21">
        <f t="shared" si="8"/>
        <v>0</v>
      </c>
      <c r="BC37" s="22">
        <f>[1]Articles!$Q$3-COUNTIF(D37:BB37,0)</f>
        <v>8</v>
      </c>
    </row>
    <row r="38" spans="1:55" ht="15.75" thickBot="1" x14ac:dyDescent="0.3">
      <c r="A38" s="27"/>
      <c r="B38" s="35"/>
      <c r="C38" s="35"/>
      <c r="D38" s="36">
        <f>D28+D32+D37</f>
        <v>0</v>
      </c>
      <c r="E38" s="36">
        <f t="shared" ref="E38:BB38" si="9">E28+E32+E37</f>
        <v>3</v>
      </c>
      <c r="F38" s="36">
        <f t="shared" si="9"/>
        <v>1</v>
      </c>
      <c r="G38" s="36">
        <f t="shared" si="9"/>
        <v>1</v>
      </c>
      <c r="H38" s="36">
        <f t="shared" si="9"/>
        <v>5</v>
      </c>
      <c r="I38" s="36">
        <f t="shared" si="9"/>
        <v>1</v>
      </c>
      <c r="J38" s="36">
        <f t="shared" si="9"/>
        <v>1</v>
      </c>
      <c r="K38" s="36">
        <f t="shared" si="9"/>
        <v>4</v>
      </c>
      <c r="L38" s="36">
        <f t="shared" si="9"/>
        <v>2</v>
      </c>
      <c r="M38" s="36">
        <f t="shared" si="9"/>
        <v>6</v>
      </c>
      <c r="N38" s="36">
        <f t="shared" si="9"/>
        <v>4</v>
      </c>
      <c r="O38" s="36">
        <f t="shared" si="9"/>
        <v>6</v>
      </c>
      <c r="P38" s="36">
        <f t="shared" si="9"/>
        <v>0</v>
      </c>
      <c r="Q38" s="36">
        <f t="shared" si="9"/>
        <v>0</v>
      </c>
      <c r="R38" s="36">
        <f t="shared" si="9"/>
        <v>2</v>
      </c>
      <c r="S38" s="36">
        <f t="shared" si="9"/>
        <v>0</v>
      </c>
      <c r="T38" s="36">
        <f t="shared" si="9"/>
        <v>0</v>
      </c>
      <c r="U38" s="36">
        <f t="shared" si="9"/>
        <v>0</v>
      </c>
      <c r="V38" s="36">
        <f t="shared" si="9"/>
        <v>1</v>
      </c>
      <c r="W38" s="36">
        <f t="shared" si="9"/>
        <v>2</v>
      </c>
      <c r="X38" s="36">
        <f t="shared" si="9"/>
        <v>1</v>
      </c>
      <c r="Y38" s="36">
        <f t="shared" si="9"/>
        <v>1</v>
      </c>
      <c r="Z38" s="36">
        <f t="shared" si="9"/>
        <v>3</v>
      </c>
      <c r="AA38" s="36">
        <f t="shared" si="9"/>
        <v>1</v>
      </c>
      <c r="AB38" s="36">
        <f t="shared" si="9"/>
        <v>1</v>
      </c>
      <c r="AC38" s="36">
        <f t="shared" si="9"/>
        <v>2</v>
      </c>
      <c r="AD38" s="36">
        <f t="shared" si="9"/>
        <v>3</v>
      </c>
      <c r="AE38" s="36">
        <f t="shared" si="9"/>
        <v>2</v>
      </c>
      <c r="AF38" s="36">
        <f t="shared" si="9"/>
        <v>2</v>
      </c>
      <c r="AG38" s="36">
        <f t="shared" si="9"/>
        <v>7</v>
      </c>
      <c r="AH38" s="36">
        <f t="shared" si="9"/>
        <v>2</v>
      </c>
      <c r="AI38" s="36">
        <f t="shared" si="9"/>
        <v>3</v>
      </c>
      <c r="AJ38" s="36">
        <f t="shared" si="9"/>
        <v>4</v>
      </c>
      <c r="AK38" s="36">
        <f t="shared" si="9"/>
        <v>5</v>
      </c>
      <c r="AL38" s="36">
        <f t="shared" si="9"/>
        <v>4</v>
      </c>
      <c r="AM38" s="36">
        <f t="shared" si="9"/>
        <v>4</v>
      </c>
      <c r="AN38" s="36">
        <f t="shared" si="9"/>
        <v>2</v>
      </c>
      <c r="AO38" s="36">
        <f t="shared" si="9"/>
        <v>2</v>
      </c>
      <c r="AP38" s="36">
        <f t="shared" si="9"/>
        <v>1</v>
      </c>
      <c r="AQ38" s="36">
        <f t="shared" si="9"/>
        <v>5</v>
      </c>
      <c r="AR38" s="36">
        <f t="shared" si="9"/>
        <v>3</v>
      </c>
      <c r="AS38" s="36">
        <f t="shared" si="9"/>
        <v>3</v>
      </c>
      <c r="AT38" s="36">
        <f t="shared" si="9"/>
        <v>1</v>
      </c>
      <c r="AU38" s="36">
        <f t="shared" si="9"/>
        <v>3</v>
      </c>
      <c r="AV38" s="36">
        <f t="shared" si="9"/>
        <v>4</v>
      </c>
      <c r="AW38" s="36">
        <f t="shared" si="9"/>
        <v>1</v>
      </c>
      <c r="AX38" s="36">
        <f t="shared" si="9"/>
        <v>2</v>
      </c>
      <c r="AY38" s="36">
        <f t="shared" si="9"/>
        <v>5</v>
      </c>
      <c r="AZ38" s="36">
        <f t="shared" si="9"/>
        <v>0</v>
      </c>
      <c r="BA38" s="36">
        <f t="shared" si="9"/>
        <v>3</v>
      </c>
      <c r="BB38" s="37">
        <f t="shared" si="9"/>
        <v>3</v>
      </c>
      <c r="BC38" s="31">
        <f>51-COUNTIF(D38:BB38,0)</f>
        <v>44</v>
      </c>
    </row>
    <row r="39" spans="1:55" x14ac:dyDescent="0.25">
      <c r="A39" s="7" t="s">
        <v>38</v>
      </c>
      <c r="B39" s="8" t="s">
        <v>39</v>
      </c>
      <c r="C39" s="9" t="s">
        <v>40</v>
      </c>
      <c r="D39" s="10"/>
      <c r="E39" s="10"/>
      <c r="F39" s="10"/>
      <c r="G39" s="10"/>
      <c r="H39" s="10" t="s">
        <v>4</v>
      </c>
      <c r="I39" s="10"/>
      <c r="J39" s="10"/>
      <c r="K39" s="10"/>
      <c r="L39" s="10" t="s">
        <v>4</v>
      </c>
      <c r="M39" s="10" t="s">
        <v>4</v>
      </c>
      <c r="N39" s="10"/>
      <c r="O39" s="10"/>
      <c r="P39" s="10"/>
      <c r="Q39" s="10"/>
      <c r="R39" s="10"/>
      <c r="S39" s="10"/>
      <c r="T39" s="10"/>
      <c r="U39" s="10"/>
      <c r="V39" s="10" t="s">
        <v>4</v>
      </c>
      <c r="W39" s="10"/>
      <c r="X39" s="10"/>
      <c r="Y39" s="10"/>
      <c r="Z39" s="10"/>
      <c r="AA39" s="10"/>
      <c r="AB39" s="10"/>
      <c r="AC39" s="10"/>
      <c r="AD39" s="10" t="s">
        <v>4</v>
      </c>
      <c r="AE39" s="10" t="s">
        <v>4</v>
      </c>
      <c r="AF39" s="10"/>
      <c r="AG39" s="10"/>
      <c r="AH39" s="10" t="s">
        <v>4</v>
      </c>
      <c r="AI39" s="10"/>
      <c r="AJ39" s="10"/>
      <c r="AK39" s="10"/>
      <c r="AL39" s="10"/>
      <c r="AM39" s="10" t="s">
        <v>4</v>
      </c>
      <c r="AN39" s="10"/>
      <c r="AO39" s="10" t="s">
        <v>4</v>
      </c>
      <c r="AP39" s="10"/>
      <c r="AQ39" s="10"/>
      <c r="AR39" s="10"/>
      <c r="AS39" s="10" t="s">
        <v>4</v>
      </c>
      <c r="AT39" s="10"/>
      <c r="AU39" s="10"/>
      <c r="AV39" s="10" t="s">
        <v>4</v>
      </c>
      <c r="AW39" s="10"/>
      <c r="AX39" s="10" t="s">
        <v>4</v>
      </c>
      <c r="AY39" s="10"/>
      <c r="AZ39" s="10"/>
      <c r="BA39" s="10"/>
      <c r="BB39" s="11"/>
      <c r="BC39" s="12">
        <f>COUNTIF(D39:BB39,"x")</f>
        <v>12</v>
      </c>
    </row>
    <row r="40" spans="1:55" x14ac:dyDescent="0.25">
      <c r="A40" s="13"/>
      <c r="B40" s="14"/>
      <c r="C40" s="15" t="s">
        <v>41</v>
      </c>
      <c r="D40" s="16"/>
      <c r="E40" s="16"/>
      <c r="F40" s="16"/>
      <c r="G40" s="16"/>
      <c r="H40" s="16"/>
      <c r="I40" s="16"/>
      <c r="J40" s="16"/>
      <c r="K40" s="16"/>
      <c r="L40" s="16"/>
      <c r="M40" s="16" t="s">
        <v>4</v>
      </c>
      <c r="N40" s="16"/>
      <c r="O40" s="16" t="s">
        <v>4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 t="s">
        <v>4</v>
      </c>
      <c r="AA40" s="16" t="s">
        <v>4</v>
      </c>
      <c r="AB40" s="16" t="s">
        <v>4</v>
      </c>
      <c r="AC40" s="16" t="s">
        <v>4</v>
      </c>
      <c r="AD40" s="16" t="s">
        <v>4</v>
      </c>
      <c r="AE40" s="16"/>
      <c r="AF40" s="16"/>
      <c r="AG40" s="16" t="s">
        <v>4</v>
      </c>
      <c r="AH40" s="16"/>
      <c r="AI40" s="16"/>
      <c r="AJ40" s="16" t="s">
        <v>4</v>
      </c>
      <c r="AK40" s="16" t="s">
        <v>4</v>
      </c>
      <c r="AL40" s="16" t="s">
        <v>4</v>
      </c>
      <c r="AM40" s="16" t="s">
        <v>4</v>
      </c>
      <c r="AN40" s="16"/>
      <c r="AO40" s="16"/>
      <c r="AP40" s="16"/>
      <c r="AQ40" s="16" t="s">
        <v>4</v>
      </c>
      <c r="AR40" s="16"/>
      <c r="AS40" s="16"/>
      <c r="AT40" s="16" t="s">
        <v>4</v>
      </c>
      <c r="AU40" s="16" t="s">
        <v>4</v>
      </c>
      <c r="AV40" s="16" t="s">
        <v>4</v>
      </c>
      <c r="AW40" s="16" t="s">
        <v>4</v>
      </c>
      <c r="AX40" s="16"/>
      <c r="AY40" s="16"/>
      <c r="AZ40" s="16"/>
      <c r="BA40" s="16" t="s">
        <v>4</v>
      </c>
      <c r="BB40" s="17" t="s">
        <v>4</v>
      </c>
      <c r="BC40" s="18">
        <f>COUNTIF(D40:BB40,"x")</f>
        <v>19</v>
      </c>
    </row>
    <row r="41" spans="1:55" x14ac:dyDescent="0.25">
      <c r="A41" s="13"/>
      <c r="B41" s="32"/>
      <c r="C41" s="15" t="s">
        <v>42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 t="s">
        <v>4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 t="s">
        <v>4</v>
      </c>
      <c r="AS41" s="16"/>
      <c r="AT41" s="16"/>
      <c r="AU41" s="16" t="s">
        <v>4</v>
      </c>
      <c r="AV41" s="16"/>
      <c r="AW41" s="16" t="s">
        <v>4</v>
      </c>
      <c r="AX41" s="16"/>
      <c r="AY41" s="16" t="s">
        <v>4</v>
      </c>
      <c r="AZ41" s="16"/>
      <c r="BA41" s="16" t="s">
        <v>4</v>
      </c>
      <c r="BB41" s="17" t="s">
        <v>4</v>
      </c>
      <c r="BC41" s="18">
        <f>COUNTIF(D41:BB41,"x")</f>
        <v>7</v>
      </c>
    </row>
    <row r="42" spans="1:55" x14ac:dyDescent="0.25">
      <c r="A42" s="13"/>
      <c r="B42" s="32"/>
      <c r="C42" s="15" t="s">
        <v>43</v>
      </c>
      <c r="D42" s="16"/>
      <c r="E42" s="16"/>
      <c r="F42" s="16"/>
      <c r="G42" s="16"/>
      <c r="H42" s="16" t="s">
        <v>4</v>
      </c>
      <c r="I42" s="16"/>
      <c r="J42" s="16"/>
      <c r="K42" s="16"/>
      <c r="L42" s="16"/>
      <c r="M42" s="16"/>
      <c r="N42" s="16"/>
      <c r="O42" s="16"/>
      <c r="P42" s="16"/>
      <c r="Q42" s="16"/>
      <c r="R42" s="16" t="s">
        <v>4</v>
      </c>
      <c r="S42" s="16"/>
      <c r="T42" s="16"/>
      <c r="U42" s="16"/>
      <c r="V42" s="16" t="s">
        <v>4</v>
      </c>
      <c r="W42" s="16" t="s">
        <v>4</v>
      </c>
      <c r="X42" s="16"/>
      <c r="Y42" s="16"/>
      <c r="Z42" s="16" t="s">
        <v>4</v>
      </c>
      <c r="AA42" s="16"/>
      <c r="AB42" s="16" t="s">
        <v>4</v>
      </c>
      <c r="AC42" s="16"/>
      <c r="AD42" s="16"/>
      <c r="AE42" s="16"/>
      <c r="AF42" s="16"/>
      <c r="AG42" s="16" t="s">
        <v>4</v>
      </c>
      <c r="AH42" s="16"/>
      <c r="AI42" s="16"/>
      <c r="AJ42" s="16"/>
      <c r="AK42" s="16" t="s">
        <v>4</v>
      </c>
      <c r="AL42" s="16"/>
      <c r="AM42" s="16"/>
      <c r="AN42" s="16"/>
      <c r="AO42" s="16"/>
      <c r="AP42" s="16" t="s">
        <v>4</v>
      </c>
      <c r="AQ42" s="16"/>
      <c r="AR42" s="16"/>
      <c r="AS42" s="16"/>
      <c r="AT42" s="16"/>
      <c r="AU42" s="16"/>
      <c r="AV42" s="16" t="s">
        <v>4</v>
      </c>
      <c r="AW42" s="16"/>
      <c r="AX42" s="16"/>
      <c r="AY42" s="16"/>
      <c r="AZ42" s="16"/>
      <c r="BA42" s="16" t="s">
        <v>4</v>
      </c>
      <c r="BB42" s="17"/>
      <c r="BC42" s="18">
        <f>COUNTIF(D42:BB42,"x")</f>
        <v>11</v>
      </c>
    </row>
    <row r="43" spans="1:55" x14ac:dyDescent="0.25">
      <c r="A43" s="13"/>
      <c r="B43" s="24"/>
      <c r="C43" s="19"/>
      <c r="D43" s="20">
        <f>COUNTIF(D39:D42,"x")</f>
        <v>0</v>
      </c>
      <c r="E43" s="20">
        <f t="shared" ref="E43:BB43" si="10">COUNTIF(E39:E42,"x")</f>
        <v>0</v>
      </c>
      <c r="F43" s="20">
        <f t="shared" si="10"/>
        <v>0</v>
      </c>
      <c r="G43" s="20">
        <f t="shared" si="10"/>
        <v>0</v>
      </c>
      <c r="H43" s="20">
        <f t="shared" si="10"/>
        <v>2</v>
      </c>
      <c r="I43" s="20">
        <f t="shared" si="10"/>
        <v>0</v>
      </c>
      <c r="J43" s="20">
        <f t="shared" si="10"/>
        <v>0</v>
      </c>
      <c r="K43" s="20">
        <f t="shared" si="10"/>
        <v>0</v>
      </c>
      <c r="L43" s="20">
        <f t="shared" si="10"/>
        <v>1</v>
      </c>
      <c r="M43" s="20">
        <f t="shared" si="10"/>
        <v>2</v>
      </c>
      <c r="N43" s="20">
        <f t="shared" si="10"/>
        <v>0</v>
      </c>
      <c r="O43" s="20">
        <f t="shared" si="10"/>
        <v>1</v>
      </c>
      <c r="P43" s="20">
        <f t="shared" si="10"/>
        <v>0</v>
      </c>
      <c r="Q43" s="20">
        <f t="shared" si="10"/>
        <v>0</v>
      </c>
      <c r="R43" s="20">
        <f t="shared" si="10"/>
        <v>2</v>
      </c>
      <c r="S43" s="20">
        <f t="shared" si="10"/>
        <v>0</v>
      </c>
      <c r="T43" s="20">
        <f t="shared" si="10"/>
        <v>0</v>
      </c>
      <c r="U43" s="20">
        <f t="shared" si="10"/>
        <v>0</v>
      </c>
      <c r="V43" s="20">
        <f t="shared" si="10"/>
        <v>2</v>
      </c>
      <c r="W43" s="20">
        <f t="shared" si="10"/>
        <v>1</v>
      </c>
      <c r="X43" s="20">
        <f t="shared" si="10"/>
        <v>0</v>
      </c>
      <c r="Y43" s="20">
        <f t="shared" si="10"/>
        <v>0</v>
      </c>
      <c r="Z43" s="20">
        <f t="shared" si="10"/>
        <v>2</v>
      </c>
      <c r="AA43" s="20">
        <f t="shared" si="10"/>
        <v>1</v>
      </c>
      <c r="AB43" s="20">
        <f t="shared" si="10"/>
        <v>2</v>
      </c>
      <c r="AC43" s="20">
        <f t="shared" si="10"/>
        <v>1</v>
      </c>
      <c r="AD43" s="20">
        <f t="shared" si="10"/>
        <v>2</v>
      </c>
      <c r="AE43" s="20">
        <f t="shared" si="10"/>
        <v>1</v>
      </c>
      <c r="AF43" s="20">
        <f t="shared" si="10"/>
        <v>0</v>
      </c>
      <c r="AG43" s="20">
        <f t="shared" si="10"/>
        <v>2</v>
      </c>
      <c r="AH43" s="20">
        <f t="shared" si="10"/>
        <v>1</v>
      </c>
      <c r="AI43" s="20">
        <f t="shared" si="10"/>
        <v>0</v>
      </c>
      <c r="AJ43" s="20">
        <f t="shared" si="10"/>
        <v>1</v>
      </c>
      <c r="AK43" s="20">
        <f t="shared" si="10"/>
        <v>2</v>
      </c>
      <c r="AL43" s="20">
        <f t="shared" si="10"/>
        <v>1</v>
      </c>
      <c r="AM43" s="20">
        <f t="shared" si="10"/>
        <v>2</v>
      </c>
      <c r="AN43" s="20">
        <f t="shared" si="10"/>
        <v>0</v>
      </c>
      <c r="AO43" s="20">
        <f t="shared" si="10"/>
        <v>1</v>
      </c>
      <c r="AP43" s="20">
        <f t="shared" si="10"/>
        <v>1</v>
      </c>
      <c r="AQ43" s="20">
        <f t="shared" si="10"/>
        <v>1</v>
      </c>
      <c r="AR43" s="20">
        <f t="shared" si="10"/>
        <v>1</v>
      </c>
      <c r="AS43" s="20">
        <f t="shared" si="10"/>
        <v>1</v>
      </c>
      <c r="AT43" s="20">
        <f t="shared" si="10"/>
        <v>1</v>
      </c>
      <c r="AU43" s="20">
        <f t="shared" si="10"/>
        <v>2</v>
      </c>
      <c r="AV43" s="20">
        <f t="shared" si="10"/>
        <v>3</v>
      </c>
      <c r="AW43" s="20">
        <f t="shared" si="10"/>
        <v>2</v>
      </c>
      <c r="AX43" s="20">
        <f t="shared" si="10"/>
        <v>1</v>
      </c>
      <c r="AY43" s="20">
        <f t="shared" si="10"/>
        <v>1</v>
      </c>
      <c r="AZ43" s="20">
        <f t="shared" si="10"/>
        <v>0</v>
      </c>
      <c r="BA43" s="20">
        <f t="shared" si="10"/>
        <v>3</v>
      </c>
      <c r="BB43" s="21">
        <f t="shared" si="10"/>
        <v>2</v>
      </c>
      <c r="BC43" s="22">
        <f>[1]Articles!$Q$3-COUNTIF(D43:BB43,0)</f>
        <v>32</v>
      </c>
    </row>
    <row r="44" spans="1:55" x14ac:dyDescent="0.25">
      <c r="A44" s="13"/>
      <c r="B44" s="23" t="s">
        <v>44</v>
      </c>
      <c r="C44" s="15" t="s">
        <v>45</v>
      </c>
      <c r="D44" s="16"/>
      <c r="E44" s="16"/>
      <c r="F44" s="16"/>
      <c r="G44" s="16"/>
      <c r="H44" s="16"/>
      <c r="I44" s="16"/>
      <c r="J44" s="16"/>
      <c r="K44" s="16"/>
      <c r="L44" s="16"/>
      <c r="M44" s="16" t="s">
        <v>4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 t="s">
        <v>4</v>
      </c>
      <c r="AC44" s="16"/>
      <c r="AD44" s="16" t="s">
        <v>4</v>
      </c>
      <c r="AE44" s="16" t="s">
        <v>4</v>
      </c>
      <c r="AF44" s="16"/>
      <c r="AG44" s="16" t="s">
        <v>4</v>
      </c>
      <c r="AH44" s="16"/>
      <c r="AI44" s="16"/>
      <c r="AJ44" s="16" t="s">
        <v>4</v>
      </c>
      <c r="AK44" s="16" t="s">
        <v>4</v>
      </c>
      <c r="AL44" s="16"/>
      <c r="AM44" s="16" t="s">
        <v>4</v>
      </c>
      <c r="AN44" s="16" t="s">
        <v>4</v>
      </c>
      <c r="AO44" s="16" t="s">
        <v>4</v>
      </c>
      <c r="AP44" s="16"/>
      <c r="AQ44" s="16"/>
      <c r="AR44" s="16"/>
      <c r="AS44" s="16"/>
      <c r="AT44" s="16" t="s">
        <v>4</v>
      </c>
      <c r="AU44" s="16"/>
      <c r="AV44" s="16" t="s">
        <v>4</v>
      </c>
      <c r="AW44" s="16"/>
      <c r="AX44" s="16"/>
      <c r="AY44" s="16" t="s">
        <v>4</v>
      </c>
      <c r="AZ44" s="16"/>
      <c r="BA44" s="16" t="s">
        <v>4</v>
      </c>
      <c r="BB44" s="17"/>
      <c r="BC44" s="18">
        <f>COUNTIF(D44:BB44,"x")</f>
        <v>14</v>
      </c>
    </row>
    <row r="45" spans="1:55" x14ac:dyDescent="0.25">
      <c r="A45" s="13"/>
      <c r="B45" s="14"/>
      <c r="C45" s="15" t="s">
        <v>46</v>
      </c>
      <c r="D45" s="16"/>
      <c r="E45" s="16"/>
      <c r="F45" s="16" t="s">
        <v>4</v>
      </c>
      <c r="G45" s="16"/>
      <c r="H45" s="16" t="s">
        <v>4</v>
      </c>
      <c r="I45" s="16"/>
      <c r="J45" s="16" t="s">
        <v>4</v>
      </c>
      <c r="K45" s="16"/>
      <c r="L45" s="16" t="s">
        <v>4</v>
      </c>
      <c r="M45" s="16" t="s">
        <v>4</v>
      </c>
      <c r="N45" s="16"/>
      <c r="O45" s="16" t="s">
        <v>4</v>
      </c>
      <c r="P45" s="16"/>
      <c r="Q45" s="16"/>
      <c r="R45" s="16" t="s">
        <v>4</v>
      </c>
      <c r="S45" s="16"/>
      <c r="T45" s="16"/>
      <c r="U45" s="16"/>
      <c r="V45" s="16"/>
      <c r="W45" s="16" t="s">
        <v>4</v>
      </c>
      <c r="X45" s="16" t="s">
        <v>4</v>
      </c>
      <c r="Y45" s="16"/>
      <c r="Z45" s="16" t="s">
        <v>4</v>
      </c>
      <c r="AA45" s="16" t="s">
        <v>4</v>
      </c>
      <c r="AB45" s="16"/>
      <c r="AC45" s="16" t="s">
        <v>4</v>
      </c>
      <c r="AD45" s="16" t="s">
        <v>4</v>
      </c>
      <c r="AE45" s="16" t="s">
        <v>4</v>
      </c>
      <c r="AF45" s="16" t="s">
        <v>4</v>
      </c>
      <c r="AG45" s="16" t="s">
        <v>4</v>
      </c>
      <c r="AH45" s="16" t="s">
        <v>4</v>
      </c>
      <c r="AI45" s="16"/>
      <c r="AJ45" s="16"/>
      <c r="AK45" s="16"/>
      <c r="AL45" s="16"/>
      <c r="AM45" s="16" t="s">
        <v>4</v>
      </c>
      <c r="AN45" s="16" t="s">
        <v>4</v>
      </c>
      <c r="AO45" s="16" t="s">
        <v>4</v>
      </c>
      <c r="AP45" s="16" t="s">
        <v>4</v>
      </c>
      <c r="AQ45" s="16" t="s">
        <v>4</v>
      </c>
      <c r="AR45" s="16" t="s">
        <v>4</v>
      </c>
      <c r="AS45" s="16" t="s">
        <v>4</v>
      </c>
      <c r="AT45" s="16" t="s">
        <v>4</v>
      </c>
      <c r="AU45" s="16" t="s">
        <v>4</v>
      </c>
      <c r="AV45" s="16" t="s">
        <v>4</v>
      </c>
      <c r="AW45" s="16"/>
      <c r="AX45" s="16"/>
      <c r="AY45" s="16" t="s">
        <v>4</v>
      </c>
      <c r="AZ45" s="16" t="s">
        <v>4</v>
      </c>
      <c r="BA45" s="16" t="s">
        <v>4</v>
      </c>
      <c r="BB45" s="17" t="s">
        <v>4</v>
      </c>
      <c r="BC45" s="18">
        <f>COUNTIF(D45:BB45,"x")</f>
        <v>31</v>
      </c>
    </row>
    <row r="46" spans="1:55" x14ac:dyDescent="0.25">
      <c r="A46" s="13"/>
      <c r="B46" s="14"/>
      <c r="C46" s="25" t="s">
        <v>47</v>
      </c>
      <c r="D46" s="16"/>
      <c r="E46" s="16"/>
      <c r="F46" s="16"/>
      <c r="G46" s="16"/>
      <c r="H46" s="16" t="s">
        <v>4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 t="s">
        <v>4</v>
      </c>
      <c r="X46" s="16"/>
      <c r="Y46" s="16"/>
      <c r="Z46" s="16"/>
      <c r="AA46" s="16"/>
      <c r="AB46" s="16" t="s">
        <v>4</v>
      </c>
      <c r="AC46" s="16"/>
      <c r="AD46" s="16"/>
      <c r="AE46" s="16"/>
      <c r="AF46" s="16"/>
      <c r="AG46" s="16"/>
      <c r="AH46" s="16"/>
      <c r="AI46" s="16"/>
      <c r="AJ46" s="16"/>
      <c r="AK46" s="16"/>
      <c r="AL46" s="16" t="s">
        <v>4</v>
      </c>
      <c r="AM46" s="16" t="s">
        <v>4</v>
      </c>
      <c r="AN46" s="16"/>
      <c r="AO46" s="16"/>
      <c r="AP46" s="16" t="s">
        <v>4</v>
      </c>
      <c r="AQ46" s="16" t="s">
        <v>4</v>
      </c>
      <c r="AR46" s="16" t="s">
        <v>4</v>
      </c>
      <c r="AS46" s="16"/>
      <c r="AT46" s="16" t="s">
        <v>4</v>
      </c>
      <c r="AU46" s="16" t="s">
        <v>4</v>
      </c>
      <c r="AV46" s="16" t="s">
        <v>4</v>
      </c>
      <c r="AW46" s="16"/>
      <c r="AX46" s="16"/>
      <c r="AY46" s="16" t="s">
        <v>4</v>
      </c>
      <c r="AZ46" s="16" t="s">
        <v>4</v>
      </c>
      <c r="BA46" s="16"/>
      <c r="BB46" s="17" t="s">
        <v>4</v>
      </c>
      <c r="BC46" s="18">
        <f>COUNTIF(D46:BB46,"x")</f>
        <v>14</v>
      </c>
    </row>
    <row r="47" spans="1:55" x14ac:dyDescent="0.25">
      <c r="A47" s="13"/>
      <c r="B47" s="24"/>
      <c r="C47" s="19"/>
      <c r="D47" s="20">
        <f>COUNTIF(D44:D46,"x")</f>
        <v>0</v>
      </c>
      <c r="E47" s="20">
        <f t="shared" ref="E47:BB47" si="11">COUNTIF(E44:E46,"x")</f>
        <v>0</v>
      </c>
      <c r="F47" s="20">
        <f t="shared" si="11"/>
        <v>1</v>
      </c>
      <c r="G47" s="20">
        <f t="shared" si="11"/>
        <v>0</v>
      </c>
      <c r="H47" s="20">
        <f t="shared" si="11"/>
        <v>2</v>
      </c>
      <c r="I47" s="20">
        <f t="shared" si="11"/>
        <v>0</v>
      </c>
      <c r="J47" s="20">
        <f t="shared" si="11"/>
        <v>1</v>
      </c>
      <c r="K47" s="20">
        <f t="shared" si="11"/>
        <v>0</v>
      </c>
      <c r="L47" s="20">
        <f t="shared" si="11"/>
        <v>1</v>
      </c>
      <c r="M47" s="20">
        <f t="shared" si="11"/>
        <v>2</v>
      </c>
      <c r="N47" s="20">
        <f t="shared" si="11"/>
        <v>0</v>
      </c>
      <c r="O47" s="20">
        <f t="shared" si="11"/>
        <v>1</v>
      </c>
      <c r="P47" s="20">
        <f t="shared" si="11"/>
        <v>0</v>
      </c>
      <c r="Q47" s="20">
        <f t="shared" si="11"/>
        <v>0</v>
      </c>
      <c r="R47" s="20">
        <f t="shared" si="11"/>
        <v>1</v>
      </c>
      <c r="S47" s="20">
        <f t="shared" si="11"/>
        <v>0</v>
      </c>
      <c r="T47" s="20">
        <f t="shared" si="11"/>
        <v>0</v>
      </c>
      <c r="U47" s="20">
        <f t="shared" si="11"/>
        <v>0</v>
      </c>
      <c r="V47" s="20">
        <f t="shared" si="11"/>
        <v>0</v>
      </c>
      <c r="W47" s="20">
        <f t="shared" si="11"/>
        <v>2</v>
      </c>
      <c r="X47" s="20">
        <f t="shared" si="11"/>
        <v>1</v>
      </c>
      <c r="Y47" s="20">
        <f t="shared" si="11"/>
        <v>0</v>
      </c>
      <c r="Z47" s="20">
        <f t="shared" si="11"/>
        <v>1</v>
      </c>
      <c r="AA47" s="20">
        <f t="shared" si="11"/>
        <v>1</v>
      </c>
      <c r="AB47" s="20">
        <f t="shared" si="11"/>
        <v>2</v>
      </c>
      <c r="AC47" s="20">
        <f t="shared" si="11"/>
        <v>1</v>
      </c>
      <c r="AD47" s="20">
        <f t="shared" si="11"/>
        <v>2</v>
      </c>
      <c r="AE47" s="20">
        <f t="shared" si="11"/>
        <v>2</v>
      </c>
      <c r="AF47" s="20">
        <f t="shared" si="11"/>
        <v>1</v>
      </c>
      <c r="AG47" s="20">
        <f t="shared" si="11"/>
        <v>2</v>
      </c>
      <c r="AH47" s="20">
        <f t="shared" si="11"/>
        <v>1</v>
      </c>
      <c r="AI47" s="20">
        <f t="shared" si="11"/>
        <v>0</v>
      </c>
      <c r="AJ47" s="20">
        <f t="shared" si="11"/>
        <v>1</v>
      </c>
      <c r="AK47" s="20">
        <f t="shared" si="11"/>
        <v>1</v>
      </c>
      <c r="AL47" s="20">
        <f t="shared" si="11"/>
        <v>1</v>
      </c>
      <c r="AM47" s="20">
        <f t="shared" si="11"/>
        <v>3</v>
      </c>
      <c r="AN47" s="20">
        <f t="shared" si="11"/>
        <v>2</v>
      </c>
      <c r="AO47" s="20">
        <f t="shared" si="11"/>
        <v>2</v>
      </c>
      <c r="AP47" s="20">
        <f t="shared" si="11"/>
        <v>2</v>
      </c>
      <c r="AQ47" s="20">
        <f t="shared" si="11"/>
        <v>2</v>
      </c>
      <c r="AR47" s="20">
        <f t="shared" si="11"/>
        <v>2</v>
      </c>
      <c r="AS47" s="20">
        <f t="shared" si="11"/>
        <v>1</v>
      </c>
      <c r="AT47" s="20">
        <f t="shared" si="11"/>
        <v>3</v>
      </c>
      <c r="AU47" s="20">
        <f t="shared" si="11"/>
        <v>2</v>
      </c>
      <c r="AV47" s="20">
        <f t="shared" si="11"/>
        <v>3</v>
      </c>
      <c r="AW47" s="20">
        <f t="shared" si="11"/>
        <v>0</v>
      </c>
      <c r="AX47" s="20">
        <f t="shared" si="11"/>
        <v>0</v>
      </c>
      <c r="AY47" s="20">
        <f t="shared" si="11"/>
        <v>3</v>
      </c>
      <c r="AZ47" s="20">
        <f t="shared" si="11"/>
        <v>2</v>
      </c>
      <c r="BA47" s="20">
        <f t="shared" si="11"/>
        <v>2</v>
      </c>
      <c r="BB47" s="21">
        <f t="shared" si="11"/>
        <v>2</v>
      </c>
      <c r="BC47" s="22">
        <f>[1]Articles!$Q$3-COUNTIF(D47:BB47,0)</f>
        <v>35</v>
      </c>
    </row>
    <row r="48" spans="1:55" ht="15.75" thickBot="1" x14ac:dyDescent="0.3">
      <c r="A48" s="27"/>
      <c r="B48" s="35"/>
      <c r="C48" s="35"/>
      <c r="D48" s="29">
        <f>D43+D47</f>
        <v>0</v>
      </c>
      <c r="E48" s="29">
        <f t="shared" ref="E48:BB48" si="12">E43+E47</f>
        <v>0</v>
      </c>
      <c r="F48" s="29">
        <f t="shared" si="12"/>
        <v>1</v>
      </c>
      <c r="G48" s="29">
        <f t="shared" si="12"/>
        <v>0</v>
      </c>
      <c r="H48" s="29">
        <f t="shared" si="12"/>
        <v>4</v>
      </c>
      <c r="I48" s="29">
        <f t="shared" si="12"/>
        <v>0</v>
      </c>
      <c r="J48" s="29">
        <f t="shared" si="12"/>
        <v>1</v>
      </c>
      <c r="K48" s="29">
        <f t="shared" si="12"/>
        <v>0</v>
      </c>
      <c r="L48" s="29">
        <f t="shared" si="12"/>
        <v>2</v>
      </c>
      <c r="M48" s="29">
        <f t="shared" si="12"/>
        <v>4</v>
      </c>
      <c r="N48" s="29">
        <f t="shared" si="12"/>
        <v>0</v>
      </c>
      <c r="O48" s="29">
        <f t="shared" si="12"/>
        <v>2</v>
      </c>
      <c r="P48" s="29">
        <f t="shared" si="12"/>
        <v>0</v>
      </c>
      <c r="Q48" s="29">
        <f t="shared" si="12"/>
        <v>0</v>
      </c>
      <c r="R48" s="29">
        <f t="shared" si="12"/>
        <v>3</v>
      </c>
      <c r="S48" s="29">
        <f t="shared" si="12"/>
        <v>0</v>
      </c>
      <c r="T48" s="29">
        <f t="shared" si="12"/>
        <v>0</v>
      </c>
      <c r="U48" s="29">
        <f t="shared" si="12"/>
        <v>0</v>
      </c>
      <c r="V48" s="29">
        <f t="shared" si="12"/>
        <v>2</v>
      </c>
      <c r="W48" s="29">
        <f t="shared" si="12"/>
        <v>3</v>
      </c>
      <c r="X48" s="29">
        <f t="shared" si="12"/>
        <v>1</v>
      </c>
      <c r="Y48" s="29">
        <f t="shared" si="12"/>
        <v>0</v>
      </c>
      <c r="Z48" s="29">
        <f t="shared" si="12"/>
        <v>3</v>
      </c>
      <c r="AA48" s="29">
        <f t="shared" si="12"/>
        <v>2</v>
      </c>
      <c r="AB48" s="29">
        <f t="shared" si="12"/>
        <v>4</v>
      </c>
      <c r="AC48" s="29">
        <f t="shared" si="12"/>
        <v>2</v>
      </c>
      <c r="AD48" s="29">
        <f t="shared" si="12"/>
        <v>4</v>
      </c>
      <c r="AE48" s="29">
        <f t="shared" si="12"/>
        <v>3</v>
      </c>
      <c r="AF48" s="29">
        <f t="shared" si="12"/>
        <v>1</v>
      </c>
      <c r="AG48" s="29">
        <f t="shared" si="12"/>
        <v>4</v>
      </c>
      <c r="AH48" s="29">
        <f t="shared" si="12"/>
        <v>2</v>
      </c>
      <c r="AI48" s="29">
        <f t="shared" si="12"/>
        <v>0</v>
      </c>
      <c r="AJ48" s="29">
        <f t="shared" si="12"/>
        <v>2</v>
      </c>
      <c r="AK48" s="29">
        <f t="shared" si="12"/>
        <v>3</v>
      </c>
      <c r="AL48" s="29">
        <f t="shared" si="12"/>
        <v>2</v>
      </c>
      <c r="AM48" s="29">
        <f t="shared" si="12"/>
        <v>5</v>
      </c>
      <c r="AN48" s="29">
        <f t="shared" si="12"/>
        <v>2</v>
      </c>
      <c r="AO48" s="29">
        <f t="shared" si="12"/>
        <v>3</v>
      </c>
      <c r="AP48" s="29">
        <f t="shared" si="12"/>
        <v>3</v>
      </c>
      <c r="AQ48" s="29">
        <f t="shared" si="12"/>
        <v>3</v>
      </c>
      <c r="AR48" s="29">
        <f t="shared" si="12"/>
        <v>3</v>
      </c>
      <c r="AS48" s="29">
        <f t="shared" si="12"/>
        <v>2</v>
      </c>
      <c r="AT48" s="29">
        <f t="shared" si="12"/>
        <v>4</v>
      </c>
      <c r="AU48" s="29">
        <f t="shared" si="12"/>
        <v>4</v>
      </c>
      <c r="AV48" s="29">
        <f t="shared" si="12"/>
        <v>6</v>
      </c>
      <c r="AW48" s="29">
        <f t="shared" si="12"/>
        <v>2</v>
      </c>
      <c r="AX48" s="29">
        <f t="shared" si="12"/>
        <v>1</v>
      </c>
      <c r="AY48" s="29">
        <f t="shared" si="12"/>
        <v>4</v>
      </c>
      <c r="AZ48" s="29">
        <f t="shared" si="12"/>
        <v>2</v>
      </c>
      <c r="BA48" s="29">
        <f t="shared" si="12"/>
        <v>5</v>
      </c>
      <c r="BB48" s="30">
        <f t="shared" si="12"/>
        <v>4</v>
      </c>
      <c r="BC48" s="31">
        <f>51-COUNTIF(D48:BB48,0)</f>
        <v>38</v>
      </c>
    </row>
    <row r="49" spans="1:5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1"/>
    </row>
    <row r="51" spans="1:55" x14ac:dyDescent="0.25">
      <c r="A51" s="1"/>
      <c r="B51" s="1"/>
      <c r="C51" s="1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1"/>
    </row>
    <row r="52" spans="1:55" x14ac:dyDescent="0.25">
      <c r="A52" s="1"/>
      <c r="B52" s="1"/>
      <c r="C52" s="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1"/>
    </row>
    <row r="53" spans="1:55" x14ac:dyDescent="0.25">
      <c r="A53" s="1"/>
      <c r="B53" s="1"/>
      <c r="C53" s="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dcterms:created xsi:type="dcterms:W3CDTF">2018-07-11T15:00:09Z</dcterms:created>
  <dcterms:modified xsi:type="dcterms:W3CDTF">2018-07-11T15:01:26Z</dcterms:modified>
</cp:coreProperties>
</file>