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p\Dropbox\UNIPI\Research\paper\2018\tosca-ieee-microservices\Analysis\"/>
    </mc:Choice>
  </mc:AlternateContent>
  <xr:revisionPtr revIDLastSave="0" documentId="13_ncr:1_{379B8B51-6B0F-4051-9314-9DC34C84A5C3}" xr6:coauthVersionLast="28" xr6:coauthVersionMax="28" xr10:uidLastSave="{00000000-0000-0000-0000-000000000000}"/>
  <bookViews>
    <workbookView xWindow="0" yWindow="0" windowWidth="28800" windowHeight="12210" activeTab="1" xr2:uid="{57C68E9C-D5BD-4B05-8695-3AEAABBADF97}"/>
  </bookViews>
  <sheets>
    <sheet name="Articles" sheetId="1" r:id="rId1"/>
    <sheet name="Gains" sheetId="3" r:id="rId2"/>
    <sheet name="Pains" sheetId="2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4" i="3" l="1"/>
  <c r="AO32" i="2"/>
  <c r="AO31" i="2"/>
  <c r="AO30" i="2"/>
  <c r="AO29" i="2"/>
  <c r="AO28" i="2"/>
  <c r="AO27" i="2"/>
  <c r="AO26" i="2"/>
  <c r="AO25" i="2"/>
  <c r="AO24" i="2"/>
  <c r="AO35" i="3"/>
  <c r="AO33" i="3"/>
  <c r="AO17" i="3"/>
  <c r="AO38" i="2"/>
  <c r="AO22" i="3"/>
  <c r="AO21" i="2"/>
  <c r="AO6" i="3"/>
  <c r="L10" i="1"/>
  <c r="L9" i="1"/>
  <c r="L8" i="1"/>
  <c r="L7" i="1"/>
  <c r="L6" i="1"/>
  <c r="L25" i="1"/>
  <c r="L26" i="1"/>
  <c r="L27" i="1"/>
  <c r="L28" i="1"/>
  <c r="AO39" i="3"/>
  <c r="AO18" i="2"/>
  <c r="AO19" i="2"/>
  <c r="AO17" i="2"/>
  <c r="AO34" i="2"/>
  <c r="AO35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20" i="2"/>
  <c r="AO22" i="2"/>
  <c r="AO23" i="2"/>
  <c r="AO33" i="2"/>
  <c r="AO39" i="2"/>
  <c r="AO37" i="2"/>
  <c r="AO36" i="2"/>
  <c r="AO2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AO29" i="3"/>
  <c r="J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I46" i="3"/>
  <c r="H46" i="3"/>
  <c r="G46" i="3"/>
  <c r="F46" i="3"/>
  <c r="E46" i="3"/>
  <c r="D46" i="3"/>
  <c r="AO45" i="3"/>
  <c r="AO44" i="3"/>
  <c r="AO43" i="3"/>
  <c r="AO42" i="3"/>
  <c r="AO41" i="3"/>
  <c r="AO40" i="3"/>
  <c r="AO38" i="3"/>
  <c r="AO37" i="3"/>
  <c r="AO36" i="3"/>
  <c r="AO32" i="3"/>
  <c r="AO31" i="3"/>
  <c r="AO30" i="3"/>
  <c r="AO28" i="3"/>
  <c r="AO27" i="3"/>
  <c r="AO26" i="3"/>
  <c r="AO25" i="3"/>
  <c r="AO24" i="3"/>
  <c r="AO20" i="3"/>
  <c r="AO23" i="3"/>
  <c r="AO21" i="3"/>
  <c r="AO19" i="3"/>
  <c r="AO18" i="3"/>
  <c r="AO16" i="3"/>
  <c r="AO15" i="3"/>
  <c r="AO14" i="3"/>
  <c r="AO13" i="3"/>
  <c r="AO12" i="3"/>
  <c r="AO11" i="3"/>
  <c r="AO10" i="3"/>
  <c r="AO9" i="3"/>
  <c r="AO8" i="3"/>
  <c r="AO7" i="3"/>
  <c r="AO5" i="3"/>
  <c r="AO4" i="3"/>
  <c r="AO3" i="3"/>
  <c r="AO2" i="3"/>
  <c r="K28" i="1"/>
  <c r="K27" i="1"/>
  <c r="K26" i="1"/>
  <c r="K25" i="1"/>
  <c r="K10" i="1"/>
  <c r="K9" i="1"/>
  <c r="K8" i="1"/>
  <c r="K7" i="1"/>
  <c r="K6" i="1"/>
  <c r="K29" i="1"/>
  <c r="K11" i="1"/>
  <c r="L29" i="1"/>
  <c r="L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Jacopo Soldani</author>
  </authors>
  <commentList>
    <comment ref="B25" authorId="0" shapeId="0" xr:uid="{75AFA71F-346D-4E42-9413-E47C6B40A621}">
      <text>
        <r>
          <rPr>
            <b/>
            <sz val="9"/>
            <color indexed="81"/>
            <rFont val="Tahoma"/>
            <family val="2"/>
          </rPr>
          <t>Jacopo Soldani:</t>
        </r>
        <r>
          <rPr>
            <sz val="9"/>
            <color indexed="81"/>
            <rFont val="Tahoma"/>
            <family val="2"/>
          </rPr>
          <t xml:space="preserve">
What are microservices? - Microservices explained - Microservices examples - Are microservices just tweaked SOA, or something much bigger?</t>
        </r>
      </text>
    </comment>
    <comment ref="B34" authorId="0" shapeId="0" xr:uid="{968A9220-028B-4FAE-93FD-EE05E353737B}">
      <text>
        <r>
          <rPr>
            <b/>
            <sz val="9"/>
            <color indexed="81"/>
            <rFont val="Tahoma"/>
            <family val="2"/>
          </rPr>
          <t>Jacopo Soldani:</t>
        </r>
        <r>
          <rPr>
            <sz val="9"/>
            <color indexed="81"/>
            <rFont val="Tahoma"/>
            <family val="2"/>
          </rPr>
          <t xml:space="preserve">
The pros and cons of microservices: Lessons learned as Comparethemarket.com moves away from a single, monolithic application</t>
        </r>
      </text>
    </comment>
  </commentList>
</comments>
</file>

<file path=xl/sharedStrings.xml><?xml version="1.0" encoding="utf-8"?>
<sst xmlns="http://schemas.openxmlformats.org/spreadsheetml/2006/main" count="700" uniqueCount="209">
  <si>
    <t>#</t>
  </si>
  <si>
    <t>Title</t>
  </si>
  <si>
    <t>Year</t>
  </si>
  <si>
    <t>Source</t>
  </si>
  <si>
    <t>Microservices: a definition of this new architectural term</t>
  </si>
  <si>
    <t>J. Lewis, M. Fowler</t>
  </si>
  <si>
    <t>Author(s)</t>
  </si>
  <si>
    <t>ThoughtWorks</t>
  </si>
  <si>
    <t>Source type</t>
  </si>
  <si>
    <t>Company blog</t>
  </si>
  <si>
    <t>C. Richardson</t>
  </si>
  <si>
    <t>Date</t>
  </si>
  <si>
    <t>Microservices.io</t>
  </si>
  <si>
    <t>Personal blog</t>
  </si>
  <si>
    <t>8 best practices for microservices security</t>
  </si>
  <si>
    <t>TechBeacon</t>
  </si>
  <si>
    <t>M. Troisi</t>
  </si>
  <si>
    <t>API Gateway / Backend for Front-End</t>
  </si>
  <si>
    <t>Database per service</t>
  </si>
  <si>
    <t>Microservice Architecture</t>
  </si>
  <si>
    <t>Locating commong micro service performance anti-patterns</t>
  </si>
  <si>
    <t>A. Grabner</t>
  </si>
  <si>
    <t>InfoQ</t>
  </si>
  <si>
    <t>Community blog</t>
  </si>
  <si>
    <t>Seven microservices anti-patterns</t>
  </si>
  <si>
    <t>V. Alagarasan</t>
  </si>
  <si>
    <t>5 fundamentals to a successful microservice design</t>
  </si>
  <si>
    <t>B. Golden</t>
  </si>
  <si>
    <t>The power, patterns, and pains of microservices</t>
  </si>
  <si>
    <t>J. Long</t>
  </si>
  <si>
    <t>Dzone</t>
  </si>
  <si>
    <t>Performance patterns in microservices-based integrations</t>
  </si>
  <si>
    <t>R. Dhall</t>
  </si>
  <si>
    <t>Performance issue considerations for Microservices APIs</t>
  </si>
  <si>
    <t>J. Mueller</t>
  </si>
  <si>
    <t>Smartbear</t>
  </si>
  <si>
    <t>Micro services - versioning strategies</t>
  </si>
  <si>
    <t>Niels.nu</t>
  </si>
  <si>
    <t>N. Dommerholt</t>
  </si>
  <si>
    <t>Microservices security: All the questions you should be asking</t>
  </si>
  <si>
    <t>Grahamlea.com</t>
  </si>
  <si>
    <t>G. Lea</t>
  </si>
  <si>
    <t>Linkedin Pulse</t>
  </si>
  <si>
    <t>Microservices: Pain and Gain</t>
  </si>
  <si>
    <t>K. Ziomek</t>
  </si>
  <si>
    <t>Microservices - Not a Free Lunch</t>
  </si>
  <si>
    <t>B. Wootton</t>
  </si>
  <si>
    <t>HighScalability</t>
  </si>
  <si>
    <t>Microservices in Practice: From Architecture to Deployment</t>
  </si>
  <si>
    <t>K. Indrasiri</t>
  </si>
  <si>
    <t>T. Mauro</t>
  </si>
  <si>
    <t>Nginx</t>
  </si>
  <si>
    <t>Microservices architecture: advantages and drawbacks</t>
  </si>
  <si>
    <t>V. Badola</t>
  </si>
  <si>
    <t>CloudAcademy</t>
  </si>
  <si>
    <t>Microservices: Benefits and Challenges</t>
  </si>
  <si>
    <t>M. Verma</t>
  </si>
  <si>
    <t>Microservices in a nutshell. Pros and Cons.</t>
  </si>
  <si>
    <t>P. Hauer</t>
  </si>
  <si>
    <t>Philipphauer.de</t>
  </si>
  <si>
    <t>What are microservices?: Definition, characteristics, advantages and disadvantages</t>
  </si>
  <si>
    <t>Chakray</t>
  </si>
  <si>
    <t>Adopting Microservices at Netflix: Lessons for Architectural Design</t>
  </si>
  <si>
    <t>Testing and monitoring the performances of microservices</t>
  </si>
  <si>
    <t>H. Rexed</t>
  </si>
  <si>
    <t>NeoTys</t>
  </si>
  <si>
    <t>10 tips for securing microservice architecture</t>
  </si>
  <si>
    <t>S. Matteson</t>
  </si>
  <si>
    <t>TechRepublic</t>
  </si>
  <si>
    <t>Securing microservices</t>
  </si>
  <si>
    <t>FacileLogin</t>
  </si>
  <si>
    <t>P. Siriwardena</t>
  </si>
  <si>
    <t>Rethinking application security with microservices architectures</t>
  </si>
  <si>
    <t>DarkReading.com</t>
  </si>
  <si>
    <t>R. Rajagopalan</t>
  </si>
  <si>
    <t>T. Hunt</t>
  </si>
  <si>
    <t>Your API versioning is wrong</t>
  </si>
  <si>
    <t>Advantages and Disadvantages of Microservices</t>
  </si>
  <si>
    <t>S. Kumar</t>
  </si>
  <si>
    <t>Microservices architectural style</t>
  </si>
  <si>
    <t>Valtech</t>
  </si>
  <si>
    <t>A. Patil</t>
  </si>
  <si>
    <t>Microservices</t>
  </si>
  <si>
    <t>Micro Technologies</t>
  </si>
  <si>
    <t>MicroDocs</t>
  </si>
  <si>
    <t>Microservice Trade-offs</t>
  </si>
  <si>
    <t>M. Fowler</t>
  </si>
  <si>
    <t>MartinFowler.com</t>
  </si>
  <si>
    <t>S. Carey</t>
  </si>
  <si>
    <t>ComputerWorldUk</t>
  </si>
  <si>
    <t>The strenghts and weaknesses of microservices</t>
  </si>
  <si>
    <t>A. Avram</t>
  </si>
  <si>
    <t>J. Dunn</t>
  </si>
  <si>
    <t>What are microservices?</t>
  </si>
  <si>
    <t>Frequencies</t>
  </si>
  <si>
    <t>Perc.</t>
  </si>
  <si>
    <t>Num.</t>
  </si>
  <si>
    <t>Online magazine</t>
  </si>
  <si>
    <t>Online Magazine</t>
  </si>
  <si>
    <t>total</t>
  </si>
  <si>
    <t>Getting Started with Microservices, Part 1: Advantages and Considerations</t>
  </si>
  <si>
    <t>B. Scholl</t>
  </si>
  <si>
    <t>Oracle</t>
  </si>
  <si>
    <t>Microservices architecture style</t>
  </si>
  <si>
    <t>M. Wasson, S. Celarier</t>
  </si>
  <si>
    <t>Microsoft</t>
  </si>
  <si>
    <t>Microservice Architecture: All The Best Practices You Need To Know</t>
  </si>
  <si>
    <t>T. Török</t>
  </si>
  <si>
    <t>CodeSans</t>
  </si>
  <si>
    <t>Benefits of Microservices Architecture Implementation</t>
  </si>
  <si>
    <t>E. Novoseltseva</t>
  </si>
  <si>
    <t>DZone</t>
  </si>
  <si>
    <t>Architecture</t>
  </si>
  <si>
    <t>API Gateway</t>
  </si>
  <si>
    <t>Client-oriented API</t>
  </si>
  <si>
    <t>Client service location</t>
  </si>
  <si>
    <t>Client communication</t>
  </si>
  <si>
    <t>Decentralised governance</t>
  </si>
  <si>
    <t>Encapsulation</t>
  </si>
  <si>
    <t>Fault tolerance</t>
  </si>
  <si>
    <t>Fault isolation</t>
  </si>
  <si>
    <t>Circuit breakers</t>
  </si>
  <si>
    <t>Flexibility</t>
  </si>
  <si>
    <t>Internal load balancing</t>
  </si>
  <si>
    <t>Service communication</t>
  </si>
  <si>
    <t>Connections</t>
  </si>
  <si>
    <t>Message brokers</t>
  </si>
  <si>
    <t>Service size</t>
  </si>
  <si>
    <t>Development</t>
  </si>
  <si>
    <t>Agility</t>
  </si>
  <si>
    <t>Continuous delivery</t>
  </si>
  <si>
    <t>Reusability</t>
  </si>
  <si>
    <t>Operation</t>
  </si>
  <si>
    <t>Containerisation</t>
  </si>
  <si>
    <t>Independency</t>
  </si>
  <si>
    <t>Reliability</t>
  </si>
  <si>
    <t>Scalability</t>
  </si>
  <si>
    <t>Speed</t>
  </si>
  <si>
    <t>Security</t>
  </si>
  <si>
    <t>Layering</t>
  </si>
  <si>
    <t>Firewalling</t>
  </si>
  <si>
    <t>Automation</t>
  </si>
  <si>
    <t>Storage</t>
  </si>
  <si>
    <t>Data access</t>
  </si>
  <si>
    <t>Caching</t>
  </si>
  <si>
    <t>Data persistence</t>
  </si>
  <si>
    <t>Database sharing</t>
  </si>
  <si>
    <t>Microservice-orientation</t>
  </si>
  <si>
    <t>Testing</t>
  </si>
  <si>
    <t>Roll-backs</t>
  </si>
  <si>
    <t>Unit testing</t>
  </si>
  <si>
    <t>Updates</t>
  </si>
  <si>
    <t>x</t>
  </si>
  <si>
    <t>Updateability/upgradeability</t>
  </si>
  <si>
    <t>Loose coupling</t>
  </si>
  <si>
    <t>Versioning</t>
  </si>
  <si>
    <t>API Versioning</t>
  </si>
  <si>
    <t>Heterogeneity</t>
  </si>
  <si>
    <t>Service coordination</t>
  </si>
  <si>
    <t>Service location</t>
  </si>
  <si>
    <t>Size, complexity</t>
  </si>
  <si>
    <t>Overhead</t>
  </si>
  <si>
    <t>Cascading failures</t>
  </si>
  <si>
    <t>Logging</t>
  </si>
  <si>
    <t>Problem location</t>
  </si>
  <si>
    <t>QoS</t>
  </si>
  <si>
    <t>SLA complexity</t>
  </si>
  <si>
    <t>Performances</t>
  </si>
  <si>
    <t>Networking congestions, latency</t>
  </si>
  <si>
    <t>Data consistency</t>
  </si>
  <si>
    <t>Query complexity</t>
  </si>
  <si>
    <t>Performance testing</t>
  </si>
  <si>
    <t>Access control</t>
  </si>
  <si>
    <t>Centralised firewall</t>
  </si>
  <si>
    <t>Size, Complexity</t>
  </si>
  <si>
    <t>Container-level security</t>
  </si>
  <si>
    <t>Data access control</t>
  </si>
  <si>
    <t>Decentralisation</t>
  </si>
  <si>
    <t>Endpoint proliferation</t>
  </si>
  <si>
    <t>Human errors</t>
  </si>
  <si>
    <t>APIs granularity</t>
  </si>
  <si>
    <t>Microservice separation</t>
  </si>
  <si>
    <t>Service contract</t>
  </si>
  <si>
    <t>Distributed transactions</t>
  </si>
  <si>
    <t>(distributed queries)</t>
  </si>
  <si>
    <t>Monitoring size/complexity</t>
  </si>
  <si>
    <t>Operational complexity</t>
  </si>
  <si>
    <t>(independent deployment)</t>
  </si>
  <si>
    <t>The pros and cons of microservices</t>
  </si>
  <si>
    <t>Cloud-native</t>
  </si>
  <si>
    <t>(service discovery)</t>
  </si>
  <si>
    <t>(more complex, additional overhead)</t>
  </si>
  <si>
    <t>Resource consumption (e.g., memory)</t>
  </si>
  <si>
    <t>(indep. development)</t>
  </si>
  <si>
    <t>Technology freedom</t>
  </si>
  <si>
    <t>(no commitment, emerging technologies)</t>
  </si>
  <si>
    <t>(CI/CD)</t>
  </si>
  <si>
    <t>(services reponsible own data)</t>
  </si>
  <si>
    <t>Integration testing</t>
  </si>
  <si>
    <t>(add/remove microservices)</t>
  </si>
  <si>
    <t>Data isolation</t>
  </si>
  <si>
    <t>(client-oriented, decoupling client/services)</t>
  </si>
  <si>
    <t>(small, quick to develop, easier to understand)</t>
  </si>
  <si>
    <t>(bounded contexts/business capabilities)</t>
  </si>
  <si>
    <t>(automated enforcing)</t>
  </si>
  <si>
    <t>Fine-grained policies</t>
  </si>
  <si>
    <t>(different layers of security)</t>
  </si>
  <si>
    <t>(offloading, replication)</t>
  </si>
  <si>
    <t>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</si>
</sst>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auto="1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0" fontId="0" fillId="0" borderId="0" xfId="0" applyBorder="1"/>
    <xf numFmtId="0" fontId="4" fillId="0" borderId="0" xfId="0" applyFont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0" borderId="0" xfId="0" applyFont="1"/>
    <xf numFmtId="0" fontId="5" fillId="5" borderId="2" xfId="0" applyFont="1" applyFill="1" applyBorder="1"/>
    <xf numFmtId="0" fontId="5" fillId="5" borderId="3" xfId="0" applyFont="1" applyFill="1" applyBorder="1"/>
    <xf numFmtId="0" fontId="4" fillId="5" borderId="10" xfId="0" applyFont="1" applyFill="1" applyBorder="1" applyAlignment="1">
      <alignment horizontal="center"/>
    </xf>
    <xf numFmtId="0" fontId="5" fillId="5" borderId="5" xfId="0" applyFont="1" applyFill="1" applyBorder="1"/>
    <xf numFmtId="0" fontId="5" fillId="5" borderId="0" xfId="0" applyFont="1" applyFill="1" applyBorder="1"/>
    <xf numFmtId="0" fontId="4" fillId="5" borderId="11" xfId="0" applyFont="1" applyFill="1" applyBorder="1" applyAlignment="1">
      <alignment horizontal="center"/>
    </xf>
    <xf numFmtId="0" fontId="5" fillId="5" borderId="13" xfId="0" applyFont="1" applyFill="1" applyBorder="1"/>
    <xf numFmtId="0" fontId="5" fillId="5" borderId="14" xfId="0" applyFont="1" applyFill="1" applyBorder="1"/>
    <xf numFmtId="0" fontId="4" fillId="5" borderId="1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8" xfId="0" applyFont="1" applyFill="1" applyBorder="1"/>
    <xf numFmtId="0" fontId="4" fillId="5" borderId="12" xfId="0" applyFont="1" applyFill="1" applyBorder="1" applyAlignment="1">
      <alignment horizontal="center"/>
    </xf>
    <xf numFmtId="0" fontId="6" fillId="5" borderId="14" xfId="0" applyFont="1" applyFill="1" applyBorder="1"/>
    <xf numFmtId="0" fontId="5" fillId="5" borderId="10" xfId="0" applyFont="1" applyFill="1" applyBorder="1" applyAlignment="1">
      <alignment horizontal="center"/>
    </xf>
    <xf numFmtId="0" fontId="5" fillId="3" borderId="5" xfId="0" applyFont="1" applyFill="1" applyBorder="1"/>
    <xf numFmtId="0" fontId="5" fillId="3" borderId="0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5" fillId="3" borderId="9" xfId="0" applyFont="1" applyFill="1" applyBorder="1"/>
    <xf numFmtId="0" fontId="4" fillId="3" borderId="9" xfId="0" applyFont="1" applyFill="1" applyBorder="1" applyAlignment="1">
      <alignment horizontal="center"/>
    </xf>
    <xf numFmtId="0" fontId="5" fillId="3" borderId="13" xfId="0" applyFont="1" applyFill="1" applyBorder="1"/>
    <xf numFmtId="0" fontId="5" fillId="3" borderId="14" xfId="0" applyFont="1" applyFill="1" applyBorder="1"/>
    <xf numFmtId="0" fontId="5" fillId="3" borderId="15" xfId="0" applyFont="1" applyFill="1" applyBorder="1"/>
    <xf numFmtId="0" fontId="5" fillId="3" borderId="6" xfId="0" applyFont="1" applyFill="1" applyBorder="1"/>
    <xf numFmtId="0" fontId="4" fillId="3" borderId="6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0" fillId="2" borderId="0" xfId="0" applyNumberFormat="1" applyFill="1" applyAlignment="1">
      <alignment horizontal="right"/>
    </xf>
    <xf numFmtId="14" fontId="0" fillId="2" borderId="0" xfId="0" applyNumberFormat="1" applyFill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1" fillId="2" borderId="0" xfId="0" applyFont="1" applyFill="1" applyBorder="1"/>
    <xf numFmtId="0" fontId="0" fillId="4" borderId="0" xfId="0" applyFont="1" applyFill="1"/>
    <xf numFmtId="0" fontId="7" fillId="2" borderId="0" xfId="0" applyFont="1" applyFill="1"/>
    <xf numFmtId="0" fontId="8" fillId="2" borderId="0" xfId="0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9" fillId="5" borderId="14" xfId="0" applyFont="1" applyFill="1" applyBorder="1"/>
    <xf numFmtId="0" fontId="9" fillId="3" borderId="0" xfId="0" applyFont="1" applyFill="1" applyBorder="1"/>
    <xf numFmtId="0" fontId="9" fillId="5" borderId="8" xfId="0" applyFont="1" applyFill="1" applyBorder="1"/>
    <xf numFmtId="0" fontId="9" fillId="3" borderId="15" xfId="0" applyFont="1" applyFill="1" applyBorder="1"/>
    <xf numFmtId="0" fontId="5" fillId="3" borderId="16" xfId="0" applyFont="1" applyFill="1" applyBorder="1"/>
    <xf numFmtId="0" fontId="5" fillId="3" borderId="17" xfId="0" applyFont="1" applyFill="1" applyBorder="1"/>
    <xf numFmtId="0" fontId="5" fillId="3" borderId="18" xfId="0" applyFont="1" applyFill="1" applyBorder="1"/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5" fillId="3" borderId="21" xfId="0" applyFont="1" applyFill="1" applyBorder="1"/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5" fillId="3" borderId="25" xfId="0" applyFont="1" applyFill="1" applyBorder="1"/>
    <xf numFmtId="0" fontId="5" fillId="3" borderId="26" xfId="0" applyFont="1" applyFill="1" applyBorder="1"/>
    <xf numFmtId="0" fontId="5" fillId="3" borderId="27" xfId="0" applyFont="1" applyFill="1" applyBorder="1"/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5" fillId="3" borderId="30" xfId="0" applyFont="1" applyFill="1" applyBorder="1"/>
    <xf numFmtId="0" fontId="5" fillId="3" borderId="31" xfId="0" applyFont="1" applyFill="1" applyBorder="1"/>
    <xf numFmtId="0" fontId="5" fillId="3" borderId="32" xfId="0" applyFont="1" applyFill="1" applyBorder="1"/>
    <xf numFmtId="0" fontId="4" fillId="3" borderId="33" xfId="0" applyFont="1" applyFill="1" applyBorder="1" applyAlignment="1">
      <alignment horizontal="center"/>
    </xf>
    <xf numFmtId="0" fontId="5" fillId="3" borderId="34" xfId="0" applyFont="1" applyFill="1" applyBorder="1"/>
    <xf numFmtId="0" fontId="5" fillId="3" borderId="35" xfId="0" applyFont="1" applyFill="1" applyBorder="1"/>
    <xf numFmtId="0" fontId="4" fillId="3" borderId="31" xfId="0" applyFont="1" applyFill="1" applyBorder="1" applyAlignment="1">
      <alignment horizontal="center"/>
    </xf>
    <xf numFmtId="0" fontId="5" fillId="3" borderId="38" xfId="0" applyFont="1" applyFill="1" applyBorder="1"/>
    <xf numFmtId="0" fontId="5" fillId="3" borderId="39" xfId="0" applyFont="1" applyFill="1" applyBorder="1"/>
    <xf numFmtId="0" fontId="4" fillId="3" borderId="40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6" fillId="3" borderId="27" xfId="0" applyFont="1" applyFill="1" applyBorder="1"/>
    <xf numFmtId="0" fontId="5" fillId="5" borderId="16" xfId="0" applyFont="1" applyFill="1" applyBorder="1"/>
    <xf numFmtId="0" fontId="5" fillId="5" borderId="17" xfId="0" applyFont="1" applyFill="1" applyBorder="1"/>
    <xf numFmtId="0" fontId="5" fillId="5" borderId="18" xfId="0" applyFont="1" applyFill="1" applyBorder="1"/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5" fillId="5" borderId="21" xfId="0" applyFont="1" applyFill="1" applyBorder="1"/>
    <xf numFmtId="0" fontId="4" fillId="5" borderId="22" xfId="0" applyFont="1" applyFill="1" applyBorder="1" applyAlignment="1">
      <alignment horizontal="center"/>
    </xf>
    <xf numFmtId="0" fontId="4" fillId="5" borderId="33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5" fillId="5" borderId="25" xfId="0" applyFont="1" applyFill="1" applyBorder="1"/>
    <xf numFmtId="0" fontId="5" fillId="5" borderId="36" xfId="0" applyFont="1" applyFill="1" applyBorder="1"/>
    <xf numFmtId="0" fontId="4" fillId="5" borderId="42" xfId="0" applyFont="1" applyFill="1" applyBorder="1" applyAlignment="1">
      <alignment horizontal="center"/>
    </xf>
    <xf numFmtId="0" fontId="4" fillId="5" borderId="43" xfId="0" applyFont="1" applyFill="1" applyBorder="1" applyAlignment="1">
      <alignment horizontal="center"/>
    </xf>
    <xf numFmtId="0" fontId="5" fillId="5" borderId="26" xfId="0" applyFont="1" applyFill="1" applyBorder="1"/>
    <xf numFmtId="0" fontId="9" fillId="5" borderId="27" xfId="0" applyFont="1" applyFill="1" applyBorder="1"/>
    <xf numFmtId="0" fontId="4" fillId="5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5" fillId="5" borderId="30" xfId="0" applyFont="1" applyFill="1" applyBorder="1"/>
    <xf numFmtId="0" fontId="5" fillId="5" borderId="39" xfId="0" applyFont="1" applyFill="1" applyBorder="1"/>
    <xf numFmtId="0" fontId="4" fillId="5" borderId="40" xfId="0" applyFont="1" applyFill="1" applyBorder="1" applyAlignment="1">
      <alignment horizontal="center"/>
    </xf>
    <xf numFmtId="0" fontId="4" fillId="5" borderId="41" xfId="0" applyFont="1" applyFill="1" applyBorder="1" applyAlignment="1">
      <alignment horizontal="center"/>
    </xf>
    <xf numFmtId="0" fontId="5" fillId="5" borderId="32" xfId="0" applyFont="1" applyFill="1" applyBorder="1"/>
    <xf numFmtId="0" fontId="5" fillId="5" borderId="34" xfId="0" applyFont="1" applyFill="1" applyBorder="1"/>
    <xf numFmtId="0" fontId="5" fillId="5" borderId="27" xfId="0" applyFont="1" applyFill="1" applyBorder="1"/>
    <xf numFmtId="0" fontId="5" fillId="5" borderId="38" xfId="0" applyFont="1" applyFill="1" applyBorder="1"/>
    <xf numFmtId="0" fontId="9" fillId="5" borderId="18" xfId="0" applyFont="1" applyFill="1" applyBorder="1"/>
    <xf numFmtId="0" fontId="9" fillId="5" borderId="37" xfId="0" applyFont="1" applyFill="1" applyBorder="1"/>
    <xf numFmtId="0" fontId="5" fillId="5" borderId="15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aseline="0"/>
              <a:t>Distribution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Articles!$J$6:$J$10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Articles!$K$6:$K$10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11</c:v>
                </c:pt>
                <c:pt idx="3">
                  <c:v>10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1-4119-8667-52947BD3E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092216"/>
        <c:axId val="336094840"/>
      </c:barChart>
      <c:catAx>
        <c:axId val="336092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094840"/>
        <c:crosses val="autoZero"/>
        <c:auto val="1"/>
        <c:lblAlgn val="ctr"/>
        <c:lblOffset val="100"/>
        <c:noMultiLvlLbl val="0"/>
      </c:catAx>
      <c:valAx>
        <c:axId val="33609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092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Distribution over types of sources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2A-4120-965B-C19D83AB40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2A-4120-965B-C19D83AB40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2A-4120-965B-C19D83AB40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2A-4120-965B-C19D83AB4076}"/>
              </c:ext>
            </c:extLst>
          </c:dPt>
          <c:cat>
            <c:strRef>
              <c:f>Articles!$J$25:$J$28</c:f>
              <c:strCache>
                <c:ptCount val="4"/>
                <c:pt idx="0">
                  <c:v>Personal blog</c:v>
                </c:pt>
                <c:pt idx="1">
                  <c:v>Community blog</c:v>
                </c:pt>
                <c:pt idx="2">
                  <c:v>Company blog</c:v>
                </c:pt>
                <c:pt idx="3">
                  <c:v>Online magazine</c:v>
                </c:pt>
              </c:strCache>
            </c:strRef>
          </c:cat>
          <c:val>
            <c:numRef>
              <c:f>Articles!$K$25:$K$28</c:f>
              <c:numCache>
                <c:formatCode>General</c:formatCode>
                <c:ptCount val="4"/>
                <c:pt idx="0">
                  <c:v>7</c:v>
                </c:pt>
                <c:pt idx="1">
                  <c:v>15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4A-4682-992B-8884480FF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514349</xdr:colOff>
      <xdr:row>2</xdr:row>
      <xdr:rowOff>57150</xdr:rowOff>
    </xdr:from>
    <xdr:to>
      <xdr:col>17</xdr:col>
      <xdr:colOff>228599</xdr:colOff>
      <xdr:row>12</xdr:row>
      <xdr:rowOff>66674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B950A2D-8A48-4F9A-9764-F3D211841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247650</xdr:colOff>
      <xdr:row>18</xdr:row>
      <xdr:rowOff>0</xdr:rowOff>
    </xdr:from>
    <xdr:to>
      <xdr:col>19</xdr:col>
      <xdr:colOff>57150</xdr:colOff>
      <xdr:row>32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7508DBB-41C1-43A2-9C7E-92809C096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F71C-7F79-4B90-BB75-85AFC607759B}">
  <dimension ref="A1:L38"/>
  <sheetViews>
    <sheetView workbookViewId="0">
      <selection activeCell="K16" sqref="K16"/>
    </sheetView>
  </sheetViews>
  <sheetFormatPr defaultRowHeight="14.4" x14ac:dyDescent="0.55000000000000004"/>
  <cols>
    <col min="1" max="1" width="3" style="1" bestFit="1" customWidth="1"/>
    <col min="2" max="2" width="76.41796875" bestFit="1" customWidth="1"/>
    <col min="3" max="3" width="20.83984375" bestFit="1" customWidth="1"/>
    <col min="4" max="4" width="10.68359375" bestFit="1" customWidth="1"/>
    <col min="5" max="5" width="5" bestFit="1" customWidth="1"/>
    <col min="6" max="6" width="17.83984375" bestFit="1" customWidth="1"/>
    <col min="7" max="7" width="16.41796875" bestFit="1" customWidth="1"/>
    <col min="9" max="9" width="11.83984375" bestFit="1" customWidth="1"/>
    <col min="10" max="10" width="16" bestFit="1" customWidth="1"/>
    <col min="11" max="11" width="5.83984375" bestFit="1" customWidth="1"/>
    <col min="12" max="12" width="6.578125" bestFit="1" customWidth="1"/>
    <col min="13" max="13" width="16" bestFit="1" customWidth="1"/>
    <col min="15" max="15" width="9.578125" bestFit="1" customWidth="1"/>
  </cols>
  <sheetData>
    <row r="1" spans="1:12" x14ac:dyDescent="0.55000000000000004">
      <c r="A1" s="41" t="s">
        <v>0</v>
      </c>
      <c r="B1" s="42" t="s">
        <v>1</v>
      </c>
      <c r="C1" s="42" t="s">
        <v>6</v>
      </c>
      <c r="D1" s="42" t="s">
        <v>11</v>
      </c>
      <c r="E1" s="42" t="s">
        <v>2</v>
      </c>
      <c r="F1" s="42" t="s">
        <v>3</v>
      </c>
      <c r="G1" s="42" t="s">
        <v>8</v>
      </c>
    </row>
    <row r="2" spans="1:12" x14ac:dyDescent="0.55000000000000004">
      <c r="A2" s="41">
        <v>1</v>
      </c>
      <c r="B2" s="50" t="s">
        <v>17</v>
      </c>
      <c r="C2" s="2" t="s">
        <v>10</v>
      </c>
      <c r="D2" s="43">
        <v>41890</v>
      </c>
      <c r="E2" s="2">
        <v>2014</v>
      </c>
      <c r="F2" s="2" t="s">
        <v>12</v>
      </c>
      <c r="G2" s="2" t="s">
        <v>13</v>
      </c>
    </row>
    <row r="3" spans="1:12" x14ac:dyDescent="0.55000000000000004">
      <c r="A3" s="41">
        <v>2</v>
      </c>
      <c r="B3" s="50" t="s">
        <v>14</v>
      </c>
      <c r="C3" s="2" t="s">
        <v>16</v>
      </c>
      <c r="D3" s="43">
        <v>42780</v>
      </c>
      <c r="E3" s="2">
        <v>2017</v>
      </c>
      <c r="F3" s="2" t="s">
        <v>15</v>
      </c>
      <c r="G3" s="2" t="s">
        <v>23</v>
      </c>
    </row>
    <row r="4" spans="1:12" x14ac:dyDescent="0.55000000000000004">
      <c r="A4" s="41">
        <v>3</v>
      </c>
      <c r="B4" s="50" t="s">
        <v>18</v>
      </c>
      <c r="C4" s="2" t="s">
        <v>10</v>
      </c>
      <c r="D4" s="43">
        <v>41716</v>
      </c>
      <c r="E4" s="2">
        <v>2014</v>
      </c>
      <c r="F4" s="2" t="s">
        <v>12</v>
      </c>
      <c r="G4" s="2" t="s">
        <v>13</v>
      </c>
    </row>
    <row r="5" spans="1:12" x14ac:dyDescent="0.55000000000000004">
      <c r="A5" s="41">
        <v>4</v>
      </c>
      <c r="B5" s="50" t="s">
        <v>20</v>
      </c>
      <c r="C5" s="2" t="s">
        <v>21</v>
      </c>
      <c r="D5" s="43">
        <v>42493</v>
      </c>
      <c r="E5" s="2">
        <v>2016</v>
      </c>
      <c r="F5" s="2" t="s">
        <v>22</v>
      </c>
      <c r="G5" s="2" t="s">
        <v>23</v>
      </c>
      <c r="I5" s="48" t="s">
        <v>94</v>
      </c>
      <c r="J5" s="46" t="s">
        <v>2</v>
      </c>
      <c r="K5" s="46" t="s">
        <v>96</v>
      </c>
      <c r="L5" s="46" t="s">
        <v>95</v>
      </c>
    </row>
    <row r="6" spans="1:12" x14ac:dyDescent="0.55000000000000004">
      <c r="A6" s="41">
        <v>5</v>
      </c>
      <c r="B6" s="50" t="s">
        <v>100</v>
      </c>
      <c r="C6" s="2" t="s">
        <v>101</v>
      </c>
      <c r="D6" s="43">
        <v>42810</v>
      </c>
      <c r="E6" s="2">
        <v>2017</v>
      </c>
      <c r="F6" s="2" t="s">
        <v>102</v>
      </c>
      <c r="G6" s="2" t="s">
        <v>9</v>
      </c>
      <c r="I6" s="4"/>
      <c r="J6" s="45">
        <v>2014</v>
      </c>
      <c r="K6" s="45">
        <f>COUNTIF($E$2:$E$40,J6)</f>
        <v>7</v>
      </c>
      <c r="L6" s="47">
        <f>K6/37*100</f>
        <v>18.918918918918919</v>
      </c>
    </row>
    <row r="7" spans="1:12" x14ac:dyDescent="0.55000000000000004">
      <c r="A7" s="41">
        <v>6</v>
      </c>
      <c r="B7" s="50" t="s">
        <v>24</v>
      </c>
      <c r="C7" s="2" t="s">
        <v>25</v>
      </c>
      <c r="D7" s="43">
        <v>42240</v>
      </c>
      <c r="E7" s="2">
        <v>2015</v>
      </c>
      <c r="F7" s="2" t="s">
        <v>22</v>
      </c>
      <c r="G7" s="2" t="s">
        <v>23</v>
      </c>
      <c r="I7" s="4"/>
      <c r="J7" s="45">
        <v>2015</v>
      </c>
      <c r="K7" s="45">
        <f t="shared" ref="K7:K10" si="0">COUNTIF($E$2:$E$40,J7)</f>
        <v>9</v>
      </c>
      <c r="L7" s="47">
        <f>K7/37*100</f>
        <v>24.324324324324326</v>
      </c>
    </row>
    <row r="8" spans="1:12" x14ac:dyDescent="0.55000000000000004">
      <c r="A8" s="41">
        <v>7</v>
      </c>
      <c r="B8" s="50" t="s">
        <v>26</v>
      </c>
      <c r="C8" s="2" t="s">
        <v>27</v>
      </c>
      <c r="D8" s="43">
        <v>42422</v>
      </c>
      <c r="E8" s="2">
        <v>2016</v>
      </c>
      <c r="F8" s="2" t="s">
        <v>15</v>
      </c>
      <c r="G8" s="2" t="s">
        <v>23</v>
      </c>
      <c r="I8" s="4"/>
      <c r="J8" s="45">
        <v>2016</v>
      </c>
      <c r="K8" s="45">
        <f t="shared" si="0"/>
        <v>11</v>
      </c>
      <c r="L8" s="47">
        <f>K8/37*100</f>
        <v>29.72972972972973</v>
      </c>
    </row>
    <row r="9" spans="1:12" x14ac:dyDescent="0.55000000000000004">
      <c r="A9" s="41">
        <v>8</v>
      </c>
      <c r="B9" s="50" t="s">
        <v>52</v>
      </c>
      <c r="C9" s="2" t="s">
        <v>53</v>
      </c>
      <c r="D9" s="43">
        <v>42338</v>
      </c>
      <c r="E9" s="2">
        <v>2015</v>
      </c>
      <c r="F9" s="2" t="s">
        <v>54</v>
      </c>
      <c r="G9" s="2" t="s">
        <v>9</v>
      </c>
      <c r="I9" s="4"/>
      <c r="J9" s="45">
        <v>2017</v>
      </c>
      <c r="K9" s="45">
        <f t="shared" si="0"/>
        <v>10</v>
      </c>
      <c r="L9" s="47">
        <f>K9/37*100</f>
        <v>27.027027027027028</v>
      </c>
    </row>
    <row r="10" spans="1:12" x14ac:dyDescent="0.55000000000000004">
      <c r="A10" s="41">
        <v>9</v>
      </c>
      <c r="B10" s="50" t="s">
        <v>62</v>
      </c>
      <c r="C10" s="2" t="s">
        <v>50</v>
      </c>
      <c r="D10" s="43">
        <v>42054</v>
      </c>
      <c r="E10" s="2">
        <v>2015</v>
      </c>
      <c r="F10" s="2" t="s">
        <v>51</v>
      </c>
      <c r="G10" s="2" t="s">
        <v>9</v>
      </c>
      <c r="I10" s="4"/>
      <c r="J10" s="45">
        <v>2018</v>
      </c>
      <c r="K10" s="45">
        <f t="shared" si="0"/>
        <v>0</v>
      </c>
      <c r="L10" s="47">
        <f>K10/37*100</f>
        <v>0</v>
      </c>
    </row>
    <row r="11" spans="1:12" x14ac:dyDescent="0.55000000000000004">
      <c r="A11" s="41">
        <v>10</v>
      </c>
      <c r="B11" s="50" t="s">
        <v>48</v>
      </c>
      <c r="C11" s="2" t="s">
        <v>49</v>
      </c>
      <c r="D11" s="43">
        <v>42409</v>
      </c>
      <c r="E11" s="2">
        <v>2016</v>
      </c>
      <c r="F11" s="2" t="s">
        <v>30</v>
      </c>
      <c r="G11" s="2" t="s">
        <v>23</v>
      </c>
      <c r="I11" s="4"/>
      <c r="J11" s="51" t="s">
        <v>99</v>
      </c>
      <c r="K11" s="52">
        <f>SUM(K6:K10)</f>
        <v>37</v>
      </c>
      <c r="L11" s="53">
        <f>SUM(L6:L10)</f>
        <v>100</v>
      </c>
    </row>
    <row r="12" spans="1:12" x14ac:dyDescent="0.55000000000000004">
      <c r="A12" s="41">
        <v>11</v>
      </c>
      <c r="B12" s="50" t="s">
        <v>45</v>
      </c>
      <c r="C12" s="2" t="s">
        <v>46</v>
      </c>
      <c r="D12" s="43">
        <v>41737</v>
      </c>
      <c r="E12" s="2">
        <v>2014</v>
      </c>
      <c r="F12" s="2" t="s">
        <v>47</v>
      </c>
      <c r="G12" s="2" t="s">
        <v>23</v>
      </c>
      <c r="I12" s="4"/>
      <c r="J12" s="4"/>
      <c r="K12" s="4"/>
      <c r="L12" s="4"/>
    </row>
    <row r="13" spans="1:12" x14ac:dyDescent="0.55000000000000004">
      <c r="A13" s="41">
        <v>12</v>
      </c>
      <c r="B13" s="50" t="s">
        <v>43</v>
      </c>
      <c r="C13" s="2" t="s">
        <v>44</v>
      </c>
      <c r="D13" s="43">
        <v>42669</v>
      </c>
      <c r="E13" s="2">
        <v>2016</v>
      </c>
      <c r="F13" s="2" t="s">
        <v>42</v>
      </c>
      <c r="G13" s="2" t="s">
        <v>23</v>
      </c>
      <c r="I13" s="4"/>
      <c r="J13" s="4"/>
      <c r="K13" s="4"/>
      <c r="L13" s="4"/>
    </row>
    <row r="14" spans="1:12" x14ac:dyDescent="0.55000000000000004">
      <c r="A14" s="41">
        <v>13</v>
      </c>
      <c r="B14" s="50" t="s">
        <v>39</v>
      </c>
      <c r="C14" s="2" t="s">
        <v>41</v>
      </c>
      <c r="D14" s="43">
        <v>42214</v>
      </c>
      <c r="E14" s="2">
        <v>2015</v>
      </c>
      <c r="F14" s="2" t="s">
        <v>40</v>
      </c>
      <c r="G14" s="2" t="s">
        <v>13</v>
      </c>
      <c r="I14" s="4"/>
      <c r="J14" s="4"/>
      <c r="K14" s="4"/>
      <c r="L14" s="4"/>
    </row>
    <row r="15" spans="1:12" x14ac:dyDescent="0.55000000000000004">
      <c r="A15" s="41">
        <v>14</v>
      </c>
      <c r="B15" s="50" t="s">
        <v>36</v>
      </c>
      <c r="C15" s="2" t="s">
        <v>38</v>
      </c>
      <c r="D15" s="43">
        <v>42511</v>
      </c>
      <c r="E15" s="2">
        <v>2016</v>
      </c>
      <c r="F15" s="2" t="s">
        <v>37</v>
      </c>
      <c r="G15" s="2" t="s">
        <v>13</v>
      </c>
      <c r="I15" s="4"/>
      <c r="J15" s="4"/>
      <c r="K15" s="4"/>
      <c r="L15" s="4"/>
    </row>
    <row r="16" spans="1:12" x14ac:dyDescent="0.55000000000000004">
      <c r="A16" s="41">
        <v>15</v>
      </c>
      <c r="B16" s="50" t="s">
        <v>33</v>
      </c>
      <c r="C16" s="2" t="s">
        <v>34</v>
      </c>
      <c r="D16" s="43">
        <v>42089</v>
      </c>
      <c r="E16" s="2">
        <v>2015</v>
      </c>
      <c r="F16" s="2" t="s">
        <v>35</v>
      </c>
      <c r="G16" s="2" t="s">
        <v>9</v>
      </c>
      <c r="I16" s="4"/>
      <c r="J16" s="4"/>
      <c r="K16" s="4"/>
      <c r="L16" s="4"/>
    </row>
    <row r="17" spans="1:12" x14ac:dyDescent="0.55000000000000004">
      <c r="A17" s="41">
        <v>16</v>
      </c>
      <c r="B17" s="50" t="s">
        <v>31</v>
      </c>
      <c r="C17" s="2" t="s">
        <v>32</v>
      </c>
      <c r="D17" s="43">
        <v>42370</v>
      </c>
      <c r="E17" s="2">
        <v>2016</v>
      </c>
      <c r="F17" s="2" t="s">
        <v>30</v>
      </c>
      <c r="G17" s="2" t="s">
        <v>23</v>
      </c>
      <c r="I17" s="4"/>
      <c r="J17" s="4"/>
      <c r="K17" s="4"/>
      <c r="L17" s="4"/>
    </row>
    <row r="18" spans="1:12" x14ac:dyDescent="0.55000000000000004">
      <c r="A18" s="41">
        <v>17</v>
      </c>
      <c r="B18" s="50" t="s">
        <v>28</v>
      </c>
      <c r="C18" s="2" t="s">
        <v>29</v>
      </c>
      <c r="D18" s="43">
        <v>42301</v>
      </c>
      <c r="E18" s="2">
        <v>2015</v>
      </c>
      <c r="F18" s="2" t="s">
        <v>30</v>
      </c>
      <c r="G18" s="2" t="s">
        <v>23</v>
      </c>
      <c r="I18" s="4"/>
      <c r="J18" s="4"/>
      <c r="K18" s="4"/>
      <c r="L18" s="4"/>
    </row>
    <row r="19" spans="1:12" x14ac:dyDescent="0.55000000000000004">
      <c r="A19" s="41">
        <v>18</v>
      </c>
      <c r="B19" s="50" t="s">
        <v>72</v>
      </c>
      <c r="C19" s="2" t="s">
        <v>74</v>
      </c>
      <c r="D19" s="43">
        <v>42475</v>
      </c>
      <c r="E19" s="2">
        <v>2016</v>
      </c>
      <c r="F19" s="2" t="s">
        <v>73</v>
      </c>
      <c r="G19" s="2" t="s">
        <v>23</v>
      </c>
      <c r="I19" s="4"/>
      <c r="J19" s="4"/>
      <c r="K19" s="4"/>
      <c r="L19" s="4"/>
    </row>
    <row r="20" spans="1:12" x14ac:dyDescent="0.55000000000000004">
      <c r="A20" s="41">
        <v>19</v>
      </c>
      <c r="B20" s="50" t="s">
        <v>69</v>
      </c>
      <c r="C20" s="2" t="s">
        <v>71</v>
      </c>
      <c r="D20" s="43">
        <v>42471</v>
      </c>
      <c r="E20" s="2">
        <v>2016</v>
      </c>
      <c r="F20" s="2" t="s">
        <v>70</v>
      </c>
      <c r="G20" s="2" t="s">
        <v>9</v>
      </c>
      <c r="I20" s="4"/>
      <c r="J20" s="4"/>
      <c r="K20" s="4"/>
      <c r="L20" s="4"/>
    </row>
    <row r="21" spans="1:12" x14ac:dyDescent="0.55000000000000004">
      <c r="A21" s="41">
        <v>20</v>
      </c>
      <c r="B21" s="50" t="s">
        <v>66</v>
      </c>
      <c r="C21" s="2" t="s">
        <v>67</v>
      </c>
      <c r="D21" s="43">
        <v>42804</v>
      </c>
      <c r="E21" s="2">
        <v>2017</v>
      </c>
      <c r="F21" s="2" t="s">
        <v>68</v>
      </c>
      <c r="G21" s="2" t="s">
        <v>98</v>
      </c>
      <c r="I21" s="4"/>
      <c r="J21" s="4"/>
      <c r="K21" s="4"/>
      <c r="L21" s="4"/>
    </row>
    <row r="22" spans="1:12" x14ac:dyDescent="0.55000000000000004">
      <c r="A22" s="41">
        <v>21</v>
      </c>
      <c r="B22" s="50" t="s">
        <v>63</v>
      </c>
      <c r="C22" s="2" t="s">
        <v>64</v>
      </c>
      <c r="D22" s="43">
        <v>42222</v>
      </c>
      <c r="E22" s="2">
        <v>2015</v>
      </c>
      <c r="F22" s="2" t="s">
        <v>65</v>
      </c>
      <c r="G22" s="2" t="s">
        <v>9</v>
      </c>
      <c r="I22" s="4"/>
      <c r="J22" s="4"/>
      <c r="K22" s="4"/>
      <c r="L22" s="4"/>
    </row>
    <row r="23" spans="1:12" x14ac:dyDescent="0.55000000000000004">
      <c r="A23" s="41">
        <v>22</v>
      </c>
      <c r="B23" s="50" t="s">
        <v>76</v>
      </c>
      <c r="C23" s="2" t="s">
        <v>75</v>
      </c>
      <c r="D23" s="43">
        <v>41688</v>
      </c>
      <c r="E23" s="2">
        <v>2014</v>
      </c>
      <c r="F23" s="2" t="s">
        <v>30</v>
      </c>
      <c r="G23" s="2" t="s">
        <v>23</v>
      </c>
      <c r="I23" s="4"/>
      <c r="J23" s="4"/>
      <c r="K23" s="4"/>
      <c r="L23" s="4"/>
    </row>
    <row r="24" spans="1:12" x14ac:dyDescent="0.55000000000000004">
      <c r="A24" s="41">
        <v>23</v>
      </c>
      <c r="B24" s="50" t="s">
        <v>85</v>
      </c>
      <c r="C24" s="2" t="s">
        <v>86</v>
      </c>
      <c r="D24" s="43">
        <v>42186</v>
      </c>
      <c r="E24" s="2">
        <v>2015</v>
      </c>
      <c r="F24" s="2" t="s">
        <v>87</v>
      </c>
      <c r="G24" s="2" t="s">
        <v>13</v>
      </c>
      <c r="I24" s="48" t="s">
        <v>94</v>
      </c>
      <c r="J24" s="46" t="s">
        <v>3</v>
      </c>
      <c r="K24" s="46" t="s">
        <v>96</v>
      </c>
      <c r="L24" s="46" t="s">
        <v>95</v>
      </c>
    </row>
    <row r="25" spans="1:12" x14ac:dyDescent="0.55000000000000004">
      <c r="A25" s="41">
        <v>24</v>
      </c>
      <c r="B25" s="50" t="s">
        <v>93</v>
      </c>
      <c r="C25" s="2" t="s">
        <v>92</v>
      </c>
      <c r="D25" s="43">
        <v>42475</v>
      </c>
      <c r="E25" s="2">
        <v>2016</v>
      </c>
      <c r="F25" s="2" t="s">
        <v>89</v>
      </c>
      <c r="G25" s="2" t="s">
        <v>98</v>
      </c>
      <c r="I25" s="4"/>
      <c r="J25" s="45" t="s">
        <v>13</v>
      </c>
      <c r="K25" s="45">
        <f>COUNTIF($G$2:$G$40,J25)</f>
        <v>7</v>
      </c>
      <c r="L25" s="47">
        <f>K25/37*100</f>
        <v>18.918918918918919</v>
      </c>
    </row>
    <row r="26" spans="1:12" x14ac:dyDescent="0.55000000000000004">
      <c r="A26" s="41">
        <v>25</v>
      </c>
      <c r="B26" s="50" t="s">
        <v>82</v>
      </c>
      <c r="C26" s="49" t="s">
        <v>83</v>
      </c>
      <c r="D26" s="43">
        <v>42849</v>
      </c>
      <c r="E26" s="2">
        <v>2016</v>
      </c>
      <c r="F26" s="2" t="s">
        <v>84</v>
      </c>
      <c r="G26" s="2" t="s">
        <v>9</v>
      </c>
      <c r="I26" s="4"/>
      <c r="J26" s="45" t="s">
        <v>23</v>
      </c>
      <c r="K26" s="45">
        <f t="shared" ref="K26:K28" si="1">COUNTIF($G$2:$G$40,J26)</f>
        <v>15</v>
      </c>
      <c r="L26" s="47">
        <f>K26/37*100</f>
        <v>40.54054054054054</v>
      </c>
    </row>
    <row r="27" spans="1:12" x14ac:dyDescent="0.55000000000000004">
      <c r="A27" s="41">
        <v>26</v>
      </c>
      <c r="B27" s="50" t="s">
        <v>79</v>
      </c>
      <c r="C27" s="2" t="s">
        <v>81</v>
      </c>
      <c r="D27" s="43">
        <v>43074</v>
      </c>
      <c r="E27" s="2">
        <v>2017</v>
      </c>
      <c r="F27" s="2" t="s">
        <v>80</v>
      </c>
      <c r="G27" s="2" t="s">
        <v>9</v>
      </c>
      <c r="I27" s="4"/>
      <c r="J27" s="45" t="s">
        <v>9</v>
      </c>
      <c r="K27" s="45">
        <f t="shared" si="1"/>
        <v>12</v>
      </c>
      <c r="L27" s="47">
        <f>K27/37*100</f>
        <v>32.432432432432435</v>
      </c>
    </row>
    <row r="28" spans="1:12" x14ac:dyDescent="0.55000000000000004">
      <c r="A28" s="41">
        <v>27</v>
      </c>
      <c r="B28" s="50" t="s">
        <v>109</v>
      </c>
      <c r="C28" s="2" t="s">
        <v>110</v>
      </c>
      <c r="D28" s="43">
        <v>42849</v>
      </c>
      <c r="E28" s="2">
        <v>2017</v>
      </c>
      <c r="F28" s="2" t="s">
        <v>111</v>
      </c>
      <c r="G28" s="2" t="s">
        <v>23</v>
      </c>
      <c r="I28" s="4"/>
      <c r="J28" s="45" t="s">
        <v>97</v>
      </c>
      <c r="K28" s="45">
        <f t="shared" si="1"/>
        <v>3</v>
      </c>
      <c r="L28" s="47">
        <f>K28/37*100</f>
        <v>8.1081081081081088</v>
      </c>
    </row>
    <row r="29" spans="1:12" x14ac:dyDescent="0.55000000000000004">
      <c r="A29" s="41">
        <v>28</v>
      </c>
      <c r="B29" s="50" t="s">
        <v>77</v>
      </c>
      <c r="C29" s="2" t="s">
        <v>78</v>
      </c>
      <c r="D29" s="43">
        <v>42956</v>
      </c>
      <c r="E29" s="2">
        <v>2017</v>
      </c>
      <c r="F29" s="2" t="s">
        <v>42</v>
      </c>
      <c r="G29" s="2" t="s">
        <v>23</v>
      </c>
      <c r="I29" s="4"/>
      <c r="J29" s="51" t="s">
        <v>99</v>
      </c>
      <c r="K29" s="52">
        <f>SUM(K24:K28)</f>
        <v>37</v>
      </c>
      <c r="L29" s="53">
        <f>SUM(L24:L28)</f>
        <v>100.00000000000001</v>
      </c>
    </row>
    <row r="30" spans="1:12" x14ac:dyDescent="0.55000000000000004">
      <c r="A30" s="41">
        <v>29</v>
      </c>
      <c r="B30" s="50" t="s">
        <v>55</v>
      </c>
      <c r="C30" s="2" t="s">
        <v>56</v>
      </c>
      <c r="D30" s="43">
        <v>42819</v>
      </c>
      <c r="E30" s="2">
        <v>2017</v>
      </c>
      <c r="F30" s="2" t="s">
        <v>30</v>
      </c>
      <c r="G30" s="2" t="s">
        <v>23</v>
      </c>
      <c r="I30" s="4"/>
      <c r="J30" s="4"/>
      <c r="K30" s="4"/>
      <c r="L30" s="4"/>
    </row>
    <row r="31" spans="1:12" x14ac:dyDescent="0.55000000000000004">
      <c r="A31" s="41">
        <v>30</v>
      </c>
      <c r="B31" s="50" t="s">
        <v>57</v>
      </c>
      <c r="C31" s="2" t="s">
        <v>58</v>
      </c>
      <c r="D31" s="43">
        <v>42105</v>
      </c>
      <c r="E31" s="2">
        <v>2015</v>
      </c>
      <c r="F31" s="2" t="s">
        <v>59</v>
      </c>
      <c r="G31" s="2" t="s">
        <v>13</v>
      </c>
    </row>
    <row r="32" spans="1:12" x14ac:dyDescent="0.55000000000000004">
      <c r="A32" s="41">
        <v>31</v>
      </c>
      <c r="B32" s="50" t="s">
        <v>60</v>
      </c>
      <c r="C32" s="49" t="s">
        <v>61</v>
      </c>
      <c r="D32" s="43">
        <v>42860</v>
      </c>
      <c r="E32" s="2">
        <v>2017</v>
      </c>
      <c r="F32" s="2" t="s">
        <v>61</v>
      </c>
      <c r="G32" s="2" t="s">
        <v>9</v>
      </c>
    </row>
    <row r="33" spans="1:7" x14ac:dyDescent="0.55000000000000004">
      <c r="A33" s="41">
        <v>32</v>
      </c>
      <c r="B33" s="50" t="s">
        <v>90</v>
      </c>
      <c r="C33" s="2" t="s">
        <v>91</v>
      </c>
      <c r="D33" s="43">
        <v>41787</v>
      </c>
      <c r="E33" s="2">
        <v>2014</v>
      </c>
      <c r="F33" s="2" t="s">
        <v>22</v>
      </c>
      <c r="G33" s="2" t="s">
        <v>23</v>
      </c>
    </row>
    <row r="34" spans="1:7" x14ac:dyDescent="0.55000000000000004">
      <c r="A34" s="41">
        <v>33</v>
      </c>
      <c r="B34" s="50" t="s">
        <v>188</v>
      </c>
      <c r="C34" s="2" t="s">
        <v>88</v>
      </c>
      <c r="D34" s="43">
        <v>42551</v>
      </c>
      <c r="E34" s="2">
        <v>2016</v>
      </c>
      <c r="F34" s="2" t="s">
        <v>89</v>
      </c>
      <c r="G34" s="2" t="s">
        <v>98</v>
      </c>
    </row>
    <row r="35" spans="1:7" x14ac:dyDescent="0.55000000000000004">
      <c r="A35" s="41">
        <v>34</v>
      </c>
      <c r="B35" s="50" t="s">
        <v>19</v>
      </c>
      <c r="C35" s="2" t="s">
        <v>10</v>
      </c>
      <c r="D35" s="43">
        <v>41716</v>
      </c>
      <c r="E35" s="2">
        <v>2014</v>
      </c>
      <c r="F35" s="2" t="s">
        <v>12</v>
      </c>
      <c r="G35" s="2" t="s">
        <v>13</v>
      </c>
    </row>
    <row r="36" spans="1:7" x14ac:dyDescent="0.55000000000000004">
      <c r="A36" s="41">
        <v>35</v>
      </c>
      <c r="B36" s="50" t="s">
        <v>4</v>
      </c>
      <c r="C36" s="2" t="s">
        <v>5</v>
      </c>
      <c r="D36" s="43">
        <v>41723</v>
      </c>
      <c r="E36" s="2">
        <v>2014</v>
      </c>
      <c r="F36" s="2" t="s">
        <v>7</v>
      </c>
      <c r="G36" s="2" t="s">
        <v>9</v>
      </c>
    </row>
    <row r="37" spans="1:7" x14ac:dyDescent="0.55000000000000004">
      <c r="A37" s="41">
        <v>36</v>
      </c>
      <c r="B37" s="50" t="s">
        <v>103</v>
      </c>
      <c r="C37" s="2" t="s">
        <v>104</v>
      </c>
      <c r="D37" s="44">
        <v>43067</v>
      </c>
      <c r="E37" s="2">
        <v>2017</v>
      </c>
      <c r="F37" s="2" t="s">
        <v>105</v>
      </c>
      <c r="G37" s="2" t="s">
        <v>9</v>
      </c>
    </row>
    <row r="38" spans="1:7" x14ac:dyDescent="0.55000000000000004">
      <c r="A38" s="41">
        <v>37</v>
      </c>
      <c r="B38" s="50" t="s">
        <v>106</v>
      </c>
      <c r="C38" s="2" t="s">
        <v>107</v>
      </c>
      <c r="D38" s="44">
        <v>43068</v>
      </c>
      <c r="E38" s="2">
        <v>2017</v>
      </c>
      <c r="F38" s="2" t="s">
        <v>108</v>
      </c>
      <c r="G38" s="2" t="s">
        <v>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FF47-F165-4A5E-A6F9-0444D479C9FF}">
  <dimension ref="A1:AO46"/>
  <sheetViews>
    <sheetView tabSelected="1" topLeftCell="A12" zoomScale="70" zoomScaleNormal="70" workbookViewId="0">
      <selection activeCell="AS36" sqref="AS35:AS36"/>
    </sheetView>
  </sheetViews>
  <sheetFormatPr defaultColWidth="9.15625" defaultRowHeight="12.9" x14ac:dyDescent="0.5"/>
  <cols>
    <col min="1" max="1" width="13.26171875" style="10" bestFit="1" customWidth="1"/>
    <col min="2" max="2" width="27" style="10" bestFit="1" customWidth="1"/>
    <col min="3" max="3" width="35" style="10" customWidth="1"/>
    <col min="4" max="40" width="3.26171875" style="5" customWidth="1"/>
    <col min="41" max="41" width="3.26171875" style="3" customWidth="1"/>
    <col min="42" max="16384" width="9.15625" style="3"/>
  </cols>
  <sheetData>
    <row r="1" spans="1:41" s="10" customFormat="1" ht="13.2" thickBot="1" x14ac:dyDescent="0.55000000000000004">
      <c r="A1" s="54"/>
      <c r="B1" s="54"/>
      <c r="C1" s="54"/>
      <c r="D1" s="24">
        <v>1</v>
      </c>
      <c r="E1" s="24">
        <v>2</v>
      </c>
      <c r="F1" s="24">
        <v>3</v>
      </c>
      <c r="G1" s="24">
        <v>4</v>
      </c>
      <c r="H1" s="24">
        <v>5</v>
      </c>
      <c r="I1" s="24">
        <v>6</v>
      </c>
      <c r="J1" s="24">
        <v>7</v>
      </c>
      <c r="K1" s="24">
        <v>8</v>
      </c>
      <c r="L1" s="24">
        <v>9</v>
      </c>
      <c r="M1" s="24">
        <v>10</v>
      </c>
      <c r="N1" s="24">
        <v>11</v>
      </c>
      <c r="O1" s="24">
        <v>12</v>
      </c>
      <c r="P1" s="24">
        <v>13</v>
      </c>
      <c r="Q1" s="24">
        <v>14</v>
      </c>
      <c r="R1" s="24">
        <v>15</v>
      </c>
      <c r="S1" s="24">
        <v>16</v>
      </c>
      <c r="T1" s="24">
        <v>17</v>
      </c>
      <c r="U1" s="24">
        <v>18</v>
      </c>
      <c r="V1" s="24">
        <v>19</v>
      </c>
      <c r="W1" s="24">
        <v>20</v>
      </c>
      <c r="X1" s="24">
        <v>21</v>
      </c>
      <c r="Y1" s="24">
        <v>22</v>
      </c>
      <c r="Z1" s="24">
        <v>23</v>
      </c>
      <c r="AA1" s="24">
        <v>24</v>
      </c>
      <c r="AB1" s="24">
        <v>25</v>
      </c>
      <c r="AC1" s="24">
        <v>26</v>
      </c>
      <c r="AD1" s="24">
        <v>27</v>
      </c>
      <c r="AE1" s="24">
        <v>28</v>
      </c>
      <c r="AF1" s="24">
        <v>29</v>
      </c>
      <c r="AG1" s="24">
        <v>30</v>
      </c>
      <c r="AH1" s="24">
        <v>31</v>
      </c>
      <c r="AI1" s="24">
        <v>32</v>
      </c>
      <c r="AJ1" s="24">
        <v>33</v>
      </c>
      <c r="AK1" s="24">
        <v>34</v>
      </c>
      <c r="AL1" s="24">
        <v>35</v>
      </c>
      <c r="AM1" s="24">
        <v>36</v>
      </c>
      <c r="AN1" s="24">
        <v>37</v>
      </c>
    </row>
    <row r="2" spans="1:41" ht="13.2" thickTop="1" x14ac:dyDescent="0.5">
      <c r="A2" s="85" t="s">
        <v>112</v>
      </c>
      <c r="B2" s="86" t="s">
        <v>113</v>
      </c>
      <c r="C2" s="111" t="s">
        <v>201</v>
      </c>
      <c r="D2" s="88" t="s">
        <v>152</v>
      </c>
      <c r="E2" s="88"/>
      <c r="F2" s="88"/>
      <c r="G2" s="88"/>
      <c r="H2" s="88"/>
      <c r="I2" s="88" t="s">
        <v>152</v>
      </c>
      <c r="J2" s="88"/>
      <c r="K2" s="88"/>
      <c r="L2" s="88"/>
      <c r="M2" s="88" t="s">
        <v>152</v>
      </c>
      <c r="N2" s="88"/>
      <c r="O2" s="88"/>
      <c r="P2" s="88"/>
      <c r="Q2" s="88"/>
      <c r="R2" s="88"/>
      <c r="S2" s="88" t="s">
        <v>152</v>
      </c>
      <c r="T2" s="88" t="s">
        <v>152</v>
      </c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 t="s">
        <v>152</v>
      </c>
      <c r="AN2" s="89"/>
      <c r="AO2" s="3">
        <f>COUNTIF(D2:AN2,"x")</f>
        <v>6</v>
      </c>
    </row>
    <row r="3" spans="1:41" hidden="1" x14ac:dyDescent="0.5">
      <c r="A3" s="90"/>
      <c r="B3" s="14"/>
      <c r="C3" s="15" t="s">
        <v>114</v>
      </c>
      <c r="D3" s="16" t="s">
        <v>152</v>
      </c>
      <c r="E3" s="16"/>
      <c r="F3" s="16"/>
      <c r="G3" s="16"/>
      <c r="H3" s="16"/>
      <c r="I3" s="16" t="s">
        <v>152</v>
      </c>
      <c r="J3" s="16"/>
      <c r="K3" s="16"/>
      <c r="L3" s="16"/>
      <c r="M3" s="16" t="s">
        <v>152</v>
      </c>
      <c r="N3" s="16"/>
      <c r="O3" s="16"/>
      <c r="P3" s="16"/>
      <c r="Q3" s="16"/>
      <c r="R3" s="16"/>
      <c r="S3" s="16" t="s">
        <v>152</v>
      </c>
      <c r="T3" s="16" t="s">
        <v>152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 t="s">
        <v>152</v>
      </c>
      <c r="AN3" s="91"/>
      <c r="AO3" s="3">
        <f t="shared" ref="AO3:AO45" si="0">COUNTIF(D3:AN3,"x")</f>
        <v>6</v>
      </c>
    </row>
    <row r="4" spans="1:41" hidden="1" x14ac:dyDescent="0.5">
      <c r="A4" s="90"/>
      <c r="B4" s="14"/>
      <c r="C4" s="15" t="s">
        <v>115</v>
      </c>
      <c r="D4" s="16" t="s">
        <v>152</v>
      </c>
      <c r="E4" s="16"/>
      <c r="F4" s="16"/>
      <c r="G4" s="16"/>
      <c r="H4" s="16"/>
      <c r="I4" s="16" t="s">
        <v>152</v>
      </c>
      <c r="J4" s="16"/>
      <c r="K4" s="16"/>
      <c r="L4" s="16"/>
      <c r="M4" s="16" t="s">
        <v>152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91"/>
      <c r="AO4" s="3">
        <f t="shared" si="0"/>
        <v>3</v>
      </c>
    </row>
    <row r="5" spans="1:41" hidden="1" x14ac:dyDescent="0.5">
      <c r="A5" s="90"/>
      <c r="B5" s="14"/>
      <c r="C5" s="15" t="s">
        <v>116</v>
      </c>
      <c r="D5" s="16" t="s">
        <v>152</v>
      </c>
      <c r="E5" s="16"/>
      <c r="F5" s="16"/>
      <c r="G5" s="16"/>
      <c r="H5" s="16"/>
      <c r="I5" s="16" t="s">
        <v>152</v>
      </c>
      <c r="J5" s="16"/>
      <c r="K5" s="16"/>
      <c r="L5" s="16"/>
      <c r="M5" s="16" t="s">
        <v>152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91"/>
      <c r="AO5" s="3">
        <f t="shared" si="0"/>
        <v>3</v>
      </c>
    </row>
    <row r="6" spans="1:41" x14ac:dyDescent="0.5">
      <c r="A6" s="90"/>
      <c r="B6" s="17" t="s">
        <v>189</v>
      </c>
      <c r="C6" s="18"/>
      <c r="D6" s="19"/>
      <c r="E6" s="19"/>
      <c r="F6" s="19"/>
      <c r="G6" s="19"/>
      <c r="H6" s="19" t="s">
        <v>152</v>
      </c>
      <c r="I6" s="19"/>
      <c r="J6" s="19"/>
      <c r="K6" s="19" t="s">
        <v>152</v>
      </c>
      <c r="L6" s="19" t="s">
        <v>152</v>
      </c>
      <c r="M6" s="19"/>
      <c r="N6" s="19"/>
      <c r="O6" s="19"/>
      <c r="P6" s="19"/>
      <c r="Q6" s="19"/>
      <c r="R6" s="19"/>
      <c r="S6" s="19"/>
      <c r="T6" s="19" t="s">
        <v>152</v>
      </c>
      <c r="U6" s="19"/>
      <c r="V6" s="19"/>
      <c r="W6" s="19"/>
      <c r="X6" s="19"/>
      <c r="Y6" s="19"/>
      <c r="Z6" s="19"/>
      <c r="AA6" s="19" t="s">
        <v>152</v>
      </c>
      <c r="AB6" s="19"/>
      <c r="AC6" s="19"/>
      <c r="AD6" s="19" t="s">
        <v>152</v>
      </c>
      <c r="AE6" s="19" t="s">
        <v>152</v>
      </c>
      <c r="AF6" s="19"/>
      <c r="AG6" s="19"/>
      <c r="AH6" s="19"/>
      <c r="AI6" s="19"/>
      <c r="AJ6" s="19"/>
      <c r="AK6" s="19"/>
      <c r="AL6" s="19"/>
      <c r="AM6" s="19"/>
      <c r="AN6" s="92"/>
      <c r="AO6" s="3">
        <f t="shared" si="0"/>
        <v>7</v>
      </c>
    </row>
    <row r="7" spans="1:41" x14ac:dyDescent="0.5">
      <c r="A7" s="90"/>
      <c r="B7" s="17" t="s">
        <v>117</v>
      </c>
      <c r="C7" s="18"/>
      <c r="D7" s="19"/>
      <c r="E7" s="19"/>
      <c r="F7" s="19"/>
      <c r="G7" s="19"/>
      <c r="H7" s="19"/>
      <c r="I7" s="19"/>
      <c r="J7" s="19"/>
      <c r="K7" s="19"/>
      <c r="L7" s="19"/>
      <c r="M7" s="19" t="s">
        <v>152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 t="s">
        <v>152</v>
      </c>
      <c r="AA7" s="19" t="s">
        <v>152</v>
      </c>
      <c r="AB7" s="19" t="s">
        <v>152</v>
      </c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92"/>
      <c r="AO7" s="3">
        <f t="shared" si="0"/>
        <v>4</v>
      </c>
    </row>
    <row r="8" spans="1:41" hidden="1" x14ac:dyDescent="0.5">
      <c r="A8" s="90"/>
      <c r="B8" s="17" t="s">
        <v>118</v>
      </c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 t="s">
        <v>152</v>
      </c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92"/>
      <c r="AO8" s="3">
        <f t="shared" si="0"/>
        <v>1</v>
      </c>
    </row>
    <row r="9" spans="1:41" x14ac:dyDescent="0.5">
      <c r="A9" s="90"/>
      <c r="B9" s="11" t="s">
        <v>119</v>
      </c>
      <c r="C9" s="12"/>
      <c r="D9" s="13"/>
      <c r="E9" s="13"/>
      <c r="F9" s="13"/>
      <c r="G9" s="13"/>
      <c r="H9" s="13" t="s">
        <v>152</v>
      </c>
      <c r="I9" s="13"/>
      <c r="J9" s="13"/>
      <c r="K9" s="13" t="s">
        <v>152</v>
      </c>
      <c r="L9" s="13" t="s">
        <v>152</v>
      </c>
      <c r="M9" s="13" t="s">
        <v>152</v>
      </c>
      <c r="N9" s="13"/>
      <c r="O9" s="13"/>
      <c r="P9" s="13"/>
      <c r="Q9" s="13"/>
      <c r="R9" s="13"/>
      <c r="S9" s="13"/>
      <c r="T9" s="13"/>
      <c r="U9" s="13"/>
      <c r="V9" s="13"/>
      <c r="W9" s="13" t="s">
        <v>152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 t="s">
        <v>152</v>
      </c>
      <c r="AK9" s="13"/>
      <c r="AL9" s="13" t="s">
        <v>152</v>
      </c>
      <c r="AM9" s="13"/>
      <c r="AN9" s="93"/>
      <c r="AO9" s="3">
        <f t="shared" si="0"/>
        <v>7</v>
      </c>
    </row>
    <row r="10" spans="1:41" x14ac:dyDescent="0.5">
      <c r="A10" s="90"/>
      <c r="B10" s="14"/>
      <c r="C10" s="15" t="s">
        <v>120</v>
      </c>
      <c r="D10" s="16"/>
      <c r="E10" s="16"/>
      <c r="F10" s="16"/>
      <c r="G10" s="16"/>
      <c r="H10" s="16"/>
      <c r="I10" s="16"/>
      <c r="J10" s="16"/>
      <c r="K10" s="16"/>
      <c r="L10" s="16"/>
      <c r="M10" s="16" t="s">
        <v>152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 t="s">
        <v>152</v>
      </c>
      <c r="AC10" s="16"/>
      <c r="AD10" s="16" t="s">
        <v>152</v>
      </c>
      <c r="AE10" s="16" t="s">
        <v>152</v>
      </c>
      <c r="AF10" s="16"/>
      <c r="AG10" s="16" t="s">
        <v>152</v>
      </c>
      <c r="AH10" s="16"/>
      <c r="AI10" s="16"/>
      <c r="AJ10" s="16" t="s">
        <v>152</v>
      </c>
      <c r="AK10" s="16" t="s">
        <v>152</v>
      </c>
      <c r="AL10" s="16"/>
      <c r="AM10" s="16" t="s">
        <v>152</v>
      </c>
      <c r="AN10" s="91" t="s">
        <v>152</v>
      </c>
      <c r="AO10" s="3">
        <f t="shared" si="0"/>
        <v>9</v>
      </c>
    </row>
    <row r="11" spans="1:41" x14ac:dyDescent="0.5">
      <c r="A11" s="90"/>
      <c r="B11" s="20"/>
      <c r="C11" s="21" t="s">
        <v>121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 t="s">
        <v>152</v>
      </c>
      <c r="T11" s="22" t="s">
        <v>152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94"/>
      <c r="AO11" s="3">
        <f t="shared" si="0"/>
        <v>2</v>
      </c>
    </row>
    <row r="12" spans="1:41" x14ac:dyDescent="0.5">
      <c r="A12" s="90"/>
      <c r="B12" s="17" t="s">
        <v>122</v>
      </c>
      <c r="C12" s="55" t="s">
        <v>199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 t="s">
        <v>152</v>
      </c>
      <c r="R12" s="19" t="s">
        <v>152</v>
      </c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">
        <v>152</v>
      </c>
      <c r="AD12" s="19" t="s">
        <v>152</v>
      </c>
      <c r="AE12" s="19"/>
      <c r="AF12" s="19" t="s">
        <v>152</v>
      </c>
      <c r="AG12" s="19"/>
      <c r="AH12" s="19"/>
      <c r="AI12" s="19" t="s">
        <v>152</v>
      </c>
      <c r="AJ12" s="19"/>
      <c r="AK12" s="19"/>
      <c r="AL12" s="19"/>
      <c r="AM12" s="19"/>
      <c r="AN12" s="92"/>
      <c r="AO12" s="3">
        <f t="shared" si="0"/>
        <v>6</v>
      </c>
    </row>
    <row r="13" spans="1:41" x14ac:dyDescent="0.5">
      <c r="A13" s="90"/>
      <c r="B13" s="17" t="s">
        <v>123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 t="s">
        <v>152</v>
      </c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92"/>
      <c r="AO13" s="3">
        <f t="shared" si="0"/>
        <v>1</v>
      </c>
    </row>
    <row r="14" spans="1:41" x14ac:dyDescent="0.5">
      <c r="A14" s="90"/>
      <c r="B14" s="11" t="s">
        <v>124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93"/>
      <c r="AO14" s="3">
        <f t="shared" si="0"/>
        <v>0</v>
      </c>
    </row>
    <row r="15" spans="1:41" x14ac:dyDescent="0.5">
      <c r="A15" s="90"/>
      <c r="B15" s="14"/>
      <c r="C15" s="15" t="s">
        <v>125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91"/>
      <c r="AO15" s="3">
        <f t="shared" si="0"/>
        <v>0</v>
      </c>
    </row>
    <row r="16" spans="1:41" x14ac:dyDescent="0.5">
      <c r="A16" s="90"/>
      <c r="B16" s="20"/>
      <c r="C16" s="21" t="s">
        <v>126</v>
      </c>
      <c r="D16" s="22"/>
      <c r="E16" s="22"/>
      <c r="F16" s="22"/>
      <c r="G16" s="22"/>
      <c r="H16" s="22"/>
      <c r="I16" s="22"/>
      <c r="J16" s="22"/>
      <c r="K16" s="22"/>
      <c r="L16" s="22"/>
      <c r="M16" s="22" t="s">
        <v>152</v>
      </c>
      <c r="N16" s="22"/>
      <c r="O16" s="22"/>
      <c r="P16" s="22"/>
      <c r="Q16" s="22"/>
      <c r="R16" s="22"/>
      <c r="S16" s="22" t="s">
        <v>152</v>
      </c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94"/>
      <c r="AO16" s="3">
        <f t="shared" si="0"/>
        <v>2</v>
      </c>
    </row>
    <row r="17" spans="1:41" ht="13.2" thickBot="1" x14ac:dyDescent="0.55000000000000004">
      <c r="A17" s="90"/>
      <c r="B17" s="11" t="s">
        <v>127</v>
      </c>
      <c r="C17" s="112" t="s">
        <v>203</v>
      </c>
      <c r="D17" s="97"/>
      <c r="E17" s="97"/>
      <c r="F17" s="97"/>
      <c r="G17" s="97"/>
      <c r="H17" s="97" t="s">
        <v>152</v>
      </c>
      <c r="I17" s="97" t="s">
        <v>152</v>
      </c>
      <c r="J17" s="97" t="s">
        <v>152</v>
      </c>
      <c r="K17" s="97"/>
      <c r="L17" s="97"/>
      <c r="M17" s="97" t="s">
        <v>152</v>
      </c>
      <c r="N17" s="97" t="s">
        <v>152</v>
      </c>
      <c r="O17" s="97" t="s">
        <v>152</v>
      </c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 t="s">
        <v>152</v>
      </c>
      <c r="AC17" s="97"/>
      <c r="AD17" s="97" t="s">
        <v>152</v>
      </c>
      <c r="AE17" s="97"/>
      <c r="AF17" s="97"/>
      <c r="AG17" s="97"/>
      <c r="AH17" s="97" t="s">
        <v>152</v>
      </c>
      <c r="AI17" s="97" t="s">
        <v>152</v>
      </c>
      <c r="AJ17" s="97" t="s">
        <v>152</v>
      </c>
      <c r="AK17" s="97" t="s">
        <v>152</v>
      </c>
      <c r="AL17" s="97" t="s">
        <v>152</v>
      </c>
      <c r="AM17" s="97"/>
      <c r="AN17" s="98"/>
      <c r="AO17" s="3">
        <f t="shared" ref="AO17" si="1">COUNTIF(D17:AN17,"x")</f>
        <v>13</v>
      </c>
    </row>
    <row r="18" spans="1:41" ht="13.2" thickTop="1" x14ac:dyDescent="0.5">
      <c r="A18" s="85" t="s">
        <v>128</v>
      </c>
      <c r="B18" s="86" t="s">
        <v>129</v>
      </c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 t="s">
        <v>152</v>
      </c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 t="s">
        <v>152</v>
      </c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9"/>
      <c r="AO18" s="3">
        <f t="shared" si="0"/>
        <v>2</v>
      </c>
    </row>
    <row r="19" spans="1:41" x14ac:dyDescent="0.5">
      <c r="A19" s="90"/>
      <c r="B19" s="17" t="s">
        <v>130</v>
      </c>
      <c r="C19" s="55" t="s">
        <v>196</v>
      </c>
      <c r="D19" s="19"/>
      <c r="E19" s="19"/>
      <c r="F19" s="19"/>
      <c r="G19" s="19"/>
      <c r="H19" s="19"/>
      <c r="I19" s="19" t="s">
        <v>152</v>
      </c>
      <c r="J19" s="19"/>
      <c r="K19" s="19"/>
      <c r="L19" s="19" t="s">
        <v>152</v>
      </c>
      <c r="M19" s="19"/>
      <c r="N19" s="19" t="s">
        <v>152</v>
      </c>
      <c r="O19" s="19"/>
      <c r="P19" s="19"/>
      <c r="Q19" s="19"/>
      <c r="R19" s="19"/>
      <c r="S19" s="19"/>
      <c r="T19" s="19"/>
      <c r="U19" s="19"/>
      <c r="V19" s="19" t="s">
        <v>152</v>
      </c>
      <c r="W19" s="19"/>
      <c r="X19" s="19"/>
      <c r="Y19" s="19"/>
      <c r="Z19" s="19" t="s">
        <v>152</v>
      </c>
      <c r="AA19" s="19"/>
      <c r="AB19" s="19"/>
      <c r="AC19" s="19" t="s">
        <v>152</v>
      </c>
      <c r="AD19" s="19" t="s">
        <v>152</v>
      </c>
      <c r="AE19" s="19"/>
      <c r="AF19" s="19"/>
      <c r="AG19" s="19" t="s">
        <v>152</v>
      </c>
      <c r="AH19" s="19"/>
      <c r="AI19" s="19"/>
      <c r="AJ19" s="19" t="s">
        <v>152</v>
      </c>
      <c r="AK19" s="19" t="s">
        <v>152</v>
      </c>
      <c r="AL19" s="19" t="s">
        <v>152</v>
      </c>
      <c r="AM19" s="19"/>
      <c r="AN19" s="92"/>
      <c r="AO19" s="3">
        <f>COUNTIF(D19:AN19,"x")</f>
        <v>11</v>
      </c>
    </row>
    <row r="20" spans="1:41" x14ac:dyDescent="0.5">
      <c r="A20" s="90"/>
      <c r="B20" s="17" t="s">
        <v>154</v>
      </c>
      <c r="C20" s="23" t="s">
        <v>193</v>
      </c>
      <c r="D20" s="19"/>
      <c r="E20" s="19"/>
      <c r="F20" s="19"/>
      <c r="G20" s="19"/>
      <c r="H20" s="19" t="s">
        <v>152</v>
      </c>
      <c r="I20" s="19"/>
      <c r="J20" s="19"/>
      <c r="K20" s="19" t="s">
        <v>152</v>
      </c>
      <c r="L20" s="19"/>
      <c r="M20" s="19" t="s">
        <v>152</v>
      </c>
      <c r="N20" s="19" t="s">
        <v>152</v>
      </c>
      <c r="O20" s="19" t="s">
        <v>152</v>
      </c>
      <c r="P20" s="19"/>
      <c r="Q20" s="19"/>
      <c r="R20" s="19" t="s">
        <v>152</v>
      </c>
      <c r="S20" s="19"/>
      <c r="T20" s="19"/>
      <c r="U20" s="19"/>
      <c r="V20" s="19"/>
      <c r="W20" s="19" t="s">
        <v>152</v>
      </c>
      <c r="X20" s="19"/>
      <c r="Y20" s="19"/>
      <c r="Z20" s="19" t="s">
        <v>152</v>
      </c>
      <c r="AA20" s="19" t="s">
        <v>152</v>
      </c>
      <c r="AB20" s="19"/>
      <c r="AC20" s="19"/>
      <c r="AD20" s="19" t="s">
        <v>152</v>
      </c>
      <c r="AE20" s="19" t="s">
        <v>152</v>
      </c>
      <c r="AF20" s="19" t="s">
        <v>152</v>
      </c>
      <c r="AG20" s="19" t="s">
        <v>152</v>
      </c>
      <c r="AH20" s="19" t="s">
        <v>152</v>
      </c>
      <c r="AI20" s="19" t="s">
        <v>152</v>
      </c>
      <c r="AJ20" s="19" t="s">
        <v>152</v>
      </c>
      <c r="AK20" s="19" t="s">
        <v>152</v>
      </c>
      <c r="AL20" s="19" t="s">
        <v>152</v>
      </c>
      <c r="AM20" s="19" t="s">
        <v>152</v>
      </c>
      <c r="AN20" s="92" t="s">
        <v>152</v>
      </c>
      <c r="AO20" s="3">
        <f>COUNTIF(D20:AN20,"x")</f>
        <v>20</v>
      </c>
    </row>
    <row r="21" spans="1:41" x14ac:dyDescent="0.5">
      <c r="A21" s="90"/>
      <c r="B21" s="17" t="s">
        <v>131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 t="s">
        <v>152</v>
      </c>
      <c r="N21" s="19"/>
      <c r="O21" s="19"/>
      <c r="P21" s="19"/>
      <c r="Q21" s="19"/>
      <c r="R21" s="19" t="s">
        <v>152</v>
      </c>
      <c r="S21" s="19"/>
      <c r="T21" s="19"/>
      <c r="U21" s="19"/>
      <c r="V21" s="19"/>
      <c r="W21" s="19" t="s">
        <v>152</v>
      </c>
      <c r="X21" s="19"/>
      <c r="Y21" s="19"/>
      <c r="Z21" s="19"/>
      <c r="AA21" s="19"/>
      <c r="AB21" s="19" t="s">
        <v>152</v>
      </c>
      <c r="AC21" s="19"/>
      <c r="AD21" s="19" t="s">
        <v>152</v>
      </c>
      <c r="AE21" s="19"/>
      <c r="AF21" s="19"/>
      <c r="AG21" s="19"/>
      <c r="AH21" s="19"/>
      <c r="AI21" s="19"/>
      <c r="AJ21" s="19"/>
      <c r="AK21" s="19"/>
      <c r="AL21" s="19"/>
      <c r="AM21" s="19"/>
      <c r="AN21" s="92"/>
      <c r="AO21" s="3">
        <f t="shared" si="0"/>
        <v>5</v>
      </c>
    </row>
    <row r="22" spans="1:41" x14ac:dyDescent="0.5">
      <c r="A22" s="90"/>
      <c r="B22" s="17" t="s">
        <v>127</v>
      </c>
      <c r="C22" s="55" t="s">
        <v>202</v>
      </c>
      <c r="D22" s="19"/>
      <c r="E22" s="19"/>
      <c r="F22" s="19"/>
      <c r="G22" s="19"/>
      <c r="H22" s="19" t="s">
        <v>152</v>
      </c>
      <c r="I22" s="19"/>
      <c r="J22" s="19"/>
      <c r="K22" s="19" t="s">
        <v>152</v>
      </c>
      <c r="L22" s="19"/>
      <c r="M22" s="19"/>
      <c r="N22" s="19"/>
      <c r="O22" s="19" t="s">
        <v>152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 t="s">
        <v>152</v>
      </c>
      <c r="AG22" s="19"/>
      <c r="AH22" s="19"/>
      <c r="AI22" s="19" t="s">
        <v>152</v>
      </c>
      <c r="AJ22" s="19" t="s">
        <v>152</v>
      </c>
      <c r="AK22" s="19"/>
      <c r="AL22" s="19"/>
      <c r="AM22" s="19"/>
      <c r="AN22" s="92"/>
      <c r="AO22" s="3">
        <f t="shared" ref="AO22" si="2">COUNTIF(D22:AN22,"x")</f>
        <v>6</v>
      </c>
    </row>
    <row r="23" spans="1:41" ht="13.2" thickBot="1" x14ac:dyDescent="0.55000000000000004">
      <c r="A23" s="95"/>
      <c r="B23" s="99" t="s">
        <v>194</v>
      </c>
      <c r="C23" s="100" t="s">
        <v>195</v>
      </c>
      <c r="D23" s="101"/>
      <c r="E23" s="101"/>
      <c r="F23" s="101"/>
      <c r="G23" s="101"/>
      <c r="H23" s="101" t="s">
        <v>152</v>
      </c>
      <c r="I23" s="101"/>
      <c r="J23" s="101"/>
      <c r="K23" s="101" t="s">
        <v>152</v>
      </c>
      <c r="L23" s="101"/>
      <c r="M23" s="101" t="s">
        <v>152</v>
      </c>
      <c r="N23" s="101"/>
      <c r="O23" s="101" t="s">
        <v>152</v>
      </c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 t="s">
        <v>152</v>
      </c>
      <c r="AA23" s="101"/>
      <c r="AB23" s="101"/>
      <c r="AC23" s="101"/>
      <c r="AD23" s="101"/>
      <c r="AE23" s="101" t="s">
        <v>152</v>
      </c>
      <c r="AF23" s="101"/>
      <c r="AG23" s="101" t="s">
        <v>152</v>
      </c>
      <c r="AH23" s="101"/>
      <c r="AI23" s="101"/>
      <c r="AJ23" s="101" t="s">
        <v>152</v>
      </c>
      <c r="AK23" s="101" t="s">
        <v>152</v>
      </c>
      <c r="AL23" s="101" t="s">
        <v>152</v>
      </c>
      <c r="AM23" s="101" t="s">
        <v>152</v>
      </c>
      <c r="AN23" s="102" t="s">
        <v>152</v>
      </c>
      <c r="AO23" s="3">
        <f t="shared" si="0"/>
        <v>12</v>
      </c>
    </row>
    <row r="24" spans="1:41" ht="13.2" thickTop="1" x14ac:dyDescent="0.5">
      <c r="A24" s="103" t="s">
        <v>132</v>
      </c>
      <c r="B24" s="104" t="s">
        <v>133</v>
      </c>
      <c r="C24" s="104"/>
      <c r="D24" s="105"/>
      <c r="E24" s="105"/>
      <c r="F24" s="105"/>
      <c r="G24" s="105"/>
      <c r="H24" s="105" t="s">
        <v>152</v>
      </c>
      <c r="I24" s="105"/>
      <c r="J24" s="105"/>
      <c r="K24" s="105"/>
      <c r="L24" s="105" t="s">
        <v>152</v>
      </c>
      <c r="M24" s="105" t="s">
        <v>152</v>
      </c>
      <c r="N24" s="105"/>
      <c r="O24" s="105"/>
      <c r="P24" s="105"/>
      <c r="Q24" s="105"/>
      <c r="R24" s="105"/>
      <c r="S24" s="105"/>
      <c r="T24" s="105"/>
      <c r="U24" s="105"/>
      <c r="V24" s="105" t="s">
        <v>152</v>
      </c>
      <c r="W24" s="105"/>
      <c r="X24" s="105"/>
      <c r="Y24" s="105"/>
      <c r="Z24" s="105"/>
      <c r="AA24" s="105"/>
      <c r="AB24" s="105"/>
      <c r="AC24" s="105"/>
      <c r="AD24" s="105" t="s">
        <v>152</v>
      </c>
      <c r="AE24" s="105" t="s">
        <v>152</v>
      </c>
      <c r="AF24" s="105"/>
      <c r="AG24" s="105"/>
      <c r="AH24" s="105" t="s">
        <v>152</v>
      </c>
      <c r="AI24" s="105"/>
      <c r="AJ24" s="105"/>
      <c r="AK24" s="105"/>
      <c r="AL24" s="105"/>
      <c r="AM24" s="105" t="s">
        <v>152</v>
      </c>
      <c r="AN24" s="106"/>
      <c r="AO24" s="3">
        <f t="shared" si="0"/>
        <v>8</v>
      </c>
    </row>
    <row r="25" spans="1:41" x14ac:dyDescent="0.5">
      <c r="A25" s="107"/>
      <c r="B25" s="18" t="s">
        <v>134</v>
      </c>
      <c r="C25" s="23" t="s">
        <v>187</v>
      </c>
      <c r="D25" s="19"/>
      <c r="E25" s="19"/>
      <c r="F25" s="19"/>
      <c r="G25" s="19"/>
      <c r="H25" s="19"/>
      <c r="I25" s="19"/>
      <c r="J25" s="19"/>
      <c r="K25" s="19"/>
      <c r="L25" s="19"/>
      <c r="M25" s="19" t="s">
        <v>152</v>
      </c>
      <c r="N25" s="19"/>
      <c r="O25" s="19" t="s">
        <v>152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 t="s">
        <v>152</v>
      </c>
      <c r="AA25" s="19" t="s">
        <v>152</v>
      </c>
      <c r="AB25" s="19" t="s">
        <v>152</v>
      </c>
      <c r="AC25" s="19" t="s">
        <v>152</v>
      </c>
      <c r="AD25" s="19" t="s">
        <v>152</v>
      </c>
      <c r="AE25" s="19"/>
      <c r="AF25" s="19"/>
      <c r="AG25" s="19" t="s">
        <v>152</v>
      </c>
      <c r="AH25" s="19"/>
      <c r="AI25" s="19"/>
      <c r="AJ25" s="19" t="s">
        <v>152</v>
      </c>
      <c r="AK25" s="19" t="s">
        <v>152</v>
      </c>
      <c r="AL25" s="19" t="s">
        <v>152</v>
      </c>
      <c r="AM25" s="19" t="s">
        <v>152</v>
      </c>
      <c r="AN25" s="92"/>
      <c r="AO25" s="3">
        <f t="shared" si="0"/>
        <v>12</v>
      </c>
    </row>
    <row r="26" spans="1:41" x14ac:dyDescent="0.5">
      <c r="A26" s="107"/>
      <c r="B26" s="18" t="s">
        <v>135</v>
      </c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 t="s">
        <v>152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92"/>
      <c r="AO26" s="3">
        <f t="shared" si="0"/>
        <v>1</v>
      </c>
    </row>
    <row r="27" spans="1:41" x14ac:dyDescent="0.5">
      <c r="A27" s="107"/>
      <c r="B27" s="18" t="s">
        <v>136</v>
      </c>
      <c r="C27" s="18"/>
      <c r="D27" s="19"/>
      <c r="E27" s="19"/>
      <c r="F27" s="19" t="s">
        <v>152</v>
      </c>
      <c r="G27" s="19"/>
      <c r="H27" s="19" t="s">
        <v>152</v>
      </c>
      <c r="I27" s="19"/>
      <c r="J27" s="19" t="s">
        <v>152</v>
      </c>
      <c r="K27" s="19"/>
      <c r="L27" s="19" t="s">
        <v>152</v>
      </c>
      <c r="M27" s="19" t="s">
        <v>152</v>
      </c>
      <c r="N27" s="19"/>
      <c r="O27" s="19" t="s">
        <v>152</v>
      </c>
      <c r="P27" s="19"/>
      <c r="Q27" s="19"/>
      <c r="R27" s="19" t="s">
        <v>152</v>
      </c>
      <c r="S27" s="19"/>
      <c r="T27" s="19"/>
      <c r="U27" s="19"/>
      <c r="V27" s="19"/>
      <c r="W27" s="19" t="s">
        <v>152</v>
      </c>
      <c r="X27" s="19" t="s">
        <v>152</v>
      </c>
      <c r="Y27" s="19"/>
      <c r="Z27" s="19" t="s">
        <v>152</v>
      </c>
      <c r="AA27" s="19" t="s">
        <v>152</v>
      </c>
      <c r="AB27" s="19"/>
      <c r="AC27" s="19" t="s">
        <v>152</v>
      </c>
      <c r="AD27" s="19" t="s">
        <v>152</v>
      </c>
      <c r="AE27" s="19" t="s">
        <v>152</v>
      </c>
      <c r="AF27" s="19" t="s">
        <v>152</v>
      </c>
      <c r="AG27" s="19" t="s">
        <v>152</v>
      </c>
      <c r="AH27" s="19" t="s">
        <v>152</v>
      </c>
      <c r="AI27" s="19"/>
      <c r="AJ27" s="19"/>
      <c r="AK27" s="19"/>
      <c r="AL27" s="19"/>
      <c r="AM27" s="19" t="s">
        <v>152</v>
      </c>
      <c r="AN27" s="92" t="s">
        <v>152</v>
      </c>
      <c r="AO27" s="3">
        <f t="shared" si="0"/>
        <v>19</v>
      </c>
    </row>
    <row r="28" spans="1:41" x14ac:dyDescent="0.5">
      <c r="A28" s="107"/>
      <c r="B28" s="18" t="s">
        <v>137</v>
      </c>
      <c r="C28" s="18"/>
      <c r="D28" s="19"/>
      <c r="E28" s="19"/>
      <c r="F28" s="19"/>
      <c r="G28" s="19"/>
      <c r="H28" s="19" t="s">
        <v>152</v>
      </c>
      <c r="I28" s="19"/>
      <c r="J28" s="19"/>
      <c r="K28" s="19"/>
      <c r="L28" s="19"/>
      <c r="M28" s="19"/>
      <c r="N28" s="19"/>
      <c r="O28" s="19"/>
      <c r="P28" s="19"/>
      <c r="Q28" s="19"/>
      <c r="R28" s="19" t="s">
        <v>152</v>
      </c>
      <c r="S28" s="19"/>
      <c r="T28" s="19"/>
      <c r="U28" s="19"/>
      <c r="V28" s="19" t="s">
        <v>152</v>
      </c>
      <c r="W28" s="19" t="s">
        <v>152</v>
      </c>
      <c r="X28" s="19"/>
      <c r="Y28" s="19"/>
      <c r="Z28" s="19" t="s">
        <v>152</v>
      </c>
      <c r="AA28" s="19"/>
      <c r="AB28" s="19" t="s">
        <v>152</v>
      </c>
      <c r="AC28" s="19"/>
      <c r="AD28" s="19"/>
      <c r="AE28" s="19"/>
      <c r="AF28" s="19"/>
      <c r="AG28" s="19" t="s">
        <v>152</v>
      </c>
      <c r="AH28" s="19"/>
      <c r="AI28" s="19"/>
      <c r="AJ28" s="19"/>
      <c r="AK28" s="19" t="s">
        <v>152</v>
      </c>
      <c r="AL28" s="19"/>
      <c r="AM28" s="19"/>
      <c r="AN28" s="92"/>
      <c r="AO28" s="3">
        <f t="shared" si="0"/>
        <v>8</v>
      </c>
    </row>
    <row r="29" spans="1:41" ht="13.2" thickBot="1" x14ac:dyDescent="0.55000000000000004">
      <c r="A29" s="108"/>
      <c r="B29" s="109" t="s">
        <v>153</v>
      </c>
      <c r="C29" s="109"/>
      <c r="D29" s="101"/>
      <c r="E29" s="101"/>
      <c r="F29" s="101"/>
      <c r="G29" s="101"/>
      <c r="H29" s="101" t="s">
        <v>152</v>
      </c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 t="s">
        <v>152</v>
      </c>
      <c r="X29" s="101"/>
      <c r="Y29" s="101"/>
      <c r="Z29" s="101"/>
      <c r="AA29" s="101"/>
      <c r="AB29" s="101" t="s">
        <v>152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 t="s">
        <v>152</v>
      </c>
      <c r="AM29" s="101" t="s">
        <v>152</v>
      </c>
      <c r="AN29" s="102"/>
      <c r="AO29" s="3">
        <f t="shared" si="0"/>
        <v>5</v>
      </c>
    </row>
    <row r="30" spans="1:41" ht="13.2" thickTop="1" x14ac:dyDescent="0.5">
      <c r="A30" s="85" t="s">
        <v>138</v>
      </c>
      <c r="B30" s="86" t="s">
        <v>141</v>
      </c>
      <c r="C30" s="111" t="s">
        <v>204</v>
      </c>
      <c r="D30" s="88"/>
      <c r="E30" s="88"/>
      <c r="F30" s="88"/>
      <c r="G30" s="88"/>
      <c r="H30" s="88"/>
      <c r="I30" s="88"/>
      <c r="J30" s="88"/>
      <c r="K30" s="88"/>
      <c r="L30" s="88"/>
      <c r="M30" s="88" t="s">
        <v>152</v>
      </c>
      <c r="N30" s="88"/>
      <c r="O30" s="88"/>
      <c r="P30" s="88"/>
      <c r="Q30" s="88"/>
      <c r="R30" s="88"/>
      <c r="S30" s="88"/>
      <c r="T30" s="88"/>
      <c r="U30" s="88" t="s">
        <v>152</v>
      </c>
      <c r="V30" s="88" t="s">
        <v>152</v>
      </c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9"/>
      <c r="AO30" s="3">
        <f t="shared" si="0"/>
        <v>3</v>
      </c>
    </row>
    <row r="31" spans="1:41" x14ac:dyDescent="0.5">
      <c r="A31" s="107"/>
      <c r="B31" s="11" t="s">
        <v>205</v>
      </c>
      <c r="C31" s="12"/>
      <c r="D31" s="13"/>
      <c r="E31" s="13" t="s">
        <v>152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 t="s">
        <v>152</v>
      </c>
      <c r="Q31" s="13"/>
      <c r="R31" s="13"/>
      <c r="S31" s="13"/>
      <c r="T31" s="13"/>
      <c r="U31" s="13"/>
      <c r="V31" s="13"/>
      <c r="W31" s="13"/>
      <c r="X31" s="13"/>
      <c r="Y31" s="13"/>
      <c r="Z31" s="13" t="s">
        <v>152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93"/>
      <c r="AO31" s="3">
        <f t="shared" si="0"/>
        <v>3</v>
      </c>
    </row>
    <row r="32" spans="1:41" x14ac:dyDescent="0.5">
      <c r="A32" s="107"/>
      <c r="B32" s="11" t="s">
        <v>140</v>
      </c>
      <c r="C32" s="12"/>
      <c r="D32" s="13"/>
      <c r="E32" s="13" t="s">
        <v>152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93"/>
      <c r="AO32" s="3">
        <f t="shared" si="0"/>
        <v>1</v>
      </c>
    </row>
    <row r="33" spans="1:41" x14ac:dyDescent="0.5">
      <c r="A33" s="107"/>
      <c r="B33" s="20"/>
      <c r="C33" s="21" t="s">
        <v>113</v>
      </c>
      <c r="D33" s="22" t="s">
        <v>152</v>
      </c>
      <c r="E33" s="22" t="s">
        <v>152</v>
      </c>
      <c r="F33" s="22"/>
      <c r="G33" s="22"/>
      <c r="H33" s="22"/>
      <c r="I33" s="22"/>
      <c r="J33" s="22"/>
      <c r="K33" s="22"/>
      <c r="L33" s="22"/>
      <c r="M33" s="22" t="s">
        <v>152</v>
      </c>
      <c r="N33" s="22"/>
      <c r="O33" s="22"/>
      <c r="P33" s="22" t="s">
        <v>152</v>
      </c>
      <c r="Q33" s="22"/>
      <c r="R33" s="22"/>
      <c r="S33" s="22"/>
      <c r="T33" s="22" t="s">
        <v>152</v>
      </c>
      <c r="U33" s="22"/>
      <c r="V33" s="22" t="s">
        <v>152</v>
      </c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 t="s">
        <v>152</v>
      </c>
      <c r="AN33" s="94"/>
      <c r="AO33" s="3">
        <f t="shared" ref="AO33:AO35" si="3">COUNTIF(D33:AN33,"x")</f>
        <v>7</v>
      </c>
    </row>
    <row r="34" spans="1:41" x14ac:dyDescent="0.5">
      <c r="A34" s="107"/>
      <c r="B34" s="17" t="s">
        <v>208</v>
      </c>
      <c r="C34" s="113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 t="s">
        <v>152</v>
      </c>
      <c r="AA34" s="22"/>
      <c r="AB34" s="22"/>
      <c r="AC34" s="22"/>
      <c r="AD34" s="22" t="s">
        <v>152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94"/>
      <c r="AO34" s="3">
        <f t="shared" si="3"/>
        <v>2</v>
      </c>
    </row>
    <row r="35" spans="1:41" ht="13.2" thickBot="1" x14ac:dyDescent="0.55000000000000004">
      <c r="A35" s="108"/>
      <c r="B35" s="96" t="s">
        <v>139</v>
      </c>
      <c r="C35" s="57" t="s">
        <v>206</v>
      </c>
      <c r="D35" s="22"/>
      <c r="E35" s="22" t="s">
        <v>152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 t="s">
        <v>152</v>
      </c>
      <c r="Q35" s="22"/>
      <c r="R35" s="22"/>
      <c r="S35" s="22"/>
      <c r="T35" s="22"/>
      <c r="U35" s="22" t="s">
        <v>152</v>
      </c>
      <c r="V35" s="22"/>
      <c r="W35" s="22"/>
      <c r="X35" s="22"/>
      <c r="Y35" s="22"/>
      <c r="Z35" s="22" t="s">
        <v>152</v>
      </c>
      <c r="AA35" s="22"/>
      <c r="AB35" s="22"/>
      <c r="AC35" s="22"/>
      <c r="AD35" s="22"/>
      <c r="AE35" s="22"/>
      <c r="AF35" s="22"/>
      <c r="AG35" s="22"/>
      <c r="AH35" s="22"/>
      <c r="AI35" s="22"/>
      <c r="AJ35" s="22" t="s">
        <v>152</v>
      </c>
      <c r="AK35" s="22"/>
      <c r="AL35" s="22"/>
      <c r="AM35" s="22"/>
      <c r="AN35" s="94"/>
      <c r="AO35" s="3">
        <f t="shared" si="3"/>
        <v>5</v>
      </c>
    </row>
    <row r="36" spans="1:41" ht="13.2" thickTop="1" x14ac:dyDescent="0.5">
      <c r="A36" s="103" t="s">
        <v>142</v>
      </c>
      <c r="B36" s="86" t="s">
        <v>143</v>
      </c>
      <c r="C36" s="87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9"/>
      <c r="AO36" s="3">
        <f t="shared" si="0"/>
        <v>0</v>
      </c>
    </row>
    <row r="37" spans="1:41" x14ac:dyDescent="0.5">
      <c r="A37" s="107"/>
      <c r="B37" s="20"/>
      <c r="C37" s="21" t="s">
        <v>144</v>
      </c>
      <c r="D37" s="22"/>
      <c r="E37" s="22"/>
      <c r="F37" s="22"/>
      <c r="G37" s="22"/>
      <c r="H37" s="22"/>
      <c r="I37" s="22"/>
      <c r="J37" s="22" t="s">
        <v>152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94"/>
      <c r="AO37" s="3">
        <f t="shared" si="0"/>
        <v>1</v>
      </c>
    </row>
    <row r="38" spans="1:41" x14ac:dyDescent="0.5">
      <c r="A38" s="107"/>
      <c r="B38" s="17" t="s">
        <v>145</v>
      </c>
      <c r="C38" s="55" t="s">
        <v>207</v>
      </c>
      <c r="D38" s="19"/>
      <c r="E38" s="19"/>
      <c r="F38" s="19"/>
      <c r="G38" s="19"/>
      <c r="H38" s="19"/>
      <c r="I38" s="19"/>
      <c r="J38" s="19" t="s">
        <v>152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92"/>
      <c r="AO38" s="3">
        <f t="shared" si="0"/>
        <v>1</v>
      </c>
    </row>
    <row r="39" spans="1:41" x14ac:dyDescent="0.5">
      <c r="A39" s="107"/>
      <c r="B39" s="20" t="s">
        <v>200</v>
      </c>
      <c r="C39" s="57" t="s">
        <v>197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 t="s">
        <v>152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 t="s">
        <v>152</v>
      </c>
      <c r="AA39" s="22"/>
      <c r="AB39" s="22"/>
      <c r="AC39" s="22"/>
      <c r="AD39" s="22"/>
      <c r="AE39" s="22"/>
      <c r="AF39" s="22"/>
      <c r="AG39" s="22" t="s">
        <v>152</v>
      </c>
      <c r="AH39" s="22"/>
      <c r="AI39" s="22"/>
      <c r="AJ39" s="22"/>
      <c r="AK39" s="22"/>
      <c r="AL39" s="22"/>
      <c r="AM39" s="22" t="s">
        <v>152</v>
      </c>
      <c r="AN39" s="94"/>
      <c r="AO39" s="3">
        <f t="shared" si="0"/>
        <v>4</v>
      </c>
    </row>
    <row r="40" spans="1:41" x14ac:dyDescent="0.5">
      <c r="A40" s="107"/>
      <c r="B40" s="17" t="s">
        <v>146</v>
      </c>
      <c r="C40" s="18"/>
      <c r="D40" s="19"/>
      <c r="E40" s="19"/>
      <c r="F40" s="19" t="s">
        <v>152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92"/>
      <c r="AO40" s="3">
        <f t="shared" si="0"/>
        <v>1</v>
      </c>
    </row>
    <row r="41" spans="1:41" ht="13.2" thickBot="1" x14ac:dyDescent="0.55000000000000004">
      <c r="A41" s="108"/>
      <c r="B41" s="99" t="s">
        <v>147</v>
      </c>
      <c r="C41" s="109"/>
      <c r="D41" s="101"/>
      <c r="E41" s="101"/>
      <c r="F41" s="101" t="s">
        <v>152</v>
      </c>
      <c r="G41" s="101"/>
      <c r="H41" s="101"/>
      <c r="I41" s="101"/>
      <c r="J41" s="101"/>
      <c r="K41" s="101"/>
      <c r="L41" s="101" t="s">
        <v>152</v>
      </c>
      <c r="M41" s="101" t="s">
        <v>152</v>
      </c>
      <c r="N41" s="101" t="s">
        <v>152</v>
      </c>
      <c r="O41" s="101" t="s">
        <v>152</v>
      </c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 t="s">
        <v>152</v>
      </c>
      <c r="AH41" s="101" t="s">
        <v>152</v>
      </c>
      <c r="AI41" s="101"/>
      <c r="AJ41" s="101"/>
      <c r="AK41" s="101" t="s">
        <v>152</v>
      </c>
      <c r="AL41" s="101" t="s">
        <v>152</v>
      </c>
      <c r="AM41" s="101" t="s">
        <v>152</v>
      </c>
      <c r="AN41" s="102"/>
      <c r="AO41" s="3">
        <f t="shared" si="0"/>
        <v>10</v>
      </c>
    </row>
    <row r="42" spans="1:41" ht="13.2" thickTop="1" x14ac:dyDescent="0.5">
      <c r="A42" s="103" t="s">
        <v>148</v>
      </c>
      <c r="B42" s="110" t="s">
        <v>141</v>
      </c>
      <c r="C42" s="104"/>
      <c r="D42" s="105"/>
      <c r="E42" s="105" t="s">
        <v>152</v>
      </c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 t="s">
        <v>152</v>
      </c>
      <c r="AH42" s="105"/>
      <c r="AI42" s="105"/>
      <c r="AJ42" s="105"/>
      <c r="AK42" s="105"/>
      <c r="AL42" s="105"/>
      <c r="AM42" s="105"/>
      <c r="AN42" s="106"/>
      <c r="AO42" s="3">
        <f t="shared" si="0"/>
        <v>2</v>
      </c>
    </row>
    <row r="43" spans="1:41" x14ac:dyDescent="0.5">
      <c r="A43" s="107"/>
      <c r="B43" s="17" t="s">
        <v>149</v>
      </c>
      <c r="C43" s="18"/>
      <c r="D43" s="19"/>
      <c r="E43" s="19" t="s">
        <v>152</v>
      </c>
      <c r="F43" s="19"/>
      <c r="G43" s="19"/>
      <c r="H43" s="19" t="s">
        <v>152</v>
      </c>
      <c r="I43" s="19"/>
      <c r="J43" s="19"/>
      <c r="K43" s="19" t="s">
        <v>152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92"/>
      <c r="AO43" s="3">
        <f t="shared" si="0"/>
        <v>3</v>
      </c>
    </row>
    <row r="44" spans="1:41" x14ac:dyDescent="0.5">
      <c r="A44" s="107"/>
      <c r="B44" s="17" t="s">
        <v>150</v>
      </c>
      <c r="C44" s="18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 t="s">
        <v>152</v>
      </c>
      <c r="P44" s="19"/>
      <c r="Q44" s="19"/>
      <c r="R44" s="19"/>
      <c r="S44" s="19"/>
      <c r="T44" s="19"/>
      <c r="U44" s="19"/>
      <c r="V44" s="19"/>
      <c r="W44" s="19"/>
      <c r="X44" s="19" t="s">
        <v>152</v>
      </c>
      <c r="Y44" s="19"/>
      <c r="Z44" s="19"/>
      <c r="AA44" s="19"/>
      <c r="AB44" s="19"/>
      <c r="AC44" s="19"/>
      <c r="AD44" s="19"/>
      <c r="AE44" s="19"/>
      <c r="AF44" s="19"/>
      <c r="AG44" s="19" t="s">
        <v>152</v>
      </c>
      <c r="AH44" s="19"/>
      <c r="AI44" s="19"/>
      <c r="AJ44" s="19"/>
      <c r="AK44" s="19" t="s">
        <v>152</v>
      </c>
      <c r="AL44" s="19"/>
      <c r="AM44" s="19"/>
      <c r="AN44" s="92"/>
      <c r="AO44" s="3">
        <f t="shared" si="0"/>
        <v>4</v>
      </c>
    </row>
    <row r="45" spans="1:41" ht="13.2" thickBot="1" x14ac:dyDescent="0.55000000000000004">
      <c r="A45" s="108"/>
      <c r="B45" s="99" t="s">
        <v>151</v>
      </c>
      <c r="C45" s="109"/>
      <c r="D45" s="101"/>
      <c r="E45" s="101" t="s">
        <v>152</v>
      </c>
      <c r="F45" s="101"/>
      <c r="G45" s="101"/>
      <c r="H45" s="101" t="s">
        <v>152</v>
      </c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2"/>
      <c r="AO45" s="3">
        <f t="shared" si="0"/>
        <v>2</v>
      </c>
    </row>
    <row r="46" spans="1:41" ht="13.2" thickTop="1" x14ac:dyDescent="0.5">
      <c r="D46" s="5">
        <f>COUNTIF(D2:D45,"x")</f>
        <v>5</v>
      </c>
      <c r="E46" s="5">
        <f t="shared" ref="E46:AN46" si="4">COUNTIF(E2:E45,"x")</f>
        <v>7</v>
      </c>
      <c r="F46" s="5">
        <f t="shared" si="4"/>
        <v>3</v>
      </c>
      <c r="G46" s="5">
        <f t="shared" si="4"/>
        <v>0</v>
      </c>
      <c r="H46" s="5">
        <f t="shared" si="4"/>
        <v>12</v>
      </c>
      <c r="I46" s="5">
        <f t="shared" si="4"/>
        <v>6</v>
      </c>
      <c r="J46" s="5">
        <f t="shared" si="4"/>
        <v>4</v>
      </c>
      <c r="K46" s="5">
        <f t="shared" si="4"/>
        <v>6</v>
      </c>
      <c r="L46" s="5">
        <f t="shared" si="4"/>
        <v>6</v>
      </c>
      <c r="M46" s="5">
        <f t="shared" si="4"/>
        <v>19</v>
      </c>
      <c r="N46" s="5">
        <f t="shared" si="4"/>
        <v>4</v>
      </c>
      <c r="O46" s="5">
        <f t="shared" si="4"/>
        <v>10</v>
      </c>
      <c r="P46" s="5">
        <f t="shared" si="4"/>
        <v>3</v>
      </c>
      <c r="Q46" s="5">
        <f t="shared" si="4"/>
        <v>1</v>
      </c>
      <c r="R46" s="5">
        <f t="shared" si="4"/>
        <v>6</v>
      </c>
      <c r="S46" s="5">
        <f t="shared" si="4"/>
        <v>4</v>
      </c>
      <c r="T46" s="5">
        <f t="shared" si="4"/>
        <v>6</v>
      </c>
      <c r="U46" s="5">
        <f t="shared" si="4"/>
        <v>2</v>
      </c>
      <c r="V46" s="5">
        <f t="shared" si="4"/>
        <v>5</v>
      </c>
      <c r="W46" s="5">
        <f t="shared" si="4"/>
        <v>6</v>
      </c>
      <c r="X46" s="5">
        <f t="shared" si="4"/>
        <v>2</v>
      </c>
      <c r="Y46" s="5">
        <f t="shared" si="4"/>
        <v>0</v>
      </c>
      <c r="Z46" s="5">
        <f t="shared" si="4"/>
        <v>11</v>
      </c>
      <c r="AA46" s="5">
        <f t="shared" si="4"/>
        <v>5</v>
      </c>
      <c r="AB46" s="5">
        <f t="shared" si="4"/>
        <v>7</v>
      </c>
      <c r="AC46" s="5">
        <f t="shared" si="4"/>
        <v>5</v>
      </c>
      <c r="AD46" s="5">
        <f t="shared" si="4"/>
        <v>11</v>
      </c>
      <c r="AE46" s="5">
        <f t="shared" si="4"/>
        <v>6</v>
      </c>
      <c r="AF46" s="5">
        <f t="shared" si="4"/>
        <v>4</v>
      </c>
      <c r="AG46" s="5">
        <f t="shared" si="4"/>
        <v>11</v>
      </c>
      <c r="AH46" s="5">
        <f t="shared" si="4"/>
        <v>5</v>
      </c>
      <c r="AI46" s="5">
        <f t="shared" si="4"/>
        <v>4</v>
      </c>
      <c r="AJ46" s="5">
        <f t="shared" si="4"/>
        <v>9</v>
      </c>
      <c r="AK46" s="5">
        <f t="shared" si="4"/>
        <v>9</v>
      </c>
      <c r="AL46" s="5">
        <f t="shared" si="4"/>
        <v>8</v>
      </c>
      <c r="AM46" s="5">
        <f t="shared" si="4"/>
        <v>12</v>
      </c>
      <c r="AN46" s="5">
        <f t="shared" si="4"/>
        <v>4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613B-B734-4012-99DE-C3578A9830F7}">
  <dimension ref="A1:AO40"/>
  <sheetViews>
    <sheetView zoomScale="70" zoomScaleNormal="70" workbookViewId="0">
      <selection activeCell="A27" sqref="A27:XFD30"/>
    </sheetView>
  </sheetViews>
  <sheetFormatPr defaultColWidth="9.15625" defaultRowHeight="12.9" x14ac:dyDescent="0.5"/>
  <cols>
    <col min="1" max="1" width="13.26171875" style="10" bestFit="1" customWidth="1"/>
    <col min="2" max="2" width="29.83984375" style="10" bestFit="1" customWidth="1"/>
    <col min="3" max="3" width="35" style="10" customWidth="1"/>
    <col min="4" max="40" width="3.26171875" style="5" customWidth="1"/>
    <col min="41" max="41" width="3.26171875" style="3" customWidth="1"/>
    <col min="42" max="16384" width="9.15625" style="3"/>
  </cols>
  <sheetData>
    <row r="1" spans="1:41" s="10" customFormat="1" ht="13.2" thickBot="1" x14ac:dyDescent="0.55000000000000004">
      <c r="A1" s="54"/>
      <c r="B1" s="54"/>
      <c r="C1" s="54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40">
        <v>12</v>
      </c>
      <c r="P1" s="40">
        <v>13</v>
      </c>
      <c r="Q1" s="40">
        <v>14</v>
      </c>
      <c r="R1" s="40">
        <v>15</v>
      </c>
      <c r="S1" s="40">
        <v>16</v>
      </c>
      <c r="T1" s="40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40">
        <v>23</v>
      </c>
      <c r="AA1" s="40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</row>
    <row r="2" spans="1:41" ht="13.2" thickTop="1" x14ac:dyDescent="0.5">
      <c r="A2" s="59" t="s">
        <v>112</v>
      </c>
      <c r="B2" s="60" t="s">
        <v>113</v>
      </c>
      <c r="C2" s="61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  <c r="AO2" s="3">
        <f t="shared" ref="AO2:AO39" si="0">COUNTIF(D2:AN2,"x")</f>
        <v>0</v>
      </c>
    </row>
    <row r="3" spans="1:41" x14ac:dyDescent="0.5">
      <c r="A3" s="64"/>
      <c r="B3" s="25"/>
      <c r="C3" s="26" t="s">
        <v>155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 t="s">
        <v>152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65"/>
      <c r="AO3" s="3">
        <f t="shared" si="0"/>
        <v>1</v>
      </c>
    </row>
    <row r="4" spans="1:41" x14ac:dyDescent="0.5">
      <c r="A4" s="64"/>
      <c r="B4" s="27" t="s">
        <v>124</v>
      </c>
      <c r="C4" s="2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6"/>
      <c r="AO4" s="3">
        <f t="shared" si="0"/>
        <v>0</v>
      </c>
    </row>
    <row r="5" spans="1:41" x14ac:dyDescent="0.5">
      <c r="A5" s="64"/>
      <c r="B5" s="25"/>
      <c r="C5" s="26" t="s">
        <v>156</v>
      </c>
      <c r="D5" s="7"/>
      <c r="E5" s="7"/>
      <c r="F5" s="7"/>
      <c r="G5" s="7"/>
      <c r="H5" s="7" t="s">
        <v>152</v>
      </c>
      <c r="I5" s="7" t="s">
        <v>152</v>
      </c>
      <c r="J5" s="7"/>
      <c r="K5" s="7"/>
      <c r="L5" s="7"/>
      <c r="M5" s="7"/>
      <c r="N5" s="7" t="s">
        <v>152</v>
      </c>
      <c r="O5" s="7"/>
      <c r="P5" s="7"/>
      <c r="Q5" s="7" t="s">
        <v>152</v>
      </c>
      <c r="R5" s="7"/>
      <c r="S5" s="7"/>
      <c r="T5" s="7"/>
      <c r="U5" s="7"/>
      <c r="V5" s="7"/>
      <c r="W5" s="7"/>
      <c r="X5" s="7"/>
      <c r="Y5" s="7" t="s">
        <v>152</v>
      </c>
      <c r="Z5" s="7" t="s">
        <v>152</v>
      </c>
      <c r="AA5" s="7"/>
      <c r="AB5" s="7"/>
      <c r="AC5" s="7"/>
      <c r="AD5" s="7"/>
      <c r="AE5" s="7"/>
      <c r="AF5" s="7"/>
      <c r="AG5" s="7" t="s">
        <v>152</v>
      </c>
      <c r="AH5" s="7"/>
      <c r="AI5" s="7" t="s">
        <v>152</v>
      </c>
      <c r="AJ5" s="7"/>
      <c r="AK5" s="7"/>
      <c r="AL5" s="7"/>
      <c r="AM5" s="7" t="s">
        <v>152</v>
      </c>
      <c r="AN5" s="65"/>
      <c r="AO5" s="3">
        <f t="shared" si="0"/>
        <v>9</v>
      </c>
    </row>
    <row r="6" spans="1:41" x14ac:dyDescent="0.5">
      <c r="A6" s="64"/>
      <c r="B6" s="25"/>
      <c r="C6" s="26" t="s">
        <v>157</v>
      </c>
      <c r="D6" s="7" t="s">
        <v>152</v>
      </c>
      <c r="E6" s="7"/>
      <c r="F6" s="7"/>
      <c r="G6" s="7"/>
      <c r="H6" s="7"/>
      <c r="I6" s="7"/>
      <c r="J6" s="7"/>
      <c r="K6" s="7"/>
      <c r="L6" s="7"/>
      <c r="M6" s="7" t="s">
        <v>152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 t="s">
        <v>152</v>
      </c>
      <c r="AF6" s="7"/>
      <c r="AG6" s="7"/>
      <c r="AH6" s="7"/>
      <c r="AI6" s="7"/>
      <c r="AJ6" s="7"/>
      <c r="AK6" s="7" t="s">
        <v>152</v>
      </c>
      <c r="AL6" s="7"/>
      <c r="AM6" s="7"/>
      <c r="AN6" s="65"/>
      <c r="AO6" s="3">
        <f t="shared" si="0"/>
        <v>4</v>
      </c>
    </row>
    <row r="7" spans="1:41" x14ac:dyDescent="0.5">
      <c r="A7" s="64"/>
      <c r="B7" s="29"/>
      <c r="C7" s="30" t="s">
        <v>182</v>
      </c>
      <c r="D7" s="9"/>
      <c r="E7" s="9"/>
      <c r="F7" s="9"/>
      <c r="G7" s="9"/>
      <c r="H7" s="9"/>
      <c r="I7" s="9"/>
      <c r="J7" s="9"/>
      <c r="K7" s="9"/>
      <c r="L7" s="9"/>
      <c r="M7" s="9" t="s">
        <v>152</v>
      </c>
      <c r="N7" s="9" t="s">
        <v>152</v>
      </c>
      <c r="O7" s="9"/>
      <c r="P7" s="9"/>
      <c r="Q7" s="9"/>
      <c r="R7" s="9" t="s">
        <v>152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s">
        <v>152</v>
      </c>
      <c r="AH7" s="9"/>
      <c r="AI7" s="9" t="s">
        <v>152</v>
      </c>
      <c r="AJ7" s="9"/>
      <c r="AK7" s="9"/>
      <c r="AL7" s="9"/>
      <c r="AM7" s="9"/>
      <c r="AN7" s="67"/>
      <c r="AO7" s="3">
        <f t="shared" si="0"/>
        <v>5</v>
      </c>
    </row>
    <row r="8" spans="1:41" x14ac:dyDescent="0.5">
      <c r="A8" s="64"/>
      <c r="B8" s="29" t="s">
        <v>158</v>
      </c>
      <c r="C8" s="3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 t="s">
        <v>152</v>
      </c>
      <c r="U8" s="9"/>
      <c r="V8" s="9"/>
      <c r="W8" s="9"/>
      <c r="X8" s="9"/>
      <c r="Y8" s="9"/>
      <c r="Z8" s="9"/>
      <c r="AA8" s="9" t="s">
        <v>152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67"/>
      <c r="AO8" s="3">
        <f t="shared" si="0"/>
        <v>2</v>
      </c>
    </row>
    <row r="9" spans="1:41" x14ac:dyDescent="0.5">
      <c r="A9" s="64"/>
      <c r="B9" s="27" t="s">
        <v>159</v>
      </c>
      <c r="C9" s="56" t="s">
        <v>190</v>
      </c>
      <c r="D9" s="7" t="s">
        <v>152</v>
      </c>
      <c r="E9" s="7"/>
      <c r="F9" s="7"/>
      <c r="G9" s="7"/>
      <c r="H9" s="7" t="s">
        <v>152</v>
      </c>
      <c r="I9" s="7"/>
      <c r="J9" s="7"/>
      <c r="K9" s="7"/>
      <c r="L9" s="7"/>
      <c r="M9" s="7" t="s">
        <v>152</v>
      </c>
      <c r="N9" s="7"/>
      <c r="O9" s="7"/>
      <c r="P9" s="7"/>
      <c r="Q9" s="7"/>
      <c r="R9" s="7"/>
      <c r="S9" s="7"/>
      <c r="T9" s="7" t="s">
        <v>152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 t="s">
        <v>152</v>
      </c>
      <c r="AH9" s="7"/>
      <c r="AI9" s="7"/>
      <c r="AJ9" s="7"/>
      <c r="AK9" s="7"/>
      <c r="AL9" s="7"/>
      <c r="AM9" s="7" t="s">
        <v>152</v>
      </c>
      <c r="AN9" s="65"/>
      <c r="AO9" s="3">
        <f t="shared" si="0"/>
        <v>6</v>
      </c>
    </row>
    <row r="10" spans="1:41" x14ac:dyDescent="0.5">
      <c r="A10" s="64"/>
      <c r="B10" s="27" t="s">
        <v>127</v>
      </c>
      <c r="C10" s="31"/>
      <c r="D10" s="3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6"/>
      <c r="AO10" s="3">
        <f t="shared" si="0"/>
        <v>0</v>
      </c>
    </row>
    <row r="11" spans="1:41" x14ac:dyDescent="0.5">
      <c r="A11" s="64"/>
      <c r="B11" s="29"/>
      <c r="C11" s="33" t="s">
        <v>180</v>
      </c>
      <c r="D11" s="34" t="s">
        <v>152</v>
      </c>
      <c r="E11" s="9"/>
      <c r="F11" s="9"/>
      <c r="G11" s="9" t="s">
        <v>152</v>
      </c>
      <c r="H11" s="9"/>
      <c r="I11" s="9" t="s">
        <v>152</v>
      </c>
      <c r="J11" s="9" t="s">
        <v>152</v>
      </c>
      <c r="K11" s="9"/>
      <c r="L11" s="9"/>
      <c r="M11" s="9" t="s">
        <v>152</v>
      </c>
      <c r="N11" s="9"/>
      <c r="O11" s="9" t="s">
        <v>152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 t="s">
        <v>152</v>
      </c>
      <c r="AA11" s="9" t="s">
        <v>152</v>
      </c>
      <c r="AB11" s="9"/>
      <c r="AC11" s="9"/>
      <c r="AD11" s="9"/>
      <c r="AE11" s="9"/>
      <c r="AF11" s="9"/>
      <c r="AG11" s="9" t="s">
        <v>152</v>
      </c>
      <c r="AH11" s="9" t="s">
        <v>152</v>
      </c>
      <c r="AI11" s="9"/>
      <c r="AJ11" s="9"/>
      <c r="AK11" s="9"/>
      <c r="AL11" s="9" t="s">
        <v>152</v>
      </c>
      <c r="AM11" s="9"/>
      <c r="AN11" s="67" t="s">
        <v>152</v>
      </c>
      <c r="AO11" s="3">
        <f t="shared" si="0"/>
        <v>12</v>
      </c>
    </row>
    <row r="12" spans="1:41" ht="13.2" thickBot="1" x14ac:dyDescent="0.55000000000000004">
      <c r="A12" s="68"/>
      <c r="B12" s="69" t="s">
        <v>160</v>
      </c>
      <c r="C12" s="70"/>
      <c r="D12" s="71" t="s">
        <v>152</v>
      </c>
      <c r="E12" s="71"/>
      <c r="F12" s="71"/>
      <c r="G12" s="71" t="s">
        <v>152</v>
      </c>
      <c r="H12" s="71" t="s">
        <v>152</v>
      </c>
      <c r="I12" s="71"/>
      <c r="J12" s="71" t="s">
        <v>152</v>
      </c>
      <c r="K12" s="71" t="s">
        <v>152</v>
      </c>
      <c r="L12" s="71"/>
      <c r="M12" s="71"/>
      <c r="N12" s="71"/>
      <c r="O12" s="71" t="s">
        <v>152</v>
      </c>
      <c r="P12" s="71"/>
      <c r="Q12" s="71"/>
      <c r="R12" s="71" t="s">
        <v>152</v>
      </c>
      <c r="S12" s="71" t="s">
        <v>152</v>
      </c>
      <c r="T12" s="71"/>
      <c r="U12" s="71"/>
      <c r="V12" s="71"/>
      <c r="W12" s="71" t="s">
        <v>152</v>
      </c>
      <c r="X12" s="71"/>
      <c r="Y12" s="71"/>
      <c r="Z12" s="71" t="s">
        <v>152</v>
      </c>
      <c r="AA12" s="71"/>
      <c r="AB12" s="71"/>
      <c r="AC12" s="71" t="s">
        <v>152</v>
      </c>
      <c r="AD12" s="71"/>
      <c r="AE12" s="71" t="s">
        <v>152</v>
      </c>
      <c r="AF12" s="71" t="s">
        <v>152</v>
      </c>
      <c r="AG12" s="71" t="s">
        <v>152</v>
      </c>
      <c r="AH12" s="71"/>
      <c r="AI12" s="71" t="s">
        <v>152</v>
      </c>
      <c r="AJ12" s="71" t="s">
        <v>152</v>
      </c>
      <c r="AK12" s="71"/>
      <c r="AL12" s="71"/>
      <c r="AM12" s="71" t="s">
        <v>152</v>
      </c>
      <c r="AN12" s="72" t="s">
        <v>152</v>
      </c>
      <c r="AO12" s="3">
        <f t="shared" si="0"/>
        <v>18</v>
      </c>
    </row>
    <row r="13" spans="1:41" ht="13.2" thickTop="1" x14ac:dyDescent="0.5">
      <c r="A13" s="59" t="s">
        <v>128</v>
      </c>
      <c r="B13" s="60" t="s">
        <v>181</v>
      </c>
      <c r="C13" s="61"/>
      <c r="D13" s="62"/>
      <c r="E13" s="62"/>
      <c r="F13" s="62"/>
      <c r="G13" s="62"/>
      <c r="H13" s="62"/>
      <c r="I13" s="62"/>
      <c r="J13" s="62"/>
      <c r="K13" s="62"/>
      <c r="L13" s="62" t="s">
        <v>152</v>
      </c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3"/>
      <c r="AO13" s="3">
        <f t="shared" si="0"/>
        <v>1</v>
      </c>
    </row>
    <row r="14" spans="1:41" ht="13.2" thickBot="1" x14ac:dyDescent="0.55000000000000004">
      <c r="A14" s="68"/>
      <c r="B14" s="69" t="s">
        <v>161</v>
      </c>
      <c r="C14" s="70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 t="s">
        <v>152</v>
      </c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 t="s">
        <v>152</v>
      </c>
      <c r="AH14" s="71"/>
      <c r="AI14" s="71"/>
      <c r="AJ14" s="71"/>
      <c r="AK14" s="71"/>
      <c r="AL14" s="71"/>
      <c r="AM14" s="71"/>
      <c r="AN14" s="72"/>
      <c r="AO14" s="3">
        <f t="shared" si="0"/>
        <v>2</v>
      </c>
    </row>
    <row r="15" spans="1:41" ht="13.2" thickTop="1" x14ac:dyDescent="0.5">
      <c r="A15" s="73" t="s">
        <v>132</v>
      </c>
      <c r="B15" s="60" t="s">
        <v>162</v>
      </c>
      <c r="C15" s="74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 t="s">
        <v>152</v>
      </c>
      <c r="S15" s="62" t="s">
        <v>152</v>
      </c>
      <c r="T15" s="62" t="s">
        <v>152</v>
      </c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3"/>
      <c r="AO15" s="3">
        <f t="shared" si="0"/>
        <v>3</v>
      </c>
    </row>
    <row r="16" spans="1:41" x14ac:dyDescent="0.5">
      <c r="A16" s="75"/>
      <c r="B16" s="35" t="s">
        <v>163</v>
      </c>
      <c r="C16" s="37"/>
      <c r="D16" s="8"/>
      <c r="E16" s="8"/>
      <c r="F16" s="8"/>
      <c r="G16" s="8"/>
      <c r="H16" s="8" t="s">
        <v>152</v>
      </c>
      <c r="I16" s="8"/>
      <c r="J16" s="8"/>
      <c r="K16" s="8"/>
      <c r="L16" s="8"/>
      <c r="M16" s="8"/>
      <c r="N16" s="8"/>
      <c r="O16" s="8"/>
      <c r="P16" s="8"/>
      <c r="Q16" s="8"/>
      <c r="R16" s="8" t="s">
        <v>152</v>
      </c>
      <c r="S16" s="8"/>
      <c r="T16" s="8" t="s">
        <v>152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 t="s">
        <v>152</v>
      </c>
      <c r="AN16" s="76" t="s">
        <v>152</v>
      </c>
      <c r="AO16" s="3">
        <f t="shared" si="0"/>
        <v>5</v>
      </c>
    </row>
    <row r="17" spans="1:41" x14ac:dyDescent="0.5">
      <c r="A17" s="75"/>
      <c r="B17" s="35" t="s">
        <v>185</v>
      </c>
      <c r="C17" s="37"/>
      <c r="D17" s="8"/>
      <c r="E17" s="8" t="s">
        <v>152</v>
      </c>
      <c r="F17" s="8"/>
      <c r="G17" s="8"/>
      <c r="H17" s="8" t="s">
        <v>152</v>
      </c>
      <c r="I17" s="8" t="s">
        <v>152</v>
      </c>
      <c r="J17" s="8" t="s">
        <v>152</v>
      </c>
      <c r="K17" s="8"/>
      <c r="L17" s="8"/>
      <c r="M17" s="8"/>
      <c r="N17" s="8" t="s">
        <v>152</v>
      </c>
      <c r="O17" s="8" t="s">
        <v>152</v>
      </c>
      <c r="P17" s="8"/>
      <c r="Q17" s="8"/>
      <c r="R17" s="8" t="s">
        <v>152</v>
      </c>
      <c r="S17" s="8" t="s">
        <v>152</v>
      </c>
      <c r="T17" s="8"/>
      <c r="U17" s="8"/>
      <c r="V17" s="8"/>
      <c r="W17" s="8"/>
      <c r="X17" s="8" t="s">
        <v>152</v>
      </c>
      <c r="Y17" s="8"/>
      <c r="Z17" s="8" t="s">
        <v>152</v>
      </c>
      <c r="AA17" s="8"/>
      <c r="AB17" s="8"/>
      <c r="AC17" s="8" t="s">
        <v>152</v>
      </c>
      <c r="AD17" s="8"/>
      <c r="AE17" s="8"/>
      <c r="AF17" s="8"/>
      <c r="AG17" s="8" t="s">
        <v>152</v>
      </c>
      <c r="AH17" s="8"/>
      <c r="AI17" s="8" t="s">
        <v>152</v>
      </c>
      <c r="AJ17" s="8" t="s">
        <v>152</v>
      </c>
      <c r="AK17" s="8"/>
      <c r="AL17" s="8" t="s">
        <v>152</v>
      </c>
      <c r="AM17" s="8"/>
      <c r="AN17" s="76" t="s">
        <v>152</v>
      </c>
      <c r="AO17" s="3">
        <f t="shared" ref="AO17" si="1">COUNTIF(D17:AN17,"x")</f>
        <v>16</v>
      </c>
    </row>
    <row r="18" spans="1:41" x14ac:dyDescent="0.5">
      <c r="A18" s="75"/>
      <c r="B18" s="35" t="s">
        <v>186</v>
      </c>
      <c r="C18" s="58" t="s">
        <v>191</v>
      </c>
      <c r="D18" s="8"/>
      <c r="E18" s="8"/>
      <c r="F18" s="8"/>
      <c r="G18" s="8"/>
      <c r="H18" s="8"/>
      <c r="I18" s="8" t="s">
        <v>152</v>
      </c>
      <c r="J18" s="8"/>
      <c r="K18" s="8" t="s">
        <v>152</v>
      </c>
      <c r="L18" s="8"/>
      <c r="M18" s="8"/>
      <c r="N18" s="8" t="s">
        <v>152</v>
      </c>
      <c r="O18" s="8" t="s">
        <v>152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 t="s">
        <v>152</v>
      </c>
      <c r="AA18" s="8" t="s">
        <v>152</v>
      </c>
      <c r="AB18" s="8"/>
      <c r="AC18" s="8"/>
      <c r="AD18" s="8"/>
      <c r="AE18" s="8" t="s">
        <v>152</v>
      </c>
      <c r="AF18" s="8"/>
      <c r="AG18" s="8" t="s">
        <v>152</v>
      </c>
      <c r="AH18" s="8" t="s">
        <v>152</v>
      </c>
      <c r="AI18" s="8" t="s">
        <v>152</v>
      </c>
      <c r="AJ18" s="8" t="s">
        <v>152</v>
      </c>
      <c r="AK18" s="8" t="s">
        <v>152</v>
      </c>
      <c r="AL18" s="8"/>
      <c r="AM18" s="8" t="s">
        <v>152</v>
      </c>
      <c r="AN18" s="76" t="s">
        <v>152</v>
      </c>
      <c r="AO18" s="3">
        <f t="shared" ref="AO18:AO19" si="2">COUNTIF(D18:AN18,"x")</f>
        <v>14</v>
      </c>
    </row>
    <row r="19" spans="1:41" ht="13.2" thickBot="1" x14ac:dyDescent="0.55000000000000004">
      <c r="A19" s="77"/>
      <c r="B19" s="69" t="s">
        <v>164</v>
      </c>
      <c r="C19" s="78"/>
      <c r="D19" s="71"/>
      <c r="E19" s="71" t="s">
        <v>152</v>
      </c>
      <c r="F19" s="71"/>
      <c r="G19" s="71"/>
      <c r="H19" s="71" t="s">
        <v>152</v>
      </c>
      <c r="I19" s="71"/>
      <c r="J19" s="71"/>
      <c r="K19" s="71"/>
      <c r="L19" s="71"/>
      <c r="M19" s="71" t="s">
        <v>152</v>
      </c>
      <c r="N19" s="71"/>
      <c r="O19" s="71"/>
      <c r="P19" s="71"/>
      <c r="Q19" s="71"/>
      <c r="R19" s="71" t="s">
        <v>152</v>
      </c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2"/>
      <c r="AO19" s="3">
        <f t="shared" si="2"/>
        <v>4</v>
      </c>
    </row>
    <row r="20" spans="1:41" ht="13.2" thickTop="1" x14ac:dyDescent="0.5">
      <c r="A20" s="59" t="s">
        <v>165</v>
      </c>
      <c r="B20" s="60" t="s">
        <v>167</v>
      </c>
      <c r="C20" s="74"/>
      <c r="D20" s="79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3"/>
      <c r="AO20" s="3">
        <f t="shared" si="0"/>
        <v>0</v>
      </c>
    </row>
    <row r="21" spans="1:41" x14ac:dyDescent="0.5">
      <c r="A21" s="64"/>
      <c r="B21" s="25"/>
      <c r="C21" s="38" t="s">
        <v>192</v>
      </c>
      <c r="D21" s="39"/>
      <c r="E21" s="7"/>
      <c r="F21" s="7"/>
      <c r="G21" s="7" t="s">
        <v>152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152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 t="s">
        <v>152</v>
      </c>
      <c r="AI21" s="7"/>
      <c r="AJ21" s="7"/>
      <c r="AK21" s="7" t="s">
        <v>152</v>
      </c>
      <c r="AL21" s="7" t="s">
        <v>152</v>
      </c>
      <c r="AM21" s="7" t="s">
        <v>152</v>
      </c>
      <c r="AN21" s="65"/>
      <c r="AO21" s="3">
        <f t="shared" si="0"/>
        <v>6</v>
      </c>
    </row>
    <row r="22" spans="1:41" x14ac:dyDescent="0.5">
      <c r="A22" s="64"/>
      <c r="B22" s="29"/>
      <c r="C22" s="33" t="s">
        <v>168</v>
      </c>
      <c r="D22" s="34"/>
      <c r="E22" s="9"/>
      <c r="F22" s="9"/>
      <c r="G22" s="9" t="s">
        <v>152</v>
      </c>
      <c r="H22" s="9" t="s">
        <v>152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 t="s">
        <v>152</v>
      </c>
      <c r="X22" s="9"/>
      <c r="Y22" s="9"/>
      <c r="Z22" s="9" t="s">
        <v>152</v>
      </c>
      <c r="AA22" s="9"/>
      <c r="AB22" s="9"/>
      <c r="AC22" s="9" t="s">
        <v>152</v>
      </c>
      <c r="AD22" s="9"/>
      <c r="AE22" s="9"/>
      <c r="AF22" s="9"/>
      <c r="AG22" s="9" t="s">
        <v>152</v>
      </c>
      <c r="AH22" s="9" t="s">
        <v>152</v>
      </c>
      <c r="AI22" s="9"/>
      <c r="AJ22" s="9"/>
      <c r="AK22" s="9" t="s">
        <v>152</v>
      </c>
      <c r="AL22" s="9" t="s">
        <v>152</v>
      </c>
      <c r="AM22" s="9" t="s">
        <v>152</v>
      </c>
      <c r="AN22" s="67" t="s">
        <v>152</v>
      </c>
      <c r="AO22" s="3">
        <f t="shared" si="0"/>
        <v>11</v>
      </c>
    </row>
    <row r="23" spans="1:41" ht="13.2" thickBot="1" x14ac:dyDescent="0.55000000000000004">
      <c r="A23" s="75"/>
      <c r="B23" s="25" t="s">
        <v>166</v>
      </c>
      <c r="C23" s="26"/>
      <c r="D23" s="6"/>
      <c r="E23" s="6"/>
      <c r="F23" s="6"/>
      <c r="G23" s="6"/>
      <c r="H23" s="6"/>
      <c r="I23" s="6"/>
      <c r="J23" s="6"/>
      <c r="K23" s="6"/>
      <c r="L23" s="6"/>
      <c r="M23" s="6" t="s">
        <v>152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6"/>
      <c r="AO23" s="3">
        <f t="shared" si="0"/>
        <v>1</v>
      </c>
    </row>
    <row r="24" spans="1:41" ht="13.2" thickTop="1" x14ac:dyDescent="0.5">
      <c r="A24" s="73" t="s">
        <v>138</v>
      </c>
      <c r="B24" s="80" t="s">
        <v>172</v>
      </c>
      <c r="C24" s="81"/>
      <c r="D24" s="82"/>
      <c r="E24" s="82"/>
      <c r="F24" s="82" t="s">
        <v>152</v>
      </c>
      <c r="G24" s="82"/>
      <c r="H24" s="82"/>
      <c r="I24" s="82"/>
      <c r="J24" s="82"/>
      <c r="K24" s="82"/>
      <c r="L24" s="82"/>
      <c r="M24" s="82" t="s">
        <v>152</v>
      </c>
      <c r="N24" s="82"/>
      <c r="O24" s="82"/>
      <c r="P24" s="82" t="s">
        <v>152</v>
      </c>
      <c r="Q24" s="82"/>
      <c r="R24" s="82"/>
      <c r="S24" s="82"/>
      <c r="T24" s="82" t="s">
        <v>152</v>
      </c>
      <c r="U24" s="82"/>
      <c r="V24" s="82" t="s">
        <v>152</v>
      </c>
      <c r="W24" s="82" t="s">
        <v>152</v>
      </c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3"/>
      <c r="AO24" s="3">
        <f t="shared" ref="AO24:AO32" si="3">COUNTIF(D24:AN24,"x")</f>
        <v>6</v>
      </c>
    </row>
    <row r="25" spans="1:41" x14ac:dyDescent="0.5">
      <c r="A25" s="75"/>
      <c r="B25" s="35" t="s">
        <v>173</v>
      </c>
      <c r="C25" s="36"/>
      <c r="D25" s="8"/>
      <c r="E25" s="8" t="s">
        <v>152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 t="s">
        <v>152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76"/>
      <c r="AO25" s="3">
        <f t="shared" si="3"/>
        <v>2</v>
      </c>
    </row>
    <row r="26" spans="1:41" hidden="1" x14ac:dyDescent="0.5">
      <c r="A26" s="75"/>
      <c r="B26" s="35" t="s">
        <v>175</v>
      </c>
      <c r="C26" s="3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 t="s">
        <v>152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76"/>
      <c r="AO26" s="3">
        <f t="shared" si="3"/>
        <v>1</v>
      </c>
    </row>
    <row r="27" spans="1:41" x14ac:dyDescent="0.5">
      <c r="A27" s="75"/>
      <c r="B27" s="35" t="s">
        <v>130</v>
      </c>
      <c r="C27" s="3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 t="s">
        <v>152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76"/>
      <c r="AO27" s="3">
        <f t="shared" si="3"/>
        <v>1</v>
      </c>
    </row>
    <row r="28" spans="1:41" hidden="1" x14ac:dyDescent="0.5">
      <c r="A28" s="75"/>
      <c r="B28" s="35" t="s">
        <v>176</v>
      </c>
      <c r="C28" s="36"/>
      <c r="D28" s="8"/>
      <c r="E28" s="8"/>
      <c r="F28" s="8" t="s">
        <v>152</v>
      </c>
      <c r="G28" s="8"/>
      <c r="H28" s="8"/>
      <c r="I28" s="8"/>
      <c r="J28" s="8"/>
      <c r="K28" s="8"/>
      <c r="L28" s="8"/>
      <c r="M28" s="8"/>
      <c r="N28" s="8"/>
      <c r="O28" s="8"/>
      <c r="P28" s="8" t="s">
        <v>152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76"/>
      <c r="AO28" s="3">
        <f t="shared" si="3"/>
        <v>2</v>
      </c>
    </row>
    <row r="29" spans="1:41" hidden="1" x14ac:dyDescent="0.5">
      <c r="A29" s="75"/>
      <c r="B29" s="35" t="s">
        <v>177</v>
      </c>
      <c r="C29" s="3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 t="s">
        <v>152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76"/>
      <c r="AO29" s="3">
        <f t="shared" si="3"/>
        <v>1</v>
      </c>
    </row>
    <row r="30" spans="1:41" x14ac:dyDescent="0.5">
      <c r="A30" s="75"/>
      <c r="B30" s="35" t="s">
        <v>178</v>
      </c>
      <c r="C30" s="3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 t="s">
        <v>152</v>
      </c>
      <c r="Q30" s="8"/>
      <c r="R30" s="8"/>
      <c r="S30" s="8"/>
      <c r="T30" s="8"/>
      <c r="U30" s="8" t="s">
        <v>152</v>
      </c>
      <c r="V30" s="8" t="s">
        <v>152</v>
      </c>
      <c r="W30" s="8" t="s">
        <v>152</v>
      </c>
      <c r="X30" s="8"/>
      <c r="Y30" s="8"/>
      <c r="Z30" s="8"/>
      <c r="AA30" s="8"/>
      <c r="AB30" s="8"/>
      <c r="AC30" s="8"/>
      <c r="AD30" s="8"/>
      <c r="AE30" s="8"/>
      <c r="AF30" s="8" t="s">
        <v>152</v>
      </c>
      <c r="AG30" s="8" t="s">
        <v>152</v>
      </c>
      <c r="AH30" s="8"/>
      <c r="AI30" s="8"/>
      <c r="AJ30" s="8"/>
      <c r="AK30" s="8"/>
      <c r="AL30" s="8"/>
      <c r="AM30" s="8"/>
      <c r="AN30" s="76"/>
      <c r="AO30" s="3">
        <f t="shared" si="3"/>
        <v>6</v>
      </c>
    </row>
    <row r="31" spans="1:41" x14ac:dyDescent="0.5">
      <c r="A31" s="75"/>
      <c r="B31" s="35" t="s">
        <v>179</v>
      </c>
      <c r="C31" s="3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152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76"/>
      <c r="AO31" s="3">
        <f t="shared" si="3"/>
        <v>1</v>
      </c>
    </row>
    <row r="32" spans="1:41" ht="13.2" thickBot="1" x14ac:dyDescent="0.55000000000000004">
      <c r="A32" s="77"/>
      <c r="B32" s="69" t="s">
        <v>174</v>
      </c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 t="s">
        <v>152</v>
      </c>
      <c r="Q32" s="71"/>
      <c r="R32" s="71"/>
      <c r="S32" s="71"/>
      <c r="T32" s="71"/>
      <c r="U32" s="71" t="s">
        <v>152</v>
      </c>
      <c r="V32" s="71" t="s">
        <v>152</v>
      </c>
      <c r="W32" s="71"/>
      <c r="X32" s="71"/>
      <c r="Y32" s="71"/>
      <c r="Z32" s="71" t="s">
        <v>152</v>
      </c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2"/>
      <c r="AO32" s="3">
        <f t="shared" si="3"/>
        <v>4</v>
      </c>
    </row>
    <row r="33" spans="1:41" ht="13.2" thickTop="1" x14ac:dyDescent="0.5">
      <c r="A33" s="73" t="s">
        <v>142</v>
      </c>
      <c r="B33" s="80" t="s">
        <v>169</v>
      </c>
      <c r="C33" s="81"/>
      <c r="D33" s="82"/>
      <c r="E33" s="82"/>
      <c r="F33" s="82" t="s">
        <v>152</v>
      </c>
      <c r="G33" s="82"/>
      <c r="H33" s="82" t="s">
        <v>152</v>
      </c>
      <c r="I33" s="82"/>
      <c r="J33" s="82" t="s">
        <v>152</v>
      </c>
      <c r="K33" s="82" t="s">
        <v>152</v>
      </c>
      <c r="L33" s="82" t="s">
        <v>152</v>
      </c>
      <c r="M33" s="82"/>
      <c r="N33" s="82"/>
      <c r="O33" s="82" t="s">
        <v>152</v>
      </c>
      <c r="P33" s="82"/>
      <c r="Q33" s="82"/>
      <c r="R33" s="82"/>
      <c r="S33" s="82"/>
      <c r="T33" s="82" t="s">
        <v>152</v>
      </c>
      <c r="U33" s="82" t="s">
        <v>152</v>
      </c>
      <c r="V33" s="82"/>
      <c r="W33" s="82" t="s">
        <v>152</v>
      </c>
      <c r="X33" s="82"/>
      <c r="Y33" s="82"/>
      <c r="Z33" s="82" t="s">
        <v>152</v>
      </c>
      <c r="AA33" s="82"/>
      <c r="AB33" s="82"/>
      <c r="AC33" s="82"/>
      <c r="AD33" s="82"/>
      <c r="AE33" s="82" t="s">
        <v>152</v>
      </c>
      <c r="AF33" s="82"/>
      <c r="AG33" s="82" t="s">
        <v>152</v>
      </c>
      <c r="AH33" s="82"/>
      <c r="AI33" s="82"/>
      <c r="AJ33" s="82" t="s">
        <v>152</v>
      </c>
      <c r="AK33" s="82" t="s">
        <v>152</v>
      </c>
      <c r="AL33" s="82"/>
      <c r="AM33" s="82" t="s">
        <v>152</v>
      </c>
      <c r="AN33" s="83" t="s">
        <v>152</v>
      </c>
      <c r="AO33" s="3">
        <f t="shared" si="0"/>
        <v>16</v>
      </c>
    </row>
    <row r="34" spans="1:41" x14ac:dyDescent="0.5">
      <c r="A34" s="75"/>
      <c r="B34" s="35" t="s">
        <v>183</v>
      </c>
      <c r="C34" s="36"/>
      <c r="D34" s="8"/>
      <c r="E34" s="8"/>
      <c r="F34" s="8" t="s">
        <v>152</v>
      </c>
      <c r="G34" s="8"/>
      <c r="H34" s="8"/>
      <c r="I34" s="8"/>
      <c r="J34" s="8"/>
      <c r="K34" s="8" t="s">
        <v>152</v>
      </c>
      <c r="L34" s="8"/>
      <c r="M34" s="8" t="s">
        <v>152</v>
      </c>
      <c r="N34" s="8" t="s">
        <v>152</v>
      </c>
      <c r="O34" s="8"/>
      <c r="P34" s="8"/>
      <c r="Q34" s="8" t="s">
        <v>152</v>
      </c>
      <c r="R34" s="8"/>
      <c r="S34" s="8"/>
      <c r="T34" s="8"/>
      <c r="U34" s="8" t="s">
        <v>152</v>
      </c>
      <c r="V34" s="8"/>
      <c r="W34" s="8"/>
      <c r="X34" s="8"/>
      <c r="Y34" s="8"/>
      <c r="Z34" s="8"/>
      <c r="AA34" s="8"/>
      <c r="AB34" s="8"/>
      <c r="AC34" s="8"/>
      <c r="AD34" s="8"/>
      <c r="AE34" s="8" t="s">
        <v>152</v>
      </c>
      <c r="AF34" s="8"/>
      <c r="AG34" s="8" t="s">
        <v>152</v>
      </c>
      <c r="AH34" s="8"/>
      <c r="AI34" s="8"/>
      <c r="AJ34" s="8" t="s">
        <v>152</v>
      </c>
      <c r="AK34" s="8" t="s">
        <v>152</v>
      </c>
      <c r="AL34" s="8" t="s">
        <v>152</v>
      </c>
      <c r="AM34" s="8"/>
      <c r="AN34" s="76" t="s">
        <v>152</v>
      </c>
      <c r="AO34" s="3">
        <f t="shared" ref="AO34" si="4">COUNTIF(D34:AN34,"x")</f>
        <v>12</v>
      </c>
    </row>
    <row r="35" spans="1:41" x14ac:dyDescent="0.5">
      <c r="A35" s="75"/>
      <c r="B35" s="29" t="s">
        <v>157</v>
      </c>
      <c r="C35" s="30"/>
      <c r="D35" s="9"/>
      <c r="E35" s="9"/>
      <c r="F35" s="9" t="s">
        <v>152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 t="s">
        <v>152</v>
      </c>
      <c r="AK35" s="9"/>
      <c r="AL35" s="9" t="s">
        <v>152</v>
      </c>
      <c r="AM35" s="9"/>
      <c r="AN35" s="67"/>
      <c r="AO35" s="3">
        <f t="shared" ref="AO35" si="5">COUNTIF(D35:AN35,"x")</f>
        <v>3</v>
      </c>
    </row>
    <row r="36" spans="1:41" ht="13.2" thickBot="1" x14ac:dyDescent="0.55000000000000004">
      <c r="A36" s="77"/>
      <c r="B36" s="69" t="s">
        <v>170</v>
      </c>
      <c r="C36" s="84" t="s">
        <v>184</v>
      </c>
      <c r="D36" s="71"/>
      <c r="E36" s="71"/>
      <c r="F36" s="71" t="s">
        <v>152</v>
      </c>
      <c r="G36" s="71"/>
      <c r="H36" s="71"/>
      <c r="I36" s="71"/>
      <c r="J36" s="71"/>
      <c r="K36" s="71"/>
      <c r="L36" s="71"/>
      <c r="M36" s="71" t="s">
        <v>152</v>
      </c>
      <c r="N36" s="71"/>
      <c r="O36" s="71"/>
      <c r="P36" s="71"/>
      <c r="Q36" s="71"/>
      <c r="R36" s="71"/>
      <c r="S36" s="71"/>
      <c r="T36" s="71"/>
      <c r="U36" s="71"/>
      <c r="V36" s="71"/>
      <c r="W36" s="71" t="s">
        <v>152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 t="s">
        <v>152</v>
      </c>
      <c r="AK36" s="71" t="s">
        <v>152</v>
      </c>
      <c r="AL36" s="71"/>
      <c r="AM36" s="71"/>
      <c r="AN36" s="72" t="s">
        <v>152</v>
      </c>
      <c r="AO36" s="3">
        <f t="shared" si="0"/>
        <v>6</v>
      </c>
    </row>
    <row r="37" spans="1:41" ht="13.2" thickTop="1" x14ac:dyDescent="0.5">
      <c r="A37" s="75" t="s">
        <v>148</v>
      </c>
      <c r="B37" s="29" t="s">
        <v>171</v>
      </c>
      <c r="C37" s="30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 t="s">
        <v>152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67"/>
      <c r="AO37" s="3">
        <f t="shared" si="0"/>
        <v>1</v>
      </c>
    </row>
    <row r="38" spans="1:41" x14ac:dyDescent="0.5">
      <c r="A38" s="75"/>
      <c r="B38" s="35" t="s">
        <v>160</v>
      </c>
      <c r="C38" s="36"/>
      <c r="D38" s="8"/>
      <c r="E38" s="8"/>
      <c r="F38" s="8"/>
      <c r="G38" s="8"/>
      <c r="H38" s="8"/>
      <c r="I38" s="8"/>
      <c r="J38" s="8"/>
      <c r="K38" s="8" t="s">
        <v>152</v>
      </c>
      <c r="L38" s="8"/>
      <c r="M38" s="8"/>
      <c r="N38" s="8" t="s">
        <v>152</v>
      </c>
      <c r="O38" s="8"/>
      <c r="P38" s="8"/>
      <c r="Q38" s="8"/>
      <c r="R38" s="8" t="s">
        <v>152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 t="s">
        <v>152</v>
      </c>
      <c r="AF38" s="8" t="s">
        <v>152</v>
      </c>
      <c r="AG38" s="8"/>
      <c r="AH38" s="8" t="s">
        <v>152</v>
      </c>
      <c r="AI38" s="8" t="s">
        <v>152</v>
      </c>
      <c r="AJ38" s="8"/>
      <c r="AK38" s="8" t="s">
        <v>152</v>
      </c>
      <c r="AL38" s="8"/>
      <c r="AM38" s="8"/>
      <c r="AN38" s="76"/>
      <c r="AO38" s="3">
        <f t="shared" ref="AO38" si="6">COUNTIF(D38:AN38,"x")</f>
        <v>8</v>
      </c>
    </row>
    <row r="39" spans="1:41" ht="13.2" thickBot="1" x14ac:dyDescent="0.55000000000000004">
      <c r="A39" s="77"/>
      <c r="B39" s="69"/>
      <c r="C39" s="70" t="s">
        <v>198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 t="s">
        <v>152</v>
      </c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 t="s">
        <v>152</v>
      </c>
      <c r="AN39" s="72" t="s">
        <v>152</v>
      </c>
      <c r="AO39" s="3">
        <f t="shared" si="0"/>
        <v>3</v>
      </c>
    </row>
    <row r="40" spans="1:41" ht="13.2" thickTop="1" x14ac:dyDescent="0.5">
      <c r="D40" s="5">
        <f t="shared" ref="D40:AN40" si="7">COUNTIF(D2:D39,"x")</f>
        <v>4</v>
      </c>
      <c r="E40" s="5">
        <f t="shared" si="7"/>
        <v>3</v>
      </c>
      <c r="F40" s="5">
        <f t="shared" si="7"/>
        <v>6</v>
      </c>
      <c r="G40" s="5">
        <f t="shared" si="7"/>
        <v>4</v>
      </c>
      <c r="H40" s="5">
        <f t="shared" si="7"/>
        <v>8</v>
      </c>
      <c r="I40" s="5">
        <f t="shared" si="7"/>
        <v>4</v>
      </c>
      <c r="J40" s="5">
        <f t="shared" si="7"/>
        <v>4</v>
      </c>
      <c r="K40" s="5">
        <f t="shared" si="7"/>
        <v>5</v>
      </c>
      <c r="L40" s="5">
        <f t="shared" si="7"/>
        <v>2</v>
      </c>
      <c r="M40" s="5">
        <f t="shared" si="7"/>
        <v>9</v>
      </c>
      <c r="N40" s="5">
        <f t="shared" si="7"/>
        <v>7</v>
      </c>
      <c r="O40" s="5">
        <f t="shared" si="7"/>
        <v>6</v>
      </c>
      <c r="P40" s="5">
        <f t="shared" si="7"/>
        <v>4</v>
      </c>
      <c r="Q40" s="5">
        <f t="shared" si="7"/>
        <v>3</v>
      </c>
      <c r="R40" s="5">
        <f t="shared" si="7"/>
        <v>8</v>
      </c>
      <c r="S40" s="5">
        <f t="shared" si="7"/>
        <v>3</v>
      </c>
      <c r="T40" s="5">
        <f t="shared" si="7"/>
        <v>7</v>
      </c>
      <c r="U40" s="5">
        <f t="shared" si="7"/>
        <v>5</v>
      </c>
      <c r="V40" s="5">
        <f t="shared" si="7"/>
        <v>5</v>
      </c>
      <c r="W40" s="5">
        <f t="shared" si="7"/>
        <v>7</v>
      </c>
      <c r="X40" s="5">
        <f t="shared" si="7"/>
        <v>2</v>
      </c>
      <c r="Y40" s="5">
        <f t="shared" si="7"/>
        <v>1</v>
      </c>
      <c r="Z40" s="5">
        <f t="shared" si="7"/>
        <v>8</v>
      </c>
      <c r="AA40" s="5">
        <f t="shared" si="7"/>
        <v>3</v>
      </c>
      <c r="AB40" s="5">
        <f t="shared" si="7"/>
        <v>0</v>
      </c>
      <c r="AC40" s="5">
        <f t="shared" si="7"/>
        <v>3</v>
      </c>
      <c r="AD40" s="5">
        <f t="shared" si="7"/>
        <v>0</v>
      </c>
      <c r="AE40" s="5">
        <f t="shared" si="7"/>
        <v>6</v>
      </c>
      <c r="AF40" s="5">
        <f t="shared" si="7"/>
        <v>3</v>
      </c>
      <c r="AG40" s="5">
        <f t="shared" si="7"/>
        <v>12</v>
      </c>
      <c r="AH40" s="5">
        <f t="shared" si="7"/>
        <v>5</v>
      </c>
      <c r="AI40" s="5">
        <f t="shared" si="7"/>
        <v>6</v>
      </c>
      <c r="AJ40" s="5">
        <f t="shared" si="7"/>
        <v>7</v>
      </c>
      <c r="AK40" s="5">
        <f t="shared" si="7"/>
        <v>8</v>
      </c>
      <c r="AL40" s="5">
        <f t="shared" si="7"/>
        <v>6</v>
      </c>
      <c r="AM40" s="5">
        <f t="shared" si="7"/>
        <v>9</v>
      </c>
      <c r="AN40" s="5">
        <f t="shared" si="7"/>
        <v>10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Articles</vt:lpstr>
      <vt:lpstr>Gains</vt:lpstr>
      <vt:lpstr>Pains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Soldani</dc:creator>
  <cp:lastModifiedBy>Jacopo Soldani</cp:lastModifiedBy>
  <dcterms:created xsi:type="dcterms:W3CDTF">2018-03-29T12:07:36Z</dcterms:created>
  <dcterms:modified xsi:type="dcterms:W3CDTF">2018-03-30T17:30:05Z</dcterms:modified>
</cp:coreProperties>
</file>