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p\Desktop\"/>
    </mc:Choice>
  </mc:AlternateContent>
  <xr:revisionPtr revIDLastSave="0" documentId="8_{98564AE3-B271-4B1E-A424-95DFE6E8D508}" xr6:coauthVersionLast="31" xr6:coauthVersionMax="31" xr10:uidLastSave="{00000000-0000-0000-0000-000000000000}"/>
  <bookViews>
    <workbookView xWindow="0" yWindow="0" windowWidth="28800" windowHeight="12225" xr2:uid="{FADBF819-19C9-4944-9C45-B2520ED93753}"/>
  </bookViews>
  <sheets>
    <sheet name="Pains - Classification" sheetId="1" r:id="rId1"/>
  </sheets>
  <externalReferences>
    <externalReference r:id="rId2"/>
  </externalReferenc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3" i="1" l="1"/>
  <c r="AN37" i="1"/>
  <c r="AN40" i="1"/>
  <c r="AM33" i="1"/>
  <c r="AM37" i="1"/>
  <c r="AM40" i="1"/>
  <c r="AL33" i="1"/>
  <c r="AL37" i="1"/>
  <c r="AL40" i="1"/>
  <c r="AK33" i="1"/>
  <c r="AK37" i="1"/>
  <c r="AK40" i="1"/>
  <c r="AJ33" i="1"/>
  <c r="AJ37" i="1"/>
  <c r="AJ40" i="1"/>
  <c r="AI33" i="1"/>
  <c r="AI37" i="1"/>
  <c r="AI40" i="1"/>
  <c r="AH33" i="1"/>
  <c r="AH37" i="1"/>
  <c r="AH40" i="1"/>
  <c r="AG33" i="1"/>
  <c r="AG37" i="1"/>
  <c r="AG40" i="1"/>
  <c r="AF33" i="1"/>
  <c r="AF37" i="1"/>
  <c r="AF40" i="1"/>
  <c r="AE33" i="1"/>
  <c r="AE37" i="1"/>
  <c r="AE40" i="1"/>
  <c r="AD33" i="1"/>
  <c r="AD37" i="1"/>
  <c r="AD40" i="1"/>
  <c r="AC33" i="1"/>
  <c r="AC37" i="1"/>
  <c r="AC40" i="1"/>
  <c r="AB33" i="1"/>
  <c r="AB37" i="1"/>
  <c r="AB40" i="1"/>
  <c r="AA33" i="1"/>
  <c r="AA37" i="1"/>
  <c r="AA40" i="1"/>
  <c r="Z33" i="1"/>
  <c r="Z37" i="1"/>
  <c r="Z40" i="1"/>
  <c r="Y33" i="1"/>
  <c r="Y37" i="1"/>
  <c r="Y40" i="1"/>
  <c r="X33" i="1"/>
  <c r="X37" i="1"/>
  <c r="X40" i="1"/>
  <c r="W33" i="1"/>
  <c r="W37" i="1"/>
  <c r="W40" i="1"/>
  <c r="V33" i="1"/>
  <c r="V37" i="1"/>
  <c r="V40" i="1"/>
  <c r="U33" i="1"/>
  <c r="U37" i="1"/>
  <c r="U40" i="1"/>
  <c r="T33" i="1"/>
  <c r="T37" i="1"/>
  <c r="T40" i="1"/>
  <c r="S33" i="1"/>
  <c r="S37" i="1"/>
  <c r="S40" i="1"/>
  <c r="R33" i="1"/>
  <c r="R37" i="1"/>
  <c r="R40" i="1"/>
  <c r="Q33" i="1"/>
  <c r="Q37" i="1"/>
  <c r="Q40" i="1"/>
  <c r="P33" i="1"/>
  <c r="P37" i="1"/>
  <c r="P40" i="1"/>
  <c r="O33" i="1"/>
  <c r="O37" i="1"/>
  <c r="O40" i="1"/>
  <c r="N33" i="1"/>
  <c r="N37" i="1"/>
  <c r="N40" i="1"/>
  <c r="M33" i="1"/>
  <c r="M37" i="1"/>
  <c r="M40" i="1"/>
  <c r="L33" i="1"/>
  <c r="L37" i="1"/>
  <c r="L40" i="1"/>
  <c r="K33" i="1"/>
  <c r="K37" i="1"/>
  <c r="K40" i="1"/>
  <c r="J33" i="1"/>
  <c r="J37" i="1"/>
  <c r="J40" i="1"/>
  <c r="I33" i="1"/>
  <c r="I37" i="1"/>
  <c r="I40" i="1"/>
  <c r="H33" i="1"/>
  <c r="H37" i="1"/>
  <c r="H40" i="1"/>
  <c r="G33" i="1"/>
  <c r="G37" i="1"/>
  <c r="G40" i="1"/>
  <c r="F33" i="1"/>
  <c r="F37" i="1"/>
  <c r="F40" i="1"/>
  <c r="E33" i="1"/>
  <c r="E37" i="1"/>
  <c r="E40" i="1"/>
  <c r="D33" i="1"/>
  <c r="D37" i="1"/>
  <c r="D40" i="1"/>
  <c r="AN18" i="1"/>
  <c r="AN23" i="1"/>
  <c r="AN27" i="1"/>
  <c r="AM18" i="1"/>
  <c r="AM23" i="1"/>
  <c r="AM27" i="1"/>
  <c r="AL18" i="1"/>
  <c r="AL23" i="1"/>
  <c r="AL27" i="1"/>
  <c r="AK18" i="1"/>
  <c r="AK23" i="1"/>
  <c r="AK27" i="1"/>
  <c r="AJ18" i="1"/>
  <c r="AJ23" i="1"/>
  <c r="AJ27" i="1"/>
  <c r="AI18" i="1"/>
  <c r="AI23" i="1"/>
  <c r="AI27" i="1"/>
  <c r="AH18" i="1"/>
  <c r="AH23" i="1"/>
  <c r="AH27" i="1"/>
  <c r="AG18" i="1"/>
  <c r="AG23" i="1"/>
  <c r="AG27" i="1"/>
  <c r="AF18" i="1"/>
  <c r="AF23" i="1"/>
  <c r="AF27" i="1"/>
  <c r="AE18" i="1"/>
  <c r="AE23" i="1"/>
  <c r="AE27" i="1"/>
  <c r="AD18" i="1"/>
  <c r="AD23" i="1"/>
  <c r="AD27" i="1"/>
  <c r="AC18" i="1"/>
  <c r="AC23" i="1"/>
  <c r="AC27" i="1"/>
  <c r="AB18" i="1"/>
  <c r="AB23" i="1"/>
  <c r="AB27" i="1"/>
  <c r="AA18" i="1"/>
  <c r="AA23" i="1"/>
  <c r="AA27" i="1"/>
  <c r="Z18" i="1"/>
  <c r="Z23" i="1"/>
  <c r="Z27" i="1"/>
  <c r="Y18" i="1"/>
  <c r="Y23" i="1"/>
  <c r="Y27" i="1"/>
  <c r="X18" i="1"/>
  <c r="X23" i="1"/>
  <c r="X27" i="1"/>
  <c r="W18" i="1"/>
  <c r="W23" i="1"/>
  <c r="W27" i="1"/>
  <c r="V18" i="1"/>
  <c r="V23" i="1"/>
  <c r="V27" i="1"/>
  <c r="U18" i="1"/>
  <c r="U23" i="1"/>
  <c r="U27" i="1"/>
  <c r="T18" i="1"/>
  <c r="T23" i="1"/>
  <c r="T27" i="1"/>
  <c r="S18" i="1"/>
  <c r="S23" i="1"/>
  <c r="S27" i="1"/>
  <c r="R18" i="1"/>
  <c r="R23" i="1"/>
  <c r="R27" i="1"/>
  <c r="Q18" i="1"/>
  <c r="Q23" i="1"/>
  <c r="Q27" i="1"/>
  <c r="P18" i="1"/>
  <c r="P23" i="1"/>
  <c r="P27" i="1"/>
  <c r="O18" i="1"/>
  <c r="O23" i="1"/>
  <c r="O27" i="1"/>
  <c r="N18" i="1"/>
  <c r="N23" i="1"/>
  <c r="N27" i="1"/>
  <c r="M18" i="1"/>
  <c r="M23" i="1"/>
  <c r="M27" i="1"/>
  <c r="L18" i="1"/>
  <c r="L23" i="1"/>
  <c r="L27" i="1"/>
  <c r="K18" i="1"/>
  <c r="K23" i="1"/>
  <c r="K27" i="1"/>
  <c r="J18" i="1"/>
  <c r="J23" i="1"/>
  <c r="J27" i="1"/>
  <c r="I18" i="1"/>
  <c r="I23" i="1"/>
  <c r="I27" i="1"/>
  <c r="H18" i="1"/>
  <c r="H23" i="1"/>
  <c r="H27" i="1"/>
  <c r="G18" i="1"/>
  <c r="G23" i="1"/>
  <c r="G27" i="1"/>
  <c r="F18" i="1"/>
  <c r="F23" i="1"/>
  <c r="F27" i="1"/>
  <c r="E18" i="1"/>
  <c r="E23" i="1"/>
  <c r="E27" i="1"/>
  <c r="D18" i="1"/>
  <c r="D23" i="1"/>
  <c r="D27" i="1"/>
  <c r="AN7" i="1"/>
  <c r="AN14" i="1"/>
  <c r="AM7" i="1"/>
  <c r="AM14" i="1"/>
  <c r="AL7" i="1"/>
  <c r="AL14" i="1"/>
  <c r="AK7" i="1"/>
  <c r="AK14" i="1"/>
  <c r="AJ7" i="1"/>
  <c r="AJ14" i="1"/>
  <c r="AI7" i="1"/>
  <c r="AI14" i="1"/>
  <c r="AH7" i="1"/>
  <c r="AH14" i="1"/>
  <c r="AG7" i="1"/>
  <c r="AG14" i="1"/>
  <c r="AF7" i="1"/>
  <c r="AF14" i="1"/>
  <c r="AE7" i="1"/>
  <c r="AE14" i="1"/>
  <c r="AD7" i="1"/>
  <c r="AD14" i="1"/>
  <c r="AC7" i="1"/>
  <c r="AC14" i="1"/>
  <c r="AB7" i="1"/>
  <c r="AB14" i="1"/>
  <c r="AA7" i="1"/>
  <c r="AA14" i="1"/>
  <c r="Z7" i="1"/>
  <c r="Z14" i="1"/>
  <c r="Y7" i="1"/>
  <c r="Y14" i="1"/>
  <c r="X7" i="1"/>
  <c r="X14" i="1"/>
  <c r="W7" i="1"/>
  <c r="W14" i="1"/>
  <c r="V7" i="1"/>
  <c r="V14" i="1"/>
  <c r="U7" i="1"/>
  <c r="U14" i="1"/>
  <c r="T7" i="1"/>
  <c r="T14" i="1"/>
  <c r="S7" i="1"/>
  <c r="S14" i="1"/>
  <c r="R7" i="1"/>
  <c r="R14" i="1"/>
  <c r="Q7" i="1"/>
  <c r="Q14" i="1"/>
  <c r="P7" i="1"/>
  <c r="P14" i="1"/>
  <c r="O7" i="1"/>
  <c r="O14" i="1"/>
  <c r="N7" i="1"/>
  <c r="N14" i="1"/>
  <c r="M7" i="1"/>
  <c r="M14" i="1"/>
  <c r="L7" i="1"/>
  <c r="L14" i="1"/>
  <c r="K7" i="1"/>
  <c r="K14" i="1"/>
  <c r="J7" i="1"/>
  <c r="J14" i="1"/>
  <c r="I7" i="1"/>
  <c r="I14" i="1"/>
  <c r="H7" i="1"/>
  <c r="H14" i="1"/>
  <c r="G7" i="1"/>
  <c r="G14" i="1"/>
  <c r="F7" i="1"/>
  <c r="F14" i="1"/>
  <c r="E7" i="1"/>
  <c r="E14" i="1"/>
  <c r="D7" i="1"/>
  <c r="D14" i="1"/>
  <c r="AN15" i="1"/>
  <c r="AN28" i="1"/>
  <c r="AN41" i="1"/>
  <c r="AM15" i="1"/>
  <c r="AM28" i="1"/>
  <c r="AM41" i="1"/>
  <c r="AL15" i="1"/>
  <c r="AL28" i="1"/>
  <c r="AL41" i="1"/>
  <c r="AK15" i="1"/>
  <c r="AK28" i="1"/>
  <c r="AK41" i="1"/>
  <c r="AJ15" i="1"/>
  <c r="AJ28" i="1"/>
  <c r="AJ41" i="1"/>
  <c r="AI15" i="1"/>
  <c r="AI28" i="1"/>
  <c r="AI41" i="1"/>
  <c r="AH15" i="1"/>
  <c r="AH28" i="1"/>
  <c r="AH41" i="1"/>
  <c r="AG15" i="1"/>
  <c r="AG28" i="1"/>
  <c r="AG41" i="1"/>
  <c r="AF15" i="1"/>
  <c r="AF28" i="1"/>
  <c r="AF41" i="1"/>
  <c r="AE15" i="1"/>
  <c r="AE28" i="1"/>
  <c r="AE41" i="1"/>
  <c r="AD15" i="1"/>
  <c r="AD28" i="1"/>
  <c r="AD41" i="1"/>
  <c r="AC15" i="1"/>
  <c r="AC28" i="1"/>
  <c r="AC41" i="1"/>
  <c r="AB15" i="1"/>
  <c r="AB28" i="1"/>
  <c r="AB41" i="1"/>
  <c r="AA15" i="1"/>
  <c r="AA28" i="1"/>
  <c r="AA41" i="1"/>
  <c r="Z15" i="1"/>
  <c r="Z28" i="1"/>
  <c r="Z41" i="1"/>
  <c r="Y15" i="1"/>
  <c r="Y28" i="1"/>
  <c r="Y41" i="1"/>
  <c r="X15" i="1"/>
  <c r="X28" i="1"/>
  <c r="X41" i="1"/>
  <c r="W15" i="1"/>
  <c r="W28" i="1"/>
  <c r="W41" i="1"/>
  <c r="V15" i="1"/>
  <c r="V28" i="1"/>
  <c r="V41" i="1"/>
  <c r="U15" i="1"/>
  <c r="U28" i="1"/>
  <c r="U41" i="1"/>
  <c r="T15" i="1"/>
  <c r="T28" i="1"/>
  <c r="T41" i="1"/>
  <c r="S15" i="1"/>
  <c r="S28" i="1"/>
  <c r="S41" i="1"/>
  <c r="R15" i="1"/>
  <c r="R28" i="1"/>
  <c r="R41" i="1"/>
  <c r="Q15" i="1"/>
  <c r="Q28" i="1"/>
  <c r="Q41" i="1"/>
  <c r="P15" i="1"/>
  <c r="P28" i="1"/>
  <c r="P41" i="1"/>
  <c r="O15" i="1"/>
  <c r="O28" i="1"/>
  <c r="O41" i="1"/>
  <c r="N15" i="1"/>
  <c r="N28" i="1"/>
  <c r="N41" i="1"/>
  <c r="M15" i="1"/>
  <c r="M28" i="1"/>
  <c r="M41" i="1"/>
  <c r="L15" i="1"/>
  <c r="L28" i="1"/>
  <c r="L41" i="1"/>
  <c r="K15" i="1"/>
  <c r="K28" i="1"/>
  <c r="K41" i="1"/>
  <c r="J15" i="1"/>
  <c r="J28" i="1"/>
  <c r="J41" i="1"/>
  <c r="I15" i="1"/>
  <c r="I28" i="1"/>
  <c r="I41" i="1"/>
  <c r="H15" i="1"/>
  <c r="H28" i="1"/>
  <c r="H41" i="1"/>
  <c r="G15" i="1"/>
  <c r="G28" i="1"/>
  <c r="G41" i="1"/>
  <c r="F15" i="1"/>
  <c r="F28" i="1"/>
  <c r="F41" i="1"/>
  <c r="E15" i="1"/>
  <c r="E28" i="1"/>
  <c r="E41" i="1"/>
  <c r="D15" i="1"/>
  <c r="D28" i="1"/>
  <c r="D41" i="1"/>
  <c r="AO41" i="1"/>
  <c r="AO38" i="1"/>
  <c r="AO39" i="1"/>
  <c r="AO40" i="1"/>
  <c r="AO34" i="1"/>
  <c r="AO35" i="1"/>
  <c r="AO36" i="1"/>
  <c r="AO37" i="1"/>
  <c r="AO29" i="1"/>
  <c r="AO30" i="1"/>
  <c r="AO31" i="1"/>
  <c r="AO32" i="1"/>
  <c r="AO33" i="1"/>
  <c r="AO28" i="1"/>
  <c r="AO24" i="1"/>
  <c r="AO25" i="1"/>
  <c r="AO26" i="1"/>
  <c r="AO27" i="1"/>
  <c r="AO19" i="1"/>
  <c r="AO20" i="1"/>
  <c r="AO21" i="1"/>
  <c r="AO22" i="1"/>
  <c r="AO23" i="1"/>
  <c r="AO16" i="1"/>
  <c r="AO17" i="1"/>
  <c r="AO18" i="1"/>
  <c r="AO15" i="1"/>
  <c r="AO8" i="1"/>
  <c r="AO9" i="1"/>
  <c r="AO10" i="1"/>
  <c r="AO11" i="1"/>
  <c r="AO12" i="1"/>
  <c r="AO13" i="1"/>
  <c r="AO14" i="1"/>
  <c r="AO2" i="1"/>
  <c r="AO3" i="1"/>
  <c r="AO4" i="1"/>
  <c r="AO5" i="1"/>
  <c r="AO6" i="1"/>
  <c r="AO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Jacopo Soldani</author>
  </authors>
  <commentList>
    <comment ref="C9" authorId="0" shapeId="0" xr:uid="{2FE85BA1-591D-4635-B669-6082EB9EFD58}">
      <text>
        <r>
          <rPr>
            <b/>
            <sz val="9"/>
            <color indexed="81"/>
            <rFont val="Tahoma"/>
            <family val="2"/>
          </rPr>
          <t>Jacopo Soldani:</t>
        </r>
        <r>
          <rPr>
            <sz val="9"/>
            <color indexed="81"/>
            <rFont val="Tahoma"/>
            <family val="2"/>
          </rPr>
          <t xml:space="preserve">
Current firewalling technologies/techniques are centralised</t>
        </r>
      </text>
    </comment>
  </commentList>
</comments>
</file>

<file path=xl/sharedStrings.xml><?xml version="1.0" encoding="utf-8"?>
<sst xmlns="http://schemas.openxmlformats.org/spreadsheetml/2006/main" count="232" uniqueCount="39">
  <si>
    <t>Tot.</t>
  </si>
  <si>
    <t>Design</t>
  </si>
  <si>
    <t>Architecture</t>
  </si>
  <si>
    <t>API Versioning</t>
  </si>
  <si>
    <t>x</t>
  </si>
  <si>
    <t>Communication heterogeneity</t>
  </si>
  <si>
    <t>Service contracts</t>
  </si>
  <si>
    <t>Service dimensioning</t>
  </si>
  <si>
    <t>Size/complexity</t>
  </si>
  <si>
    <t>Security</t>
  </si>
  <si>
    <t>Access control</t>
  </si>
  <si>
    <t>Centralised support</t>
  </si>
  <si>
    <t>CI/CD</t>
  </si>
  <si>
    <t>Endpoint proliferation</t>
  </si>
  <si>
    <t>Human errors</t>
  </si>
  <si>
    <t>Development</t>
  </si>
  <si>
    <t>Microservices</t>
  </si>
  <si>
    <t>Microservice separation</t>
  </si>
  <si>
    <t>Overhead</t>
  </si>
  <si>
    <t>Storage</t>
  </si>
  <si>
    <t>Data consistency</t>
  </si>
  <si>
    <t>Distributed transactions</t>
  </si>
  <si>
    <t>Heterogeneity</t>
  </si>
  <si>
    <t>Query complexity</t>
  </si>
  <si>
    <t>Testing</t>
  </si>
  <si>
    <t>Integration testing</t>
  </si>
  <si>
    <t>Performance testing</t>
  </si>
  <si>
    <t>Operation</t>
  </si>
  <si>
    <t>Management</t>
  </si>
  <si>
    <t>Cascading failures</t>
  </si>
  <si>
    <t>Operational complexity</t>
  </si>
  <si>
    <t>Service coordination</t>
  </si>
  <si>
    <t>Service location</t>
  </si>
  <si>
    <t>Monitoring</t>
  </si>
  <si>
    <t>Logging</t>
  </si>
  <si>
    <t>Problem location</t>
  </si>
  <si>
    <t>Resource consumption</t>
  </si>
  <si>
    <t>Computing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</si>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</sst>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4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4" borderId="18" xfId="0" applyFont="1" applyFill="1" applyBorder="1"/>
    <xf numFmtId="0" fontId="3" fillId="4" borderId="14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9" xfId="0" applyFont="1" applyFill="1" applyBorder="1"/>
    <xf numFmtId="0" fontId="2" fillId="2" borderId="15" xfId="0" applyFont="1" applyFill="1" applyBorder="1"/>
    <xf numFmtId="0" fontId="2" fillId="4" borderId="20" xfId="0" applyFont="1" applyFill="1" applyBorder="1"/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0" fontId="2" fillId="4" borderId="14" xfId="0" applyFont="1" applyFill="1" applyBorder="1"/>
    <xf numFmtId="0" fontId="2" fillId="3" borderId="22" xfId="0" applyFont="1" applyFill="1" applyBorder="1"/>
    <xf numFmtId="0" fontId="2" fillId="3" borderId="1" xfId="0" applyFont="1" applyFill="1" applyBorder="1"/>
    <xf numFmtId="0" fontId="2" fillId="3" borderId="23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4" borderId="27" xfId="0" applyFont="1" applyFill="1" applyBorder="1"/>
    <xf numFmtId="0" fontId="2" fillId="2" borderId="9" xfId="0" applyFont="1" applyFill="1" applyBorder="1"/>
    <xf numFmtId="0" fontId="3" fillId="4" borderId="28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4" borderId="21" xfId="0" applyFont="1" applyFill="1" applyBorder="1"/>
    <xf numFmtId="0" fontId="2" fillId="3" borderId="29" xfId="0" applyFont="1" applyFill="1" applyBorder="1"/>
    <xf numFmtId="0" fontId="3" fillId="3" borderId="15" xfId="0" applyFont="1" applyFill="1" applyBorder="1" applyAlignment="1">
      <alignment horizontal="center"/>
    </xf>
    <xf numFmtId="0" fontId="2" fillId="2" borderId="28" xfId="0" applyFont="1" applyFill="1" applyBorder="1"/>
    <xf numFmtId="0" fontId="2" fillId="4" borderId="30" xfId="0" applyFont="1" applyFill="1" applyBorder="1"/>
    <xf numFmtId="0" fontId="3" fillId="4" borderId="13" xfId="0" applyFont="1" applyFill="1" applyBorder="1" applyAlignment="1">
      <alignment horizontal="center"/>
    </xf>
    <xf numFmtId="0" fontId="2" fillId="3" borderId="31" xfId="0" applyFont="1" applyFill="1" applyBorder="1"/>
    <xf numFmtId="0" fontId="3" fillId="3" borderId="3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p/Dropbox/UNIPI/Research/paper/2018/tosca-ieee-microservices/analysis/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icles"/>
      <sheetName val="Pains v0"/>
      <sheetName val="Pains"/>
      <sheetName val="Pains - Analysis"/>
      <sheetName val="Gains v0"/>
      <sheetName val="Pains - Concerns Pie"/>
      <sheetName val="Pains - Concerns bubble plot"/>
      <sheetName val="Pains - Design - Architecture"/>
      <sheetName val="Pains - Design - Security"/>
      <sheetName val="Pains - Development - Storage"/>
      <sheetName val="Pains - Development - Testing"/>
      <sheetName val="Pains - Operation - Management"/>
      <sheetName val="Pains - Operation - Monitoring"/>
      <sheetName val="Pains - Operation - Res. cons."/>
      <sheetName val="Gains"/>
      <sheetName val="Gains - Analysis"/>
      <sheetName val="Gains - Concerns bubble plot"/>
      <sheetName val="Articles - Year distribution"/>
      <sheetName val="Articles - Source types"/>
      <sheetName val="Articles - Source types (2017)"/>
      <sheetName val="Articles - Type"/>
      <sheetName val="Articles - Content"/>
      <sheetName val="Articles - Content (2017)"/>
    </sheetNames>
    <sheetDataSet>
      <sheetData sheetId="0">
        <row r="3">
          <cell r="L3">
            <v>37</v>
          </cell>
        </row>
      </sheetData>
      <sheetData sheetId="1"/>
      <sheetData sheetId="2"/>
      <sheetData sheetId="3"/>
      <sheetData sheetId="4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B176-4967-4F8D-BDC0-C3968A0B7E8B}">
  <dimension ref="A1:AO46"/>
  <sheetViews>
    <sheetView tabSelected="1" workbookViewId="0">
      <selection activeCell="AU41" sqref="AU41"/>
    </sheetView>
  </sheetViews>
  <sheetFormatPr defaultRowHeight="12.75" x14ac:dyDescent="0.2"/>
  <cols>
    <col min="1" max="1" width="11.7109375" style="1" bestFit="1" customWidth="1"/>
    <col min="2" max="2" width="19" style="1" bestFit="1" customWidth="1"/>
    <col min="3" max="3" width="25.5703125" style="1" bestFit="1" customWidth="1"/>
    <col min="4" max="40" width="2.85546875" style="1" customWidth="1"/>
    <col min="41" max="41" width="4" style="1" bestFit="1" customWidth="1"/>
    <col min="42" max="42" width="3" style="1" bestFit="1" customWidth="1"/>
    <col min="43" max="16384" width="9.140625" style="1"/>
  </cols>
  <sheetData>
    <row r="1" spans="1:41" ht="13.5" thickBot="1" x14ac:dyDescent="0.25">
      <c r="B1" s="2"/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5">
        <v>37</v>
      </c>
      <c r="AO1" s="6" t="s">
        <v>0</v>
      </c>
    </row>
    <row r="2" spans="1:41" x14ac:dyDescent="0.2">
      <c r="A2" s="7" t="s">
        <v>1</v>
      </c>
      <c r="B2" s="8" t="s">
        <v>2</v>
      </c>
      <c r="C2" s="9" t="s">
        <v>3</v>
      </c>
      <c r="D2" s="10"/>
      <c r="E2" s="10"/>
      <c r="F2" s="10"/>
      <c r="G2" s="10"/>
      <c r="H2" s="10" t="s">
        <v>4</v>
      </c>
      <c r="I2" s="10" t="s">
        <v>4</v>
      </c>
      <c r="J2" s="10"/>
      <c r="K2" s="10"/>
      <c r="L2" s="10"/>
      <c r="M2" s="10"/>
      <c r="N2" s="10" t="s">
        <v>4</v>
      </c>
      <c r="O2" s="10"/>
      <c r="P2" s="10"/>
      <c r="Q2" s="10" t="s">
        <v>4</v>
      </c>
      <c r="R2" s="10"/>
      <c r="S2" s="10"/>
      <c r="T2" s="10"/>
      <c r="U2" s="10"/>
      <c r="V2" s="10"/>
      <c r="W2" s="10"/>
      <c r="X2" s="10"/>
      <c r="Y2" s="10" t="s">
        <v>4</v>
      </c>
      <c r="Z2" s="10" t="s">
        <v>4</v>
      </c>
      <c r="AA2" s="10"/>
      <c r="AB2" s="10"/>
      <c r="AC2" s="10"/>
      <c r="AD2" s="10"/>
      <c r="AE2" s="10"/>
      <c r="AF2" s="10"/>
      <c r="AG2" s="10" t="s">
        <v>4</v>
      </c>
      <c r="AH2" s="10"/>
      <c r="AI2" s="10" t="s">
        <v>4</v>
      </c>
      <c r="AJ2" s="10"/>
      <c r="AK2" s="10"/>
      <c r="AL2" s="10"/>
      <c r="AM2" s="10" t="s">
        <v>4</v>
      </c>
      <c r="AN2" s="11"/>
      <c r="AO2" s="12">
        <f>COUNTIF(D2:AN2,"x")</f>
        <v>9</v>
      </c>
    </row>
    <row r="3" spans="1:41" x14ac:dyDescent="0.2">
      <c r="A3" s="13"/>
      <c r="B3" s="14"/>
      <c r="C3" s="15" t="s">
        <v>5</v>
      </c>
      <c r="D3" s="16" t="s">
        <v>4</v>
      </c>
      <c r="E3" s="16"/>
      <c r="F3" s="16"/>
      <c r="G3" s="16"/>
      <c r="H3" s="16"/>
      <c r="I3" s="16"/>
      <c r="J3" s="16"/>
      <c r="K3" s="16"/>
      <c r="L3" s="16"/>
      <c r="M3" s="16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 t="s">
        <v>4</v>
      </c>
      <c r="AF3" s="16"/>
      <c r="AG3" s="16"/>
      <c r="AH3" s="16"/>
      <c r="AI3" s="16"/>
      <c r="AJ3" s="16"/>
      <c r="AK3" s="16" t="s">
        <v>4</v>
      </c>
      <c r="AL3" s="16"/>
      <c r="AM3" s="16"/>
      <c r="AN3" s="17"/>
      <c r="AO3" s="18">
        <f t="shared" ref="AO3:AO39" si="0">COUNTIF(D3:AN3,"x")</f>
        <v>4</v>
      </c>
    </row>
    <row r="4" spans="1:41" x14ac:dyDescent="0.2">
      <c r="A4" s="13"/>
      <c r="B4" s="14"/>
      <c r="C4" s="15" t="s">
        <v>6</v>
      </c>
      <c r="D4" s="16"/>
      <c r="E4" s="16"/>
      <c r="F4" s="16"/>
      <c r="G4" s="16"/>
      <c r="H4" s="16"/>
      <c r="I4" s="16"/>
      <c r="J4" s="16"/>
      <c r="K4" s="16"/>
      <c r="L4" s="16"/>
      <c r="M4" s="16" t="s">
        <v>4</v>
      </c>
      <c r="N4" s="16" t="s">
        <v>4</v>
      </c>
      <c r="O4" s="16"/>
      <c r="P4" s="16"/>
      <c r="Q4" s="16"/>
      <c r="R4" s="16" t="s">
        <v>4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 t="s">
        <v>4</v>
      </c>
      <c r="AH4" s="16"/>
      <c r="AI4" s="16" t="s">
        <v>4</v>
      </c>
      <c r="AJ4" s="16"/>
      <c r="AK4" s="16"/>
      <c r="AL4" s="16"/>
      <c r="AM4" s="16"/>
      <c r="AN4" s="17"/>
      <c r="AO4" s="18">
        <f t="shared" si="0"/>
        <v>5</v>
      </c>
    </row>
    <row r="5" spans="1:41" x14ac:dyDescent="0.2">
      <c r="A5" s="13"/>
      <c r="B5" s="14"/>
      <c r="C5" s="15" t="s">
        <v>7</v>
      </c>
      <c r="D5" s="16" t="s">
        <v>4</v>
      </c>
      <c r="E5" s="16"/>
      <c r="F5" s="16"/>
      <c r="G5" s="16" t="s">
        <v>4</v>
      </c>
      <c r="H5" s="16"/>
      <c r="I5" s="16" t="s">
        <v>4</v>
      </c>
      <c r="J5" s="16" t="s">
        <v>4</v>
      </c>
      <c r="K5" s="16"/>
      <c r="L5" s="16"/>
      <c r="M5" s="16" t="s">
        <v>4</v>
      </c>
      <c r="N5" s="16"/>
      <c r="O5" s="16" t="s">
        <v>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 t="s">
        <v>4</v>
      </c>
      <c r="AA5" s="16" t="s">
        <v>4</v>
      </c>
      <c r="AB5" s="16"/>
      <c r="AC5" s="16"/>
      <c r="AD5" s="16"/>
      <c r="AE5" s="16"/>
      <c r="AF5" s="16"/>
      <c r="AG5" s="16" t="s">
        <v>4</v>
      </c>
      <c r="AH5" s="16" t="s">
        <v>4</v>
      </c>
      <c r="AI5" s="16"/>
      <c r="AJ5" s="16"/>
      <c r="AK5" s="16"/>
      <c r="AL5" s="16" t="s">
        <v>4</v>
      </c>
      <c r="AM5" s="16"/>
      <c r="AN5" s="17" t="s">
        <v>4</v>
      </c>
      <c r="AO5" s="18">
        <f t="shared" si="0"/>
        <v>12</v>
      </c>
    </row>
    <row r="6" spans="1:41" x14ac:dyDescent="0.2">
      <c r="A6" s="13"/>
      <c r="B6" s="14"/>
      <c r="C6" s="15" t="s">
        <v>8</v>
      </c>
      <c r="D6" s="16" t="s">
        <v>4</v>
      </c>
      <c r="E6" s="16"/>
      <c r="F6" s="16"/>
      <c r="G6" s="16" t="s">
        <v>4</v>
      </c>
      <c r="H6" s="16" t="s">
        <v>4</v>
      </c>
      <c r="I6" s="16"/>
      <c r="J6" s="16" t="s">
        <v>4</v>
      </c>
      <c r="K6" s="16" t="s">
        <v>4</v>
      </c>
      <c r="L6" s="16"/>
      <c r="M6" s="16"/>
      <c r="N6" s="16"/>
      <c r="O6" s="16" t="s">
        <v>4</v>
      </c>
      <c r="P6" s="16"/>
      <c r="Q6" s="16"/>
      <c r="R6" s="16" t="s">
        <v>4</v>
      </c>
      <c r="S6" s="16" t="s">
        <v>4</v>
      </c>
      <c r="T6" s="16"/>
      <c r="U6" s="16"/>
      <c r="V6" s="16"/>
      <c r="W6" s="16" t="s">
        <v>4</v>
      </c>
      <c r="X6" s="16"/>
      <c r="Y6" s="16"/>
      <c r="Z6" s="16" t="s">
        <v>4</v>
      </c>
      <c r="AA6" s="16"/>
      <c r="AB6" s="16"/>
      <c r="AC6" s="16" t="s">
        <v>4</v>
      </c>
      <c r="AD6" s="16" t="s">
        <v>4</v>
      </c>
      <c r="AE6" s="16" t="s">
        <v>4</v>
      </c>
      <c r="AF6" s="16" t="s">
        <v>4</v>
      </c>
      <c r="AG6" s="16" t="s">
        <v>4</v>
      </c>
      <c r="AH6" s="16"/>
      <c r="AI6" s="16" t="s">
        <v>4</v>
      </c>
      <c r="AJ6" s="16" t="s">
        <v>4</v>
      </c>
      <c r="AK6" s="16"/>
      <c r="AL6" s="16"/>
      <c r="AM6" s="16" t="s">
        <v>4</v>
      </c>
      <c r="AN6" s="17" t="s">
        <v>4</v>
      </c>
      <c r="AO6" s="18">
        <f t="shared" si="0"/>
        <v>19</v>
      </c>
    </row>
    <row r="7" spans="1:41" x14ac:dyDescent="0.2">
      <c r="A7" s="13"/>
      <c r="B7" s="19"/>
      <c r="C7" s="20"/>
      <c r="D7" s="21">
        <f>COUNTIF(D2:D6,"x")</f>
        <v>3</v>
      </c>
      <c r="E7" s="21">
        <f t="shared" ref="E7:AN7" si="1">COUNTIF(E2:E6,"x")</f>
        <v>0</v>
      </c>
      <c r="F7" s="21">
        <f t="shared" si="1"/>
        <v>0</v>
      </c>
      <c r="G7" s="21">
        <f t="shared" si="1"/>
        <v>2</v>
      </c>
      <c r="H7" s="21">
        <f t="shared" si="1"/>
        <v>2</v>
      </c>
      <c r="I7" s="21">
        <f t="shared" si="1"/>
        <v>2</v>
      </c>
      <c r="J7" s="21">
        <f t="shared" si="1"/>
        <v>2</v>
      </c>
      <c r="K7" s="21">
        <f t="shared" si="1"/>
        <v>1</v>
      </c>
      <c r="L7" s="21">
        <f t="shared" si="1"/>
        <v>0</v>
      </c>
      <c r="M7" s="21">
        <f t="shared" si="1"/>
        <v>3</v>
      </c>
      <c r="N7" s="21">
        <f t="shared" si="1"/>
        <v>2</v>
      </c>
      <c r="O7" s="21">
        <f t="shared" si="1"/>
        <v>2</v>
      </c>
      <c r="P7" s="21">
        <f t="shared" si="1"/>
        <v>0</v>
      </c>
      <c r="Q7" s="21">
        <f t="shared" si="1"/>
        <v>1</v>
      </c>
      <c r="R7" s="21">
        <f t="shared" si="1"/>
        <v>2</v>
      </c>
      <c r="S7" s="21">
        <f t="shared" si="1"/>
        <v>1</v>
      </c>
      <c r="T7" s="21">
        <f t="shared" si="1"/>
        <v>0</v>
      </c>
      <c r="U7" s="21">
        <f t="shared" si="1"/>
        <v>0</v>
      </c>
      <c r="V7" s="21">
        <f t="shared" si="1"/>
        <v>0</v>
      </c>
      <c r="W7" s="21">
        <f t="shared" si="1"/>
        <v>1</v>
      </c>
      <c r="X7" s="21">
        <f t="shared" si="1"/>
        <v>0</v>
      </c>
      <c r="Y7" s="21">
        <f t="shared" si="1"/>
        <v>1</v>
      </c>
      <c r="Z7" s="21">
        <f t="shared" si="1"/>
        <v>3</v>
      </c>
      <c r="AA7" s="21">
        <f t="shared" si="1"/>
        <v>1</v>
      </c>
      <c r="AB7" s="21">
        <f t="shared" si="1"/>
        <v>0</v>
      </c>
      <c r="AC7" s="21">
        <f t="shared" si="1"/>
        <v>1</v>
      </c>
      <c r="AD7" s="21">
        <f t="shared" si="1"/>
        <v>1</v>
      </c>
      <c r="AE7" s="21">
        <f t="shared" si="1"/>
        <v>2</v>
      </c>
      <c r="AF7" s="21">
        <f t="shared" si="1"/>
        <v>1</v>
      </c>
      <c r="AG7" s="21">
        <f t="shared" si="1"/>
        <v>4</v>
      </c>
      <c r="AH7" s="21">
        <f t="shared" si="1"/>
        <v>1</v>
      </c>
      <c r="AI7" s="21">
        <f t="shared" si="1"/>
        <v>3</v>
      </c>
      <c r="AJ7" s="21">
        <f t="shared" si="1"/>
        <v>1</v>
      </c>
      <c r="AK7" s="21">
        <f t="shared" si="1"/>
        <v>1</v>
      </c>
      <c r="AL7" s="21">
        <f t="shared" si="1"/>
        <v>1</v>
      </c>
      <c r="AM7" s="21">
        <f t="shared" si="1"/>
        <v>2</v>
      </c>
      <c r="AN7" s="22">
        <f t="shared" si="1"/>
        <v>2</v>
      </c>
      <c r="AO7" s="23">
        <f>[1]Articles!$L$3-COUNTIF(D7:AN7,0)</f>
        <v>28</v>
      </c>
    </row>
    <row r="8" spans="1:41" x14ac:dyDescent="0.2">
      <c r="A8" s="13"/>
      <c r="B8" s="24" t="s">
        <v>9</v>
      </c>
      <c r="C8" s="25" t="s">
        <v>10</v>
      </c>
      <c r="D8" s="16"/>
      <c r="E8" s="16"/>
      <c r="F8" s="16" t="s">
        <v>4</v>
      </c>
      <c r="G8" s="16"/>
      <c r="H8" s="16"/>
      <c r="I8" s="16"/>
      <c r="J8" s="16"/>
      <c r="K8" s="16"/>
      <c r="L8" s="16"/>
      <c r="M8" s="16" t="s">
        <v>4</v>
      </c>
      <c r="N8" s="16"/>
      <c r="O8" s="16"/>
      <c r="P8" s="16" t="s">
        <v>4</v>
      </c>
      <c r="Q8" s="16"/>
      <c r="R8" s="16"/>
      <c r="S8" s="16"/>
      <c r="T8" s="16" t="s">
        <v>4</v>
      </c>
      <c r="U8" s="16" t="s">
        <v>4</v>
      </c>
      <c r="V8" s="16" t="s">
        <v>4</v>
      </c>
      <c r="W8" s="16" t="s">
        <v>4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8">
        <f t="shared" si="0"/>
        <v>7</v>
      </c>
    </row>
    <row r="9" spans="1:41" x14ac:dyDescent="0.2">
      <c r="A9" s="13"/>
      <c r="B9" s="26"/>
      <c r="C9" s="25" t="s">
        <v>11</v>
      </c>
      <c r="D9" s="16"/>
      <c r="E9" s="16" t="s">
        <v>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 t="s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7"/>
      <c r="AO9" s="18">
        <f t="shared" si="0"/>
        <v>2</v>
      </c>
    </row>
    <row r="10" spans="1:41" x14ac:dyDescent="0.2">
      <c r="A10" s="13"/>
      <c r="B10" s="26"/>
      <c r="C10" s="25" t="s">
        <v>12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4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8">
        <f t="shared" si="0"/>
        <v>1</v>
      </c>
    </row>
    <row r="11" spans="1:41" x14ac:dyDescent="0.2">
      <c r="A11" s="13"/>
      <c r="B11" s="26"/>
      <c r="C11" s="25" t="s">
        <v>13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 t="s">
        <v>4</v>
      </c>
      <c r="Q11" s="16"/>
      <c r="R11" s="16"/>
      <c r="S11" s="16"/>
      <c r="T11" s="16"/>
      <c r="U11" s="16" t="s">
        <v>4</v>
      </c>
      <c r="V11" s="16" t="s">
        <v>4</v>
      </c>
      <c r="W11" s="16" t="s">
        <v>4</v>
      </c>
      <c r="X11" s="16"/>
      <c r="Y11" s="16"/>
      <c r="Z11" s="16"/>
      <c r="AA11" s="16"/>
      <c r="AB11" s="16"/>
      <c r="AC11" s="16"/>
      <c r="AD11" s="16"/>
      <c r="AE11" s="16"/>
      <c r="AF11" s="16" t="s">
        <v>4</v>
      </c>
      <c r="AG11" s="16" t="s">
        <v>4</v>
      </c>
      <c r="AH11" s="16"/>
      <c r="AI11" s="16"/>
      <c r="AJ11" s="16"/>
      <c r="AK11" s="16"/>
      <c r="AL11" s="16"/>
      <c r="AM11" s="16"/>
      <c r="AN11" s="17"/>
      <c r="AO11" s="18">
        <f t="shared" si="0"/>
        <v>6</v>
      </c>
    </row>
    <row r="12" spans="1:41" x14ac:dyDescent="0.2">
      <c r="A12" s="13"/>
      <c r="B12" s="26"/>
      <c r="C12" s="27" t="s">
        <v>14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 t="s">
        <v>4</v>
      </c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17"/>
      <c r="AO12" s="18">
        <f t="shared" si="0"/>
        <v>1</v>
      </c>
    </row>
    <row r="13" spans="1:41" x14ac:dyDescent="0.2">
      <c r="A13" s="13"/>
      <c r="B13" s="26"/>
      <c r="C13" s="27" t="s">
        <v>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 t="s">
        <v>4</v>
      </c>
      <c r="Q13" s="28"/>
      <c r="R13" s="28"/>
      <c r="S13" s="28"/>
      <c r="T13" s="28"/>
      <c r="U13" s="28" t="s">
        <v>4</v>
      </c>
      <c r="V13" s="28" t="s">
        <v>4</v>
      </c>
      <c r="W13" s="28"/>
      <c r="X13" s="28"/>
      <c r="Y13" s="28"/>
      <c r="Z13" s="28" t="s">
        <v>4</v>
      </c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17"/>
      <c r="AO13" s="18">
        <f t="shared" si="0"/>
        <v>4</v>
      </c>
    </row>
    <row r="14" spans="1:41" x14ac:dyDescent="0.2">
      <c r="A14" s="13"/>
      <c r="B14" s="19"/>
      <c r="C14" s="29"/>
      <c r="D14" s="21">
        <f>COUNTIF(D8:D13,"x")</f>
        <v>0</v>
      </c>
      <c r="E14" s="21">
        <f t="shared" ref="E14:AN14" si="2">COUNTIF(E8:E13,"x")</f>
        <v>1</v>
      </c>
      <c r="F14" s="21">
        <f t="shared" si="2"/>
        <v>1</v>
      </c>
      <c r="G14" s="21">
        <f t="shared" si="2"/>
        <v>0</v>
      </c>
      <c r="H14" s="21">
        <f t="shared" si="2"/>
        <v>0</v>
      </c>
      <c r="I14" s="21">
        <f t="shared" si="2"/>
        <v>0</v>
      </c>
      <c r="J14" s="21">
        <f t="shared" si="2"/>
        <v>0</v>
      </c>
      <c r="K14" s="21">
        <f t="shared" si="2"/>
        <v>0</v>
      </c>
      <c r="L14" s="21">
        <f t="shared" si="2"/>
        <v>0</v>
      </c>
      <c r="M14" s="21">
        <f t="shared" si="2"/>
        <v>1</v>
      </c>
      <c r="N14" s="21">
        <f t="shared" si="2"/>
        <v>0</v>
      </c>
      <c r="O14" s="21">
        <f t="shared" si="2"/>
        <v>0</v>
      </c>
      <c r="P14" s="21">
        <f t="shared" si="2"/>
        <v>3</v>
      </c>
      <c r="Q14" s="21">
        <f t="shared" si="2"/>
        <v>0</v>
      </c>
      <c r="R14" s="21">
        <f t="shared" si="2"/>
        <v>0</v>
      </c>
      <c r="S14" s="21">
        <f t="shared" si="2"/>
        <v>0</v>
      </c>
      <c r="T14" s="21">
        <f t="shared" si="2"/>
        <v>2</v>
      </c>
      <c r="U14" s="21">
        <f t="shared" si="2"/>
        <v>4</v>
      </c>
      <c r="V14" s="21">
        <f t="shared" si="2"/>
        <v>4</v>
      </c>
      <c r="W14" s="21">
        <f t="shared" si="2"/>
        <v>2</v>
      </c>
      <c r="X14" s="21">
        <f t="shared" si="2"/>
        <v>0</v>
      </c>
      <c r="Y14" s="21">
        <f t="shared" si="2"/>
        <v>0</v>
      </c>
      <c r="Z14" s="21">
        <f t="shared" si="2"/>
        <v>1</v>
      </c>
      <c r="AA14" s="21">
        <f t="shared" si="2"/>
        <v>0</v>
      </c>
      <c r="AB14" s="21">
        <f t="shared" si="2"/>
        <v>0</v>
      </c>
      <c r="AC14" s="21">
        <f t="shared" si="2"/>
        <v>0</v>
      </c>
      <c r="AD14" s="21">
        <f t="shared" si="2"/>
        <v>0</v>
      </c>
      <c r="AE14" s="21">
        <f t="shared" si="2"/>
        <v>0</v>
      </c>
      <c r="AF14" s="21">
        <f t="shared" si="2"/>
        <v>1</v>
      </c>
      <c r="AG14" s="21">
        <f t="shared" si="2"/>
        <v>1</v>
      </c>
      <c r="AH14" s="21">
        <f t="shared" si="2"/>
        <v>0</v>
      </c>
      <c r="AI14" s="21">
        <f t="shared" si="2"/>
        <v>0</v>
      </c>
      <c r="AJ14" s="21">
        <f t="shared" si="2"/>
        <v>0</v>
      </c>
      <c r="AK14" s="21">
        <f t="shared" si="2"/>
        <v>0</v>
      </c>
      <c r="AL14" s="21">
        <f t="shared" si="2"/>
        <v>0</v>
      </c>
      <c r="AM14" s="21">
        <f t="shared" si="2"/>
        <v>0</v>
      </c>
      <c r="AN14" s="22">
        <f t="shared" si="2"/>
        <v>0</v>
      </c>
      <c r="AO14" s="23">
        <f>[1]Articles!$L$3-COUNTIF(D14:AN14,0)</f>
        <v>11</v>
      </c>
    </row>
    <row r="15" spans="1:41" ht="13.5" thickBot="1" x14ac:dyDescent="0.25">
      <c r="A15" s="30"/>
      <c r="B15" s="31"/>
      <c r="C15" s="32"/>
      <c r="D15" s="33">
        <f>D7+D14</f>
        <v>3</v>
      </c>
      <c r="E15" s="33">
        <f t="shared" ref="E15:AN15" si="3">E7+E14</f>
        <v>1</v>
      </c>
      <c r="F15" s="33">
        <f t="shared" si="3"/>
        <v>1</v>
      </c>
      <c r="G15" s="33">
        <f t="shared" si="3"/>
        <v>2</v>
      </c>
      <c r="H15" s="33">
        <f t="shared" si="3"/>
        <v>2</v>
      </c>
      <c r="I15" s="33">
        <f t="shared" si="3"/>
        <v>2</v>
      </c>
      <c r="J15" s="33">
        <f t="shared" si="3"/>
        <v>2</v>
      </c>
      <c r="K15" s="33">
        <f t="shared" si="3"/>
        <v>1</v>
      </c>
      <c r="L15" s="33">
        <f t="shared" si="3"/>
        <v>0</v>
      </c>
      <c r="M15" s="33">
        <f t="shared" si="3"/>
        <v>4</v>
      </c>
      <c r="N15" s="33">
        <f t="shared" si="3"/>
        <v>2</v>
      </c>
      <c r="O15" s="33">
        <f t="shared" si="3"/>
        <v>2</v>
      </c>
      <c r="P15" s="33">
        <f t="shared" si="3"/>
        <v>3</v>
      </c>
      <c r="Q15" s="33">
        <f t="shared" si="3"/>
        <v>1</v>
      </c>
      <c r="R15" s="33">
        <f t="shared" si="3"/>
        <v>2</v>
      </c>
      <c r="S15" s="33">
        <f t="shared" si="3"/>
        <v>1</v>
      </c>
      <c r="T15" s="33">
        <f t="shared" si="3"/>
        <v>2</v>
      </c>
      <c r="U15" s="33">
        <f t="shared" si="3"/>
        <v>4</v>
      </c>
      <c r="V15" s="33">
        <f t="shared" si="3"/>
        <v>4</v>
      </c>
      <c r="W15" s="33">
        <f t="shared" si="3"/>
        <v>3</v>
      </c>
      <c r="X15" s="33">
        <f t="shared" si="3"/>
        <v>0</v>
      </c>
      <c r="Y15" s="33">
        <f t="shared" si="3"/>
        <v>1</v>
      </c>
      <c r="Z15" s="33">
        <f t="shared" si="3"/>
        <v>4</v>
      </c>
      <c r="AA15" s="33">
        <f t="shared" si="3"/>
        <v>1</v>
      </c>
      <c r="AB15" s="33">
        <f t="shared" si="3"/>
        <v>0</v>
      </c>
      <c r="AC15" s="33">
        <f t="shared" si="3"/>
        <v>1</v>
      </c>
      <c r="AD15" s="33">
        <f t="shared" si="3"/>
        <v>1</v>
      </c>
      <c r="AE15" s="33">
        <f t="shared" si="3"/>
        <v>2</v>
      </c>
      <c r="AF15" s="33">
        <f t="shared" si="3"/>
        <v>2</v>
      </c>
      <c r="AG15" s="33">
        <f t="shared" si="3"/>
        <v>5</v>
      </c>
      <c r="AH15" s="33">
        <f t="shared" si="3"/>
        <v>1</v>
      </c>
      <c r="AI15" s="33">
        <f t="shared" si="3"/>
        <v>3</v>
      </c>
      <c r="AJ15" s="33">
        <f t="shared" si="3"/>
        <v>1</v>
      </c>
      <c r="AK15" s="33">
        <f t="shared" si="3"/>
        <v>1</v>
      </c>
      <c r="AL15" s="33">
        <f t="shared" si="3"/>
        <v>1</v>
      </c>
      <c r="AM15" s="33">
        <f t="shared" si="3"/>
        <v>2</v>
      </c>
      <c r="AN15" s="34">
        <f t="shared" si="3"/>
        <v>2</v>
      </c>
      <c r="AO15" s="35">
        <f>[1]Articles!$L$3-COUNTIF(D15:AN15,0)</f>
        <v>34</v>
      </c>
    </row>
    <row r="16" spans="1:41" x14ac:dyDescent="0.2">
      <c r="A16" s="7" t="s">
        <v>15</v>
      </c>
      <c r="B16" s="36" t="s">
        <v>16</v>
      </c>
      <c r="C16" s="37" t="s">
        <v>17</v>
      </c>
      <c r="D16" s="10"/>
      <c r="E16" s="10"/>
      <c r="F16" s="10"/>
      <c r="G16" s="10"/>
      <c r="H16" s="10"/>
      <c r="I16" s="10"/>
      <c r="J16" s="10"/>
      <c r="K16" s="10"/>
      <c r="L16" s="10" t="s">
        <v>4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12">
        <f t="shared" si="0"/>
        <v>1</v>
      </c>
    </row>
    <row r="17" spans="1:41" x14ac:dyDescent="0.2">
      <c r="A17" s="13"/>
      <c r="B17" s="26"/>
      <c r="C17" s="25" t="s">
        <v>18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 t="s">
        <v>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 t="s">
        <v>4</v>
      </c>
      <c r="AC17" s="16"/>
      <c r="AD17" s="16"/>
      <c r="AE17" s="16"/>
      <c r="AF17" s="16"/>
      <c r="AG17" s="16" t="s">
        <v>4</v>
      </c>
      <c r="AH17" s="16"/>
      <c r="AI17" s="16"/>
      <c r="AJ17" s="16"/>
      <c r="AK17" s="16"/>
      <c r="AL17" s="16"/>
      <c r="AM17" s="16"/>
      <c r="AN17" s="17"/>
      <c r="AO17" s="18">
        <f t="shared" si="0"/>
        <v>3</v>
      </c>
    </row>
    <row r="18" spans="1:41" x14ac:dyDescent="0.2">
      <c r="A18" s="13"/>
      <c r="B18" s="19"/>
      <c r="C18" s="29"/>
      <c r="D18" s="38">
        <f>COUNTIF(D16:D17,"x")</f>
        <v>0</v>
      </c>
      <c r="E18" s="38">
        <f t="shared" ref="E18:AN18" si="4">COUNTIF(E16:E17,"x")</f>
        <v>0</v>
      </c>
      <c r="F18" s="38">
        <f t="shared" si="4"/>
        <v>0</v>
      </c>
      <c r="G18" s="38">
        <f t="shared" si="4"/>
        <v>0</v>
      </c>
      <c r="H18" s="38">
        <f t="shared" si="4"/>
        <v>0</v>
      </c>
      <c r="I18" s="38">
        <f t="shared" si="4"/>
        <v>0</v>
      </c>
      <c r="J18" s="38">
        <f t="shared" si="4"/>
        <v>0</v>
      </c>
      <c r="K18" s="38">
        <f t="shared" si="4"/>
        <v>0</v>
      </c>
      <c r="L18" s="38">
        <f t="shared" si="4"/>
        <v>1</v>
      </c>
      <c r="M18" s="38">
        <f t="shared" si="4"/>
        <v>0</v>
      </c>
      <c r="N18" s="38">
        <f t="shared" si="4"/>
        <v>0</v>
      </c>
      <c r="O18" s="38">
        <f t="shared" si="4"/>
        <v>1</v>
      </c>
      <c r="P18" s="38">
        <f t="shared" si="4"/>
        <v>0</v>
      </c>
      <c r="Q18" s="38">
        <f t="shared" si="4"/>
        <v>0</v>
      </c>
      <c r="R18" s="38">
        <f t="shared" si="4"/>
        <v>0</v>
      </c>
      <c r="S18" s="38">
        <f t="shared" si="4"/>
        <v>0</v>
      </c>
      <c r="T18" s="38">
        <f t="shared" si="4"/>
        <v>0</v>
      </c>
      <c r="U18" s="38">
        <f t="shared" si="4"/>
        <v>0</v>
      </c>
      <c r="V18" s="38">
        <f t="shared" si="4"/>
        <v>0</v>
      </c>
      <c r="W18" s="38">
        <f t="shared" si="4"/>
        <v>0</v>
      </c>
      <c r="X18" s="38">
        <f t="shared" si="4"/>
        <v>0</v>
      </c>
      <c r="Y18" s="38">
        <f t="shared" si="4"/>
        <v>0</v>
      </c>
      <c r="Z18" s="38">
        <f t="shared" si="4"/>
        <v>0</v>
      </c>
      <c r="AA18" s="38">
        <f t="shared" si="4"/>
        <v>0</v>
      </c>
      <c r="AB18" s="38">
        <f t="shared" si="4"/>
        <v>1</v>
      </c>
      <c r="AC18" s="38">
        <f t="shared" si="4"/>
        <v>0</v>
      </c>
      <c r="AD18" s="38">
        <f t="shared" si="4"/>
        <v>0</v>
      </c>
      <c r="AE18" s="38">
        <f t="shared" si="4"/>
        <v>0</v>
      </c>
      <c r="AF18" s="38">
        <f t="shared" si="4"/>
        <v>0</v>
      </c>
      <c r="AG18" s="38">
        <f t="shared" si="4"/>
        <v>1</v>
      </c>
      <c r="AH18" s="38">
        <f t="shared" si="4"/>
        <v>0</v>
      </c>
      <c r="AI18" s="38">
        <f t="shared" si="4"/>
        <v>0</v>
      </c>
      <c r="AJ18" s="38">
        <f t="shared" si="4"/>
        <v>0</v>
      </c>
      <c r="AK18" s="38">
        <f t="shared" si="4"/>
        <v>0</v>
      </c>
      <c r="AL18" s="38">
        <f t="shared" si="4"/>
        <v>0</v>
      </c>
      <c r="AM18" s="38">
        <f t="shared" si="4"/>
        <v>0</v>
      </c>
      <c r="AN18" s="22">
        <f t="shared" si="4"/>
        <v>0</v>
      </c>
      <c r="AO18" s="23">
        <f>[1]Articles!$L$3-COUNTIF(D18:AN18,0)</f>
        <v>4</v>
      </c>
    </row>
    <row r="19" spans="1:41" x14ac:dyDescent="0.2">
      <c r="A19" s="13"/>
      <c r="B19" s="24" t="s">
        <v>19</v>
      </c>
      <c r="C19" s="25" t="s">
        <v>20</v>
      </c>
      <c r="D19" s="39"/>
      <c r="E19" s="39"/>
      <c r="F19" s="39" t="s">
        <v>4</v>
      </c>
      <c r="G19" s="39"/>
      <c r="H19" s="39" t="s">
        <v>4</v>
      </c>
      <c r="I19" s="39"/>
      <c r="J19" s="39" t="s">
        <v>4</v>
      </c>
      <c r="K19" s="39" t="s">
        <v>4</v>
      </c>
      <c r="L19" s="39" t="s">
        <v>4</v>
      </c>
      <c r="M19" s="39"/>
      <c r="N19" s="39"/>
      <c r="O19" s="39" t="s">
        <v>4</v>
      </c>
      <c r="P19" s="39"/>
      <c r="Q19" s="39"/>
      <c r="R19" s="39"/>
      <c r="S19" s="39"/>
      <c r="T19" s="39" t="s">
        <v>4</v>
      </c>
      <c r="U19" s="39" t="s">
        <v>4</v>
      </c>
      <c r="V19" s="39"/>
      <c r="W19" s="39" t="s">
        <v>4</v>
      </c>
      <c r="X19" s="39"/>
      <c r="Y19" s="39"/>
      <c r="Z19" s="39" t="s">
        <v>4</v>
      </c>
      <c r="AA19" s="39"/>
      <c r="AB19" s="39"/>
      <c r="AC19" s="39"/>
      <c r="AD19" s="39"/>
      <c r="AE19" s="39" t="s">
        <v>4</v>
      </c>
      <c r="AF19" s="39"/>
      <c r="AG19" s="39" t="s">
        <v>4</v>
      </c>
      <c r="AH19" s="39"/>
      <c r="AI19" s="39"/>
      <c r="AJ19" s="39" t="s">
        <v>4</v>
      </c>
      <c r="AK19" s="39" t="s">
        <v>4</v>
      </c>
      <c r="AL19" s="39"/>
      <c r="AM19" s="39" t="s">
        <v>4</v>
      </c>
      <c r="AN19" s="17" t="s">
        <v>4</v>
      </c>
      <c r="AO19" s="18">
        <f t="shared" si="0"/>
        <v>16</v>
      </c>
    </row>
    <row r="20" spans="1:41" x14ac:dyDescent="0.2">
      <c r="A20" s="13"/>
      <c r="B20" s="26"/>
      <c r="C20" s="25" t="s">
        <v>21</v>
      </c>
      <c r="D20" s="16"/>
      <c r="E20" s="16"/>
      <c r="F20" s="16" t="s">
        <v>4</v>
      </c>
      <c r="G20" s="16"/>
      <c r="H20" s="16"/>
      <c r="I20" s="16"/>
      <c r="J20" s="16"/>
      <c r="K20" s="16" t="s">
        <v>4</v>
      </c>
      <c r="L20" s="16"/>
      <c r="M20" s="16" t="s">
        <v>4</v>
      </c>
      <c r="N20" s="16" t="s">
        <v>4</v>
      </c>
      <c r="O20" s="16"/>
      <c r="P20" s="16"/>
      <c r="Q20" s="16" t="s">
        <v>4</v>
      </c>
      <c r="R20" s="16"/>
      <c r="S20" s="16"/>
      <c r="T20" s="16"/>
      <c r="U20" s="16" t="s">
        <v>4</v>
      </c>
      <c r="V20" s="16"/>
      <c r="W20" s="16" t="s">
        <v>4</v>
      </c>
      <c r="X20" s="16"/>
      <c r="Y20" s="16"/>
      <c r="Z20" s="16"/>
      <c r="AA20" s="16"/>
      <c r="AB20" s="16"/>
      <c r="AC20" s="16"/>
      <c r="AD20" s="16"/>
      <c r="AE20" s="16" t="s">
        <v>4</v>
      </c>
      <c r="AF20" s="16"/>
      <c r="AG20" s="16" t="s">
        <v>4</v>
      </c>
      <c r="AH20" s="16"/>
      <c r="AI20" s="16"/>
      <c r="AJ20" s="16" t="s">
        <v>4</v>
      </c>
      <c r="AK20" s="16" t="s">
        <v>4</v>
      </c>
      <c r="AL20" s="16" t="s">
        <v>4</v>
      </c>
      <c r="AM20" s="16"/>
      <c r="AN20" s="17" t="s">
        <v>4</v>
      </c>
      <c r="AO20" s="18">
        <f t="shared" si="0"/>
        <v>13</v>
      </c>
    </row>
    <row r="21" spans="1:41" x14ac:dyDescent="0.2">
      <c r="A21" s="13"/>
      <c r="B21" s="26"/>
      <c r="C21" s="25" t="s">
        <v>22</v>
      </c>
      <c r="D21" s="16"/>
      <c r="E21" s="16"/>
      <c r="F21" s="16" t="s">
        <v>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 t="s">
        <v>4</v>
      </c>
      <c r="AK21" s="16"/>
      <c r="AL21" s="16" t="s">
        <v>4</v>
      </c>
      <c r="AM21" s="16"/>
      <c r="AN21" s="17"/>
      <c r="AO21" s="18">
        <f t="shared" si="0"/>
        <v>3</v>
      </c>
    </row>
    <row r="22" spans="1:41" x14ac:dyDescent="0.2">
      <c r="A22" s="13"/>
      <c r="B22" s="26"/>
      <c r="C22" s="25" t="s">
        <v>23</v>
      </c>
      <c r="D22" s="16"/>
      <c r="E22" s="16"/>
      <c r="F22" s="16" t="s">
        <v>4</v>
      </c>
      <c r="G22" s="16"/>
      <c r="H22" s="16"/>
      <c r="I22" s="16"/>
      <c r="J22" s="16"/>
      <c r="K22" s="16"/>
      <c r="L22" s="16"/>
      <c r="M22" s="16" t="s">
        <v>4</v>
      </c>
      <c r="N22" s="16"/>
      <c r="O22" s="16"/>
      <c r="P22" s="16"/>
      <c r="Q22" s="16"/>
      <c r="R22" s="16"/>
      <c r="S22" s="16"/>
      <c r="T22" s="16"/>
      <c r="U22" s="16"/>
      <c r="V22" s="16"/>
      <c r="W22" s="16" t="s">
        <v>4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 t="s">
        <v>4</v>
      </c>
      <c r="AK22" s="16" t="s">
        <v>4</v>
      </c>
      <c r="AL22" s="16"/>
      <c r="AM22" s="16"/>
      <c r="AN22" s="17" t="s">
        <v>4</v>
      </c>
      <c r="AO22" s="18">
        <f t="shared" si="0"/>
        <v>6</v>
      </c>
    </row>
    <row r="23" spans="1:41" x14ac:dyDescent="0.2">
      <c r="A23" s="13"/>
      <c r="B23" s="19"/>
      <c r="C23" s="29"/>
      <c r="D23" s="21">
        <f>COUNTIF(D19:D22,"x")</f>
        <v>0</v>
      </c>
      <c r="E23" s="21">
        <f t="shared" ref="E23:AN23" si="5">COUNTIF(E19:E22,"x")</f>
        <v>0</v>
      </c>
      <c r="F23" s="21">
        <f t="shared" si="5"/>
        <v>4</v>
      </c>
      <c r="G23" s="21">
        <f t="shared" si="5"/>
        <v>0</v>
      </c>
      <c r="H23" s="21">
        <f t="shared" si="5"/>
        <v>1</v>
      </c>
      <c r="I23" s="21">
        <f t="shared" si="5"/>
        <v>0</v>
      </c>
      <c r="J23" s="21">
        <f t="shared" si="5"/>
        <v>1</v>
      </c>
      <c r="K23" s="21">
        <f t="shared" si="5"/>
        <v>2</v>
      </c>
      <c r="L23" s="21">
        <f t="shared" si="5"/>
        <v>1</v>
      </c>
      <c r="M23" s="21">
        <f t="shared" si="5"/>
        <v>2</v>
      </c>
      <c r="N23" s="21">
        <f t="shared" si="5"/>
        <v>1</v>
      </c>
      <c r="O23" s="21">
        <f t="shared" si="5"/>
        <v>1</v>
      </c>
      <c r="P23" s="21">
        <f t="shared" si="5"/>
        <v>0</v>
      </c>
      <c r="Q23" s="21">
        <f t="shared" si="5"/>
        <v>1</v>
      </c>
      <c r="R23" s="21">
        <f t="shared" si="5"/>
        <v>0</v>
      </c>
      <c r="S23" s="21">
        <f t="shared" si="5"/>
        <v>0</v>
      </c>
      <c r="T23" s="21">
        <f t="shared" si="5"/>
        <v>1</v>
      </c>
      <c r="U23" s="21">
        <f t="shared" si="5"/>
        <v>2</v>
      </c>
      <c r="V23" s="21">
        <f t="shared" si="5"/>
        <v>0</v>
      </c>
      <c r="W23" s="21">
        <f t="shared" si="5"/>
        <v>3</v>
      </c>
      <c r="X23" s="21">
        <f t="shared" si="5"/>
        <v>0</v>
      </c>
      <c r="Y23" s="21">
        <f t="shared" si="5"/>
        <v>0</v>
      </c>
      <c r="Z23" s="21">
        <f t="shared" si="5"/>
        <v>1</v>
      </c>
      <c r="AA23" s="21">
        <f t="shared" si="5"/>
        <v>0</v>
      </c>
      <c r="AB23" s="21">
        <f t="shared" si="5"/>
        <v>0</v>
      </c>
      <c r="AC23" s="21">
        <f t="shared" si="5"/>
        <v>0</v>
      </c>
      <c r="AD23" s="21">
        <f t="shared" si="5"/>
        <v>0</v>
      </c>
      <c r="AE23" s="21">
        <f t="shared" si="5"/>
        <v>2</v>
      </c>
      <c r="AF23" s="21">
        <f t="shared" si="5"/>
        <v>0</v>
      </c>
      <c r="AG23" s="21">
        <f t="shared" si="5"/>
        <v>2</v>
      </c>
      <c r="AH23" s="21">
        <f t="shared" si="5"/>
        <v>0</v>
      </c>
      <c r="AI23" s="21">
        <f t="shared" si="5"/>
        <v>0</v>
      </c>
      <c r="AJ23" s="21">
        <f t="shared" si="5"/>
        <v>4</v>
      </c>
      <c r="AK23" s="21">
        <f t="shared" si="5"/>
        <v>3</v>
      </c>
      <c r="AL23" s="21">
        <f t="shared" si="5"/>
        <v>2</v>
      </c>
      <c r="AM23" s="21">
        <f t="shared" si="5"/>
        <v>1</v>
      </c>
      <c r="AN23" s="22">
        <f t="shared" si="5"/>
        <v>3</v>
      </c>
      <c r="AO23" s="23">
        <f>[1]Articles!$L$3-COUNTIF(D23:AN23,0)</f>
        <v>20</v>
      </c>
    </row>
    <row r="24" spans="1:41" x14ac:dyDescent="0.2">
      <c r="A24" s="13"/>
      <c r="B24" s="40" t="s">
        <v>24</v>
      </c>
      <c r="C24" s="25" t="s">
        <v>25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 t="s">
        <v>4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8">
        <f t="shared" si="0"/>
        <v>1</v>
      </c>
    </row>
    <row r="25" spans="1:41" x14ac:dyDescent="0.2">
      <c r="A25" s="13"/>
      <c r="B25" s="14"/>
      <c r="C25" s="25" t="s">
        <v>26</v>
      </c>
      <c r="D25" s="16"/>
      <c r="E25" s="16"/>
      <c r="F25" s="16"/>
      <c r="G25" s="16"/>
      <c r="H25" s="16"/>
      <c r="I25" s="16"/>
      <c r="J25" s="16"/>
      <c r="K25" s="16" t="s">
        <v>4</v>
      </c>
      <c r="L25" s="16"/>
      <c r="M25" s="16"/>
      <c r="N25" s="16" t="s">
        <v>4</v>
      </c>
      <c r="O25" s="16"/>
      <c r="P25" s="16"/>
      <c r="Q25" s="16"/>
      <c r="R25" s="16" t="s">
        <v>4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 t="s">
        <v>4</v>
      </c>
      <c r="AF25" s="16" t="s">
        <v>4</v>
      </c>
      <c r="AG25" s="16"/>
      <c r="AH25" s="16" t="s">
        <v>4</v>
      </c>
      <c r="AI25" s="16" t="s">
        <v>4</v>
      </c>
      <c r="AJ25" s="16"/>
      <c r="AK25" s="16" t="s">
        <v>4</v>
      </c>
      <c r="AL25" s="16"/>
      <c r="AM25" s="16"/>
      <c r="AN25" s="17"/>
      <c r="AO25" s="18">
        <f t="shared" si="0"/>
        <v>8</v>
      </c>
    </row>
    <row r="26" spans="1:41" x14ac:dyDescent="0.2">
      <c r="A26" s="13"/>
      <c r="B26" s="14"/>
      <c r="C26" s="25" t="s">
        <v>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4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 t="s">
        <v>4</v>
      </c>
      <c r="AN26" s="17" t="s">
        <v>4</v>
      </c>
      <c r="AO26" s="18">
        <f t="shared" si="0"/>
        <v>3</v>
      </c>
    </row>
    <row r="27" spans="1:41" x14ac:dyDescent="0.2">
      <c r="A27" s="13"/>
      <c r="B27" s="19"/>
      <c r="C27" s="29"/>
      <c r="D27" s="21">
        <f>COUNTIF(D24:D26,"x")</f>
        <v>0</v>
      </c>
      <c r="E27" s="21">
        <f t="shared" ref="E27:AN27" si="6">COUNTIF(E24:E26,"x")</f>
        <v>0</v>
      </c>
      <c r="F27" s="21">
        <f t="shared" si="6"/>
        <v>0</v>
      </c>
      <c r="G27" s="21">
        <f t="shared" si="6"/>
        <v>0</v>
      </c>
      <c r="H27" s="21">
        <f t="shared" si="6"/>
        <v>0</v>
      </c>
      <c r="I27" s="21">
        <f t="shared" si="6"/>
        <v>0</v>
      </c>
      <c r="J27" s="21">
        <f t="shared" si="6"/>
        <v>0</v>
      </c>
      <c r="K27" s="21">
        <f t="shared" si="6"/>
        <v>1</v>
      </c>
      <c r="L27" s="21">
        <f t="shared" si="6"/>
        <v>0</v>
      </c>
      <c r="M27" s="21">
        <f t="shared" si="6"/>
        <v>0</v>
      </c>
      <c r="N27" s="21">
        <f t="shared" si="6"/>
        <v>2</v>
      </c>
      <c r="O27" s="21">
        <f t="shared" si="6"/>
        <v>0</v>
      </c>
      <c r="P27" s="21">
        <f t="shared" si="6"/>
        <v>0</v>
      </c>
      <c r="Q27" s="21">
        <f t="shared" si="6"/>
        <v>0</v>
      </c>
      <c r="R27" s="21">
        <f t="shared" si="6"/>
        <v>1</v>
      </c>
      <c r="S27" s="21">
        <f t="shared" si="6"/>
        <v>0</v>
      </c>
      <c r="T27" s="21">
        <f t="shared" si="6"/>
        <v>0</v>
      </c>
      <c r="U27" s="21">
        <f t="shared" si="6"/>
        <v>0</v>
      </c>
      <c r="V27" s="21">
        <f t="shared" si="6"/>
        <v>0</v>
      </c>
      <c r="W27" s="21">
        <f t="shared" si="6"/>
        <v>0</v>
      </c>
      <c r="X27" s="21">
        <f t="shared" si="6"/>
        <v>1</v>
      </c>
      <c r="Y27" s="21">
        <f t="shared" si="6"/>
        <v>0</v>
      </c>
      <c r="Z27" s="21">
        <f t="shared" si="6"/>
        <v>0</v>
      </c>
      <c r="AA27" s="21">
        <f t="shared" si="6"/>
        <v>0</v>
      </c>
      <c r="AB27" s="21">
        <f t="shared" si="6"/>
        <v>0</v>
      </c>
      <c r="AC27" s="21">
        <f t="shared" si="6"/>
        <v>0</v>
      </c>
      <c r="AD27" s="21">
        <f t="shared" si="6"/>
        <v>0</v>
      </c>
      <c r="AE27" s="21">
        <f t="shared" si="6"/>
        <v>1</v>
      </c>
      <c r="AF27" s="21">
        <f t="shared" si="6"/>
        <v>1</v>
      </c>
      <c r="AG27" s="21">
        <f t="shared" si="6"/>
        <v>0</v>
      </c>
      <c r="AH27" s="21">
        <f t="shared" si="6"/>
        <v>1</v>
      </c>
      <c r="AI27" s="21">
        <f t="shared" si="6"/>
        <v>1</v>
      </c>
      <c r="AJ27" s="21">
        <f t="shared" si="6"/>
        <v>0</v>
      </c>
      <c r="AK27" s="21">
        <f t="shared" si="6"/>
        <v>1</v>
      </c>
      <c r="AL27" s="21">
        <f t="shared" si="6"/>
        <v>0</v>
      </c>
      <c r="AM27" s="21">
        <f t="shared" si="6"/>
        <v>1</v>
      </c>
      <c r="AN27" s="22">
        <f t="shared" si="6"/>
        <v>1</v>
      </c>
      <c r="AO27" s="23">
        <f>[1]Articles!$L$3-COUNTIF(D27:AN27,0)</f>
        <v>11</v>
      </c>
    </row>
    <row r="28" spans="1:41" ht="13.5" thickBot="1" x14ac:dyDescent="0.25">
      <c r="A28" s="30"/>
      <c r="B28" s="31"/>
      <c r="C28" s="41"/>
      <c r="D28" s="42">
        <f>D18+D23+D27</f>
        <v>0</v>
      </c>
      <c r="E28" s="42">
        <f t="shared" ref="E28:AN28" si="7">E18+E23+E27</f>
        <v>0</v>
      </c>
      <c r="F28" s="42">
        <f t="shared" si="7"/>
        <v>4</v>
      </c>
      <c r="G28" s="42">
        <f t="shared" si="7"/>
        <v>0</v>
      </c>
      <c r="H28" s="42">
        <f t="shared" si="7"/>
        <v>1</v>
      </c>
      <c r="I28" s="42">
        <f t="shared" si="7"/>
        <v>0</v>
      </c>
      <c r="J28" s="42">
        <f t="shared" si="7"/>
        <v>1</v>
      </c>
      <c r="K28" s="42">
        <f t="shared" si="7"/>
        <v>3</v>
      </c>
      <c r="L28" s="42">
        <f t="shared" si="7"/>
        <v>2</v>
      </c>
      <c r="M28" s="42">
        <f t="shared" si="7"/>
        <v>2</v>
      </c>
      <c r="N28" s="42">
        <f t="shared" si="7"/>
        <v>3</v>
      </c>
      <c r="O28" s="42">
        <f t="shared" si="7"/>
        <v>2</v>
      </c>
      <c r="P28" s="42">
        <f t="shared" si="7"/>
        <v>0</v>
      </c>
      <c r="Q28" s="42">
        <f t="shared" si="7"/>
        <v>1</v>
      </c>
      <c r="R28" s="42">
        <f t="shared" si="7"/>
        <v>1</v>
      </c>
      <c r="S28" s="42">
        <f t="shared" si="7"/>
        <v>0</v>
      </c>
      <c r="T28" s="42">
        <f t="shared" si="7"/>
        <v>1</v>
      </c>
      <c r="U28" s="42">
        <f t="shared" si="7"/>
        <v>2</v>
      </c>
      <c r="V28" s="42">
        <f t="shared" si="7"/>
        <v>0</v>
      </c>
      <c r="W28" s="42">
        <f t="shared" si="7"/>
        <v>3</v>
      </c>
      <c r="X28" s="42">
        <f t="shared" si="7"/>
        <v>1</v>
      </c>
      <c r="Y28" s="42">
        <f t="shared" si="7"/>
        <v>0</v>
      </c>
      <c r="Z28" s="42">
        <f t="shared" si="7"/>
        <v>1</v>
      </c>
      <c r="AA28" s="42">
        <f t="shared" si="7"/>
        <v>0</v>
      </c>
      <c r="AB28" s="42">
        <f t="shared" si="7"/>
        <v>1</v>
      </c>
      <c r="AC28" s="42">
        <f t="shared" si="7"/>
        <v>0</v>
      </c>
      <c r="AD28" s="42">
        <f t="shared" si="7"/>
        <v>0</v>
      </c>
      <c r="AE28" s="42">
        <f t="shared" si="7"/>
        <v>3</v>
      </c>
      <c r="AF28" s="42">
        <f t="shared" si="7"/>
        <v>1</v>
      </c>
      <c r="AG28" s="42">
        <f t="shared" si="7"/>
        <v>3</v>
      </c>
      <c r="AH28" s="42">
        <f t="shared" si="7"/>
        <v>1</v>
      </c>
      <c r="AI28" s="42">
        <f t="shared" si="7"/>
        <v>1</v>
      </c>
      <c r="AJ28" s="42">
        <f t="shared" si="7"/>
        <v>4</v>
      </c>
      <c r="AK28" s="42">
        <f t="shared" si="7"/>
        <v>4</v>
      </c>
      <c r="AL28" s="42">
        <f t="shared" si="7"/>
        <v>2</v>
      </c>
      <c r="AM28" s="42">
        <f t="shared" si="7"/>
        <v>2</v>
      </c>
      <c r="AN28" s="34">
        <f t="shared" si="7"/>
        <v>4</v>
      </c>
      <c r="AO28" s="35">
        <f>[1]Articles!$L$3-COUNTIF(D28:AN28,0)</f>
        <v>26</v>
      </c>
    </row>
    <row r="29" spans="1:41" x14ac:dyDescent="0.2">
      <c r="A29" s="7" t="s">
        <v>27</v>
      </c>
      <c r="B29" s="36" t="s">
        <v>28</v>
      </c>
      <c r="C29" s="37" t="s">
        <v>29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 t="s">
        <v>4</v>
      </c>
      <c r="S29" s="10" t="s">
        <v>4</v>
      </c>
      <c r="T29" s="10" t="s">
        <v>4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12">
        <f t="shared" si="0"/>
        <v>3</v>
      </c>
    </row>
    <row r="30" spans="1:41" x14ac:dyDescent="0.2">
      <c r="A30" s="13"/>
      <c r="B30" s="26"/>
      <c r="C30" s="43" t="s">
        <v>30</v>
      </c>
      <c r="D30" s="39"/>
      <c r="E30" s="39"/>
      <c r="F30" s="39"/>
      <c r="G30" s="39"/>
      <c r="H30" s="39"/>
      <c r="I30" s="39" t="s">
        <v>4</v>
      </c>
      <c r="J30" s="39"/>
      <c r="K30" s="39" t="s">
        <v>4</v>
      </c>
      <c r="L30" s="39"/>
      <c r="M30" s="39"/>
      <c r="N30" s="39" t="s">
        <v>4</v>
      </c>
      <c r="O30" s="39" t="s">
        <v>4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 t="s">
        <v>4</v>
      </c>
      <c r="AA30" s="39" t="s">
        <v>4</v>
      </c>
      <c r="AB30" s="39"/>
      <c r="AC30" s="39"/>
      <c r="AD30" s="39"/>
      <c r="AE30" s="39" t="s">
        <v>4</v>
      </c>
      <c r="AF30" s="39"/>
      <c r="AG30" s="39" t="s">
        <v>4</v>
      </c>
      <c r="AH30" s="39" t="s">
        <v>4</v>
      </c>
      <c r="AI30" s="39" t="s">
        <v>4</v>
      </c>
      <c r="AJ30" s="39" t="s">
        <v>4</v>
      </c>
      <c r="AK30" s="39" t="s">
        <v>4</v>
      </c>
      <c r="AL30" s="39"/>
      <c r="AM30" s="39" t="s">
        <v>4</v>
      </c>
      <c r="AN30" s="17" t="s">
        <v>4</v>
      </c>
      <c r="AO30" s="18">
        <f t="shared" si="0"/>
        <v>14</v>
      </c>
    </row>
    <row r="31" spans="1:41" x14ac:dyDescent="0.2">
      <c r="A31" s="13"/>
      <c r="B31" s="26"/>
      <c r="C31" s="25" t="s">
        <v>31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 t="s">
        <v>4</v>
      </c>
      <c r="U31" s="16"/>
      <c r="V31" s="16"/>
      <c r="W31" s="16"/>
      <c r="X31" s="16"/>
      <c r="Y31" s="16"/>
      <c r="Z31" s="16"/>
      <c r="AA31" s="16" t="s">
        <v>4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8">
        <f t="shared" si="0"/>
        <v>2</v>
      </c>
    </row>
    <row r="32" spans="1:41" x14ac:dyDescent="0.2">
      <c r="A32" s="13"/>
      <c r="B32" s="26"/>
      <c r="C32" s="27" t="s">
        <v>32</v>
      </c>
      <c r="D32" s="16" t="s">
        <v>4</v>
      </c>
      <c r="E32" s="16"/>
      <c r="F32" s="16"/>
      <c r="G32" s="16"/>
      <c r="H32" s="16" t="s">
        <v>4</v>
      </c>
      <c r="I32" s="16"/>
      <c r="J32" s="16"/>
      <c r="K32" s="16"/>
      <c r="L32" s="16"/>
      <c r="M32" s="16" t="s">
        <v>4</v>
      </c>
      <c r="N32" s="16"/>
      <c r="O32" s="16"/>
      <c r="P32" s="16"/>
      <c r="Q32" s="16"/>
      <c r="R32" s="16"/>
      <c r="S32" s="16"/>
      <c r="T32" s="16" t="s">
        <v>4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 t="s">
        <v>4</v>
      </c>
      <c r="AH32" s="16"/>
      <c r="AI32" s="16"/>
      <c r="AJ32" s="16"/>
      <c r="AK32" s="16"/>
      <c r="AL32" s="16"/>
      <c r="AM32" s="16" t="s">
        <v>4</v>
      </c>
      <c r="AN32" s="17"/>
      <c r="AO32" s="18">
        <f t="shared" si="0"/>
        <v>6</v>
      </c>
    </row>
    <row r="33" spans="1:41" x14ac:dyDescent="0.2">
      <c r="A33" s="13"/>
      <c r="B33" s="19"/>
      <c r="C33" s="29"/>
      <c r="D33" s="21">
        <f>COUNTIF(D29:D32,"x")</f>
        <v>1</v>
      </c>
      <c r="E33" s="21">
        <f t="shared" ref="E33:AN33" si="8">COUNTIF(E29:E32,"x")</f>
        <v>0</v>
      </c>
      <c r="F33" s="21">
        <f t="shared" si="8"/>
        <v>0</v>
      </c>
      <c r="G33" s="21">
        <f t="shared" si="8"/>
        <v>0</v>
      </c>
      <c r="H33" s="21">
        <f t="shared" si="8"/>
        <v>1</v>
      </c>
      <c r="I33" s="21">
        <f t="shared" si="8"/>
        <v>1</v>
      </c>
      <c r="J33" s="21">
        <f t="shared" si="8"/>
        <v>0</v>
      </c>
      <c r="K33" s="21">
        <f t="shared" si="8"/>
        <v>1</v>
      </c>
      <c r="L33" s="21">
        <f t="shared" si="8"/>
        <v>0</v>
      </c>
      <c r="M33" s="21">
        <f t="shared" si="8"/>
        <v>1</v>
      </c>
      <c r="N33" s="21">
        <f t="shared" si="8"/>
        <v>1</v>
      </c>
      <c r="O33" s="21">
        <f t="shared" si="8"/>
        <v>1</v>
      </c>
      <c r="P33" s="21">
        <f t="shared" si="8"/>
        <v>0</v>
      </c>
      <c r="Q33" s="21">
        <f t="shared" si="8"/>
        <v>0</v>
      </c>
      <c r="R33" s="21">
        <f t="shared" si="8"/>
        <v>1</v>
      </c>
      <c r="S33" s="21">
        <f t="shared" si="8"/>
        <v>1</v>
      </c>
      <c r="T33" s="21">
        <f t="shared" si="8"/>
        <v>3</v>
      </c>
      <c r="U33" s="21">
        <f t="shared" si="8"/>
        <v>0</v>
      </c>
      <c r="V33" s="21">
        <f t="shared" si="8"/>
        <v>0</v>
      </c>
      <c r="W33" s="21">
        <f t="shared" si="8"/>
        <v>0</v>
      </c>
      <c r="X33" s="21">
        <f t="shared" si="8"/>
        <v>0</v>
      </c>
      <c r="Y33" s="21">
        <f t="shared" si="8"/>
        <v>0</v>
      </c>
      <c r="Z33" s="21">
        <f t="shared" si="8"/>
        <v>1</v>
      </c>
      <c r="AA33" s="21">
        <f t="shared" si="8"/>
        <v>2</v>
      </c>
      <c r="AB33" s="21">
        <f t="shared" si="8"/>
        <v>0</v>
      </c>
      <c r="AC33" s="21">
        <f t="shared" si="8"/>
        <v>0</v>
      </c>
      <c r="AD33" s="21">
        <f t="shared" si="8"/>
        <v>0</v>
      </c>
      <c r="AE33" s="21">
        <f t="shared" si="8"/>
        <v>1</v>
      </c>
      <c r="AF33" s="21">
        <f t="shared" si="8"/>
        <v>0</v>
      </c>
      <c r="AG33" s="21">
        <f t="shared" si="8"/>
        <v>2</v>
      </c>
      <c r="AH33" s="21">
        <f t="shared" si="8"/>
        <v>1</v>
      </c>
      <c r="AI33" s="21">
        <f t="shared" si="8"/>
        <v>1</v>
      </c>
      <c r="AJ33" s="21">
        <f t="shared" si="8"/>
        <v>1</v>
      </c>
      <c r="AK33" s="21">
        <f t="shared" si="8"/>
        <v>1</v>
      </c>
      <c r="AL33" s="21">
        <f t="shared" si="8"/>
        <v>0</v>
      </c>
      <c r="AM33" s="21">
        <f t="shared" si="8"/>
        <v>2</v>
      </c>
      <c r="AN33" s="22">
        <f t="shared" si="8"/>
        <v>1</v>
      </c>
      <c r="AO33" s="23">
        <f>[1]Articles!$L$3-COUNTIF(D33:AN33,0)</f>
        <v>20</v>
      </c>
    </row>
    <row r="34" spans="1:41" x14ac:dyDescent="0.2">
      <c r="A34" s="13"/>
      <c r="B34" s="24" t="s">
        <v>33</v>
      </c>
      <c r="C34" s="25" t="s">
        <v>34</v>
      </c>
      <c r="D34" s="16"/>
      <c r="E34" s="16"/>
      <c r="F34" s="16"/>
      <c r="G34" s="16"/>
      <c r="H34" s="16" t="s">
        <v>4</v>
      </c>
      <c r="I34" s="16"/>
      <c r="J34" s="16"/>
      <c r="K34" s="16"/>
      <c r="L34" s="16"/>
      <c r="M34" s="16"/>
      <c r="N34" s="16"/>
      <c r="O34" s="16"/>
      <c r="P34" s="16"/>
      <c r="Q34" s="16"/>
      <c r="R34" s="16" t="s">
        <v>4</v>
      </c>
      <c r="S34" s="16"/>
      <c r="T34" s="16" t="s">
        <v>4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 t="s">
        <v>4</v>
      </c>
      <c r="AN34" s="17" t="s">
        <v>4</v>
      </c>
      <c r="AO34" s="18">
        <f t="shared" si="0"/>
        <v>5</v>
      </c>
    </row>
    <row r="35" spans="1:41" x14ac:dyDescent="0.2">
      <c r="A35" s="13"/>
      <c r="B35" s="26"/>
      <c r="C35" s="25" t="s">
        <v>35</v>
      </c>
      <c r="D35" s="16"/>
      <c r="E35" s="16" t="s">
        <v>4</v>
      </c>
      <c r="F35" s="16"/>
      <c r="G35" s="16"/>
      <c r="H35" s="16" t="s">
        <v>4</v>
      </c>
      <c r="I35" s="16"/>
      <c r="J35" s="16"/>
      <c r="K35" s="16"/>
      <c r="L35" s="16"/>
      <c r="M35" s="16" t="s">
        <v>4</v>
      </c>
      <c r="N35" s="16"/>
      <c r="O35" s="16"/>
      <c r="P35" s="16"/>
      <c r="Q35" s="16"/>
      <c r="R35" s="16" t="s">
        <v>4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7"/>
      <c r="AO35" s="18">
        <f t="shared" si="0"/>
        <v>4</v>
      </c>
    </row>
    <row r="36" spans="1:41" x14ac:dyDescent="0.2">
      <c r="A36" s="13"/>
      <c r="B36" s="26"/>
      <c r="C36" s="25" t="s">
        <v>8</v>
      </c>
      <c r="D36" s="16"/>
      <c r="E36" s="16" t="s">
        <v>4</v>
      </c>
      <c r="F36" s="16"/>
      <c r="G36" s="16"/>
      <c r="H36" s="16" t="s">
        <v>4</v>
      </c>
      <c r="I36" s="16" t="s">
        <v>4</v>
      </c>
      <c r="J36" s="16" t="s">
        <v>4</v>
      </c>
      <c r="K36" s="16"/>
      <c r="L36" s="16"/>
      <c r="M36" s="16"/>
      <c r="N36" s="16" t="s">
        <v>4</v>
      </c>
      <c r="O36" s="16" t="s">
        <v>4</v>
      </c>
      <c r="P36" s="16"/>
      <c r="Q36" s="16"/>
      <c r="R36" s="16" t="s">
        <v>4</v>
      </c>
      <c r="S36" s="16" t="s">
        <v>4</v>
      </c>
      <c r="T36" s="16"/>
      <c r="U36" s="16"/>
      <c r="V36" s="16"/>
      <c r="W36" s="16"/>
      <c r="X36" s="16" t="s">
        <v>4</v>
      </c>
      <c r="Y36" s="16"/>
      <c r="Z36" s="16" t="s">
        <v>4</v>
      </c>
      <c r="AA36" s="16"/>
      <c r="AB36" s="16"/>
      <c r="AC36" s="16" t="s">
        <v>4</v>
      </c>
      <c r="AD36" s="16"/>
      <c r="AE36" s="16"/>
      <c r="AF36" s="16"/>
      <c r="AG36" s="16" t="s">
        <v>4</v>
      </c>
      <c r="AH36" s="16"/>
      <c r="AI36" s="16" t="s">
        <v>4</v>
      </c>
      <c r="AJ36" s="16" t="s">
        <v>4</v>
      </c>
      <c r="AK36" s="16"/>
      <c r="AL36" s="16" t="s">
        <v>4</v>
      </c>
      <c r="AM36" s="16"/>
      <c r="AN36" s="17" t="s">
        <v>4</v>
      </c>
      <c r="AO36" s="18">
        <f t="shared" si="0"/>
        <v>16</v>
      </c>
    </row>
    <row r="37" spans="1:41" x14ac:dyDescent="0.2">
      <c r="A37" s="13"/>
      <c r="B37" s="19"/>
      <c r="C37" s="29"/>
      <c r="D37" s="21">
        <f>COUNTIF(D34:D36,"x")</f>
        <v>0</v>
      </c>
      <c r="E37" s="21">
        <f t="shared" ref="E37:AN37" si="9">COUNTIF(E34:E36,"x")</f>
        <v>2</v>
      </c>
      <c r="F37" s="21">
        <f t="shared" si="9"/>
        <v>0</v>
      </c>
      <c r="G37" s="21">
        <f t="shared" si="9"/>
        <v>0</v>
      </c>
      <c r="H37" s="21">
        <f t="shared" si="9"/>
        <v>3</v>
      </c>
      <c r="I37" s="21">
        <f t="shared" si="9"/>
        <v>1</v>
      </c>
      <c r="J37" s="21">
        <f t="shared" si="9"/>
        <v>1</v>
      </c>
      <c r="K37" s="21">
        <f t="shared" si="9"/>
        <v>0</v>
      </c>
      <c r="L37" s="21">
        <f t="shared" si="9"/>
        <v>0</v>
      </c>
      <c r="M37" s="21">
        <f t="shared" si="9"/>
        <v>1</v>
      </c>
      <c r="N37" s="21">
        <f t="shared" si="9"/>
        <v>1</v>
      </c>
      <c r="O37" s="21">
        <f t="shared" si="9"/>
        <v>1</v>
      </c>
      <c r="P37" s="21">
        <f t="shared" si="9"/>
        <v>0</v>
      </c>
      <c r="Q37" s="21">
        <f t="shared" si="9"/>
        <v>0</v>
      </c>
      <c r="R37" s="21">
        <f t="shared" si="9"/>
        <v>3</v>
      </c>
      <c r="S37" s="21">
        <f t="shared" si="9"/>
        <v>1</v>
      </c>
      <c r="T37" s="21">
        <f t="shared" si="9"/>
        <v>1</v>
      </c>
      <c r="U37" s="21">
        <f t="shared" si="9"/>
        <v>0</v>
      </c>
      <c r="V37" s="21">
        <f t="shared" si="9"/>
        <v>0</v>
      </c>
      <c r="W37" s="21">
        <f t="shared" si="9"/>
        <v>0</v>
      </c>
      <c r="X37" s="21">
        <f t="shared" si="9"/>
        <v>1</v>
      </c>
      <c r="Y37" s="21">
        <f t="shared" si="9"/>
        <v>0</v>
      </c>
      <c r="Z37" s="21">
        <f t="shared" si="9"/>
        <v>1</v>
      </c>
      <c r="AA37" s="21">
        <f t="shared" si="9"/>
        <v>0</v>
      </c>
      <c r="AB37" s="21">
        <f t="shared" si="9"/>
        <v>0</v>
      </c>
      <c r="AC37" s="21">
        <f t="shared" si="9"/>
        <v>1</v>
      </c>
      <c r="AD37" s="21">
        <f t="shared" si="9"/>
        <v>0</v>
      </c>
      <c r="AE37" s="21">
        <f t="shared" si="9"/>
        <v>0</v>
      </c>
      <c r="AF37" s="21">
        <f t="shared" si="9"/>
        <v>0</v>
      </c>
      <c r="AG37" s="21">
        <f t="shared" si="9"/>
        <v>1</v>
      </c>
      <c r="AH37" s="21">
        <f t="shared" si="9"/>
        <v>0</v>
      </c>
      <c r="AI37" s="21">
        <f t="shared" si="9"/>
        <v>1</v>
      </c>
      <c r="AJ37" s="21">
        <f t="shared" si="9"/>
        <v>1</v>
      </c>
      <c r="AK37" s="21">
        <f t="shared" si="9"/>
        <v>0</v>
      </c>
      <c r="AL37" s="21">
        <f t="shared" si="9"/>
        <v>1</v>
      </c>
      <c r="AM37" s="21">
        <f t="shared" si="9"/>
        <v>1</v>
      </c>
      <c r="AN37" s="22">
        <f t="shared" si="9"/>
        <v>2</v>
      </c>
      <c r="AO37" s="23">
        <f>[1]Articles!$L$3-COUNTIF(D37:AN37,0)</f>
        <v>19</v>
      </c>
    </row>
    <row r="38" spans="1:41" x14ac:dyDescent="0.2">
      <c r="A38" s="13"/>
      <c r="B38" s="40" t="s">
        <v>36</v>
      </c>
      <c r="C38" s="25" t="s">
        <v>37</v>
      </c>
      <c r="D38" s="16"/>
      <c r="E38" s="16"/>
      <c r="F38" s="16"/>
      <c r="G38" s="16" t="s">
        <v>4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 t="s">
        <v>4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4</v>
      </c>
      <c r="AI38" s="16"/>
      <c r="AJ38" s="16"/>
      <c r="AK38" s="16" t="s">
        <v>4</v>
      </c>
      <c r="AL38" s="16" t="s">
        <v>4</v>
      </c>
      <c r="AM38" s="16" t="s">
        <v>4</v>
      </c>
      <c r="AN38" s="17"/>
      <c r="AO38" s="18">
        <f t="shared" si="0"/>
        <v>6</v>
      </c>
    </row>
    <row r="39" spans="1:41" x14ac:dyDescent="0.2">
      <c r="A39" s="13"/>
      <c r="B39" s="14"/>
      <c r="C39" s="25" t="s">
        <v>38</v>
      </c>
      <c r="D39" s="16"/>
      <c r="E39" s="16"/>
      <c r="F39" s="16"/>
      <c r="G39" s="16" t="s">
        <v>4</v>
      </c>
      <c r="H39" s="16" t="s">
        <v>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 t="s">
        <v>4</v>
      </c>
      <c r="X39" s="16"/>
      <c r="Y39" s="16"/>
      <c r="Z39" s="16" t="s">
        <v>4</v>
      </c>
      <c r="AA39" s="16"/>
      <c r="AB39" s="16"/>
      <c r="AC39" s="16" t="s">
        <v>4</v>
      </c>
      <c r="AD39" s="16"/>
      <c r="AE39" s="16"/>
      <c r="AF39" s="16"/>
      <c r="AG39" s="16" t="s">
        <v>4</v>
      </c>
      <c r="AH39" s="16" t="s">
        <v>4</v>
      </c>
      <c r="AI39" s="16"/>
      <c r="AJ39" s="16"/>
      <c r="AK39" s="16" t="s">
        <v>4</v>
      </c>
      <c r="AL39" s="16" t="s">
        <v>4</v>
      </c>
      <c r="AM39" s="16" t="s">
        <v>4</v>
      </c>
      <c r="AN39" s="17" t="s">
        <v>4</v>
      </c>
      <c r="AO39" s="18">
        <f t="shared" si="0"/>
        <v>11</v>
      </c>
    </row>
    <row r="40" spans="1:41" x14ac:dyDescent="0.2">
      <c r="A40" s="13"/>
      <c r="B40" s="19"/>
      <c r="C40" s="44"/>
      <c r="D40" s="45">
        <f>COUNTIF(D38:D39,"x")</f>
        <v>0</v>
      </c>
      <c r="E40" s="45">
        <f t="shared" ref="E40:AN40" si="10">COUNTIF(E38:E39,"x")</f>
        <v>0</v>
      </c>
      <c r="F40" s="45">
        <f t="shared" si="10"/>
        <v>0</v>
      </c>
      <c r="G40" s="45">
        <f t="shared" si="10"/>
        <v>2</v>
      </c>
      <c r="H40" s="45">
        <f t="shared" si="10"/>
        <v>1</v>
      </c>
      <c r="I40" s="45">
        <f t="shared" si="10"/>
        <v>0</v>
      </c>
      <c r="J40" s="45">
        <f t="shared" si="10"/>
        <v>0</v>
      </c>
      <c r="K40" s="45">
        <f t="shared" si="10"/>
        <v>0</v>
      </c>
      <c r="L40" s="45">
        <f t="shared" si="10"/>
        <v>0</v>
      </c>
      <c r="M40" s="45">
        <f t="shared" si="10"/>
        <v>0</v>
      </c>
      <c r="N40" s="45">
        <f t="shared" si="10"/>
        <v>0</v>
      </c>
      <c r="O40" s="45">
        <f t="shared" si="10"/>
        <v>0</v>
      </c>
      <c r="P40" s="45">
        <f t="shared" si="10"/>
        <v>0</v>
      </c>
      <c r="Q40" s="45">
        <f t="shared" si="10"/>
        <v>0</v>
      </c>
      <c r="R40" s="45">
        <f t="shared" si="10"/>
        <v>1</v>
      </c>
      <c r="S40" s="45">
        <f t="shared" si="10"/>
        <v>0</v>
      </c>
      <c r="T40" s="45">
        <f t="shared" si="10"/>
        <v>0</v>
      </c>
      <c r="U40" s="45">
        <f t="shared" si="10"/>
        <v>0</v>
      </c>
      <c r="V40" s="45">
        <f t="shared" si="10"/>
        <v>0</v>
      </c>
      <c r="W40" s="45">
        <f t="shared" si="10"/>
        <v>1</v>
      </c>
      <c r="X40" s="45">
        <f t="shared" si="10"/>
        <v>0</v>
      </c>
      <c r="Y40" s="45">
        <f t="shared" si="10"/>
        <v>0</v>
      </c>
      <c r="Z40" s="45">
        <f t="shared" si="10"/>
        <v>1</v>
      </c>
      <c r="AA40" s="45">
        <f t="shared" si="10"/>
        <v>0</v>
      </c>
      <c r="AB40" s="45">
        <f t="shared" si="10"/>
        <v>0</v>
      </c>
      <c r="AC40" s="45">
        <f t="shared" si="10"/>
        <v>1</v>
      </c>
      <c r="AD40" s="45">
        <f t="shared" si="10"/>
        <v>0</v>
      </c>
      <c r="AE40" s="45">
        <f t="shared" si="10"/>
        <v>0</v>
      </c>
      <c r="AF40" s="45">
        <f t="shared" si="10"/>
        <v>0</v>
      </c>
      <c r="AG40" s="45">
        <f t="shared" si="10"/>
        <v>1</v>
      </c>
      <c r="AH40" s="45">
        <f t="shared" si="10"/>
        <v>2</v>
      </c>
      <c r="AI40" s="45">
        <f t="shared" si="10"/>
        <v>0</v>
      </c>
      <c r="AJ40" s="45">
        <f t="shared" si="10"/>
        <v>0</v>
      </c>
      <c r="AK40" s="45">
        <f t="shared" si="10"/>
        <v>2</v>
      </c>
      <c r="AL40" s="45">
        <f t="shared" si="10"/>
        <v>2</v>
      </c>
      <c r="AM40" s="45">
        <f t="shared" si="10"/>
        <v>2</v>
      </c>
      <c r="AN40" s="22">
        <f t="shared" si="10"/>
        <v>1</v>
      </c>
      <c r="AO40" s="23">
        <f>[1]Articles!$L$3-COUNTIF(D40:AN40,0)</f>
        <v>12</v>
      </c>
    </row>
    <row r="41" spans="1:41" ht="13.5" thickBot="1" x14ac:dyDescent="0.25">
      <c r="A41" s="30"/>
      <c r="B41" s="46"/>
      <c r="C41" s="41"/>
      <c r="D41" s="47">
        <f>D33+D37+D40</f>
        <v>1</v>
      </c>
      <c r="E41" s="47">
        <f t="shared" ref="E41:AN41" si="11">E33+E37+E40</f>
        <v>2</v>
      </c>
      <c r="F41" s="47">
        <f t="shared" si="11"/>
        <v>0</v>
      </c>
      <c r="G41" s="47">
        <f t="shared" si="11"/>
        <v>2</v>
      </c>
      <c r="H41" s="47">
        <f t="shared" si="11"/>
        <v>5</v>
      </c>
      <c r="I41" s="47">
        <f t="shared" si="11"/>
        <v>2</v>
      </c>
      <c r="J41" s="47">
        <f t="shared" si="11"/>
        <v>1</v>
      </c>
      <c r="K41" s="47">
        <f t="shared" si="11"/>
        <v>1</v>
      </c>
      <c r="L41" s="47">
        <f t="shared" si="11"/>
        <v>0</v>
      </c>
      <c r="M41" s="47">
        <f t="shared" si="11"/>
        <v>2</v>
      </c>
      <c r="N41" s="47">
        <f t="shared" si="11"/>
        <v>2</v>
      </c>
      <c r="O41" s="47">
        <f t="shared" si="11"/>
        <v>2</v>
      </c>
      <c r="P41" s="47">
        <f t="shared" si="11"/>
        <v>0</v>
      </c>
      <c r="Q41" s="47">
        <f t="shared" si="11"/>
        <v>0</v>
      </c>
      <c r="R41" s="47">
        <f t="shared" si="11"/>
        <v>5</v>
      </c>
      <c r="S41" s="47">
        <f t="shared" si="11"/>
        <v>2</v>
      </c>
      <c r="T41" s="47">
        <f t="shared" si="11"/>
        <v>4</v>
      </c>
      <c r="U41" s="47">
        <f t="shared" si="11"/>
        <v>0</v>
      </c>
      <c r="V41" s="47">
        <f t="shared" si="11"/>
        <v>0</v>
      </c>
      <c r="W41" s="47">
        <f t="shared" si="11"/>
        <v>1</v>
      </c>
      <c r="X41" s="47">
        <f t="shared" si="11"/>
        <v>1</v>
      </c>
      <c r="Y41" s="47">
        <f t="shared" si="11"/>
        <v>0</v>
      </c>
      <c r="Z41" s="47">
        <f t="shared" si="11"/>
        <v>3</v>
      </c>
      <c r="AA41" s="47">
        <f t="shared" si="11"/>
        <v>2</v>
      </c>
      <c r="AB41" s="47">
        <f t="shared" si="11"/>
        <v>0</v>
      </c>
      <c r="AC41" s="47">
        <f t="shared" si="11"/>
        <v>2</v>
      </c>
      <c r="AD41" s="47">
        <f t="shared" si="11"/>
        <v>0</v>
      </c>
      <c r="AE41" s="47">
        <f t="shared" si="11"/>
        <v>1</v>
      </c>
      <c r="AF41" s="47">
        <f t="shared" si="11"/>
        <v>0</v>
      </c>
      <c r="AG41" s="47">
        <f t="shared" si="11"/>
        <v>4</v>
      </c>
      <c r="AH41" s="47">
        <f t="shared" si="11"/>
        <v>3</v>
      </c>
      <c r="AI41" s="47">
        <f t="shared" si="11"/>
        <v>2</v>
      </c>
      <c r="AJ41" s="47">
        <f t="shared" si="11"/>
        <v>2</v>
      </c>
      <c r="AK41" s="47">
        <f t="shared" si="11"/>
        <v>3</v>
      </c>
      <c r="AL41" s="47">
        <f t="shared" si="11"/>
        <v>3</v>
      </c>
      <c r="AM41" s="47">
        <f t="shared" si="11"/>
        <v>5</v>
      </c>
      <c r="AN41" s="34">
        <f t="shared" si="11"/>
        <v>4</v>
      </c>
      <c r="AO41" s="35">
        <f>[1]Articles!$L$3-COUNTIF(D41:AN41,0)</f>
        <v>27</v>
      </c>
    </row>
    <row r="43" spans="1:41" x14ac:dyDescent="0.2"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</row>
    <row r="44" spans="1:41" x14ac:dyDescent="0.2"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</row>
    <row r="45" spans="1:41" x14ac:dyDescent="0.2"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</row>
    <row r="46" spans="1:41" x14ac:dyDescent="0.2"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Pains -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Soldani</dc:creator>
  <cp:lastModifiedBy>Jacopo Soldani</cp:lastModifiedBy>
  <dcterms:created xsi:type="dcterms:W3CDTF">2018-04-12T09:20:20Z</dcterms:created>
  <dcterms:modified xsi:type="dcterms:W3CDTF">2018-04-12T09:21:35Z</dcterms:modified>
</cp:coreProperties>
</file>