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unito365-my.sharepoint.com/personal/jacopo_grassi_edu_unito_it/Documents/Tesi/Bozze/"/>
    </mc:Choice>
  </mc:AlternateContent>
  <xr:revisionPtr revIDLastSave="386" documentId="11_AD4D5CB4E552A5DACE1C642F58D974FC5BDEDD8B" xr6:coauthVersionLast="47" xr6:coauthVersionMax="47" xr10:uidLastSave="{EE0FC482-7100-49C8-863E-8D2B5549491E}"/>
  <bookViews>
    <workbookView xWindow="-120" yWindow="-120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H56" i="1"/>
  <c r="H55" i="1"/>
  <c r="H54" i="1"/>
  <c r="H53" i="1"/>
  <c r="H51" i="1"/>
  <c r="H52" i="1"/>
  <c r="H50" i="1"/>
  <c r="H49" i="1"/>
  <c r="H43" i="1"/>
  <c r="H44" i="1"/>
  <c r="H45" i="1"/>
  <c r="H46" i="1"/>
  <c r="H47" i="1"/>
  <c r="H48" i="1"/>
  <c r="H42" i="1"/>
  <c r="H37" i="1"/>
  <c r="H36" i="1"/>
  <c r="H35" i="1"/>
  <c r="H31" i="1"/>
  <c r="H30" i="1"/>
  <c r="H69" i="1"/>
  <c r="H62" i="1"/>
  <c r="H59" i="1"/>
  <c r="H41" i="1"/>
  <c r="H40" i="1"/>
  <c r="H39" i="1"/>
  <c r="H34" i="1"/>
  <c r="H33" i="1"/>
  <c r="H32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<sst xmlns="http://schemas.openxmlformats.org/spreadsheetml/2006/main" count="412" uniqueCount="217">
  <si>
    <t>Delhi, Delhi</t>
  </si>
  <si>
    <t>Ambala, Haryana</t>
  </si>
  <si>
    <t>23 sep</t>
  </si>
  <si>
    <t>Bhiwani, Haryana</t>
  </si>
  <si>
    <t>23sep</t>
  </si>
  <si>
    <t>21sep</t>
  </si>
  <si>
    <t>Sonepat, Haryana</t>
  </si>
  <si>
    <t>25sep</t>
  </si>
  <si>
    <t>Palampur, Himachal Pradesh</t>
  </si>
  <si>
    <t>Anantnag, J&amp;K</t>
  </si>
  <si>
    <t>Srinagar-Kyonon Road, Ladakh</t>
  </si>
  <si>
    <t>Ludhiana, Punjab</t>
  </si>
  <si>
    <t>Chandigarh, Chandigarh</t>
  </si>
  <si>
    <t>23-Sep</t>
  </si>
  <si>
    <t>25-Sep</t>
  </si>
  <si>
    <t>Hissar, Haryana</t>
  </si>
  <si>
    <t>Shimla, Himachal Pradesh</t>
  </si>
  <si>
    <t>24sep</t>
  </si>
  <si>
    <t>Ganderbal, J&amp;K</t>
  </si>
  <si>
    <t>Jammu, J&amp;K</t>
  </si>
  <si>
    <t>Kargil, J&amp;K</t>
  </si>
  <si>
    <t>Ladakh, Ladakh</t>
  </si>
  <si>
    <t>Jalandhar, Punjab</t>
  </si>
  <si>
    <t>28 jun</t>
  </si>
  <si>
    <t>27 jun</t>
  </si>
  <si>
    <t>22 jun</t>
  </si>
  <si>
    <t>30 jun</t>
  </si>
  <si>
    <t>03 jul</t>
  </si>
  <si>
    <t>25 jun</t>
  </si>
  <si>
    <t>22 sep</t>
  </si>
  <si>
    <t>29 jun</t>
  </si>
  <si>
    <t>21 sep</t>
  </si>
  <si>
    <t>24 jun</t>
  </si>
  <si>
    <t>24 sep</t>
  </si>
  <si>
    <t>26 jun</t>
  </si>
  <si>
    <t>01 jul</t>
  </si>
  <si>
    <t>lon</t>
  </si>
  <si>
    <t>lat</t>
  </si>
  <si>
    <t>onset</t>
  </si>
  <si>
    <t>withdrawal</t>
  </si>
  <si>
    <t>situ</t>
  </si>
  <si>
    <t>ons_num</t>
  </si>
  <si>
    <t>Patti, Punjab</t>
  </si>
  <si>
    <t>Ajmer, Rajasthan</t>
  </si>
  <si>
    <t xml:space="preserve">Barmer, Rajasthan </t>
  </si>
  <si>
    <t>05 jul</t>
  </si>
  <si>
    <t>20 sep</t>
  </si>
  <si>
    <t>Bikaner, Rajasthan</t>
  </si>
  <si>
    <t>06 jul</t>
  </si>
  <si>
    <t>18 sep</t>
  </si>
  <si>
    <t>Churu, Rajasthan</t>
  </si>
  <si>
    <t>04 jul</t>
  </si>
  <si>
    <t>19 sep</t>
  </si>
  <si>
    <t>Jaipur, Rajasthan</t>
  </si>
  <si>
    <t>Jhalawar, Rajasthan</t>
  </si>
  <si>
    <t>28 sep</t>
  </si>
  <si>
    <t>Jodhpur, Rajasthan</t>
  </si>
  <si>
    <t>02 jul</t>
  </si>
  <si>
    <t>Kota, Rajasthan</t>
  </si>
  <si>
    <t>25 sep</t>
  </si>
  <si>
    <t>Pokharan, Rajasthan</t>
  </si>
  <si>
    <t>17 sep</t>
  </si>
  <si>
    <t>Udaipur, Rajasthan</t>
  </si>
  <si>
    <t>Agra, Uttar Pradesh</t>
  </si>
  <si>
    <t>Allahabad, Uttar Pradesh</t>
  </si>
  <si>
    <t>23 jun</t>
  </si>
  <si>
    <t>04 oct</t>
  </si>
  <si>
    <t>Azamgarh, Uttar Pradesh</t>
  </si>
  <si>
    <t>18 jun</t>
  </si>
  <si>
    <t>14 oct</t>
  </si>
  <si>
    <t>Bareilly, Uttar Pradesh</t>
  </si>
  <si>
    <t>29 sep</t>
  </si>
  <si>
    <t>Bijnor, Uttar Pradesh</t>
  </si>
  <si>
    <t>27 sep</t>
  </si>
  <si>
    <t>Jhansi, Uttar Pradesh</t>
  </si>
  <si>
    <t>30 sep</t>
  </si>
  <si>
    <t>Kanpur, Uttar Pradesh</t>
  </si>
  <si>
    <t>03 oct</t>
  </si>
  <si>
    <t>Tulasipur, Uttar Pradesh</t>
  </si>
  <si>
    <t>19 jun</t>
  </si>
  <si>
    <t>Varanasi, Uttar Pradesh</t>
  </si>
  <si>
    <t>Zamania, Uttar Pradesh</t>
  </si>
  <si>
    <t>20 jun</t>
  </si>
  <si>
    <t>Mainpuri, Uttar Pradesh</t>
  </si>
  <si>
    <t>Dehradun, Uttarakhand</t>
  </si>
  <si>
    <t>Roorkee, Uttarakhand</t>
  </si>
  <si>
    <t>Arzoo, Arunachal Pradesh</t>
  </si>
  <si>
    <t>05 jun</t>
  </si>
  <si>
    <t>Hayuliang, Arunachal Pradesh</t>
  </si>
  <si>
    <t>Palin, Arunachal Pradesh</t>
  </si>
  <si>
    <t>04 jun</t>
  </si>
  <si>
    <t>Dibrugarh, Assam</t>
  </si>
  <si>
    <t>Sibsagar, Assam</t>
  </si>
  <si>
    <t>Silchar, Assam</t>
  </si>
  <si>
    <t>Tezpur, Assam</t>
  </si>
  <si>
    <t>Jagdalpur, Chattisgarh</t>
  </si>
  <si>
    <t>13 jun</t>
  </si>
  <si>
    <t>12 oct</t>
  </si>
  <si>
    <t>15 jun</t>
  </si>
  <si>
    <t>08 oct</t>
  </si>
  <si>
    <t>Balrampur, Chattisgarh</t>
  </si>
  <si>
    <t>17 jun</t>
  </si>
  <si>
    <t>Bilaspur, Chattisgarh</t>
  </si>
  <si>
    <t>Kondagaon, Chattisgarh</t>
  </si>
  <si>
    <t>14 jun</t>
  </si>
  <si>
    <t>11 oct</t>
  </si>
  <si>
    <t>Pendra Road, Chattisgarh</t>
  </si>
  <si>
    <t>16 jun</t>
  </si>
  <si>
    <t>07 oct</t>
  </si>
  <si>
    <t>Raipur, Chattisgarh</t>
  </si>
  <si>
    <t>09 oct</t>
  </si>
  <si>
    <t>Panjim, Goa</t>
  </si>
  <si>
    <t>Ahmedabad, Gujarat</t>
  </si>
  <si>
    <t>02 oct</t>
  </si>
  <si>
    <t>Ambagarh Chowk, Chattisgarh</t>
  </si>
  <si>
    <t>Bhavnagar, Gujarat</t>
  </si>
  <si>
    <t>Rajkot, Gujarat</t>
  </si>
  <si>
    <t>Vadodara, Gujarat</t>
  </si>
  <si>
    <t>21 jun</t>
  </si>
  <si>
    <t>01 oct</t>
  </si>
  <si>
    <t>Veraval, Gujarat</t>
  </si>
  <si>
    <t>05 oct</t>
  </si>
  <si>
    <t>Bhuj, Gujarat</t>
  </si>
  <si>
    <t>26 sep</t>
  </si>
  <si>
    <t>Bhopal, Madhya Pradesh</t>
  </si>
  <si>
    <t>Chhatarpur, Madhya Pradesh</t>
  </si>
  <si>
    <t>Guna, Madhya Pradesh</t>
  </si>
  <si>
    <t>Indore, Madhya Pradesh</t>
  </si>
  <si>
    <t>Jabalpur, Madhya Pradesh</t>
  </si>
  <si>
    <t>Khandwa, Madhya Pradesh</t>
  </si>
  <si>
    <t>Nimach, Madhya Pradesh</t>
  </si>
  <si>
    <t>Sagar, Madhya Pradesh</t>
  </si>
  <si>
    <t>Satna, Madhya Pradesh</t>
  </si>
  <si>
    <t>Seoni, Madhya Pradesh</t>
  </si>
  <si>
    <t>06 oct</t>
  </si>
  <si>
    <t>Ahmednagar, Maharashtra</t>
  </si>
  <si>
    <t>12 jun</t>
  </si>
  <si>
    <t>Akola, Maharashtra</t>
  </si>
  <si>
    <t>Amravati, Maharashtra</t>
  </si>
  <si>
    <t>Aurangabad, Maharashtra</t>
  </si>
  <si>
    <t>Baramati, Maharashtra</t>
  </si>
  <si>
    <t>10 jun</t>
  </si>
  <si>
    <t>10 oct</t>
  </si>
  <si>
    <t>Jalgaon, Maharashtra</t>
  </si>
  <si>
    <t>Kolhapur, Maharashtra</t>
  </si>
  <si>
    <t>08 jun</t>
  </si>
  <si>
    <t>13 oct</t>
  </si>
  <si>
    <t>Malegaon, Maharashtra</t>
  </si>
  <si>
    <t>Mumbai, Maharashtra</t>
  </si>
  <si>
    <t>11 jun</t>
  </si>
  <si>
    <t>Nagpur, Maharashtra</t>
  </si>
  <si>
    <t>Parbhani, Maharashtra</t>
  </si>
  <si>
    <t>Pune, Maharashtra</t>
  </si>
  <si>
    <t>Satara, Maharashtra</t>
  </si>
  <si>
    <t>09 jun</t>
  </si>
  <si>
    <t>Udgir, Maharashtra</t>
  </si>
  <si>
    <t>Cuttack, Odisha</t>
  </si>
  <si>
    <t>Gopalpur, Odisha</t>
  </si>
  <si>
    <t>Komna, Odisha</t>
  </si>
  <si>
    <t>Puri, Odisha</t>
  </si>
  <si>
    <t>Sambalpur, Odisha</t>
  </si>
  <si>
    <t>Chhapra, Bihar</t>
  </si>
  <si>
    <t>Gaya, Bihar</t>
  </si>
  <si>
    <t xml:space="preserve"> 16 jun</t>
  </si>
  <si>
    <t>Patna, Bihar</t>
  </si>
  <si>
    <t>Purnea, Bihar</t>
  </si>
  <si>
    <t>Bokaro Steel City, Jharkhand</t>
  </si>
  <si>
    <t>Chakradharpur, Jharkhand</t>
  </si>
  <si>
    <t>Daltonganj, Jharkhand</t>
  </si>
  <si>
    <t>Gopikandar, Jharkhand</t>
  </si>
  <si>
    <t>Jamshedpur, Jharkhand</t>
  </si>
  <si>
    <t>Ranchi, Jharkhand</t>
  </si>
  <si>
    <t>Thethaitangar, Jharkhand</t>
  </si>
  <si>
    <t>Imphal, Manipur</t>
  </si>
  <si>
    <t>15 oct</t>
  </si>
  <si>
    <t>Dimapur, Nagaland</t>
  </si>
  <si>
    <t>Gangtok, Sikkim</t>
  </si>
  <si>
    <t>Bankura, West Bengal</t>
  </si>
  <si>
    <t>Jalpaiguri, West Bengal</t>
  </si>
  <si>
    <t>07 jun</t>
  </si>
  <si>
    <t>Anantapur, Andhra Pradesh</t>
  </si>
  <si>
    <t>Kalingapatnam, Andhra Pradesh</t>
  </si>
  <si>
    <t>Ongole, Andhra Pradesh</t>
  </si>
  <si>
    <t>Sompeta, Andhra Pradesh</t>
  </si>
  <si>
    <t>Tirupati, Andhra Pradesh</t>
  </si>
  <si>
    <t>Vishakhapatnam, Andhra Pradesh</t>
  </si>
  <si>
    <t>Port Blair, Andman Nicobar</t>
  </si>
  <si>
    <t>21 may</t>
  </si>
  <si>
    <t>Belgavi, Karnataka</t>
  </si>
  <si>
    <t>Bengaluru, Karnataka</t>
  </si>
  <si>
    <t>03 jun</t>
  </si>
  <si>
    <t>Bijapur, Karnataka</t>
  </si>
  <si>
    <t>Gangawati, Karnataka</t>
  </si>
  <si>
    <t>06 jun</t>
  </si>
  <si>
    <t>Gokak, Karnataka</t>
  </si>
  <si>
    <t>Gulbarga, Karnataka</t>
  </si>
  <si>
    <t>Karwar, Karnataka</t>
  </si>
  <si>
    <t>Medikeri, Karnataka</t>
  </si>
  <si>
    <t>Mengluru, Karnataka</t>
  </si>
  <si>
    <t>Mysuru, Karnataka</t>
  </si>
  <si>
    <t>Shimoga, Karnataka</t>
  </si>
  <si>
    <t>Kochi, Kerala</t>
  </si>
  <si>
    <t>01 jun</t>
  </si>
  <si>
    <t>Kozhikode, Kerala</t>
  </si>
  <si>
    <t>Thrissur, Kerala</t>
  </si>
  <si>
    <t>Tiruvananthpuram, Kerala</t>
  </si>
  <si>
    <t>Coimbatore, Tamil Nadu</t>
  </si>
  <si>
    <t>Nagercoil, Tamil Nadu</t>
  </si>
  <si>
    <t>Tuticorin, Tamil Nadu</t>
  </si>
  <si>
    <t>02 jun</t>
  </si>
  <si>
    <t>Hanamkonda, Telangana</t>
  </si>
  <si>
    <t>Sirkonda, Telangana</t>
  </si>
  <si>
    <t>Sirpur, Telangana</t>
  </si>
  <si>
    <t>Suryapet, Telangana</t>
  </si>
  <si>
    <t>wit_num</t>
  </si>
  <si>
    <t>9 oct</t>
  </si>
  <si>
    <t>1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</si>
</sst>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"/>
  <sheetViews>
    <sheetView tabSelected="1" topLeftCell="A52" workbookViewId="0">
      <selection activeCell="L77" sqref="L77"/>
    </sheetView>
  </sheetViews>
  <sheetFormatPr defaultRowHeight="15" x14ac:dyDescent="0.25"/>
  <cols>
    <col min="1" max="1" width="31" customWidth="1"/>
    <col min="2" max="2" width="20.140625" customWidth="1"/>
  </cols>
  <sheetData>
    <row r="1" spans="1:8" x14ac:dyDescent="0.25">
      <c r="A1" t="s">
        <v>40</v>
      </c>
      <c r="B1" t="s">
        <v>37</v>
      </c>
      <c r="C1" t="s">
        <v>36</v>
      </c>
      <c r="D1" t="s">
        <v>38</v>
      </c>
      <c r="E1" t="s">
        <v>39</v>
      </c>
      <c r="G1" t="s">
        <v>41</v>
      </c>
      <c r="H1" t="s">
        <v>214</v>
      </c>
    </row>
    <row r="2" spans="1:8" x14ac:dyDescent="0.25">
      <c r="A2" t="s">
        <v>12</v>
      </c>
      <c r="B2">
        <v>30.73</v>
      </c>
      <c r="C2">
        <v>76.78</v>
      </c>
      <c r="D2" t="s">
        <v>23</v>
      </c>
      <c r="E2" t="s">
        <v>13</v>
      </c>
      <c r="G2">
        <v>180</v>
      </c>
      <c r="H2">
        <f>244+23</f>
        <v>267</v>
      </c>
    </row>
    <row r="3" spans="1:8" x14ac:dyDescent="0.25">
      <c r="A3" t="s">
        <v>0</v>
      </c>
      <c r="B3">
        <v>28.6464467119022</v>
      </c>
      <c r="C3">
        <v>77.215771886078898</v>
      </c>
      <c r="D3" t="s">
        <v>24</v>
      </c>
      <c r="E3" t="s">
        <v>14</v>
      </c>
      <c r="G3">
        <v>179</v>
      </c>
      <c r="H3">
        <f>244+25</f>
        <v>269</v>
      </c>
    </row>
    <row r="4" spans="1:8" x14ac:dyDescent="0.25">
      <c r="A4" t="s">
        <v>1</v>
      </c>
      <c r="B4">
        <v>30.3771447412344</v>
      </c>
      <c r="C4">
        <v>76.777421970609893</v>
      </c>
      <c r="D4" t="s">
        <v>25</v>
      </c>
      <c r="E4" t="s">
        <v>2</v>
      </c>
      <c r="G4">
        <v>174</v>
      </c>
      <c r="H4">
        <f>244+23</f>
        <v>267</v>
      </c>
    </row>
    <row r="5" spans="1:8" x14ac:dyDescent="0.25">
      <c r="A5" t="s">
        <v>3</v>
      </c>
      <c r="B5">
        <v>28.802032586839399</v>
      </c>
      <c r="C5">
        <v>76.129983962851895</v>
      </c>
      <c r="D5" t="s">
        <v>26</v>
      </c>
      <c r="E5" t="s">
        <v>4</v>
      </c>
      <c r="G5">
        <v>182</v>
      </c>
      <c r="H5">
        <f>244+23</f>
        <v>267</v>
      </c>
    </row>
    <row r="6" spans="1:8" x14ac:dyDescent="0.25">
      <c r="A6" t="s">
        <v>15</v>
      </c>
      <c r="B6">
        <v>29.1567178131011</v>
      </c>
      <c r="C6">
        <v>75.721186918784696</v>
      </c>
      <c r="D6" t="s">
        <v>27</v>
      </c>
      <c r="E6" t="s">
        <v>5</v>
      </c>
      <c r="G6">
        <v>185</v>
      </c>
      <c r="H6">
        <f>244+21</f>
        <v>265</v>
      </c>
    </row>
    <row r="7" spans="1:8" x14ac:dyDescent="0.25">
      <c r="A7" t="s">
        <v>6</v>
      </c>
      <c r="B7">
        <v>28.984527478453899</v>
      </c>
      <c r="C7">
        <v>77.049257291694801</v>
      </c>
      <c r="D7" t="s">
        <v>24</v>
      </c>
      <c r="E7" t="s">
        <v>7</v>
      </c>
      <c r="G7">
        <v>179</v>
      </c>
      <c r="H7">
        <f>244+25</f>
        <v>269</v>
      </c>
    </row>
    <row r="8" spans="1:8" x14ac:dyDescent="0.25">
      <c r="A8" t="s">
        <v>8</v>
      </c>
      <c r="B8">
        <v>32.1128696599609</v>
      </c>
      <c r="C8">
        <v>76.531744062651399</v>
      </c>
      <c r="D8" t="s">
        <v>25</v>
      </c>
      <c r="E8" t="s">
        <v>4</v>
      </c>
      <c r="G8">
        <v>174</v>
      </c>
      <c r="H8">
        <f>244+23</f>
        <v>267</v>
      </c>
    </row>
    <row r="9" spans="1:8" x14ac:dyDescent="0.25">
      <c r="A9" t="s">
        <v>16</v>
      </c>
      <c r="B9">
        <v>31.101427073481801</v>
      </c>
      <c r="C9">
        <v>77.187168868630394</v>
      </c>
      <c r="D9" t="s">
        <v>25</v>
      </c>
      <c r="E9" t="s">
        <v>17</v>
      </c>
      <c r="G9">
        <v>174</v>
      </c>
      <c r="H9">
        <f>244+24</f>
        <v>268</v>
      </c>
    </row>
    <row r="10" spans="1:8" x14ac:dyDescent="0.25">
      <c r="A10" t="s">
        <v>9</v>
      </c>
      <c r="B10">
        <v>33.754379324966102</v>
      </c>
      <c r="C10">
        <v>75.214360959707093</v>
      </c>
      <c r="D10" t="s">
        <v>28</v>
      </c>
      <c r="E10" t="s">
        <v>29</v>
      </c>
      <c r="G10">
        <v>177</v>
      </c>
      <c r="H10">
        <f>244+22</f>
        <v>266</v>
      </c>
    </row>
    <row r="11" spans="1:8" x14ac:dyDescent="0.25">
      <c r="A11" t="s">
        <v>18</v>
      </c>
      <c r="B11">
        <v>34.272839608543997</v>
      </c>
      <c r="C11">
        <v>75.009212088526695</v>
      </c>
      <c r="D11" t="s">
        <v>30</v>
      </c>
      <c r="E11" t="s">
        <v>29</v>
      </c>
      <c r="G11">
        <v>181</v>
      </c>
      <c r="H11">
        <f>244+22</f>
        <v>266</v>
      </c>
    </row>
    <row r="12" spans="1:8" x14ac:dyDescent="0.25">
      <c r="A12" t="s">
        <v>19</v>
      </c>
      <c r="B12">
        <v>32.7249948013242</v>
      </c>
      <c r="C12">
        <v>74.842778789911804</v>
      </c>
      <c r="D12" t="s">
        <v>23</v>
      </c>
      <c r="E12" t="s">
        <v>31</v>
      </c>
      <c r="G12">
        <v>180</v>
      </c>
      <c r="H12">
        <f>244+21</f>
        <v>265</v>
      </c>
    </row>
    <row r="13" spans="1:8" x14ac:dyDescent="0.25">
      <c r="A13" t="s">
        <v>20</v>
      </c>
      <c r="B13">
        <v>34.555535780823298</v>
      </c>
      <c r="C13">
        <v>76.138642800722707</v>
      </c>
      <c r="D13" t="s">
        <v>24</v>
      </c>
      <c r="E13" t="s">
        <v>29</v>
      </c>
      <c r="G13">
        <v>179</v>
      </c>
      <c r="H13">
        <f>244+22</f>
        <v>266</v>
      </c>
    </row>
    <row r="14" spans="1:8" x14ac:dyDescent="0.25">
      <c r="A14" t="s">
        <v>21</v>
      </c>
      <c r="B14">
        <v>34.576975851559602</v>
      </c>
      <c r="C14">
        <v>77.446670623520703</v>
      </c>
      <c r="D14" t="s">
        <v>32</v>
      </c>
      <c r="E14" t="s">
        <v>29</v>
      </c>
      <c r="G14">
        <v>176</v>
      </c>
      <c r="H14">
        <f>244+22</f>
        <v>266</v>
      </c>
    </row>
    <row r="15" spans="1:8" x14ac:dyDescent="0.25">
      <c r="A15" t="s">
        <v>10</v>
      </c>
      <c r="B15">
        <v>34.504578344329197</v>
      </c>
      <c r="C15">
        <v>77.556533901116893</v>
      </c>
      <c r="D15" t="s">
        <v>25</v>
      </c>
      <c r="E15" t="s">
        <v>33</v>
      </c>
      <c r="G15">
        <v>174</v>
      </c>
      <c r="H15">
        <f>244+24</f>
        <v>268</v>
      </c>
    </row>
    <row r="16" spans="1:8" x14ac:dyDescent="0.25">
      <c r="A16" t="s">
        <v>22</v>
      </c>
      <c r="B16">
        <v>31.3299468470025</v>
      </c>
      <c r="C16">
        <v>75.565846800005502</v>
      </c>
      <c r="D16" t="s">
        <v>34</v>
      </c>
      <c r="E16" t="s">
        <v>31</v>
      </c>
      <c r="G16">
        <v>178</v>
      </c>
      <c r="H16">
        <f>244+21</f>
        <v>265</v>
      </c>
    </row>
    <row r="17" spans="1:8" x14ac:dyDescent="0.25">
      <c r="A17" t="s">
        <v>11</v>
      </c>
      <c r="B17">
        <v>30.896734593610301</v>
      </c>
      <c r="C17">
        <v>75.838114390658703</v>
      </c>
      <c r="D17" t="s">
        <v>35</v>
      </c>
      <c r="E17" t="s">
        <v>31</v>
      </c>
      <c r="G17">
        <v>183</v>
      </c>
      <c r="H17">
        <f>244+21</f>
        <v>265</v>
      </c>
    </row>
    <row r="18" spans="1:8" x14ac:dyDescent="0.25">
      <c r="A18" t="s">
        <v>42</v>
      </c>
      <c r="B18">
        <v>31.275848153684102</v>
      </c>
      <c r="C18">
        <v>74.855683561106702</v>
      </c>
      <c r="D18" t="s">
        <v>23</v>
      </c>
      <c r="E18" t="s">
        <v>31</v>
      </c>
      <c r="G18">
        <v>180</v>
      </c>
      <c r="H18">
        <f>244+21</f>
        <v>265</v>
      </c>
    </row>
    <row r="19" spans="1:8" x14ac:dyDescent="0.25">
      <c r="A19" t="s">
        <v>43</v>
      </c>
      <c r="B19">
        <v>26.471616042066898</v>
      </c>
      <c r="C19">
        <v>74.643246575604607</v>
      </c>
      <c r="D19" t="s">
        <v>35</v>
      </c>
      <c r="E19" t="s">
        <v>31</v>
      </c>
      <c r="G19">
        <v>183</v>
      </c>
      <c r="H19">
        <f>244+21</f>
        <v>265</v>
      </c>
    </row>
    <row r="20" spans="1:8" x14ac:dyDescent="0.25">
      <c r="A20" t="s">
        <v>44</v>
      </c>
      <c r="B20">
        <v>25.831759502541502</v>
      </c>
      <c r="C20">
        <v>71.450166379601598</v>
      </c>
      <c r="D20" t="s">
        <v>45</v>
      </c>
      <c r="E20" t="s">
        <v>46</v>
      </c>
      <c r="G20">
        <v>187</v>
      </c>
      <c r="H20">
        <f>244+20</f>
        <v>264</v>
      </c>
    </row>
    <row r="21" spans="1:8" x14ac:dyDescent="0.25">
      <c r="A21" t="s">
        <v>47</v>
      </c>
      <c r="B21">
        <v>28.0207840516658</v>
      </c>
      <c r="C21">
        <v>73.311982465375394</v>
      </c>
      <c r="D21" t="s">
        <v>48</v>
      </c>
      <c r="E21" t="s">
        <v>49</v>
      </c>
      <c r="G21">
        <v>188</v>
      </c>
      <c r="H21">
        <f>244+18</f>
        <v>262</v>
      </c>
    </row>
    <row r="22" spans="1:8" x14ac:dyDescent="0.25">
      <c r="A22" t="s">
        <v>50</v>
      </c>
      <c r="B22">
        <v>28.4667751262152</v>
      </c>
      <c r="C22">
        <v>74.785203881235105</v>
      </c>
      <c r="D22" t="s">
        <v>51</v>
      </c>
      <c r="E22" t="s">
        <v>52</v>
      </c>
      <c r="G22">
        <v>186</v>
      </c>
      <c r="H22">
        <f>244+19</f>
        <v>263</v>
      </c>
    </row>
    <row r="23" spans="1:8" x14ac:dyDescent="0.25">
      <c r="A23" t="s">
        <v>53</v>
      </c>
      <c r="B23">
        <v>26.921674371128098</v>
      </c>
      <c r="C23">
        <v>75.768504352712199</v>
      </c>
      <c r="D23" t="s">
        <v>30</v>
      </c>
      <c r="E23" t="s">
        <v>2</v>
      </c>
      <c r="G23">
        <v>181</v>
      </c>
      <c r="H23">
        <f>244+23</f>
        <v>267</v>
      </c>
    </row>
    <row r="24" spans="1:8" x14ac:dyDescent="0.25">
      <c r="A24" t="s">
        <v>54</v>
      </c>
      <c r="B24">
        <v>24.595761515508599</v>
      </c>
      <c r="C24">
        <v>76.164043290742001</v>
      </c>
      <c r="D24" t="s">
        <v>32</v>
      </c>
      <c r="E24" t="s">
        <v>55</v>
      </c>
      <c r="G24">
        <v>176</v>
      </c>
      <c r="H24">
        <f>244+28</f>
        <v>272</v>
      </c>
    </row>
    <row r="25" spans="1:8" x14ac:dyDescent="0.25">
      <c r="A25" t="s">
        <v>56</v>
      </c>
      <c r="B25">
        <v>26.2561289029215</v>
      </c>
      <c r="C25">
        <v>73.036016159149497</v>
      </c>
      <c r="D25" t="s">
        <v>57</v>
      </c>
      <c r="E25" t="s">
        <v>52</v>
      </c>
      <c r="G25">
        <v>184</v>
      </c>
      <c r="H25">
        <f>244+19</f>
        <v>263</v>
      </c>
    </row>
    <row r="26" spans="1:8" x14ac:dyDescent="0.25">
      <c r="A26" t="s">
        <v>58</v>
      </c>
      <c r="B26">
        <v>25.164015082413101</v>
      </c>
      <c r="C26">
        <v>75.846241574279105</v>
      </c>
      <c r="D26" t="s">
        <v>34</v>
      </c>
      <c r="E26" t="s">
        <v>59</v>
      </c>
      <c r="G26">
        <v>178</v>
      </c>
      <c r="H26">
        <f>244+25</f>
        <v>269</v>
      </c>
    </row>
    <row r="27" spans="1:8" x14ac:dyDescent="0.25">
      <c r="A27" t="s">
        <v>60</v>
      </c>
      <c r="B27">
        <v>26.924015452452601</v>
      </c>
      <c r="C27">
        <v>71.896929919657296</v>
      </c>
      <c r="D27" t="s">
        <v>48</v>
      </c>
      <c r="E27" t="s">
        <v>61</v>
      </c>
      <c r="G27">
        <v>188</v>
      </c>
      <c r="H27">
        <f>244+17</f>
        <v>261</v>
      </c>
    </row>
    <row r="28" spans="1:8" x14ac:dyDescent="0.25">
      <c r="A28" t="s">
        <v>62</v>
      </c>
      <c r="B28">
        <v>24.601354112033501</v>
      </c>
      <c r="C28">
        <v>73.697985127484998</v>
      </c>
      <c r="D28" t="s">
        <v>28</v>
      </c>
      <c r="E28" t="s">
        <v>59</v>
      </c>
      <c r="G28">
        <v>177</v>
      </c>
      <c r="H28">
        <f>244+25</f>
        <v>269</v>
      </c>
    </row>
    <row r="29" spans="1:8" x14ac:dyDescent="0.25">
      <c r="A29" t="s">
        <v>63</v>
      </c>
      <c r="B29">
        <v>27.181602418173501</v>
      </c>
      <c r="C29">
        <v>77.997845628527301</v>
      </c>
      <c r="D29" t="s">
        <v>24</v>
      </c>
      <c r="E29" t="s">
        <v>55</v>
      </c>
      <c r="G29">
        <v>179</v>
      </c>
      <c r="H29">
        <f>244+28</f>
        <v>272</v>
      </c>
    </row>
    <row r="30" spans="1:8" x14ac:dyDescent="0.25">
      <c r="A30" t="s">
        <v>64</v>
      </c>
      <c r="B30">
        <v>25.446227831493101</v>
      </c>
      <c r="C30">
        <v>81.8063706741451</v>
      </c>
      <c r="D30" t="s">
        <v>65</v>
      </c>
      <c r="E30" t="s">
        <v>66</v>
      </c>
      <c r="G30">
        <v>175</v>
      </c>
      <c r="H30">
        <f>274+4</f>
        <v>278</v>
      </c>
    </row>
    <row r="31" spans="1:8" x14ac:dyDescent="0.25">
      <c r="A31" t="s">
        <v>67</v>
      </c>
      <c r="B31">
        <v>26.0992152462833</v>
      </c>
      <c r="C31">
        <v>83.167873702558197</v>
      </c>
      <c r="D31" t="s">
        <v>68</v>
      </c>
      <c r="E31" t="s">
        <v>69</v>
      </c>
      <c r="G31">
        <v>170</v>
      </c>
      <c r="H31">
        <f>274+14</f>
        <v>288</v>
      </c>
    </row>
    <row r="32" spans="1:8" x14ac:dyDescent="0.25">
      <c r="A32" t="s">
        <v>70</v>
      </c>
      <c r="B32">
        <v>28.373590621503901</v>
      </c>
      <c r="C32">
        <v>79.410246930128594</v>
      </c>
      <c r="D32" t="s">
        <v>32</v>
      </c>
      <c r="E32" t="s">
        <v>71</v>
      </c>
      <c r="G32">
        <v>176</v>
      </c>
      <c r="H32">
        <f>244+29</f>
        <v>273</v>
      </c>
    </row>
    <row r="33" spans="1:8" x14ac:dyDescent="0.25">
      <c r="A33" t="s">
        <v>72</v>
      </c>
      <c r="B33">
        <v>29.378020865846299</v>
      </c>
      <c r="C33">
        <v>78.136001347828795</v>
      </c>
      <c r="D33" t="s">
        <v>24</v>
      </c>
      <c r="E33" t="s">
        <v>73</v>
      </c>
      <c r="G33">
        <v>179</v>
      </c>
      <c r="H33">
        <f>244+27</f>
        <v>271</v>
      </c>
    </row>
    <row r="34" spans="1:8" x14ac:dyDescent="0.25">
      <c r="A34" t="s">
        <v>74</v>
      </c>
      <c r="B34">
        <v>25.467091152546601</v>
      </c>
      <c r="C34">
        <v>78.587673794836903</v>
      </c>
      <c r="D34" t="s">
        <v>32</v>
      </c>
      <c r="E34" t="s">
        <v>75</v>
      </c>
      <c r="G34">
        <v>176</v>
      </c>
      <c r="H34">
        <f>244+30</f>
        <v>274</v>
      </c>
    </row>
    <row r="35" spans="1:8" x14ac:dyDescent="0.25">
      <c r="A35" t="s">
        <v>76</v>
      </c>
      <c r="B35">
        <v>26.448949786094499</v>
      </c>
      <c r="C35">
        <v>80.326002905541301</v>
      </c>
      <c r="D35" t="s">
        <v>65</v>
      </c>
      <c r="E35" t="s">
        <v>77</v>
      </c>
      <c r="G35">
        <v>175</v>
      </c>
      <c r="H35">
        <f>274+3</f>
        <v>277</v>
      </c>
    </row>
    <row r="36" spans="1:8" x14ac:dyDescent="0.25">
      <c r="A36" t="s">
        <v>78</v>
      </c>
      <c r="B36">
        <v>27.5286022528018</v>
      </c>
      <c r="C36">
        <v>82.415959817201895</v>
      </c>
      <c r="D36" t="s">
        <v>79</v>
      </c>
      <c r="E36" t="s">
        <v>66</v>
      </c>
      <c r="G36">
        <v>171</v>
      </c>
      <c r="H36">
        <f>274+4</f>
        <v>278</v>
      </c>
    </row>
    <row r="37" spans="1:8" x14ac:dyDescent="0.25">
      <c r="A37" t="s">
        <v>80</v>
      </c>
      <c r="B37">
        <v>25.345521060709601</v>
      </c>
      <c r="C37">
        <v>82.980788860622198</v>
      </c>
      <c r="D37" t="s">
        <v>65</v>
      </c>
      <c r="E37" t="s">
        <v>66</v>
      </c>
      <c r="G37">
        <v>175</v>
      </c>
      <c r="H37">
        <f>274+4</f>
        <v>278</v>
      </c>
    </row>
    <row r="38" spans="1:8" x14ac:dyDescent="0.25">
      <c r="A38" t="s">
        <v>81</v>
      </c>
      <c r="B38">
        <v>25.420873911240299</v>
      </c>
      <c r="C38">
        <v>83.560555348446997</v>
      </c>
      <c r="D38" t="s">
        <v>82</v>
      </c>
      <c r="E38" t="s">
        <v>66</v>
      </c>
      <c r="G38">
        <v>172</v>
      </c>
      <c r="H38">
        <v>278</v>
      </c>
    </row>
    <row r="39" spans="1:8" x14ac:dyDescent="0.25">
      <c r="A39" t="s">
        <v>83</v>
      </c>
      <c r="B39">
        <v>27.224767356327799</v>
      </c>
      <c r="C39">
        <v>79.026308064179801</v>
      </c>
      <c r="D39" t="s">
        <v>28</v>
      </c>
      <c r="E39" t="s">
        <v>75</v>
      </c>
      <c r="G39">
        <v>177</v>
      </c>
      <c r="H39">
        <f>244+30</f>
        <v>274</v>
      </c>
    </row>
    <row r="40" spans="1:8" x14ac:dyDescent="0.25">
      <c r="A40" t="s">
        <v>84</v>
      </c>
      <c r="B40">
        <v>30.334836478780002</v>
      </c>
      <c r="C40">
        <v>78.041834346803697</v>
      </c>
      <c r="D40" t="s">
        <v>82</v>
      </c>
      <c r="E40" t="s">
        <v>73</v>
      </c>
      <c r="G40">
        <v>172</v>
      </c>
      <c r="H40">
        <f>244+27</f>
        <v>271</v>
      </c>
    </row>
    <row r="41" spans="1:8" x14ac:dyDescent="0.25">
      <c r="A41" t="s">
        <v>85</v>
      </c>
      <c r="B41">
        <v>29.867305611155299</v>
      </c>
      <c r="C41">
        <v>77.874908228041903</v>
      </c>
      <c r="D41" t="s">
        <v>23</v>
      </c>
      <c r="E41" t="s">
        <v>59</v>
      </c>
      <c r="G41">
        <v>180</v>
      </c>
      <c r="H41">
        <f>244+25</f>
        <v>269</v>
      </c>
    </row>
    <row r="42" spans="1:8" x14ac:dyDescent="0.25">
      <c r="A42" t="s">
        <v>86</v>
      </c>
      <c r="B42">
        <v>28.500033287736901</v>
      </c>
      <c r="C42">
        <v>95.810580610197206</v>
      </c>
      <c r="D42" t="s">
        <v>87</v>
      </c>
      <c r="E42" t="s">
        <v>69</v>
      </c>
      <c r="G42">
        <v>157</v>
      </c>
      <c r="H42">
        <f>274+14</f>
        <v>288</v>
      </c>
    </row>
    <row r="43" spans="1:8" x14ac:dyDescent="0.25">
      <c r="A43" t="s">
        <v>88</v>
      </c>
      <c r="B43">
        <v>28.0802458859269</v>
      </c>
      <c r="C43">
        <v>96.542027250963102</v>
      </c>
      <c r="D43" t="s">
        <v>87</v>
      </c>
      <c r="E43" t="s">
        <v>69</v>
      </c>
      <c r="G43">
        <v>157</v>
      </c>
      <c r="H43">
        <f t="shared" ref="H43:H48" si="0">274+14</f>
        <v>288</v>
      </c>
    </row>
    <row r="44" spans="1:8" x14ac:dyDescent="0.25">
      <c r="A44" t="s">
        <v>89</v>
      </c>
      <c r="B44">
        <v>27.726946154682501</v>
      </c>
      <c r="C44">
        <v>93.639757428380605</v>
      </c>
      <c r="D44" t="s">
        <v>90</v>
      </c>
      <c r="E44" t="s">
        <v>69</v>
      </c>
      <c r="G44">
        <v>156</v>
      </c>
      <c r="H44">
        <f t="shared" si="0"/>
        <v>288</v>
      </c>
    </row>
    <row r="45" spans="1:8" x14ac:dyDescent="0.25">
      <c r="A45" t="s">
        <v>91</v>
      </c>
      <c r="B45">
        <v>27.468182026078502</v>
      </c>
      <c r="C45">
        <v>94.920335174278094</v>
      </c>
      <c r="D45" t="s">
        <v>90</v>
      </c>
      <c r="E45" t="s">
        <v>69</v>
      </c>
      <c r="G45">
        <v>156</v>
      </c>
      <c r="H45">
        <f t="shared" si="0"/>
        <v>288</v>
      </c>
    </row>
    <row r="46" spans="1:8" x14ac:dyDescent="0.25">
      <c r="A46" t="s">
        <v>92</v>
      </c>
      <c r="B46">
        <v>26.980111177057001</v>
      </c>
      <c r="C46">
        <v>94.717987030259295</v>
      </c>
      <c r="D46" t="s">
        <v>90</v>
      </c>
      <c r="E46" t="s">
        <v>69</v>
      </c>
      <c r="G46">
        <v>156</v>
      </c>
      <c r="H46">
        <f t="shared" si="0"/>
        <v>288</v>
      </c>
    </row>
    <row r="47" spans="1:8" x14ac:dyDescent="0.25">
      <c r="A47" t="s">
        <v>93</v>
      </c>
      <c r="B47">
        <v>24.8312712050713</v>
      </c>
      <c r="C47">
        <v>92.777797900198195</v>
      </c>
      <c r="D47" t="s">
        <v>87</v>
      </c>
      <c r="E47" t="s">
        <v>69</v>
      </c>
      <c r="G47">
        <v>157</v>
      </c>
      <c r="H47">
        <f t="shared" si="0"/>
        <v>288</v>
      </c>
    </row>
    <row r="48" spans="1:8" x14ac:dyDescent="0.25">
      <c r="A48" t="s">
        <v>94</v>
      </c>
      <c r="B48">
        <v>26.6980903043242</v>
      </c>
      <c r="C48">
        <v>92.796275557592494</v>
      </c>
      <c r="D48" t="s">
        <v>87</v>
      </c>
      <c r="E48" t="s">
        <v>69</v>
      </c>
      <c r="G48">
        <v>157</v>
      </c>
      <c r="H48">
        <f t="shared" si="0"/>
        <v>288</v>
      </c>
    </row>
    <row r="49" spans="1:8" x14ac:dyDescent="0.25">
      <c r="A49" t="s">
        <v>95</v>
      </c>
      <c r="B49">
        <v>19.085180969071502</v>
      </c>
      <c r="C49">
        <v>82.019221799670703</v>
      </c>
      <c r="D49" t="s">
        <v>96</v>
      </c>
      <c r="E49" t="s">
        <v>97</v>
      </c>
      <c r="G49">
        <v>165</v>
      </c>
      <c r="H49">
        <f>274+12</f>
        <v>286</v>
      </c>
    </row>
    <row r="50" spans="1:8" x14ac:dyDescent="0.25">
      <c r="A50" t="s">
        <v>114</v>
      </c>
      <c r="B50">
        <v>20.780336715546799</v>
      </c>
      <c r="C50">
        <v>80.746767918337497</v>
      </c>
      <c r="D50" t="s">
        <v>98</v>
      </c>
      <c r="E50" t="s">
        <v>99</v>
      </c>
      <c r="G50">
        <v>167</v>
      </c>
      <c r="H50">
        <f>274+8</f>
        <v>282</v>
      </c>
    </row>
    <row r="51" spans="1:8" x14ac:dyDescent="0.25">
      <c r="A51" t="s">
        <v>100</v>
      </c>
      <c r="B51">
        <v>23.7587303841166</v>
      </c>
      <c r="C51">
        <v>83.685555296079798</v>
      </c>
      <c r="D51" t="s">
        <v>101</v>
      </c>
      <c r="E51" t="s">
        <v>99</v>
      </c>
      <c r="G51">
        <v>169</v>
      </c>
      <c r="H51">
        <f t="shared" ref="H51:H52" si="1">274+8</f>
        <v>282</v>
      </c>
    </row>
    <row r="52" spans="1:8" x14ac:dyDescent="0.25">
      <c r="A52" t="s">
        <v>102</v>
      </c>
      <c r="B52">
        <v>22.0798917767248</v>
      </c>
      <c r="C52">
        <v>82.138597445853605</v>
      </c>
      <c r="D52" t="s">
        <v>101</v>
      </c>
      <c r="E52" t="s">
        <v>99</v>
      </c>
      <c r="G52">
        <v>169</v>
      </c>
      <c r="H52">
        <f t="shared" si="1"/>
        <v>282</v>
      </c>
    </row>
    <row r="53" spans="1:8" x14ac:dyDescent="0.25">
      <c r="A53" t="s">
        <v>103</v>
      </c>
      <c r="B53">
        <v>19.710774220210901</v>
      </c>
      <c r="C53">
        <v>81.650089056308403</v>
      </c>
      <c r="D53" t="s">
        <v>104</v>
      </c>
      <c r="E53" t="s">
        <v>105</v>
      </c>
      <c r="G53">
        <v>166</v>
      </c>
      <c r="H53">
        <f>274+11</f>
        <v>285</v>
      </c>
    </row>
    <row r="54" spans="1:8" x14ac:dyDescent="0.25">
      <c r="A54" t="s">
        <v>106</v>
      </c>
      <c r="B54">
        <v>22.880169614799101</v>
      </c>
      <c r="C54">
        <v>81.919408654831599</v>
      </c>
      <c r="D54" t="s">
        <v>107</v>
      </c>
      <c r="E54" t="s">
        <v>108</v>
      </c>
      <c r="G54">
        <v>168</v>
      </c>
      <c r="H54">
        <f>274+7</f>
        <v>281</v>
      </c>
    </row>
    <row r="55" spans="1:8" x14ac:dyDescent="0.25">
      <c r="A55" t="s">
        <v>109</v>
      </c>
      <c r="B55">
        <v>21.248409042904001</v>
      </c>
      <c r="C55">
        <v>81.612872497412397</v>
      </c>
      <c r="D55" t="s">
        <v>107</v>
      </c>
      <c r="E55" t="s">
        <v>110</v>
      </c>
      <c r="G55">
        <v>168</v>
      </c>
      <c r="H55">
        <f>274+9</f>
        <v>283</v>
      </c>
    </row>
    <row r="56" spans="1:8" x14ac:dyDescent="0.25">
      <c r="A56" t="s">
        <v>111</v>
      </c>
      <c r="B56">
        <v>15.477350246845701</v>
      </c>
      <c r="C56">
        <v>73.818031093136</v>
      </c>
      <c r="D56" t="s">
        <v>87</v>
      </c>
      <c r="E56" t="s">
        <v>69</v>
      </c>
      <c r="G56">
        <v>157</v>
      </c>
      <c r="H56">
        <f>274+14</f>
        <v>288</v>
      </c>
    </row>
    <row r="57" spans="1:8" x14ac:dyDescent="0.25">
      <c r="A57" t="s">
        <v>112</v>
      </c>
      <c r="B57">
        <v>23.012413114093899</v>
      </c>
      <c r="C57">
        <v>72.578285981962395</v>
      </c>
      <c r="D57" t="s">
        <v>34</v>
      </c>
      <c r="E57" t="s">
        <v>55</v>
      </c>
      <c r="G57">
        <v>178</v>
      </c>
      <c r="H57">
        <f>244+28</f>
        <v>272</v>
      </c>
    </row>
    <row r="58" spans="1:8" x14ac:dyDescent="0.25">
      <c r="A58" t="s">
        <v>115</v>
      </c>
      <c r="B58">
        <v>21.780398200201901</v>
      </c>
      <c r="C58">
        <v>72.170693724380797</v>
      </c>
      <c r="D58" t="s">
        <v>79</v>
      </c>
      <c r="E58" t="s">
        <v>113</v>
      </c>
      <c r="G58">
        <v>171</v>
      </c>
      <c r="H58">
        <v>276</v>
      </c>
    </row>
    <row r="59" spans="1:8" x14ac:dyDescent="0.25">
      <c r="A59" t="s">
        <v>116</v>
      </c>
      <c r="B59">
        <v>22.3058291711456</v>
      </c>
      <c r="C59">
        <v>70.797929546381198</v>
      </c>
      <c r="D59" t="s">
        <v>24</v>
      </c>
      <c r="E59" t="s">
        <v>71</v>
      </c>
      <c r="G59">
        <v>179</v>
      </c>
      <c r="H59">
        <f>244+29</f>
        <v>273</v>
      </c>
    </row>
    <row r="60" spans="1:8" x14ac:dyDescent="0.25">
      <c r="A60" t="s">
        <v>117</v>
      </c>
      <c r="B60">
        <v>22.323312893761301</v>
      </c>
      <c r="C60">
        <v>73.178558563458907</v>
      </c>
      <c r="D60" t="s">
        <v>118</v>
      </c>
      <c r="E60" t="s">
        <v>119</v>
      </c>
      <c r="G60">
        <v>173</v>
      </c>
      <c r="H60">
        <v>274</v>
      </c>
    </row>
    <row r="61" spans="1:8" x14ac:dyDescent="0.25">
      <c r="A61" t="s">
        <v>120</v>
      </c>
      <c r="B61">
        <v>20.917604581850298</v>
      </c>
      <c r="C61">
        <v>70.364813663833303</v>
      </c>
      <c r="D61" t="s">
        <v>68</v>
      </c>
      <c r="E61" t="s">
        <v>121</v>
      </c>
      <c r="G61">
        <v>170</v>
      </c>
      <c r="H61">
        <v>278</v>
      </c>
    </row>
    <row r="62" spans="1:8" x14ac:dyDescent="0.25">
      <c r="A62" t="s">
        <v>122</v>
      </c>
      <c r="B62">
        <v>23.253878298165802</v>
      </c>
      <c r="C62">
        <v>69.668228333565906</v>
      </c>
      <c r="D62" t="s">
        <v>82</v>
      </c>
      <c r="E62" t="s">
        <v>123</v>
      </c>
      <c r="G62">
        <v>172</v>
      </c>
      <c r="H62">
        <f>244+26</f>
        <v>270</v>
      </c>
    </row>
    <row r="63" spans="1:8" x14ac:dyDescent="0.25">
      <c r="A63" t="s">
        <v>124</v>
      </c>
      <c r="B63">
        <v>23.2635208938114</v>
      </c>
      <c r="C63">
        <v>77.434647339822305</v>
      </c>
      <c r="D63" t="s">
        <v>82</v>
      </c>
      <c r="E63" t="s">
        <v>77</v>
      </c>
      <c r="G63">
        <v>172</v>
      </c>
      <c r="H63">
        <v>277</v>
      </c>
    </row>
    <row r="64" spans="1:8" x14ac:dyDescent="0.25">
      <c r="A64" t="s">
        <v>125</v>
      </c>
      <c r="B64">
        <v>24.909419655312998</v>
      </c>
      <c r="C64">
        <v>79.581219594144301</v>
      </c>
      <c r="D64" t="s">
        <v>118</v>
      </c>
      <c r="E64" t="s">
        <v>77</v>
      </c>
      <c r="G64">
        <v>173</v>
      </c>
      <c r="H64">
        <v>277</v>
      </c>
    </row>
    <row r="65" spans="1:8" x14ac:dyDescent="0.25">
      <c r="A65" t="s">
        <v>126</v>
      </c>
      <c r="B65">
        <v>24.649400708372099</v>
      </c>
      <c r="C65">
        <v>77.314895911910597</v>
      </c>
      <c r="D65" t="s">
        <v>65</v>
      </c>
      <c r="E65" t="s">
        <v>119</v>
      </c>
      <c r="G65">
        <v>175</v>
      </c>
      <c r="H65">
        <v>274</v>
      </c>
    </row>
    <row r="66" spans="1:8" x14ac:dyDescent="0.25">
      <c r="A66" t="s">
        <v>127</v>
      </c>
      <c r="B66">
        <v>22.714411249419999</v>
      </c>
      <c r="C66">
        <v>75.883055179202898</v>
      </c>
      <c r="D66" t="s">
        <v>82</v>
      </c>
      <c r="E66" t="s">
        <v>77</v>
      </c>
      <c r="G66">
        <v>172</v>
      </c>
      <c r="H66">
        <v>277</v>
      </c>
    </row>
    <row r="67" spans="1:8" x14ac:dyDescent="0.25">
      <c r="A67" t="s">
        <v>128</v>
      </c>
      <c r="B67">
        <v>23.180051751867001</v>
      </c>
      <c r="C67">
        <v>79.950192741777002</v>
      </c>
      <c r="D67" t="s">
        <v>79</v>
      </c>
      <c r="E67" t="s">
        <v>121</v>
      </c>
      <c r="G67">
        <v>171</v>
      </c>
      <c r="H67">
        <v>279</v>
      </c>
    </row>
    <row r="68" spans="1:8" x14ac:dyDescent="0.25">
      <c r="A68" t="s">
        <v>129</v>
      </c>
      <c r="B68">
        <v>21.828173921667101</v>
      </c>
      <c r="C68">
        <v>76.349667063957497</v>
      </c>
      <c r="D68" t="s">
        <v>107</v>
      </c>
      <c r="E68" t="s">
        <v>121</v>
      </c>
      <c r="G68">
        <v>168</v>
      </c>
      <c r="H68">
        <v>279</v>
      </c>
    </row>
    <row r="69" spans="1:8" x14ac:dyDescent="0.25">
      <c r="A69" t="s">
        <v>130</v>
      </c>
      <c r="B69">
        <v>24.472208259345301</v>
      </c>
      <c r="C69">
        <v>74.868344923110101</v>
      </c>
      <c r="D69" t="s">
        <v>28</v>
      </c>
      <c r="E69" t="s">
        <v>123</v>
      </c>
      <c r="G69">
        <v>177</v>
      </c>
      <c r="H69">
        <f>244+26</f>
        <v>270</v>
      </c>
    </row>
    <row r="70" spans="1:8" x14ac:dyDescent="0.25">
      <c r="A70" t="s">
        <v>131</v>
      </c>
      <c r="B70">
        <v>23.835271615581402</v>
      </c>
      <c r="C70">
        <v>78.747591631850796</v>
      </c>
      <c r="D70" t="s">
        <v>118</v>
      </c>
      <c r="E70" t="s">
        <v>66</v>
      </c>
      <c r="G70">
        <v>173</v>
      </c>
      <c r="H70">
        <v>278</v>
      </c>
    </row>
    <row r="71" spans="1:8" x14ac:dyDescent="0.25">
      <c r="A71" t="s">
        <v>132</v>
      </c>
      <c r="B71">
        <v>24.574948799104899</v>
      </c>
      <c r="C71">
        <v>80.804401368888094</v>
      </c>
      <c r="D71" t="s">
        <v>118</v>
      </c>
      <c r="E71" t="s">
        <v>121</v>
      </c>
      <c r="G71">
        <v>173</v>
      </c>
      <c r="H71">
        <v>278</v>
      </c>
    </row>
    <row r="72" spans="1:8" x14ac:dyDescent="0.25">
      <c r="A72" t="s">
        <v>133</v>
      </c>
      <c r="B72">
        <v>22.089452287984798</v>
      </c>
      <c r="C72">
        <v>79.548245509380806</v>
      </c>
      <c r="D72" t="s">
        <v>68</v>
      </c>
      <c r="E72" t="s">
        <v>134</v>
      </c>
      <c r="G72">
        <v>170</v>
      </c>
      <c r="H72">
        <v>280</v>
      </c>
    </row>
    <row r="73" spans="1:8" x14ac:dyDescent="0.25">
      <c r="A73" t="s">
        <v>135</v>
      </c>
      <c r="B73">
        <v>19.096644005760201</v>
      </c>
      <c r="C73">
        <v>74.746085367107497</v>
      </c>
      <c r="D73" t="s">
        <v>136</v>
      </c>
      <c r="E73" t="s">
        <v>99</v>
      </c>
      <c r="G73">
        <v>164</v>
      </c>
      <c r="H73">
        <v>282</v>
      </c>
    </row>
    <row r="74" spans="1:8" x14ac:dyDescent="0.25">
      <c r="A74" t="s">
        <v>137</v>
      </c>
      <c r="B74">
        <v>20.699510694075499</v>
      </c>
      <c r="C74">
        <v>77.017279298291299</v>
      </c>
      <c r="D74" t="s">
        <v>98</v>
      </c>
      <c r="E74" t="s">
        <v>99</v>
      </c>
      <c r="G74">
        <v>167</v>
      </c>
      <c r="H74">
        <v>282</v>
      </c>
    </row>
    <row r="75" spans="1:8" x14ac:dyDescent="0.25">
      <c r="A75" t="s">
        <v>138</v>
      </c>
      <c r="B75">
        <v>20.947001151497702</v>
      </c>
      <c r="C75">
        <v>77.789190279641204</v>
      </c>
      <c r="D75" t="s">
        <v>98</v>
      </c>
      <c r="E75" t="s">
        <v>99</v>
      </c>
      <c r="G75">
        <v>167</v>
      </c>
      <c r="H75">
        <v>282</v>
      </c>
    </row>
    <row r="76" spans="1:8" x14ac:dyDescent="0.25">
      <c r="A76" t="s">
        <v>139</v>
      </c>
      <c r="B76">
        <v>19.8784362934123</v>
      </c>
      <c r="C76">
        <v>75.333332745389995</v>
      </c>
      <c r="D76" t="s">
        <v>96</v>
      </c>
      <c r="E76" t="s">
        <v>110</v>
      </c>
      <c r="G76">
        <v>165</v>
      </c>
      <c r="H76">
        <v>283</v>
      </c>
    </row>
    <row r="77" spans="1:8" x14ac:dyDescent="0.25">
      <c r="A77" t="s">
        <v>140</v>
      </c>
      <c r="B77">
        <v>18.169117403230999</v>
      </c>
      <c r="C77">
        <v>74.599312811694901</v>
      </c>
      <c r="D77" t="s">
        <v>141</v>
      </c>
      <c r="E77" t="s">
        <v>142</v>
      </c>
      <c r="G77">
        <v>162</v>
      </c>
      <c r="H77">
        <v>284</v>
      </c>
    </row>
    <row r="78" spans="1:8" x14ac:dyDescent="0.25">
      <c r="A78" t="s">
        <v>143</v>
      </c>
      <c r="B78">
        <v>21.006737230388602</v>
      </c>
      <c r="C78">
        <v>75.561341770742501</v>
      </c>
      <c r="D78" t="s">
        <v>68</v>
      </c>
      <c r="E78" t="s">
        <v>134</v>
      </c>
      <c r="G78">
        <v>170</v>
      </c>
      <c r="H78">
        <v>280</v>
      </c>
    </row>
    <row r="79" spans="1:8" x14ac:dyDescent="0.25">
      <c r="A79" t="s">
        <v>144</v>
      </c>
      <c r="B79">
        <v>16.6772155883117</v>
      </c>
      <c r="C79">
        <v>74.241952436930006</v>
      </c>
      <c r="D79" t="s">
        <v>145</v>
      </c>
      <c r="E79" t="s">
        <v>146</v>
      </c>
      <c r="G79">
        <v>160</v>
      </c>
      <c r="H79">
        <v>287</v>
      </c>
    </row>
    <row r="80" spans="1:8" x14ac:dyDescent="0.25">
      <c r="A80" t="s">
        <v>147</v>
      </c>
      <c r="B80">
        <v>20.556907814291002</v>
      </c>
      <c r="C80">
        <v>74.525580407333393</v>
      </c>
      <c r="D80" t="s">
        <v>104</v>
      </c>
      <c r="E80" t="s">
        <v>134</v>
      </c>
      <c r="G80">
        <v>164</v>
      </c>
      <c r="H80">
        <v>280</v>
      </c>
    </row>
    <row r="81" spans="1:8" x14ac:dyDescent="0.25">
      <c r="A81" t="s">
        <v>148</v>
      </c>
      <c r="B81">
        <v>19.0781456683501</v>
      </c>
      <c r="C81">
        <v>72.897580191248807</v>
      </c>
      <c r="D81" t="s">
        <v>149</v>
      </c>
      <c r="E81" t="s">
        <v>99</v>
      </c>
      <c r="G81">
        <v>163</v>
      </c>
      <c r="H81">
        <v>282</v>
      </c>
    </row>
    <row r="82" spans="1:8" x14ac:dyDescent="0.25">
      <c r="A82" t="s">
        <v>150</v>
      </c>
      <c r="B82">
        <v>21.153343900993299</v>
      </c>
      <c r="C82">
        <v>79.079355598430098</v>
      </c>
      <c r="D82" t="s">
        <v>107</v>
      </c>
      <c r="E82" t="s">
        <v>108</v>
      </c>
      <c r="G82">
        <v>168</v>
      </c>
      <c r="H82">
        <v>281</v>
      </c>
    </row>
    <row r="83" spans="1:8" x14ac:dyDescent="0.25">
      <c r="A83" t="s">
        <v>151</v>
      </c>
      <c r="B83">
        <v>19.261211364002801</v>
      </c>
      <c r="C83">
        <v>76.777348055039297</v>
      </c>
      <c r="D83" t="s">
        <v>96</v>
      </c>
      <c r="E83" t="s">
        <v>110</v>
      </c>
      <c r="G83">
        <v>165</v>
      </c>
      <c r="H83">
        <v>283</v>
      </c>
    </row>
    <row r="84" spans="1:8" x14ac:dyDescent="0.25">
      <c r="A84" t="s">
        <v>152</v>
      </c>
      <c r="B84">
        <v>18.527169155973301</v>
      </c>
      <c r="C84">
        <v>73.840286771281598</v>
      </c>
      <c r="D84" t="s">
        <v>141</v>
      </c>
      <c r="E84" t="s">
        <v>110</v>
      </c>
      <c r="G84">
        <v>162</v>
      </c>
      <c r="H84">
        <v>283</v>
      </c>
    </row>
    <row r="85" spans="1:8" x14ac:dyDescent="0.25">
      <c r="A85" t="s">
        <v>153</v>
      </c>
      <c r="B85">
        <v>17.6771417922422</v>
      </c>
      <c r="C85">
        <v>74.012762843025001</v>
      </c>
      <c r="D85" t="s">
        <v>154</v>
      </c>
      <c r="E85" t="s">
        <v>97</v>
      </c>
      <c r="G85">
        <v>161</v>
      </c>
      <c r="H85">
        <v>286</v>
      </c>
    </row>
    <row r="86" spans="1:8" x14ac:dyDescent="0.25">
      <c r="A86" t="s">
        <v>155</v>
      </c>
      <c r="B86">
        <v>18.396134320268501</v>
      </c>
      <c r="C86">
        <v>77.122133867918095</v>
      </c>
      <c r="D86" t="s">
        <v>149</v>
      </c>
      <c r="E86" t="s">
        <v>97</v>
      </c>
      <c r="G86">
        <v>163</v>
      </c>
      <c r="H86">
        <v>286</v>
      </c>
    </row>
    <row r="87" spans="1:8" x14ac:dyDescent="0.25">
      <c r="A87" t="s">
        <v>156</v>
      </c>
      <c r="B87">
        <v>20.466911148225002</v>
      </c>
      <c r="C87">
        <v>85.862231590169799</v>
      </c>
      <c r="D87" t="s">
        <v>96</v>
      </c>
      <c r="E87" t="s">
        <v>146</v>
      </c>
      <c r="G87">
        <v>165</v>
      </c>
      <c r="H87">
        <v>287</v>
      </c>
    </row>
    <row r="88" spans="1:8" x14ac:dyDescent="0.25">
      <c r="A88" t="s">
        <v>157</v>
      </c>
      <c r="B88">
        <v>19.258074287079999</v>
      </c>
      <c r="C88">
        <v>84.871095996515706</v>
      </c>
      <c r="D88" t="s">
        <v>149</v>
      </c>
      <c r="E88" t="s">
        <v>69</v>
      </c>
      <c r="G88">
        <v>163</v>
      </c>
      <c r="H88">
        <v>288</v>
      </c>
    </row>
    <row r="89" spans="1:8" x14ac:dyDescent="0.25">
      <c r="A89" t="s">
        <v>158</v>
      </c>
      <c r="B89">
        <v>20.502611312042799</v>
      </c>
      <c r="C89">
        <v>82.670960326716497</v>
      </c>
      <c r="D89" t="s">
        <v>98</v>
      </c>
      <c r="E89" t="s">
        <v>142</v>
      </c>
      <c r="G89">
        <v>167</v>
      </c>
      <c r="H89">
        <v>284</v>
      </c>
    </row>
    <row r="90" spans="1:8" x14ac:dyDescent="0.25">
      <c r="A90" t="s">
        <v>159</v>
      </c>
      <c r="B90">
        <v>19.803644501876601</v>
      </c>
      <c r="C90">
        <v>85.841507385888093</v>
      </c>
      <c r="D90" t="s">
        <v>104</v>
      </c>
      <c r="E90" t="s">
        <v>69</v>
      </c>
      <c r="G90">
        <v>166</v>
      </c>
      <c r="H90">
        <v>288</v>
      </c>
    </row>
    <row r="91" spans="1:8" x14ac:dyDescent="0.25">
      <c r="A91" t="s">
        <v>160</v>
      </c>
      <c r="B91">
        <v>21.4822043940407</v>
      </c>
      <c r="C91">
        <v>83.980431068950494</v>
      </c>
      <c r="D91" t="s">
        <v>107</v>
      </c>
      <c r="E91" t="s">
        <v>142</v>
      </c>
      <c r="G91">
        <v>168</v>
      </c>
      <c r="H91">
        <v>284</v>
      </c>
    </row>
    <row r="92" spans="1:8" x14ac:dyDescent="0.25">
      <c r="A92" t="s">
        <v>161</v>
      </c>
      <c r="B92">
        <v>25.781506291965901</v>
      </c>
      <c r="C92">
        <v>84.722330304369606</v>
      </c>
      <c r="D92" t="s">
        <v>68</v>
      </c>
      <c r="E92" t="s">
        <v>134</v>
      </c>
      <c r="G92">
        <v>170</v>
      </c>
      <c r="H92">
        <v>280</v>
      </c>
    </row>
    <row r="93" spans="1:8" x14ac:dyDescent="0.25">
      <c r="A93" t="s">
        <v>162</v>
      </c>
      <c r="B93">
        <v>24.793274050339502</v>
      </c>
      <c r="C93">
        <v>84.989628785458095</v>
      </c>
      <c r="D93" t="s">
        <v>163</v>
      </c>
      <c r="E93" t="s">
        <v>110</v>
      </c>
      <c r="G93">
        <v>168</v>
      </c>
      <c r="H93">
        <v>283</v>
      </c>
    </row>
    <row r="94" spans="1:8" x14ac:dyDescent="0.25">
      <c r="A94" t="s">
        <v>164</v>
      </c>
      <c r="B94">
        <v>25.602397826529302</v>
      </c>
      <c r="C94">
        <v>85.1183033509312</v>
      </c>
      <c r="D94" t="s">
        <v>107</v>
      </c>
      <c r="E94" t="s">
        <v>99</v>
      </c>
      <c r="G94">
        <v>168</v>
      </c>
      <c r="H94">
        <v>282</v>
      </c>
    </row>
    <row r="95" spans="1:8" x14ac:dyDescent="0.25">
      <c r="A95" t="s">
        <v>165</v>
      </c>
      <c r="B95">
        <v>25.778796938394699</v>
      </c>
      <c r="C95">
        <v>87.484259914546698</v>
      </c>
      <c r="D95" t="s">
        <v>96</v>
      </c>
      <c r="E95" t="s">
        <v>142</v>
      </c>
      <c r="G95">
        <v>165</v>
      </c>
      <c r="H95">
        <v>284</v>
      </c>
    </row>
    <row r="96" spans="1:8" x14ac:dyDescent="0.25">
      <c r="A96" t="s">
        <v>166</v>
      </c>
      <c r="B96">
        <v>23.665518082046098</v>
      </c>
      <c r="C96">
        <v>86.147940901684805</v>
      </c>
      <c r="D96" t="s">
        <v>96</v>
      </c>
      <c r="E96" t="s">
        <v>142</v>
      </c>
      <c r="G96">
        <v>165</v>
      </c>
      <c r="H96">
        <v>284</v>
      </c>
    </row>
    <row r="97" spans="1:8" x14ac:dyDescent="0.25">
      <c r="A97" t="s">
        <v>167</v>
      </c>
      <c r="B97">
        <v>22.674714906387202</v>
      </c>
      <c r="C97">
        <v>85.626295018861398</v>
      </c>
      <c r="D97" t="s">
        <v>104</v>
      </c>
      <c r="E97" t="s">
        <v>142</v>
      </c>
      <c r="G97">
        <v>166</v>
      </c>
      <c r="H97">
        <v>284</v>
      </c>
    </row>
    <row r="98" spans="1:8" x14ac:dyDescent="0.25">
      <c r="A98" t="s">
        <v>168</v>
      </c>
      <c r="B98">
        <v>24.041903456426599</v>
      </c>
      <c r="C98">
        <v>84.078626639512294</v>
      </c>
      <c r="D98" t="s">
        <v>101</v>
      </c>
      <c r="E98" t="s">
        <v>99</v>
      </c>
      <c r="G98">
        <v>169</v>
      </c>
      <c r="H98">
        <v>282</v>
      </c>
    </row>
    <row r="99" spans="1:8" x14ac:dyDescent="0.25">
      <c r="A99" t="s">
        <v>169</v>
      </c>
      <c r="B99">
        <v>24.428159979748202</v>
      </c>
      <c r="C99">
        <v>87.483036291940607</v>
      </c>
      <c r="D99" t="s">
        <v>96</v>
      </c>
      <c r="E99" t="s">
        <v>142</v>
      </c>
      <c r="G99">
        <v>165</v>
      </c>
      <c r="H99">
        <v>284</v>
      </c>
    </row>
    <row r="100" spans="1:8" x14ac:dyDescent="0.25">
      <c r="A100" t="s">
        <v>170</v>
      </c>
      <c r="B100">
        <v>22.784600359240301</v>
      </c>
      <c r="C100">
        <v>86.210082288337702</v>
      </c>
      <c r="D100" t="s">
        <v>96</v>
      </c>
      <c r="E100" t="s">
        <v>97</v>
      </c>
      <c r="G100">
        <v>165</v>
      </c>
      <c r="H100">
        <v>286</v>
      </c>
    </row>
    <row r="101" spans="1:8" x14ac:dyDescent="0.25">
      <c r="A101" t="s">
        <v>171</v>
      </c>
      <c r="B101">
        <v>23.348816394491099</v>
      </c>
      <c r="C101">
        <v>85.306199343362195</v>
      </c>
      <c r="D101" t="s">
        <v>104</v>
      </c>
      <c r="E101" t="s">
        <v>110</v>
      </c>
      <c r="G101">
        <v>166</v>
      </c>
      <c r="H101">
        <v>283</v>
      </c>
    </row>
    <row r="102" spans="1:8" x14ac:dyDescent="0.25">
      <c r="A102" t="s">
        <v>172</v>
      </c>
      <c r="B102">
        <v>22.500077878857802</v>
      </c>
      <c r="C102">
        <v>84.515569684440393</v>
      </c>
      <c r="D102" t="s">
        <v>98</v>
      </c>
      <c r="E102" t="s">
        <v>110</v>
      </c>
      <c r="G102">
        <v>167</v>
      </c>
      <c r="H102">
        <v>283</v>
      </c>
    </row>
    <row r="103" spans="1:8" x14ac:dyDescent="0.25">
      <c r="A103" t="s">
        <v>173</v>
      </c>
      <c r="B103">
        <v>24.811071641484599</v>
      </c>
      <c r="C103">
        <v>93.933642880774599</v>
      </c>
      <c r="D103" t="s">
        <v>87</v>
      </c>
      <c r="E103" t="s">
        <v>174</v>
      </c>
      <c r="G103">
        <v>157</v>
      </c>
      <c r="H103">
        <v>289</v>
      </c>
    </row>
    <row r="104" spans="1:8" x14ac:dyDescent="0.25">
      <c r="A104" t="s">
        <v>175</v>
      </c>
      <c r="B104">
        <v>25.8854646868547</v>
      </c>
      <c r="C104">
        <v>93.7306380326999</v>
      </c>
      <c r="D104" t="s">
        <v>90</v>
      </c>
      <c r="E104" t="s">
        <v>69</v>
      </c>
      <c r="G104">
        <v>156</v>
      </c>
      <c r="H104">
        <v>288</v>
      </c>
    </row>
    <row r="105" spans="1:8" x14ac:dyDescent="0.25">
      <c r="A105" t="s">
        <v>176</v>
      </c>
      <c r="B105">
        <v>27.354451009724301</v>
      </c>
      <c r="C105">
        <v>88.628023187219398</v>
      </c>
      <c r="D105" t="s">
        <v>145</v>
      </c>
      <c r="E105" t="s">
        <v>97</v>
      </c>
      <c r="G105">
        <v>160</v>
      </c>
      <c r="H105">
        <v>286</v>
      </c>
    </row>
    <row r="106" spans="1:8" x14ac:dyDescent="0.25">
      <c r="A106" t="s">
        <v>177</v>
      </c>
      <c r="B106">
        <v>23.241145301181501</v>
      </c>
      <c r="C106">
        <v>87.075575887847506</v>
      </c>
      <c r="D106" t="s">
        <v>96</v>
      </c>
      <c r="E106" t="s">
        <v>97</v>
      </c>
      <c r="G106">
        <v>165</v>
      </c>
      <c r="H106">
        <v>286</v>
      </c>
    </row>
    <row r="107" spans="1:8" x14ac:dyDescent="0.25">
      <c r="A107" t="s">
        <v>178</v>
      </c>
      <c r="B107">
        <v>26.541340676825701</v>
      </c>
      <c r="C107">
        <v>88.703007463672805</v>
      </c>
      <c r="D107" t="s">
        <v>179</v>
      </c>
      <c r="E107" t="s">
        <v>97</v>
      </c>
      <c r="G107">
        <v>159</v>
      </c>
      <c r="H107">
        <v>286</v>
      </c>
    </row>
    <row r="108" spans="1:8" x14ac:dyDescent="0.25">
      <c r="A108" t="s">
        <v>180</v>
      </c>
      <c r="B108">
        <v>14.6808917197132</v>
      </c>
      <c r="C108">
        <v>77.585274219025706</v>
      </c>
      <c r="D108" t="s">
        <v>90</v>
      </c>
      <c r="E108" t="s">
        <v>215</v>
      </c>
      <c r="G108">
        <v>156</v>
      </c>
      <c r="H108">
        <v>283</v>
      </c>
    </row>
    <row r="109" spans="1:8" x14ac:dyDescent="0.25">
      <c r="A109" t="s">
        <v>181</v>
      </c>
      <c r="B109">
        <v>18.340929758563401</v>
      </c>
      <c r="C109">
        <v>84.120335702460295</v>
      </c>
      <c r="D109" t="s">
        <v>149</v>
      </c>
      <c r="E109" t="s">
        <v>174</v>
      </c>
      <c r="G109">
        <v>163</v>
      </c>
      <c r="H109">
        <v>289</v>
      </c>
    </row>
    <row r="110" spans="1:8" x14ac:dyDescent="0.25">
      <c r="A110" t="s">
        <v>182</v>
      </c>
      <c r="B110">
        <v>15.5048268148447</v>
      </c>
      <c r="C110">
        <v>80.053934112667804</v>
      </c>
      <c r="D110" t="s">
        <v>149</v>
      </c>
      <c r="E110" t="s">
        <v>174</v>
      </c>
      <c r="G110">
        <v>163</v>
      </c>
      <c r="H110">
        <v>289</v>
      </c>
    </row>
    <row r="111" spans="1:8" x14ac:dyDescent="0.25">
      <c r="A111" t="s">
        <v>183</v>
      </c>
      <c r="B111">
        <v>18.947650671449999</v>
      </c>
      <c r="C111">
        <v>84.583225171721907</v>
      </c>
      <c r="D111" t="s">
        <v>149</v>
      </c>
      <c r="E111" t="s">
        <v>142</v>
      </c>
      <c r="G111">
        <v>163</v>
      </c>
      <c r="H111">
        <v>284</v>
      </c>
    </row>
    <row r="112" spans="1:8" x14ac:dyDescent="0.25">
      <c r="A112" t="s">
        <v>184</v>
      </c>
      <c r="B112">
        <v>13.6269459139702</v>
      </c>
      <c r="C112">
        <v>79.439197079331095</v>
      </c>
      <c r="D112" t="s">
        <v>90</v>
      </c>
      <c r="E112" t="s">
        <v>121</v>
      </c>
      <c r="G112">
        <v>156</v>
      </c>
      <c r="H112">
        <v>279</v>
      </c>
    </row>
    <row r="113" spans="1:8" x14ac:dyDescent="0.25">
      <c r="A113" t="s">
        <v>185</v>
      </c>
      <c r="B113">
        <v>17.693995772729998</v>
      </c>
      <c r="C113">
        <v>83.2267938633222</v>
      </c>
      <c r="D113" t="s">
        <v>149</v>
      </c>
      <c r="E113" t="s">
        <v>142</v>
      </c>
      <c r="G113">
        <v>163</v>
      </c>
      <c r="H113">
        <v>284</v>
      </c>
    </row>
    <row r="114" spans="1:8" x14ac:dyDescent="0.25">
      <c r="A114" t="s">
        <v>186</v>
      </c>
      <c r="B114">
        <v>11.620121036579899</v>
      </c>
      <c r="C114">
        <v>92.719007256909194</v>
      </c>
      <c r="D114" t="s">
        <v>187</v>
      </c>
      <c r="E114" t="s">
        <v>216</v>
      </c>
      <c r="G114">
        <v>142</v>
      </c>
      <c r="H114">
        <v>244</v>
      </c>
    </row>
    <row r="115" spans="1:8" x14ac:dyDescent="0.25">
      <c r="A115" t="s">
        <v>188</v>
      </c>
      <c r="B115">
        <v>15.860063100359399</v>
      </c>
      <c r="C115">
        <v>74.496057800412601</v>
      </c>
      <c r="D115" t="s">
        <v>179</v>
      </c>
      <c r="E115" t="s">
        <v>69</v>
      </c>
      <c r="G115">
        <v>159</v>
      </c>
      <c r="H115">
        <v>288</v>
      </c>
    </row>
    <row r="116" spans="1:8" x14ac:dyDescent="0.25">
      <c r="A116" t="s">
        <v>189</v>
      </c>
      <c r="B116">
        <v>12.9592009825964</v>
      </c>
      <c r="C116">
        <v>77.553941127766606</v>
      </c>
      <c r="D116" t="s">
        <v>190</v>
      </c>
      <c r="E116" t="s">
        <v>69</v>
      </c>
      <c r="G116">
        <v>155</v>
      </c>
      <c r="H116">
        <v>288</v>
      </c>
    </row>
    <row r="117" spans="1:8" x14ac:dyDescent="0.25">
      <c r="A117" t="s">
        <v>191</v>
      </c>
      <c r="B117">
        <v>16.826831850664298</v>
      </c>
      <c r="C117">
        <v>75.705858749265602</v>
      </c>
      <c r="D117" t="s">
        <v>145</v>
      </c>
      <c r="E117" t="s">
        <v>69</v>
      </c>
      <c r="G117">
        <v>160</v>
      </c>
      <c r="H117">
        <v>288</v>
      </c>
    </row>
    <row r="118" spans="1:8" x14ac:dyDescent="0.25">
      <c r="A118" t="s">
        <v>192</v>
      </c>
      <c r="B118">
        <v>15.439441821632901</v>
      </c>
      <c r="C118">
        <v>76.5374370272352</v>
      </c>
      <c r="D118" t="s">
        <v>193</v>
      </c>
      <c r="E118" t="s">
        <v>174</v>
      </c>
      <c r="G118">
        <v>158</v>
      </c>
      <c r="H118">
        <v>289</v>
      </c>
    </row>
    <row r="119" spans="1:8" x14ac:dyDescent="0.25">
      <c r="A119" t="s">
        <v>194</v>
      </c>
      <c r="B119">
        <v>16.159319471284501</v>
      </c>
      <c r="C119">
        <v>74.829081024642903</v>
      </c>
      <c r="D119" t="s">
        <v>145</v>
      </c>
      <c r="E119" t="s">
        <v>146</v>
      </c>
      <c r="G119">
        <v>160</v>
      </c>
      <c r="H119">
        <v>287</v>
      </c>
    </row>
    <row r="120" spans="1:8" x14ac:dyDescent="0.25">
      <c r="A120" t="s">
        <v>195</v>
      </c>
      <c r="B120">
        <v>17.342233659837198</v>
      </c>
      <c r="C120">
        <v>76.828244277205101</v>
      </c>
      <c r="D120" t="s">
        <v>179</v>
      </c>
      <c r="E120" t="s">
        <v>146</v>
      </c>
      <c r="G120">
        <v>159</v>
      </c>
      <c r="H120">
        <v>287</v>
      </c>
    </row>
    <row r="121" spans="1:8" x14ac:dyDescent="0.25">
      <c r="A121" t="s">
        <v>196</v>
      </c>
      <c r="B121">
        <v>14.8310885771738</v>
      </c>
      <c r="C121">
        <v>74.143680035061493</v>
      </c>
      <c r="D121" t="s">
        <v>90</v>
      </c>
      <c r="E121" t="s">
        <v>97</v>
      </c>
      <c r="G121">
        <v>156</v>
      </c>
      <c r="H121">
        <v>286</v>
      </c>
    </row>
    <row r="122" spans="1:8" x14ac:dyDescent="0.25">
      <c r="A122" t="s">
        <v>197</v>
      </c>
      <c r="B122">
        <v>12.4369577510121</v>
      </c>
      <c r="C122">
        <v>75.727830324243001</v>
      </c>
      <c r="D122" t="s">
        <v>90</v>
      </c>
      <c r="E122" t="s">
        <v>97</v>
      </c>
      <c r="G122">
        <v>156</v>
      </c>
      <c r="H122">
        <v>286</v>
      </c>
    </row>
    <row r="123" spans="1:8" x14ac:dyDescent="0.25">
      <c r="A123" t="s">
        <v>198</v>
      </c>
      <c r="B123">
        <v>12.918270042649601</v>
      </c>
      <c r="C123">
        <v>74.8602799500392</v>
      </c>
      <c r="D123" t="s">
        <v>190</v>
      </c>
      <c r="E123" t="s">
        <v>105</v>
      </c>
      <c r="G123">
        <v>155</v>
      </c>
      <c r="H123">
        <v>285</v>
      </c>
    </row>
    <row r="124" spans="1:8" x14ac:dyDescent="0.25">
      <c r="A124" t="s">
        <v>199</v>
      </c>
      <c r="B124">
        <v>12.301217906094299</v>
      </c>
      <c r="C124">
        <v>76.649399256383703</v>
      </c>
      <c r="D124" t="s">
        <v>190</v>
      </c>
      <c r="E124" t="s">
        <v>97</v>
      </c>
      <c r="G124">
        <v>155</v>
      </c>
      <c r="H124">
        <v>286</v>
      </c>
    </row>
    <row r="125" spans="1:8" x14ac:dyDescent="0.25">
      <c r="A125" t="s">
        <v>200</v>
      </c>
      <c r="B125">
        <v>13.9405293607128</v>
      </c>
      <c r="C125">
        <v>75.568829064397406</v>
      </c>
      <c r="D125" t="s">
        <v>90</v>
      </c>
      <c r="E125" t="s">
        <v>97</v>
      </c>
      <c r="G125">
        <v>156</v>
      </c>
      <c r="H125">
        <v>286</v>
      </c>
    </row>
    <row r="126" spans="1:8" x14ac:dyDescent="0.25">
      <c r="A126" t="s">
        <v>201</v>
      </c>
      <c r="B126">
        <v>10.0025418809516</v>
      </c>
      <c r="C126">
        <v>76.287105810331795</v>
      </c>
      <c r="D126" t="s">
        <v>202</v>
      </c>
      <c r="E126" t="s">
        <v>142</v>
      </c>
      <c r="G126">
        <v>152</v>
      </c>
      <c r="H126">
        <v>284</v>
      </c>
    </row>
    <row r="127" spans="1:8" x14ac:dyDescent="0.25">
      <c r="A127" t="s">
        <v>203</v>
      </c>
      <c r="B127">
        <v>11.292066922919901</v>
      </c>
      <c r="C127">
        <v>75.823078858066395</v>
      </c>
      <c r="D127" t="s">
        <v>190</v>
      </c>
      <c r="E127" t="s">
        <v>97</v>
      </c>
      <c r="G127">
        <v>154</v>
      </c>
      <c r="H127">
        <v>286</v>
      </c>
    </row>
    <row r="128" spans="1:8" x14ac:dyDescent="0.25">
      <c r="A128" t="s">
        <v>204</v>
      </c>
      <c r="B128">
        <v>10.5282344836241</v>
      </c>
      <c r="C128">
        <v>76.217047033290797</v>
      </c>
      <c r="D128" t="s">
        <v>190</v>
      </c>
      <c r="E128" t="s">
        <v>97</v>
      </c>
      <c r="G128">
        <v>154</v>
      </c>
      <c r="H128">
        <v>286</v>
      </c>
    </row>
    <row r="129" spans="1:8" x14ac:dyDescent="0.25">
      <c r="A129" t="s">
        <v>205</v>
      </c>
      <c r="B129">
        <v>8.5268711001182798</v>
      </c>
      <c r="C129">
        <v>76.922082963009302</v>
      </c>
      <c r="D129" t="s">
        <v>202</v>
      </c>
      <c r="E129" t="s">
        <v>97</v>
      </c>
      <c r="G129">
        <v>152</v>
      </c>
      <c r="H129">
        <v>286</v>
      </c>
    </row>
    <row r="130" spans="1:8" x14ac:dyDescent="0.25">
      <c r="A130" t="s">
        <v>206</v>
      </c>
      <c r="B130">
        <v>11.035940598840799</v>
      </c>
      <c r="C130">
        <v>76.987124152682995</v>
      </c>
      <c r="D130" t="s">
        <v>87</v>
      </c>
      <c r="E130" t="s">
        <v>97</v>
      </c>
      <c r="G130">
        <v>156</v>
      </c>
      <c r="H130">
        <v>286</v>
      </c>
    </row>
    <row r="131" spans="1:8" x14ac:dyDescent="0.25">
      <c r="A131" t="s">
        <v>207</v>
      </c>
      <c r="B131">
        <v>8.1825135457996598</v>
      </c>
      <c r="C131">
        <v>77.419146247395204</v>
      </c>
      <c r="D131" t="s">
        <v>202</v>
      </c>
      <c r="E131" t="s">
        <v>97</v>
      </c>
      <c r="G131">
        <v>152</v>
      </c>
      <c r="H131">
        <v>286</v>
      </c>
    </row>
    <row r="132" spans="1:8" x14ac:dyDescent="0.25">
      <c r="A132" t="s">
        <v>208</v>
      </c>
      <c r="B132">
        <v>8.8098381456204002</v>
      </c>
      <c r="C132">
        <v>78.118527897353303</v>
      </c>
      <c r="D132" t="s">
        <v>209</v>
      </c>
      <c r="E132" t="s">
        <v>97</v>
      </c>
      <c r="G132">
        <v>153</v>
      </c>
      <c r="H132">
        <v>286</v>
      </c>
    </row>
    <row r="133" spans="1:8" x14ac:dyDescent="0.25">
      <c r="A133" t="s">
        <v>210</v>
      </c>
      <c r="B133">
        <v>18.004418833342498</v>
      </c>
      <c r="C133">
        <v>79.568844920406903</v>
      </c>
      <c r="D133" t="s">
        <v>136</v>
      </c>
      <c r="E133" t="s">
        <v>97</v>
      </c>
      <c r="G133">
        <v>164</v>
      </c>
      <c r="H133">
        <v>286</v>
      </c>
    </row>
    <row r="134" spans="1:8" x14ac:dyDescent="0.25">
      <c r="A134" t="s">
        <v>211</v>
      </c>
      <c r="B134">
        <v>19.435794907479899</v>
      </c>
      <c r="C134">
        <v>78.560433556957804</v>
      </c>
      <c r="D134" t="s">
        <v>136</v>
      </c>
      <c r="E134" t="s">
        <v>97</v>
      </c>
      <c r="G134">
        <v>164</v>
      </c>
      <c r="H134">
        <v>286</v>
      </c>
    </row>
    <row r="135" spans="1:8" x14ac:dyDescent="0.25">
      <c r="A135" t="s">
        <v>212</v>
      </c>
      <c r="B135">
        <v>19.477205355712901</v>
      </c>
      <c r="C135">
        <v>79.572548124184706</v>
      </c>
      <c r="D135" t="s">
        <v>104</v>
      </c>
      <c r="E135" t="s">
        <v>110</v>
      </c>
      <c r="G135">
        <v>166</v>
      </c>
      <c r="H135">
        <v>283</v>
      </c>
    </row>
    <row r="136" spans="1:8" x14ac:dyDescent="0.25">
      <c r="A136" t="s">
        <v>213</v>
      </c>
      <c r="B136">
        <v>17.151970347967399</v>
      </c>
      <c r="C136">
        <v>79.650701511637294</v>
      </c>
      <c r="D136" t="s">
        <v>136</v>
      </c>
      <c r="E136" t="s">
        <v>174</v>
      </c>
      <c r="G136">
        <v>164</v>
      </c>
      <c r="H136">
        <v>289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Grassi</dc:creator>
  <cp:lastModifiedBy>Jacopo Grassi</cp:lastModifiedBy>
  <dcterms:created xsi:type="dcterms:W3CDTF">2015-06-05T18:19:34Z</dcterms:created>
  <dcterms:modified xsi:type="dcterms:W3CDTF">2023-01-28T17:39:47Z</dcterms:modified>
</cp:coreProperties>
</file>