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https://wageningenur4.sharepoint.com/sites/MasterthesisJacopo/Gedeelde documenten/General/3D scans/MTG data analysis/"/>
    </mc:Choice>
  </mc:AlternateContent>
  <xr:revisionPtr revIDLastSave="851" documentId="6_{3F5B68B5-16F2-4E82-8E8E-84326CFF0074}" xr6:coauthVersionLast="47" xr6:coauthVersionMax="47" xr10:uidLastSave="{3FA1F7B7-6061-4427-9BD0-908E85DC3AC7}"/>
  <bookViews>
    <workbookView xWindow="-103" yWindow="-103" windowWidth="21806" windowHeight="13886" xr2:uid="{75AE8B9D-B94D-4A90-922F-37B4485709A8}"/>
  </bookViews>
  <sheets>
    <sheet name="MTG" sheetId="6" r:id="rId1"/>
    <sheet name="Readme" sheetId="7" r:id="rId2"/>
    <sheet name="To do" sheetId="8" r:id="rId3"/>
  </sheets>
  <definedNames>
    <definedName name="_xlnm._FilterDatabase" localSheetId="0" hidden="1">MTG!$A$1:$AH$673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67" i="6" l="1"/>
  <c r="U665" i="6"/>
  <c r="U663" i="6"/>
  <c r="U661" i="6"/>
  <c r="U659" i="6"/>
  <c r="U657" i="6"/>
  <c r="U655" i="6"/>
  <c r="U653" i="6"/>
  <c r="U651" i="6"/>
  <c r="U650" i="6"/>
  <c r="U647" i="6"/>
  <c r="U645" i="6"/>
  <c r="U643" i="6"/>
  <c r="U641" i="6"/>
  <c r="U639" i="6"/>
  <c r="U637" i="6"/>
  <c r="U635" i="6"/>
  <c r="U633" i="6"/>
  <c r="U632" i="6"/>
  <c r="U629" i="6"/>
  <c r="U627" i="6"/>
  <c r="U625" i="6"/>
  <c r="U623" i="6"/>
  <c r="U621" i="6"/>
  <c r="U619" i="6"/>
  <c r="U617" i="6"/>
  <c r="U615" i="6"/>
  <c r="U613" i="6"/>
  <c r="U611" i="6"/>
  <c r="U610" i="6"/>
  <c r="U607" i="6"/>
  <c r="U605" i="6"/>
  <c r="U603" i="6"/>
  <c r="U601" i="6"/>
  <c r="U599" i="6"/>
  <c r="U597" i="6"/>
  <c r="U595" i="6"/>
  <c r="U593" i="6"/>
  <c r="U592" i="6"/>
  <c r="U589" i="6"/>
  <c r="U587" i="6"/>
  <c r="U585" i="6"/>
  <c r="U583" i="6"/>
  <c r="U581" i="6"/>
  <c r="U579" i="6"/>
  <c r="U577" i="6"/>
  <c r="U575" i="6"/>
  <c r="U573" i="6"/>
  <c r="U571" i="6"/>
  <c r="U570" i="6"/>
  <c r="U567" i="6"/>
  <c r="U565" i="6"/>
  <c r="U563" i="6"/>
  <c r="U561" i="6"/>
  <c r="U559" i="6"/>
  <c r="U557" i="6"/>
  <c r="U555" i="6"/>
  <c r="U553" i="6"/>
  <c r="U551" i="6"/>
  <c r="U550" i="6"/>
  <c r="U547" i="6"/>
  <c r="U545" i="6"/>
  <c r="U543" i="6"/>
  <c r="U541" i="6"/>
  <c r="U539" i="6"/>
  <c r="U537" i="6"/>
  <c r="U535" i="6"/>
  <c r="U533" i="6"/>
  <c r="U531" i="6"/>
  <c r="U529" i="6"/>
  <c r="U527" i="6"/>
  <c r="U526" i="6"/>
  <c r="U523" i="6"/>
  <c r="U521" i="6"/>
  <c r="U519" i="6"/>
  <c r="U517" i="6"/>
  <c r="U515" i="6"/>
  <c r="U513" i="6"/>
  <c r="U511" i="6"/>
  <c r="U509" i="6"/>
  <c r="U507" i="6"/>
  <c r="U506" i="6"/>
  <c r="U503" i="6"/>
  <c r="U501" i="6"/>
  <c r="U499" i="6"/>
  <c r="U497" i="6"/>
  <c r="U495" i="6"/>
  <c r="U493" i="6"/>
  <c r="U491" i="6"/>
  <c r="U489" i="6"/>
  <c r="U487" i="6"/>
  <c r="U486" i="6"/>
  <c r="U483" i="6"/>
  <c r="U481" i="6"/>
  <c r="U479" i="6"/>
  <c r="U477" i="6"/>
  <c r="U475" i="6"/>
  <c r="U473" i="6"/>
  <c r="U471" i="6"/>
  <c r="U469" i="6"/>
  <c r="U468" i="6"/>
  <c r="U465" i="6"/>
  <c r="U463" i="6"/>
  <c r="U461" i="6"/>
  <c r="U459" i="6"/>
  <c r="U457" i="6"/>
  <c r="U455" i="6"/>
  <c r="U453" i="6"/>
  <c r="U451" i="6"/>
  <c r="U450" i="6"/>
  <c r="U447" i="6"/>
  <c r="U445" i="6"/>
  <c r="U443" i="6"/>
  <c r="U441" i="6"/>
  <c r="U439" i="6"/>
  <c r="U437" i="6"/>
  <c r="U435" i="6"/>
  <c r="U433" i="6"/>
  <c r="U432" i="6"/>
  <c r="U429" i="6"/>
  <c r="U427" i="6"/>
  <c r="U425" i="6"/>
  <c r="U423" i="6"/>
  <c r="U421" i="6"/>
  <c r="U419" i="6"/>
  <c r="U417" i="6"/>
  <c r="U415" i="6"/>
  <c r="U414" i="6"/>
  <c r="U411" i="6"/>
  <c r="U409" i="6"/>
  <c r="U407" i="6"/>
  <c r="U405" i="6"/>
  <c r="U403" i="6"/>
  <c r="U401" i="6"/>
  <c r="U399" i="6"/>
  <c r="U397" i="6"/>
  <c r="U396" i="6"/>
  <c r="U393" i="6"/>
  <c r="U391" i="6"/>
  <c r="U389" i="6"/>
  <c r="U387" i="6"/>
  <c r="U385" i="6"/>
  <c r="U383" i="6"/>
  <c r="U381" i="6"/>
  <c r="U380" i="6"/>
  <c r="U377" i="6"/>
  <c r="U375" i="6"/>
  <c r="U373" i="6"/>
  <c r="U371" i="6"/>
  <c r="U369" i="6"/>
  <c r="U367" i="6"/>
  <c r="U365" i="6"/>
  <c r="U363" i="6"/>
  <c r="U362" i="6"/>
  <c r="U359" i="6"/>
  <c r="U357" i="6"/>
  <c r="U355" i="6"/>
  <c r="U353" i="6"/>
  <c r="U351" i="6"/>
  <c r="U349" i="6"/>
  <c r="U347" i="6"/>
  <c r="U345" i="6"/>
  <c r="U343" i="6"/>
  <c r="U342" i="6"/>
  <c r="U339" i="6"/>
  <c r="U337" i="6"/>
  <c r="U335" i="6"/>
  <c r="U333" i="6"/>
  <c r="U331" i="6"/>
  <c r="U329" i="6"/>
  <c r="U327" i="6"/>
  <c r="U325" i="6"/>
  <c r="U324" i="6"/>
  <c r="U321" i="6"/>
  <c r="U319" i="6"/>
  <c r="U317" i="6"/>
  <c r="U315" i="6"/>
  <c r="U313" i="6"/>
  <c r="U311" i="6"/>
  <c r="U309" i="6"/>
  <c r="U307" i="6"/>
  <c r="U306" i="6"/>
  <c r="U303" i="6"/>
  <c r="U301" i="6"/>
  <c r="U299" i="6"/>
  <c r="U297" i="6"/>
  <c r="U295" i="6"/>
  <c r="U293" i="6"/>
  <c r="U291" i="6"/>
  <c r="U289" i="6"/>
  <c r="U287" i="6"/>
  <c r="U286" i="6"/>
  <c r="U283" i="6"/>
  <c r="U281" i="6"/>
  <c r="U279" i="6"/>
  <c r="U277" i="6"/>
  <c r="U275" i="6"/>
  <c r="U273" i="6"/>
  <c r="U271" i="6"/>
  <c r="U269" i="6"/>
  <c r="U268" i="6"/>
  <c r="U265" i="6"/>
  <c r="U263" i="6"/>
  <c r="U261" i="6"/>
  <c r="U259" i="6"/>
  <c r="U257" i="6"/>
  <c r="U255" i="6"/>
  <c r="U253" i="6"/>
  <c r="U251" i="6"/>
  <c r="U250" i="6"/>
  <c r="U247" i="6"/>
  <c r="U245" i="6"/>
  <c r="U243" i="6"/>
  <c r="U241" i="6"/>
  <c r="U239" i="6"/>
  <c r="U238" i="6"/>
  <c r="U235" i="6"/>
  <c r="U233" i="6"/>
  <c r="U231" i="6"/>
  <c r="U229" i="6"/>
  <c r="U227" i="6"/>
  <c r="U226" i="6"/>
  <c r="U223" i="6"/>
  <c r="U221" i="6"/>
  <c r="U219" i="6"/>
  <c r="U217" i="6"/>
  <c r="U215" i="6"/>
  <c r="U213" i="6"/>
  <c r="U212" i="6"/>
  <c r="U209" i="6"/>
  <c r="U207" i="6"/>
  <c r="U205" i="6"/>
  <c r="U203" i="6"/>
  <c r="U201" i="6"/>
  <c r="U199" i="6"/>
  <c r="U198" i="6"/>
  <c r="U195" i="6"/>
  <c r="U193" i="6"/>
  <c r="U191" i="6"/>
  <c r="U189" i="6"/>
  <c r="U187" i="6"/>
  <c r="U185" i="6"/>
  <c r="U184" i="6"/>
  <c r="U181" i="6"/>
  <c r="U179" i="6"/>
  <c r="U177" i="6"/>
  <c r="U175" i="6"/>
  <c r="U173" i="6"/>
  <c r="U172" i="6"/>
  <c r="U169" i="6"/>
  <c r="U167" i="6"/>
  <c r="U165" i="6"/>
  <c r="U163" i="6"/>
  <c r="U161" i="6"/>
  <c r="U160" i="6"/>
  <c r="U157" i="6"/>
  <c r="U155" i="6"/>
  <c r="U153" i="6"/>
  <c r="U151" i="6"/>
  <c r="U149" i="6"/>
  <c r="U148" i="6"/>
  <c r="U145" i="6"/>
  <c r="U143" i="6"/>
  <c r="U141" i="6"/>
  <c r="U139" i="6"/>
  <c r="U137" i="6"/>
  <c r="U136" i="6"/>
  <c r="U133" i="6"/>
  <c r="U131" i="6"/>
  <c r="U129" i="6"/>
  <c r="U127" i="6"/>
  <c r="U125" i="6"/>
  <c r="U124" i="6"/>
  <c r="U121" i="6"/>
  <c r="U119" i="6"/>
  <c r="U117" i="6"/>
  <c r="U115" i="6"/>
  <c r="U113" i="6"/>
  <c r="U112" i="6"/>
  <c r="U109" i="6"/>
  <c r="U107" i="6"/>
  <c r="U105" i="6"/>
  <c r="U103" i="6"/>
  <c r="U101" i="6"/>
  <c r="U100" i="6"/>
  <c r="U97" i="6"/>
  <c r="U95" i="6"/>
  <c r="U93" i="6"/>
  <c r="U92" i="6"/>
  <c r="U89" i="6"/>
  <c r="U87" i="6"/>
  <c r="U85" i="6"/>
  <c r="U84" i="6"/>
  <c r="U81" i="6"/>
  <c r="U79" i="6"/>
  <c r="U77" i="6"/>
  <c r="U76" i="6"/>
  <c r="U73" i="6"/>
  <c r="U71" i="6"/>
  <c r="U69" i="6"/>
  <c r="U68" i="6"/>
  <c r="U65" i="6"/>
  <c r="U63" i="6"/>
  <c r="U61" i="6"/>
  <c r="U60" i="6"/>
  <c r="U57" i="6"/>
  <c r="U55" i="6"/>
  <c r="U53" i="6"/>
  <c r="U52" i="6"/>
  <c r="U49" i="6"/>
  <c r="U47" i="6"/>
  <c r="U45" i="6"/>
  <c r="U44" i="6"/>
  <c r="U41" i="6"/>
  <c r="U39" i="6"/>
  <c r="U37" i="6"/>
  <c r="U36" i="6"/>
  <c r="U33" i="6"/>
  <c r="U31" i="6"/>
  <c r="U29" i="6"/>
  <c r="U28" i="6"/>
  <c r="U25" i="6"/>
  <c r="U23" i="6"/>
  <c r="U21" i="6"/>
  <c r="U20" i="6"/>
  <c r="U17" i="6"/>
  <c r="U15" i="6"/>
  <c r="U13" i="6"/>
  <c r="U12" i="6"/>
  <c r="U9" i="6"/>
  <c r="U7" i="6"/>
  <c r="U5" i="6"/>
  <c r="U4" i="6"/>
  <c r="P667" i="6"/>
  <c r="P665" i="6"/>
  <c r="P663" i="6"/>
  <c r="P661" i="6"/>
  <c r="P659" i="6"/>
  <c r="P657" i="6"/>
  <c r="P655" i="6"/>
  <c r="P653" i="6"/>
  <c r="P651" i="6"/>
  <c r="P650" i="6"/>
  <c r="P647" i="6"/>
  <c r="P645" i="6"/>
  <c r="P643" i="6"/>
  <c r="P641" i="6"/>
  <c r="P639" i="6"/>
  <c r="P637" i="6"/>
  <c r="P635" i="6"/>
  <c r="P633" i="6"/>
  <c r="P632" i="6"/>
  <c r="P629" i="6"/>
  <c r="P627" i="6"/>
  <c r="P625" i="6"/>
  <c r="P623" i="6"/>
  <c r="P621" i="6"/>
  <c r="P619" i="6"/>
  <c r="P617" i="6"/>
  <c r="P615" i="6"/>
  <c r="P613" i="6"/>
  <c r="P611" i="6"/>
  <c r="P610" i="6"/>
  <c r="P607" i="6"/>
  <c r="P605" i="6"/>
  <c r="P603" i="6"/>
  <c r="P601" i="6"/>
  <c r="P599" i="6"/>
  <c r="P597" i="6"/>
  <c r="P595" i="6"/>
  <c r="P593" i="6"/>
  <c r="P592" i="6"/>
  <c r="P589" i="6"/>
  <c r="P587" i="6"/>
  <c r="P585" i="6"/>
  <c r="P583" i="6"/>
  <c r="P581" i="6"/>
  <c r="P579" i="6"/>
  <c r="P577" i="6"/>
  <c r="P575" i="6"/>
  <c r="P573" i="6"/>
  <c r="P571" i="6"/>
  <c r="P570" i="6"/>
  <c r="P567" i="6"/>
  <c r="P565" i="6"/>
  <c r="P563" i="6"/>
  <c r="P561" i="6"/>
  <c r="P559" i="6"/>
  <c r="P557" i="6"/>
  <c r="P555" i="6"/>
  <c r="P553" i="6"/>
  <c r="P551" i="6"/>
  <c r="P550" i="6"/>
  <c r="P547" i="6"/>
  <c r="P545" i="6"/>
  <c r="P543" i="6"/>
  <c r="P541" i="6"/>
  <c r="P539" i="6"/>
  <c r="P537" i="6"/>
  <c r="P535" i="6"/>
  <c r="P533" i="6"/>
  <c r="P531" i="6"/>
  <c r="P529" i="6"/>
  <c r="P527" i="6"/>
  <c r="P526" i="6"/>
  <c r="P523" i="6"/>
  <c r="P521" i="6"/>
  <c r="P519" i="6"/>
  <c r="P517" i="6"/>
  <c r="P515" i="6"/>
  <c r="P513" i="6"/>
  <c r="P511" i="6"/>
  <c r="P509" i="6"/>
  <c r="P507" i="6"/>
  <c r="P506" i="6"/>
  <c r="P503" i="6"/>
  <c r="P501" i="6"/>
  <c r="P499" i="6"/>
  <c r="P497" i="6"/>
  <c r="P495" i="6"/>
  <c r="P493" i="6"/>
  <c r="P491" i="6"/>
  <c r="P489" i="6"/>
  <c r="P487" i="6"/>
  <c r="P486" i="6"/>
  <c r="P483" i="6"/>
  <c r="P481" i="6"/>
  <c r="P479" i="6"/>
  <c r="P477" i="6"/>
  <c r="P475" i="6"/>
  <c r="P473" i="6"/>
  <c r="P471" i="6"/>
  <c r="P469" i="6"/>
  <c r="P468" i="6"/>
  <c r="P465" i="6"/>
  <c r="P463" i="6"/>
  <c r="P461" i="6"/>
  <c r="P459" i="6"/>
  <c r="P457" i="6"/>
  <c r="P455" i="6"/>
  <c r="P453" i="6"/>
  <c r="P451" i="6"/>
  <c r="P450" i="6"/>
  <c r="P447" i="6"/>
  <c r="P445" i="6"/>
  <c r="P443" i="6"/>
  <c r="P441" i="6"/>
  <c r="P439" i="6"/>
  <c r="P437" i="6"/>
  <c r="P435" i="6"/>
  <c r="P433" i="6"/>
  <c r="P432" i="6"/>
  <c r="P429" i="6"/>
  <c r="P427" i="6"/>
  <c r="P425" i="6"/>
  <c r="P423" i="6"/>
  <c r="P421" i="6"/>
  <c r="P419" i="6"/>
  <c r="P417" i="6"/>
  <c r="P415" i="6"/>
  <c r="P414" i="6"/>
  <c r="P411" i="6"/>
  <c r="P409" i="6"/>
  <c r="P407" i="6"/>
  <c r="P405" i="6"/>
  <c r="P403" i="6"/>
  <c r="P401" i="6"/>
  <c r="P399" i="6"/>
  <c r="P397" i="6"/>
  <c r="P396" i="6"/>
  <c r="P393" i="6"/>
  <c r="P391" i="6"/>
  <c r="P389" i="6"/>
  <c r="P387" i="6"/>
  <c r="P385" i="6"/>
  <c r="P383" i="6"/>
  <c r="P381" i="6"/>
  <c r="P380" i="6"/>
  <c r="P377" i="6"/>
  <c r="P375" i="6"/>
  <c r="P373" i="6"/>
  <c r="P371" i="6"/>
  <c r="P369" i="6"/>
  <c r="P367" i="6"/>
  <c r="P365" i="6"/>
  <c r="P363" i="6"/>
  <c r="P362" i="6"/>
  <c r="P359" i="6"/>
  <c r="P357" i="6"/>
  <c r="P355" i="6"/>
  <c r="P353" i="6"/>
  <c r="P351" i="6"/>
  <c r="P349" i="6"/>
  <c r="P347" i="6"/>
  <c r="P345" i="6"/>
  <c r="P343" i="6"/>
  <c r="P342" i="6"/>
  <c r="P339" i="6"/>
  <c r="P337" i="6"/>
  <c r="P335" i="6"/>
  <c r="P333" i="6"/>
  <c r="P331" i="6"/>
  <c r="P329" i="6"/>
  <c r="P327" i="6"/>
  <c r="P325" i="6"/>
  <c r="P324" i="6"/>
  <c r="P321" i="6"/>
  <c r="P319" i="6"/>
  <c r="P317" i="6"/>
  <c r="P315" i="6"/>
  <c r="P313" i="6"/>
  <c r="P311" i="6"/>
  <c r="P309" i="6"/>
  <c r="P307" i="6"/>
  <c r="P306" i="6"/>
  <c r="P303" i="6"/>
  <c r="P301" i="6"/>
  <c r="P299" i="6"/>
  <c r="P297" i="6"/>
  <c r="P295" i="6"/>
  <c r="P293" i="6"/>
  <c r="P291" i="6"/>
  <c r="P289" i="6"/>
  <c r="P287" i="6"/>
  <c r="P286" i="6"/>
  <c r="P283" i="6"/>
  <c r="P281" i="6"/>
  <c r="P279" i="6"/>
  <c r="P277" i="6"/>
  <c r="P275" i="6"/>
  <c r="P273" i="6"/>
  <c r="P271" i="6"/>
  <c r="P269" i="6"/>
  <c r="P268" i="6"/>
  <c r="P265" i="6"/>
  <c r="P263" i="6"/>
  <c r="P261" i="6"/>
  <c r="P259" i="6"/>
  <c r="P257" i="6"/>
  <c r="P255" i="6"/>
  <c r="P253" i="6"/>
  <c r="P251" i="6"/>
  <c r="P250" i="6"/>
  <c r="P247" i="6"/>
  <c r="P245" i="6"/>
  <c r="P243" i="6"/>
  <c r="P241" i="6"/>
  <c r="P239" i="6"/>
  <c r="P238" i="6"/>
  <c r="P235" i="6"/>
  <c r="P233" i="6"/>
  <c r="P231" i="6"/>
  <c r="P229" i="6"/>
  <c r="P227" i="6"/>
  <c r="P226" i="6"/>
  <c r="P223" i="6"/>
  <c r="P221" i="6"/>
  <c r="P219" i="6"/>
  <c r="P217" i="6"/>
  <c r="P215" i="6"/>
  <c r="P213" i="6"/>
  <c r="P212" i="6"/>
  <c r="P209" i="6"/>
  <c r="P207" i="6"/>
  <c r="P205" i="6"/>
  <c r="P203" i="6"/>
  <c r="P201" i="6"/>
  <c r="P199" i="6"/>
  <c r="P198" i="6"/>
  <c r="P195" i="6"/>
  <c r="P193" i="6"/>
  <c r="P191" i="6"/>
  <c r="P189" i="6"/>
  <c r="P187" i="6"/>
  <c r="P185" i="6"/>
  <c r="P184" i="6"/>
  <c r="P181" i="6"/>
  <c r="P179" i="6"/>
  <c r="P177" i="6"/>
  <c r="P175" i="6"/>
  <c r="P173" i="6"/>
  <c r="P172" i="6"/>
  <c r="P169" i="6"/>
  <c r="P167" i="6"/>
  <c r="P165" i="6"/>
  <c r="P163" i="6"/>
  <c r="P161" i="6"/>
  <c r="P160" i="6"/>
  <c r="P157" i="6"/>
  <c r="P155" i="6"/>
  <c r="P153" i="6"/>
  <c r="P151" i="6"/>
  <c r="P149" i="6"/>
  <c r="P148" i="6"/>
  <c r="P145" i="6"/>
  <c r="P143" i="6"/>
  <c r="P141" i="6"/>
  <c r="P139" i="6"/>
  <c r="P137" i="6"/>
  <c r="P136" i="6"/>
  <c r="P133" i="6"/>
  <c r="P131" i="6"/>
  <c r="P129" i="6"/>
  <c r="P127" i="6"/>
  <c r="P125" i="6"/>
  <c r="P124" i="6"/>
  <c r="P121" i="6"/>
  <c r="P119" i="6"/>
  <c r="P117" i="6"/>
  <c r="P115" i="6"/>
  <c r="P113" i="6"/>
  <c r="P112" i="6"/>
  <c r="P109" i="6"/>
  <c r="P107" i="6"/>
  <c r="P105" i="6"/>
  <c r="P103" i="6"/>
  <c r="P101" i="6"/>
  <c r="P100" i="6"/>
  <c r="P97" i="6"/>
  <c r="P95" i="6"/>
  <c r="P93" i="6"/>
  <c r="P92" i="6"/>
  <c r="P89" i="6"/>
  <c r="P87" i="6"/>
  <c r="P85" i="6"/>
  <c r="P84" i="6"/>
  <c r="P81" i="6"/>
  <c r="P79" i="6"/>
  <c r="P77" i="6"/>
  <c r="P76" i="6"/>
  <c r="P73" i="6"/>
  <c r="P71" i="6"/>
  <c r="P69" i="6"/>
  <c r="P68" i="6"/>
  <c r="P65" i="6"/>
  <c r="P63" i="6"/>
  <c r="P61" i="6"/>
  <c r="P60" i="6"/>
  <c r="P57" i="6"/>
  <c r="P55" i="6"/>
  <c r="P53" i="6"/>
  <c r="P52" i="6"/>
  <c r="P49" i="6"/>
  <c r="P47" i="6"/>
  <c r="P45" i="6"/>
  <c r="P44" i="6"/>
  <c r="P41" i="6"/>
  <c r="P39" i="6"/>
  <c r="P37" i="6"/>
  <c r="P36" i="6"/>
  <c r="P33" i="6"/>
  <c r="P31" i="6"/>
  <c r="P29" i="6"/>
  <c r="P28" i="6"/>
  <c r="P25" i="6"/>
  <c r="P23" i="6"/>
  <c r="P21" i="6"/>
  <c r="P20" i="6"/>
  <c r="P17" i="6"/>
  <c r="P15" i="6"/>
  <c r="P13" i="6"/>
  <c r="P12" i="6"/>
  <c r="P9" i="6"/>
  <c r="P7" i="6"/>
  <c r="P5" i="6"/>
  <c r="P2" i="6"/>
  <c r="P3" i="6"/>
  <c r="P4" i="6"/>
  <c r="H567" i="6"/>
  <c r="H566" i="6"/>
  <c r="H666" i="6"/>
  <c r="H667" i="6"/>
  <c r="H628" i="6"/>
  <c r="H629" i="6"/>
  <c r="H589" i="6"/>
  <c r="H588" i="6"/>
  <c r="P673" i="6"/>
  <c r="P672" i="6"/>
  <c r="P671" i="6"/>
  <c r="P670" i="6"/>
  <c r="P669" i="6"/>
  <c r="P668" i="6"/>
  <c r="U3" i="6"/>
  <c r="U6" i="6"/>
  <c r="U8" i="6"/>
  <c r="U10" i="6"/>
  <c r="U11" i="6"/>
  <c r="U14" i="6"/>
  <c r="U16" i="6"/>
  <c r="U18" i="6"/>
  <c r="U19" i="6"/>
  <c r="U22" i="6"/>
  <c r="U24" i="6"/>
  <c r="U26" i="6"/>
  <c r="U27" i="6"/>
  <c r="U30" i="6"/>
  <c r="U32" i="6"/>
  <c r="U34" i="6"/>
  <c r="U35" i="6"/>
  <c r="U38" i="6"/>
  <c r="U40" i="6"/>
  <c r="U42" i="6"/>
  <c r="U43" i="6"/>
  <c r="U46" i="6"/>
  <c r="U48" i="6"/>
  <c r="U50" i="6"/>
  <c r="U51" i="6"/>
  <c r="U54" i="6"/>
  <c r="U56" i="6"/>
  <c r="U58" i="6"/>
  <c r="U59" i="6"/>
  <c r="U62" i="6"/>
  <c r="U64" i="6"/>
  <c r="U66" i="6"/>
  <c r="U67" i="6"/>
  <c r="U70" i="6"/>
  <c r="U72" i="6"/>
  <c r="U74" i="6"/>
  <c r="U75" i="6"/>
  <c r="U78" i="6"/>
  <c r="U80" i="6"/>
  <c r="U82" i="6"/>
  <c r="U83" i="6"/>
  <c r="U86" i="6"/>
  <c r="U88" i="6"/>
  <c r="U90" i="6"/>
  <c r="U91" i="6"/>
  <c r="U94" i="6"/>
  <c r="U96" i="6"/>
  <c r="U98" i="6"/>
  <c r="U99" i="6"/>
  <c r="U102" i="6"/>
  <c r="U104" i="6"/>
  <c r="U106" i="6"/>
  <c r="U108" i="6"/>
  <c r="U110" i="6"/>
  <c r="U111" i="6"/>
  <c r="U114" i="6"/>
  <c r="U116" i="6"/>
  <c r="U118" i="6"/>
  <c r="U120" i="6"/>
  <c r="U122" i="6"/>
  <c r="U123" i="6"/>
  <c r="U126" i="6"/>
  <c r="U128" i="6"/>
  <c r="U130" i="6"/>
  <c r="U132" i="6"/>
  <c r="U134" i="6"/>
  <c r="U135" i="6"/>
  <c r="U138" i="6"/>
  <c r="U140" i="6"/>
  <c r="U142" i="6"/>
  <c r="U144" i="6"/>
  <c r="U146" i="6"/>
  <c r="U147" i="6"/>
  <c r="U150" i="6"/>
  <c r="U152" i="6"/>
  <c r="U154" i="6"/>
  <c r="U156" i="6"/>
  <c r="U158" i="6"/>
  <c r="U159" i="6"/>
  <c r="U162" i="6"/>
  <c r="U164" i="6"/>
  <c r="U166" i="6"/>
  <c r="U168" i="6"/>
  <c r="U170" i="6"/>
  <c r="U171" i="6"/>
  <c r="U174" i="6"/>
  <c r="U176" i="6"/>
  <c r="U178" i="6"/>
  <c r="U180" i="6"/>
  <c r="U182" i="6"/>
  <c r="U183" i="6"/>
  <c r="U186" i="6"/>
  <c r="U188" i="6"/>
  <c r="U190" i="6"/>
  <c r="U192" i="6"/>
  <c r="U194" i="6"/>
  <c r="U196" i="6"/>
  <c r="U197" i="6"/>
  <c r="U200" i="6"/>
  <c r="U202" i="6"/>
  <c r="U204" i="6"/>
  <c r="U206" i="6"/>
  <c r="U208" i="6"/>
  <c r="U210" i="6"/>
  <c r="U211" i="6"/>
  <c r="U214" i="6"/>
  <c r="U216" i="6"/>
  <c r="U218" i="6"/>
  <c r="U220" i="6"/>
  <c r="U222" i="6"/>
  <c r="U224" i="6"/>
  <c r="U225" i="6"/>
  <c r="U228" i="6"/>
  <c r="U230" i="6"/>
  <c r="U232" i="6"/>
  <c r="U234" i="6"/>
  <c r="U236" i="6"/>
  <c r="U237" i="6"/>
  <c r="U240" i="6"/>
  <c r="U242" i="6"/>
  <c r="U244" i="6"/>
  <c r="U246" i="6"/>
  <c r="U248" i="6"/>
  <c r="U249" i="6"/>
  <c r="U252" i="6"/>
  <c r="U254" i="6"/>
  <c r="U256" i="6"/>
  <c r="U258" i="6"/>
  <c r="U260" i="6"/>
  <c r="U262" i="6"/>
  <c r="U264" i="6"/>
  <c r="U266" i="6"/>
  <c r="U267" i="6"/>
  <c r="U270" i="6"/>
  <c r="U272" i="6"/>
  <c r="U274" i="6"/>
  <c r="U276" i="6"/>
  <c r="U278" i="6"/>
  <c r="U280" i="6"/>
  <c r="U282" i="6"/>
  <c r="U284" i="6"/>
  <c r="U285" i="6"/>
  <c r="U288" i="6"/>
  <c r="U290" i="6"/>
  <c r="U292" i="6"/>
  <c r="U294" i="6"/>
  <c r="U296" i="6"/>
  <c r="U298" i="6"/>
  <c r="U300" i="6"/>
  <c r="U302" i="6"/>
  <c r="U304" i="6"/>
  <c r="U305" i="6"/>
  <c r="U308" i="6"/>
  <c r="U310" i="6"/>
  <c r="U312" i="6"/>
  <c r="U314" i="6"/>
  <c r="U316" i="6"/>
  <c r="U318" i="6"/>
  <c r="U320" i="6"/>
  <c r="U322" i="6"/>
  <c r="U323" i="6"/>
  <c r="U326" i="6"/>
  <c r="U328" i="6"/>
  <c r="U330" i="6"/>
  <c r="U332" i="6"/>
  <c r="U334" i="6"/>
  <c r="U336" i="6"/>
  <c r="U338" i="6"/>
  <c r="U340" i="6"/>
  <c r="U341" i="6"/>
  <c r="U344" i="6"/>
  <c r="U346" i="6"/>
  <c r="U348" i="6"/>
  <c r="U350" i="6"/>
  <c r="U352" i="6"/>
  <c r="U354" i="6"/>
  <c r="U356" i="6"/>
  <c r="U358" i="6"/>
  <c r="U360" i="6"/>
  <c r="U361" i="6"/>
  <c r="U364" i="6"/>
  <c r="U366" i="6"/>
  <c r="U368" i="6"/>
  <c r="U370" i="6"/>
  <c r="U372" i="6"/>
  <c r="U374" i="6"/>
  <c r="U376" i="6"/>
  <c r="U378" i="6"/>
  <c r="U379" i="6"/>
  <c r="U382" i="6"/>
  <c r="U384" i="6"/>
  <c r="U386" i="6"/>
  <c r="U388" i="6"/>
  <c r="U390" i="6"/>
  <c r="U392" i="6"/>
  <c r="U394" i="6"/>
  <c r="U395" i="6"/>
  <c r="U398" i="6"/>
  <c r="U400" i="6"/>
  <c r="U402" i="6"/>
  <c r="U404" i="6"/>
  <c r="U406" i="6"/>
  <c r="U408" i="6"/>
  <c r="U410" i="6"/>
  <c r="U412" i="6"/>
  <c r="U413" i="6"/>
  <c r="U416" i="6"/>
  <c r="U418" i="6"/>
  <c r="U420" i="6"/>
  <c r="U422" i="6"/>
  <c r="U424" i="6"/>
  <c r="U426" i="6"/>
  <c r="U428" i="6"/>
  <c r="U430" i="6"/>
  <c r="U431" i="6"/>
  <c r="U434" i="6"/>
  <c r="U436" i="6"/>
  <c r="U438" i="6"/>
  <c r="U440" i="6"/>
  <c r="U442" i="6"/>
  <c r="U444" i="6"/>
  <c r="U446" i="6"/>
  <c r="U448" i="6"/>
  <c r="U449" i="6"/>
  <c r="U452" i="6"/>
  <c r="U454" i="6"/>
  <c r="U456" i="6"/>
  <c r="U458" i="6"/>
  <c r="U460" i="6"/>
  <c r="U462" i="6"/>
  <c r="U464" i="6"/>
  <c r="U466" i="6"/>
  <c r="U467" i="6"/>
  <c r="U470" i="6"/>
  <c r="U472" i="6"/>
  <c r="U474" i="6"/>
  <c r="U476" i="6"/>
  <c r="U478" i="6"/>
  <c r="U480" i="6"/>
  <c r="U482" i="6"/>
  <c r="U484" i="6"/>
  <c r="U485" i="6"/>
  <c r="U488" i="6"/>
  <c r="U490" i="6"/>
  <c r="U492" i="6"/>
  <c r="U494" i="6"/>
  <c r="U496" i="6"/>
  <c r="U498" i="6"/>
  <c r="U500" i="6"/>
  <c r="U502" i="6"/>
  <c r="U504" i="6"/>
  <c r="U505" i="6"/>
  <c r="U508" i="6"/>
  <c r="U510" i="6"/>
  <c r="U512" i="6"/>
  <c r="U514" i="6"/>
  <c r="U516" i="6"/>
  <c r="U518" i="6"/>
  <c r="U520" i="6"/>
  <c r="U522" i="6"/>
  <c r="U524" i="6"/>
  <c r="U525" i="6"/>
  <c r="U528" i="6"/>
  <c r="U530" i="6"/>
  <c r="U532" i="6"/>
  <c r="U534" i="6"/>
  <c r="U536" i="6"/>
  <c r="U538" i="6"/>
  <c r="U540" i="6"/>
  <c r="U542" i="6"/>
  <c r="U544" i="6"/>
  <c r="U546" i="6"/>
  <c r="U548" i="6"/>
  <c r="U549" i="6"/>
  <c r="U552" i="6"/>
  <c r="U554" i="6"/>
  <c r="U556" i="6"/>
  <c r="U558" i="6"/>
  <c r="U560" i="6"/>
  <c r="U562" i="6"/>
  <c r="U564" i="6"/>
  <c r="U566" i="6"/>
  <c r="U568" i="6"/>
  <c r="U569" i="6"/>
  <c r="U572" i="6"/>
  <c r="U574" i="6"/>
  <c r="U576" i="6"/>
  <c r="U578" i="6"/>
  <c r="U580" i="6"/>
  <c r="U582" i="6"/>
  <c r="U584" i="6"/>
  <c r="U586" i="6"/>
  <c r="U588" i="6"/>
  <c r="U590" i="6"/>
  <c r="U591" i="6"/>
  <c r="U594" i="6"/>
  <c r="U596" i="6"/>
  <c r="U598" i="6"/>
  <c r="U600" i="6"/>
  <c r="U602" i="6"/>
  <c r="U604" i="6"/>
  <c r="U606" i="6"/>
  <c r="U608" i="6"/>
  <c r="U609" i="6"/>
  <c r="U612" i="6"/>
  <c r="U614" i="6"/>
  <c r="U616" i="6"/>
  <c r="U618" i="6"/>
  <c r="U620" i="6"/>
  <c r="U622" i="6"/>
  <c r="U624" i="6"/>
  <c r="U626" i="6"/>
  <c r="U628" i="6"/>
  <c r="U630" i="6"/>
  <c r="U631" i="6"/>
  <c r="U634" i="6"/>
  <c r="U636" i="6"/>
  <c r="U638" i="6"/>
  <c r="U640" i="6"/>
  <c r="U642" i="6"/>
  <c r="U644" i="6"/>
  <c r="U646" i="6"/>
  <c r="U648" i="6"/>
  <c r="U649" i="6"/>
  <c r="U652" i="6"/>
  <c r="U654" i="6"/>
  <c r="U656" i="6"/>
  <c r="U658" i="6"/>
  <c r="U660" i="6"/>
  <c r="U662" i="6"/>
  <c r="U664" i="6"/>
  <c r="U666" i="6"/>
  <c r="U2" i="6"/>
  <c r="H663" i="6"/>
  <c r="H662" i="6"/>
  <c r="H661" i="6"/>
  <c r="H660" i="6"/>
  <c r="H659" i="6"/>
  <c r="H658" i="6"/>
  <c r="H657" i="6"/>
  <c r="H656" i="6"/>
  <c r="H655" i="6"/>
  <c r="H654" i="6"/>
  <c r="H653" i="6"/>
  <c r="H652" i="6"/>
  <c r="H651" i="6"/>
  <c r="H650" i="6"/>
  <c r="H649" i="6"/>
  <c r="H648" i="6"/>
  <c r="H645" i="6"/>
  <c r="H644" i="6"/>
  <c r="H643" i="6"/>
  <c r="H642" i="6"/>
  <c r="H641" i="6"/>
  <c r="H640" i="6"/>
  <c r="H639" i="6"/>
  <c r="H638" i="6"/>
  <c r="H637" i="6"/>
  <c r="H636" i="6"/>
  <c r="H635" i="6"/>
  <c r="H634" i="6"/>
  <c r="H633" i="6"/>
  <c r="H632" i="6"/>
  <c r="H631" i="6"/>
  <c r="H630" i="6"/>
  <c r="H623" i="6"/>
  <c r="H622" i="6"/>
  <c r="H621" i="6"/>
  <c r="H620" i="6"/>
  <c r="H619" i="6"/>
  <c r="H618" i="6"/>
  <c r="H617" i="6"/>
  <c r="H616" i="6"/>
  <c r="H615" i="6"/>
  <c r="H614" i="6"/>
  <c r="H613" i="6"/>
  <c r="H612" i="6"/>
  <c r="H611" i="6"/>
  <c r="H610" i="6"/>
  <c r="H609" i="6"/>
  <c r="H608" i="6"/>
  <c r="H605" i="6"/>
  <c r="H604" i="6"/>
  <c r="H603" i="6"/>
  <c r="H602" i="6"/>
  <c r="H601" i="6"/>
  <c r="H600" i="6"/>
  <c r="H599" i="6"/>
  <c r="H598" i="6"/>
  <c r="H597" i="6"/>
  <c r="H596" i="6"/>
  <c r="H595" i="6"/>
  <c r="H594" i="6"/>
  <c r="H593" i="6"/>
  <c r="H592" i="6"/>
  <c r="H591" i="6"/>
  <c r="H590" i="6"/>
  <c r="H583" i="6"/>
  <c r="H582" i="6"/>
  <c r="H581" i="6"/>
  <c r="H580" i="6"/>
  <c r="H579" i="6"/>
  <c r="H578" i="6"/>
  <c r="H577" i="6"/>
  <c r="H576" i="6"/>
  <c r="H575" i="6"/>
  <c r="H574" i="6"/>
  <c r="H573" i="6"/>
  <c r="H572" i="6"/>
  <c r="H571" i="6"/>
  <c r="H570" i="6"/>
  <c r="H569" i="6"/>
  <c r="H568" i="6"/>
  <c r="H563" i="6"/>
  <c r="H562" i="6"/>
  <c r="H561" i="6"/>
  <c r="H560" i="6"/>
  <c r="H559" i="6"/>
  <c r="H558" i="6"/>
  <c r="H557" i="6"/>
  <c r="H556" i="6"/>
  <c r="H555" i="6"/>
  <c r="H554" i="6"/>
  <c r="H553" i="6"/>
  <c r="H552" i="6"/>
  <c r="H551" i="6"/>
  <c r="H550" i="6"/>
  <c r="H549" i="6"/>
  <c r="H548" i="6"/>
  <c r="H545" i="6"/>
  <c r="H544" i="6"/>
  <c r="H539" i="6"/>
  <c r="H538" i="6"/>
  <c r="H537" i="6"/>
  <c r="H536" i="6"/>
  <c r="H535" i="6"/>
  <c r="H534" i="6"/>
  <c r="H533" i="6"/>
  <c r="H532" i="6"/>
  <c r="H531" i="6"/>
  <c r="H530" i="6"/>
  <c r="H529" i="6"/>
  <c r="H528" i="6"/>
  <c r="H527" i="6"/>
  <c r="H526" i="6"/>
  <c r="H525" i="6"/>
  <c r="H524" i="6"/>
  <c r="H519" i="6"/>
  <c r="H518" i="6"/>
  <c r="H517" i="6"/>
  <c r="H516" i="6"/>
  <c r="H515" i="6"/>
  <c r="H514" i="6"/>
  <c r="H513" i="6"/>
  <c r="H512" i="6"/>
  <c r="H511" i="6"/>
  <c r="H510" i="6"/>
  <c r="H509" i="6"/>
  <c r="H508" i="6"/>
  <c r="H507" i="6"/>
  <c r="H506" i="6"/>
  <c r="H505" i="6"/>
  <c r="H504" i="6"/>
  <c r="H499" i="6"/>
  <c r="H498" i="6"/>
  <c r="H497" i="6"/>
  <c r="H496" i="6"/>
  <c r="H495" i="6"/>
  <c r="H494" i="6"/>
  <c r="H493" i="6"/>
  <c r="H492" i="6"/>
  <c r="H491" i="6"/>
  <c r="H490" i="6"/>
  <c r="H489" i="6"/>
  <c r="H488" i="6"/>
  <c r="H487" i="6"/>
  <c r="H486" i="6"/>
  <c r="H485" i="6"/>
  <c r="H484" i="6"/>
  <c r="H481" i="6"/>
  <c r="H480" i="6"/>
  <c r="H479" i="6"/>
  <c r="H478" i="6"/>
  <c r="H477" i="6"/>
  <c r="H476" i="6"/>
  <c r="H475" i="6"/>
  <c r="H474" i="6"/>
  <c r="H473" i="6"/>
  <c r="H472" i="6"/>
  <c r="H471" i="6"/>
  <c r="H470" i="6"/>
  <c r="H469" i="6"/>
  <c r="H468" i="6"/>
  <c r="H467" i="6"/>
  <c r="H466" i="6"/>
  <c r="H463" i="6"/>
  <c r="H462" i="6"/>
  <c r="H461" i="6"/>
  <c r="H460" i="6"/>
  <c r="H459" i="6"/>
  <c r="H458" i="6"/>
  <c r="H457" i="6"/>
  <c r="H456" i="6"/>
  <c r="H455" i="6"/>
  <c r="H454" i="6"/>
  <c r="H453" i="6"/>
  <c r="H452" i="6"/>
  <c r="H451" i="6"/>
  <c r="H450" i="6"/>
  <c r="H449" i="6"/>
  <c r="H448" i="6"/>
  <c r="H445" i="6"/>
  <c r="H444" i="6"/>
  <c r="H443" i="6"/>
  <c r="H442" i="6"/>
  <c r="H441" i="6"/>
  <c r="H440" i="6"/>
  <c r="H439" i="6"/>
  <c r="H438" i="6"/>
  <c r="H437" i="6"/>
  <c r="H436" i="6"/>
  <c r="H435" i="6"/>
  <c r="H434" i="6"/>
  <c r="H433" i="6"/>
  <c r="H432" i="6"/>
  <c r="H431" i="6"/>
  <c r="H430" i="6"/>
  <c r="H427" i="6"/>
  <c r="H426" i="6"/>
  <c r="H425" i="6"/>
  <c r="H424" i="6"/>
  <c r="H423" i="6"/>
  <c r="H422" i="6"/>
  <c r="H421" i="6"/>
  <c r="H420" i="6"/>
  <c r="H419" i="6"/>
  <c r="H418" i="6"/>
  <c r="H417" i="6"/>
  <c r="H416" i="6"/>
  <c r="H415" i="6"/>
  <c r="H414" i="6"/>
  <c r="H413" i="6"/>
  <c r="H412" i="6"/>
  <c r="H409" i="6"/>
  <c r="H408" i="6"/>
  <c r="H407" i="6"/>
  <c r="H406" i="6"/>
  <c r="H405" i="6"/>
  <c r="H404" i="6"/>
  <c r="H403" i="6"/>
  <c r="H402" i="6"/>
  <c r="H401" i="6"/>
  <c r="H400" i="6"/>
  <c r="H399" i="6"/>
  <c r="H398" i="6"/>
  <c r="H397" i="6"/>
  <c r="H396" i="6"/>
  <c r="H395" i="6"/>
  <c r="H394" i="6"/>
  <c r="H391" i="6"/>
  <c r="H390" i="6"/>
  <c r="H389" i="6"/>
  <c r="H388" i="6"/>
  <c r="H387" i="6"/>
  <c r="H386" i="6"/>
  <c r="H385" i="6"/>
  <c r="H384" i="6"/>
  <c r="H383" i="6"/>
  <c r="H382" i="6"/>
  <c r="H381" i="6"/>
  <c r="H380" i="6"/>
  <c r="H379" i="6"/>
  <c r="H378" i="6"/>
  <c r="H375" i="6"/>
  <c r="H374" i="6"/>
  <c r="H373" i="6"/>
  <c r="H372" i="6"/>
  <c r="H371" i="6"/>
  <c r="H370" i="6"/>
  <c r="H369" i="6"/>
  <c r="H368" i="6"/>
  <c r="H367" i="6"/>
  <c r="H366" i="6"/>
  <c r="H365" i="6"/>
  <c r="H364" i="6"/>
  <c r="H363" i="6"/>
  <c r="H362" i="6"/>
  <c r="H361" i="6"/>
  <c r="H360" i="6"/>
  <c r="H355" i="6"/>
  <c r="H354" i="6"/>
  <c r="H353" i="6"/>
  <c r="H352" i="6"/>
  <c r="H351" i="6"/>
  <c r="H350" i="6"/>
  <c r="H349" i="6"/>
  <c r="H348" i="6"/>
  <c r="H347" i="6"/>
  <c r="H346" i="6"/>
  <c r="H345" i="6"/>
  <c r="H344" i="6"/>
  <c r="H343" i="6"/>
  <c r="H342" i="6"/>
  <c r="H341" i="6"/>
  <c r="H340" i="6"/>
  <c r="H337" i="6"/>
  <c r="H336" i="6"/>
  <c r="H335" i="6"/>
  <c r="H334" i="6"/>
  <c r="H333" i="6"/>
  <c r="H332" i="6"/>
  <c r="H331" i="6"/>
  <c r="H330" i="6"/>
  <c r="H329" i="6"/>
  <c r="H328" i="6"/>
  <c r="H327" i="6"/>
  <c r="H326" i="6"/>
  <c r="H325" i="6"/>
  <c r="H324" i="6"/>
  <c r="H323" i="6"/>
  <c r="H322" i="6"/>
  <c r="H319" i="6"/>
  <c r="H318" i="6"/>
  <c r="H317" i="6"/>
  <c r="H316" i="6"/>
  <c r="H315" i="6"/>
  <c r="H314" i="6"/>
  <c r="H313" i="6"/>
  <c r="H312" i="6"/>
  <c r="H311" i="6"/>
  <c r="H310" i="6"/>
  <c r="H309" i="6"/>
  <c r="H308" i="6"/>
  <c r="H307" i="6"/>
  <c r="H306" i="6"/>
  <c r="H305" i="6"/>
  <c r="H304" i="6"/>
  <c r="H299" i="6"/>
  <c r="H298" i="6"/>
  <c r="H297" i="6"/>
  <c r="H296" i="6"/>
  <c r="H295" i="6"/>
  <c r="H294" i="6"/>
  <c r="H293" i="6"/>
  <c r="H292" i="6"/>
  <c r="H291" i="6"/>
  <c r="H290" i="6"/>
  <c r="H289" i="6"/>
  <c r="H288" i="6"/>
  <c r="H287" i="6"/>
  <c r="H286" i="6"/>
  <c r="H285" i="6"/>
  <c r="H284" i="6"/>
  <c r="H281" i="6"/>
  <c r="H280" i="6"/>
  <c r="H279" i="6"/>
  <c r="H278" i="6"/>
  <c r="H277" i="6"/>
  <c r="H276" i="6"/>
  <c r="H275" i="6"/>
  <c r="H274" i="6"/>
  <c r="H273" i="6"/>
  <c r="H272" i="6"/>
  <c r="H271" i="6"/>
  <c r="H270" i="6"/>
  <c r="H269" i="6"/>
  <c r="H268" i="6"/>
  <c r="H267" i="6"/>
  <c r="H266" i="6"/>
  <c r="H263" i="6"/>
  <c r="H262" i="6"/>
  <c r="H261" i="6"/>
  <c r="H260" i="6"/>
  <c r="H259" i="6"/>
  <c r="H258" i="6"/>
  <c r="H257" i="6"/>
  <c r="H256" i="6"/>
  <c r="H255" i="6"/>
  <c r="H254" i="6"/>
  <c r="H253" i="6"/>
  <c r="H252" i="6"/>
  <c r="H251" i="6"/>
  <c r="H250" i="6"/>
  <c r="H249" i="6"/>
  <c r="H248" i="6"/>
  <c r="H245" i="6"/>
  <c r="H244" i="6"/>
  <c r="H243" i="6"/>
  <c r="H242" i="6"/>
  <c r="H241" i="6"/>
  <c r="H240" i="6"/>
  <c r="H239" i="6"/>
  <c r="H238" i="6"/>
  <c r="H237" i="6"/>
  <c r="H236" i="6"/>
  <c r="H233" i="6"/>
  <c r="H232" i="6"/>
  <c r="H231" i="6"/>
  <c r="H230" i="6"/>
  <c r="H229" i="6"/>
  <c r="H228" i="6"/>
  <c r="H227" i="6"/>
  <c r="H226" i="6"/>
  <c r="H225" i="6"/>
  <c r="H224" i="6"/>
  <c r="H219" i="6"/>
  <c r="H218" i="6"/>
  <c r="H217" i="6"/>
  <c r="H216" i="6"/>
  <c r="H215" i="6"/>
  <c r="H214" i="6"/>
  <c r="H213" i="6"/>
  <c r="H212" i="6"/>
  <c r="H211" i="6"/>
  <c r="H210" i="6"/>
  <c r="H205" i="6"/>
  <c r="H204" i="6"/>
  <c r="H203" i="6"/>
  <c r="H202" i="6"/>
  <c r="H201" i="6"/>
  <c r="H200" i="6"/>
  <c r="H199" i="6"/>
  <c r="H198" i="6"/>
  <c r="H197" i="6"/>
  <c r="H196" i="6"/>
  <c r="H191" i="6"/>
  <c r="H190" i="6"/>
  <c r="H189" i="6"/>
  <c r="H188" i="6"/>
  <c r="H187" i="6"/>
  <c r="H186" i="6"/>
  <c r="H185" i="6"/>
  <c r="H184" i="6"/>
  <c r="H183" i="6"/>
  <c r="H182" i="6"/>
  <c r="H179" i="6"/>
  <c r="H178" i="6"/>
  <c r="H177" i="6"/>
  <c r="H176" i="6"/>
  <c r="H175" i="6"/>
  <c r="H174" i="6"/>
  <c r="H173" i="6"/>
  <c r="H172" i="6"/>
  <c r="H171" i="6"/>
  <c r="H170" i="6"/>
  <c r="H167" i="6"/>
  <c r="H166" i="6"/>
  <c r="H165" i="6"/>
  <c r="H164" i="6"/>
  <c r="H163" i="6"/>
  <c r="H162" i="6"/>
  <c r="H161" i="6"/>
  <c r="H160" i="6"/>
  <c r="H159" i="6"/>
  <c r="H158" i="6"/>
  <c r="H155" i="6"/>
  <c r="H154" i="6"/>
  <c r="H153" i="6"/>
  <c r="H152" i="6"/>
  <c r="H151" i="6"/>
  <c r="H150" i="6"/>
  <c r="H149" i="6"/>
  <c r="H148" i="6"/>
  <c r="H147" i="6"/>
  <c r="H146" i="6"/>
  <c r="H143" i="6"/>
  <c r="H142" i="6"/>
  <c r="H141" i="6"/>
  <c r="H140" i="6"/>
  <c r="H139" i="6"/>
  <c r="H138" i="6"/>
  <c r="H137" i="6"/>
  <c r="H136" i="6"/>
  <c r="H135" i="6"/>
  <c r="H134" i="6"/>
  <c r="H131" i="6"/>
  <c r="H130" i="6"/>
  <c r="H129" i="6"/>
  <c r="H128" i="6"/>
  <c r="H127" i="6"/>
  <c r="H126" i="6"/>
  <c r="H125" i="6"/>
  <c r="H124" i="6"/>
  <c r="H123" i="6"/>
  <c r="H122" i="6"/>
  <c r="H119" i="6"/>
  <c r="H118" i="6"/>
  <c r="H117" i="6"/>
  <c r="H116" i="6"/>
  <c r="H115" i="6"/>
  <c r="H114" i="6"/>
  <c r="H113" i="6"/>
  <c r="H112" i="6"/>
  <c r="H111" i="6"/>
  <c r="H110" i="6"/>
  <c r="H107" i="6"/>
  <c r="H106" i="6"/>
  <c r="H105" i="6"/>
  <c r="H104" i="6"/>
  <c r="H103" i="6"/>
  <c r="H102" i="6"/>
  <c r="H101" i="6"/>
  <c r="H100" i="6"/>
  <c r="H99" i="6"/>
  <c r="H98" i="6"/>
  <c r="H95" i="6"/>
  <c r="H94" i="6"/>
  <c r="H93" i="6"/>
  <c r="H92" i="6"/>
  <c r="H91" i="6"/>
  <c r="H90" i="6"/>
  <c r="H87" i="6"/>
  <c r="H86" i="6"/>
  <c r="H85" i="6"/>
  <c r="H84" i="6"/>
  <c r="H83" i="6"/>
  <c r="H82" i="6"/>
  <c r="H79" i="6"/>
  <c r="H78" i="6"/>
  <c r="H77" i="6"/>
  <c r="H76" i="6"/>
  <c r="H75" i="6"/>
  <c r="H74" i="6"/>
  <c r="H71" i="6"/>
  <c r="H70" i="6"/>
  <c r="H69" i="6"/>
  <c r="H68" i="6"/>
  <c r="H67" i="6"/>
  <c r="H66" i="6"/>
  <c r="H63" i="6"/>
  <c r="H62" i="6"/>
  <c r="H61" i="6"/>
  <c r="H60" i="6"/>
  <c r="H59" i="6"/>
  <c r="H58" i="6"/>
  <c r="H55" i="6"/>
  <c r="H54" i="6"/>
  <c r="H53" i="6"/>
  <c r="H52" i="6"/>
  <c r="H51" i="6"/>
  <c r="H50" i="6"/>
  <c r="H47" i="6"/>
  <c r="H46" i="6"/>
  <c r="H45" i="6"/>
  <c r="H44" i="6"/>
  <c r="H43" i="6"/>
  <c r="H42" i="6"/>
  <c r="H39" i="6"/>
  <c r="H38" i="6"/>
  <c r="H37" i="6"/>
  <c r="H36" i="6"/>
  <c r="H35" i="6"/>
  <c r="H34" i="6"/>
  <c r="H31" i="6"/>
  <c r="H30" i="6"/>
  <c r="H29" i="6"/>
  <c r="H28" i="6"/>
  <c r="H27" i="6"/>
  <c r="H26" i="6"/>
  <c r="H23" i="6"/>
  <c r="H22" i="6"/>
  <c r="H21" i="6"/>
  <c r="H20" i="6"/>
  <c r="H19" i="6"/>
  <c r="H18" i="6"/>
  <c r="H15" i="6"/>
  <c r="H14" i="6"/>
  <c r="H13" i="6"/>
  <c r="H12" i="6"/>
  <c r="H11" i="6"/>
  <c r="H10" i="6"/>
  <c r="H7" i="6"/>
  <c r="H6" i="6"/>
  <c r="H5" i="6"/>
  <c r="H4" i="6"/>
  <c r="H3" i="6"/>
  <c r="H2" i="6"/>
  <c r="H665" i="6"/>
  <c r="H664" i="6"/>
  <c r="H627" i="6"/>
  <c r="H626" i="6"/>
  <c r="H587" i="6"/>
  <c r="H586" i="6"/>
  <c r="H585" i="6"/>
  <c r="H584" i="6"/>
  <c r="H565" i="6"/>
  <c r="H564" i="6"/>
  <c r="H625" i="6"/>
  <c r="H624" i="6"/>
  <c r="H607" i="6"/>
  <c r="H606" i="6"/>
  <c r="H646" i="6"/>
  <c r="H647" i="6"/>
  <c r="H541" i="6"/>
  <c r="H540" i="6"/>
  <c r="H521" i="6"/>
  <c r="H520" i="6"/>
  <c r="H500" i="6"/>
  <c r="H501" i="6"/>
  <c r="H483" i="6"/>
  <c r="H482" i="6"/>
  <c r="H503" i="6"/>
  <c r="H502" i="6"/>
  <c r="H523" i="6"/>
  <c r="H522" i="6"/>
  <c r="H543" i="6"/>
  <c r="H542" i="6"/>
  <c r="H465" i="6"/>
  <c r="H464" i="6"/>
  <c r="H447" i="6"/>
  <c r="H446" i="6"/>
  <c r="H339" i="6"/>
  <c r="H338" i="6"/>
  <c r="H301" i="6"/>
  <c r="H300" i="6"/>
  <c r="H283" i="6"/>
  <c r="H282" i="6"/>
  <c r="H393" i="6"/>
  <c r="H392" i="6"/>
  <c r="H429" i="6"/>
  <c r="H428" i="6"/>
  <c r="H411" i="6"/>
  <c r="H410" i="6"/>
  <c r="H377" i="6"/>
  <c r="H376" i="6"/>
  <c r="H357" i="6"/>
  <c r="H356" i="6"/>
  <c r="H321" i="6"/>
  <c r="H320" i="6"/>
  <c r="H265" i="6"/>
  <c r="H264" i="6"/>
  <c r="H247" i="6"/>
  <c r="H246" i="6"/>
  <c r="H221" i="6"/>
  <c r="H220" i="6"/>
  <c r="H169" i="6"/>
  <c r="H168" i="6"/>
  <c r="H145" i="6"/>
  <c r="H144" i="6"/>
  <c r="H133" i="6"/>
  <c r="H132" i="6"/>
  <c r="H121" i="6"/>
  <c r="H120" i="6"/>
  <c r="H235" i="6"/>
  <c r="H234" i="6"/>
  <c r="H207" i="6"/>
  <c r="H206" i="6"/>
  <c r="H193" i="6"/>
  <c r="H192" i="6"/>
  <c r="H181" i="6"/>
  <c r="H180" i="6"/>
  <c r="H157" i="6"/>
  <c r="H156" i="6"/>
  <c r="H109" i="6"/>
  <c r="H108" i="6"/>
  <c r="H209" i="6"/>
  <c r="AB327" i="6"/>
  <c r="H546" i="6" l="1"/>
  <c r="H547" i="6"/>
  <c r="H303" i="6"/>
  <c r="H302" i="6"/>
  <c r="H359" i="6"/>
  <c r="H358" i="6"/>
  <c r="H208" i="6"/>
  <c r="H195" i="6"/>
  <c r="H194" i="6"/>
  <c r="H223" i="6"/>
  <c r="H222" i="6"/>
  <c r="H89" i="6"/>
  <c r="H88" i="6"/>
  <c r="H81" i="6"/>
  <c r="H80" i="6"/>
  <c r="H49" i="6"/>
  <c r="H48" i="6"/>
  <c r="H41" i="6"/>
  <c r="H40" i="6"/>
  <c r="H17" i="6"/>
  <c r="H16" i="6"/>
  <c r="H9" i="6"/>
  <c r="H8" i="6"/>
  <c r="H97" i="6"/>
  <c r="H96" i="6"/>
  <c r="H73" i="6"/>
  <c r="H72" i="6"/>
  <c r="H65" i="6"/>
  <c r="H64" i="6"/>
  <c r="H57" i="6"/>
  <c r="H56" i="6"/>
  <c r="H33" i="6"/>
  <c r="H32" i="6"/>
  <c r="H25" i="6"/>
  <c r="H24" i="6"/>
  <c r="I159" i="6"/>
  <c r="AF3" i="6"/>
  <c r="AG3" i="6"/>
  <c r="AH3" i="6"/>
  <c r="AF4" i="6"/>
  <c r="AG4" i="6"/>
  <c r="AH4" i="6"/>
  <c r="AF5" i="6"/>
  <c r="AG5" i="6"/>
  <c r="AH5" i="6"/>
  <c r="AF6" i="6"/>
  <c r="AG6" i="6"/>
  <c r="AH6" i="6"/>
  <c r="AF7" i="6"/>
  <c r="AG7" i="6"/>
  <c r="AH7" i="6"/>
  <c r="AF8" i="6"/>
  <c r="AG8" i="6"/>
  <c r="AH8" i="6"/>
  <c r="AF9" i="6"/>
  <c r="AG9" i="6"/>
  <c r="AH9" i="6"/>
  <c r="AF10" i="6"/>
  <c r="AG10" i="6"/>
  <c r="AH10" i="6"/>
  <c r="AF12" i="6"/>
  <c r="AG11" i="6"/>
  <c r="AH11" i="6"/>
  <c r="AF13" i="6"/>
  <c r="AG12" i="6"/>
  <c r="AH12" i="6"/>
  <c r="AF14" i="6"/>
  <c r="AG14" i="6"/>
  <c r="AH14" i="6"/>
  <c r="AF15" i="6"/>
  <c r="AG15" i="6"/>
  <c r="AH15" i="6"/>
  <c r="AF16" i="6"/>
  <c r="AG16" i="6"/>
  <c r="AH16" i="6"/>
  <c r="AF17" i="6"/>
  <c r="AG17" i="6"/>
  <c r="AH17" i="6"/>
  <c r="AF18" i="6"/>
  <c r="AG18" i="6"/>
  <c r="AH18" i="6"/>
  <c r="AF19" i="6"/>
  <c r="AG19" i="6"/>
  <c r="AH19" i="6"/>
  <c r="AF20" i="6"/>
  <c r="AG20" i="6"/>
  <c r="AH20" i="6"/>
  <c r="AF21" i="6"/>
  <c r="AG21" i="6"/>
  <c r="AH21" i="6"/>
  <c r="AF22" i="6"/>
  <c r="AG22" i="6"/>
  <c r="AH22" i="6"/>
  <c r="AF23" i="6"/>
  <c r="AG23" i="6"/>
  <c r="AH23" i="6"/>
  <c r="AF24" i="6"/>
  <c r="AG24" i="6"/>
  <c r="AH24" i="6"/>
  <c r="AF25" i="6"/>
  <c r="AG25" i="6"/>
  <c r="AH25" i="6"/>
  <c r="AF26" i="6"/>
  <c r="AG26" i="6"/>
  <c r="AH26" i="6"/>
  <c r="AF27" i="6"/>
  <c r="AG27" i="6"/>
  <c r="AH27" i="6"/>
  <c r="AF28" i="6"/>
  <c r="AG28" i="6"/>
  <c r="AH28" i="6"/>
  <c r="AF29" i="6"/>
  <c r="AG29" i="6"/>
  <c r="AH29" i="6"/>
  <c r="AF30" i="6"/>
  <c r="AG30" i="6"/>
  <c r="AH30" i="6"/>
  <c r="AF31" i="6"/>
  <c r="AG31" i="6"/>
  <c r="AH31" i="6"/>
  <c r="AF32" i="6"/>
  <c r="AG32" i="6"/>
  <c r="AH32" i="6"/>
  <c r="AF33" i="6"/>
  <c r="AG33" i="6"/>
  <c r="AH33" i="6"/>
  <c r="AF34" i="6"/>
  <c r="AG34" i="6"/>
  <c r="AH34" i="6"/>
  <c r="AF35" i="6"/>
  <c r="AG35" i="6"/>
  <c r="AH35" i="6"/>
  <c r="AF36" i="6"/>
  <c r="AG36" i="6"/>
  <c r="AH36" i="6"/>
  <c r="AF37" i="6"/>
  <c r="AG37" i="6"/>
  <c r="AH37" i="6"/>
  <c r="AF38" i="6"/>
  <c r="AG38" i="6"/>
  <c r="AH38" i="6"/>
  <c r="AF39" i="6"/>
  <c r="AG39" i="6"/>
  <c r="AH39" i="6"/>
  <c r="AF40" i="6"/>
  <c r="AG40" i="6"/>
  <c r="AH40" i="6"/>
  <c r="AF41" i="6"/>
  <c r="AG41" i="6"/>
  <c r="AH41" i="6"/>
  <c r="AF42" i="6"/>
  <c r="AG42" i="6"/>
  <c r="AH42" i="6"/>
  <c r="AF43" i="6"/>
  <c r="AG43" i="6"/>
  <c r="AH43" i="6"/>
  <c r="AF44" i="6"/>
  <c r="AG44" i="6"/>
  <c r="AH44" i="6"/>
  <c r="AF45" i="6"/>
  <c r="AG45" i="6"/>
  <c r="AH45" i="6"/>
  <c r="AF46" i="6"/>
  <c r="AG46" i="6"/>
  <c r="AH46" i="6"/>
  <c r="AF47" i="6"/>
  <c r="AG47" i="6"/>
  <c r="AH47" i="6"/>
  <c r="AF48" i="6"/>
  <c r="AG48" i="6"/>
  <c r="AH48" i="6"/>
  <c r="AF49" i="6"/>
  <c r="AG49" i="6"/>
  <c r="AH49" i="6"/>
  <c r="AF50" i="6"/>
  <c r="AG50" i="6"/>
  <c r="AH50" i="6"/>
  <c r="AF51" i="6"/>
  <c r="AG51" i="6"/>
  <c r="AH51" i="6"/>
  <c r="AF52" i="6"/>
  <c r="AG52" i="6"/>
  <c r="AH52" i="6"/>
  <c r="AF53" i="6"/>
  <c r="AG53" i="6"/>
  <c r="AH53" i="6"/>
  <c r="AF54" i="6"/>
  <c r="AG54" i="6"/>
  <c r="AH54" i="6"/>
  <c r="AF55" i="6"/>
  <c r="AG55" i="6"/>
  <c r="AH55" i="6"/>
  <c r="AF56" i="6"/>
  <c r="AG56" i="6"/>
  <c r="AH56" i="6"/>
  <c r="AF57" i="6"/>
  <c r="AG57" i="6"/>
  <c r="AH57" i="6"/>
  <c r="AF58" i="6"/>
  <c r="AG58" i="6"/>
  <c r="AH58" i="6"/>
  <c r="AF59" i="6"/>
  <c r="AG59" i="6"/>
  <c r="AH59" i="6"/>
  <c r="AF60" i="6"/>
  <c r="AG60" i="6"/>
  <c r="AH60" i="6"/>
  <c r="AF61" i="6"/>
  <c r="AG61" i="6"/>
  <c r="AH61" i="6"/>
  <c r="AF62" i="6"/>
  <c r="AG62" i="6"/>
  <c r="AH62" i="6"/>
  <c r="AF63" i="6"/>
  <c r="AG63" i="6"/>
  <c r="AH63" i="6"/>
  <c r="AF64" i="6"/>
  <c r="AG64" i="6"/>
  <c r="AH64" i="6"/>
  <c r="AF65" i="6"/>
  <c r="AG65" i="6"/>
  <c r="AH65" i="6"/>
  <c r="AF66" i="6"/>
  <c r="AG66" i="6"/>
  <c r="AH66" i="6"/>
  <c r="AF67" i="6"/>
  <c r="AG67" i="6"/>
  <c r="AH67" i="6"/>
  <c r="AF68" i="6"/>
  <c r="AG68" i="6"/>
  <c r="AH68" i="6"/>
  <c r="AF69" i="6"/>
  <c r="AG69" i="6"/>
  <c r="AH69" i="6"/>
  <c r="AF70" i="6"/>
  <c r="AG70" i="6"/>
  <c r="AH70" i="6"/>
  <c r="AF71" i="6"/>
  <c r="AG71" i="6"/>
  <c r="AH71" i="6"/>
  <c r="AF72" i="6"/>
  <c r="AG72" i="6"/>
  <c r="AH72" i="6"/>
  <c r="AF73" i="6"/>
  <c r="AG73" i="6"/>
  <c r="AH73" i="6"/>
  <c r="AF74" i="6"/>
  <c r="AG74" i="6"/>
  <c r="AH74" i="6"/>
  <c r="AF75" i="6"/>
  <c r="AG75" i="6"/>
  <c r="AH75" i="6"/>
  <c r="AF76" i="6"/>
  <c r="AG76" i="6"/>
  <c r="AH76" i="6"/>
  <c r="AF77" i="6"/>
  <c r="AG77" i="6"/>
  <c r="AH77" i="6"/>
  <c r="AF78" i="6"/>
  <c r="AG78" i="6"/>
  <c r="AH78" i="6"/>
  <c r="AF79" i="6"/>
  <c r="AG79" i="6"/>
  <c r="AH79" i="6"/>
  <c r="AF80" i="6"/>
  <c r="AG80" i="6"/>
  <c r="AH80" i="6"/>
  <c r="AF81" i="6"/>
  <c r="AG81" i="6"/>
  <c r="AH81" i="6"/>
  <c r="AF82" i="6"/>
  <c r="AG82" i="6"/>
  <c r="AH82" i="6"/>
  <c r="AF83" i="6"/>
  <c r="AG83" i="6"/>
  <c r="AH83" i="6"/>
  <c r="AF84" i="6"/>
  <c r="AG84" i="6"/>
  <c r="AH84" i="6"/>
  <c r="AF85" i="6"/>
  <c r="AG85" i="6"/>
  <c r="AH85" i="6"/>
  <c r="AF86" i="6"/>
  <c r="AG86" i="6"/>
  <c r="AH86" i="6"/>
  <c r="AF87" i="6"/>
  <c r="AG87" i="6"/>
  <c r="AH87" i="6"/>
  <c r="AF88" i="6"/>
  <c r="AG88" i="6"/>
  <c r="AH88" i="6"/>
  <c r="AF89" i="6"/>
  <c r="AG89" i="6"/>
  <c r="AH89" i="6"/>
  <c r="AF90" i="6"/>
  <c r="AG90" i="6"/>
  <c r="AH90" i="6"/>
  <c r="AF91" i="6"/>
  <c r="AG91" i="6"/>
  <c r="AH91" i="6"/>
  <c r="AF92" i="6"/>
  <c r="AG92" i="6"/>
  <c r="AH92" i="6"/>
  <c r="AF93" i="6"/>
  <c r="AG93" i="6"/>
  <c r="AH93" i="6"/>
  <c r="AF94" i="6"/>
  <c r="AG94" i="6"/>
  <c r="AH94" i="6"/>
  <c r="AF95" i="6"/>
  <c r="AG95" i="6"/>
  <c r="AH95" i="6"/>
  <c r="AF96" i="6"/>
  <c r="AG96" i="6"/>
  <c r="AH96" i="6"/>
  <c r="AF97" i="6"/>
  <c r="AG97" i="6"/>
  <c r="AH97" i="6"/>
  <c r="AF98" i="6"/>
  <c r="AG98" i="6"/>
  <c r="AH98" i="6"/>
  <c r="AF99" i="6"/>
  <c r="AG99" i="6"/>
  <c r="AH99" i="6"/>
  <c r="AF100" i="6"/>
  <c r="AG100" i="6"/>
  <c r="AH100" i="6"/>
  <c r="AF101" i="6"/>
  <c r="AG101" i="6"/>
  <c r="AH101" i="6"/>
  <c r="AF102" i="6"/>
  <c r="AG102" i="6"/>
  <c r="AH102" i="6"/>
  <c r="AF103" i="6"/>
  <c r="AG103" i="6"/>
  <c r="AH103" i="6"/>
  <c r="AF104" i="6"/>
  <c r="AG104" i="6"/>
  <c r="AH104" i="6"/>
  <c r="AF105" i="6"/>
  <c r="AG105" i="6"/>
  <c r="AH105" i="6"/>
  <c r="AF106" i="6"/>
  <c r="AG106" i="6"/>
  <c r="AH106" i="6"/>
  <c r="AF107" i="6"/>
  <c r="AG107" i="6"/>
  <c r="AH107" i="6"/>
  <c r="AF108" i="6"/>
  <c r="AG108" i="6"/>
  <c r="AH108" i="6"/>
  <c r="AF109" i="6"/>
  <c r="AG109" i="6"/>
  <c r="AH109" i="6"/>
  <c r="AF110" i="6"/>
  <c r="AG110" i="6"/>
  <c r="AH110" i="6"/>
  <c r="AF111" i="6"/>
  <c r="AG111" i="6"/>
  <c r="AH111" i="6"/>
  <c r="AF112" i="6"/>
  <c r="AG112" i="6"/>
  <c r="AH112" i="6"/>
  <c r="AF113" i="6"/>
  <c r="AG113" i="6"/>
  <c r="AH113" i="6"/>
  <c r="AF114" i="6"/>
  <c r="AG114" i="6"/>
  <c r="AH114" i="6"/>
  <c r="AF115" i="6"/>
  <c r="AG115" i="6"/>
  <c r="AH115" i="6"/>
  <c r="AF116" i="6"/>
  <c r="AG116" i="6"/>
  <c r="AH116" i="6"/>
  <c r="AF117" i="6"/>
  <c r="AG117" i="6"/>
  <c r="AH117" i="6"/>
  <c r="AF118" i="6"/>
  <c r="AG118" i="6"/>
  <c r="AH118" i="6"/>
  <c r="AF119" i="6"/>
  <c r="AG119" i="6"/>
  <c r="AH119" i="6"/>
  <c r="AF120" i="6"/>
  <c r="AG120" i="6"/>
  <c r="AH120" i="6"/>
  <c r="AF121" i="6"/>
  <c r="AG121" i="6"/>
  <c r="AH121" i="6"/>
  <c r="AF122" i="6"/>
  <c r="AG122" i="6"/>
  <c r="AH122" i="6"/>
  <c r="AF123" i="6"/>
  <c r="AG123" i="6"/>
  <c r="AH123" i="6"/>
  <c r="AF124" i="6"/>
  <c r="AG124" i="6"/>
  <c r="AH124" i="6"/>
  <c r="AF125" i="6"/>
  <c r="AG125" i="6"/>
  <c r="AH125" i="6"/>
  <c r="AF126" i="6"/>
  <c r="AG126" i="6"/>
  <c r="AH126" i="6"/>
  <c r="AF127" i="6"/>
  <c r="AG127" i="6"/>
  <c r="AH127" i="6"/>
  <c r="AF128" i="6"/>
  <c r="AG128" i="6"/>
  <c r="AH128" i="6"/>
  <c r="AF129" i="6"/>
  <c r="AG129" i="6"/>
  <c r="AH129" i="6"/>
  <c r="AF130" i="6"/>
  <c r="AG130" i="6"/>
  <c r="AH130" i="6"/>
  <c r="AF131" i="6"/>
  <c r="AG131" i="6"/>
  <c r="AH131" i="6"/>
  <c r="AF132" i="6"/>
  <c r="AG132" i="6"/>
  <c r="AH132" i="6"/>
  <c r="AF133" i="6"/>
  <c r="AG133" i="6"/>
  <c r="AH133" i="6"/>
  <c r="AF134" i="6"/>
  <c r="AG134" i="6"/>
  <c r="AH134" i="6"/>
  <c r="AF135" i="6"/>
  <c r="AG135" i="6"/>
  <c r="AH135" i="6"/>
  <c r="AF136" i="6"/>
  <c r="AG136" i="6"/>
  <c r="AH136" i="6"/>
  <c r="AF137" i="6"/>
  <c r="AG137" i="6"/>
  <c r="AH137" i="6"/>
  <c r="AF138" i="6"/>
  <c r="AG138" i="6"/>
  <c r="AH138" i="6"/>
  <c r="AF139" i="6"/>
  <c r="AG139" i="6"/>
  <c r="AH139" i="6"/>
  <c r="AF140" i="6"/>
  <c r="AG140" i="6"/>
  <c r="AH140" i="6"/>
  <c r="AF141" i="6"/>
  <c r="AG141" i="6"/>
  <c r="AH141" i="6"/>
  <c r="AF142" i="6"/>
  <c r="AG142" i="6"/>
  <c r="AH142" i="6"/>
  <c r="AF143" i="6"/>
  <c r="AG143" i="6"/>
  <c r="AH143" i="6"/>
  <c r="AF144" i="6"/>
  <c r="AG144" i="6"/>
  <c r="AH144" i="6"/>
  <c r="AF145" i="6"/>
  <c r="AG145" i="6"/>
  <c r="AH145" i="6"/>
  <c r="AF146" i="6"/>
  <c r="AG146" i="6"/>
  <c r="AH146" i="6"/>
  <c r="AF147" i="6"/>
  <c r="AG147" i="6"/>
  <c r="AH147" i="6"/>
  <c r="AF148" i="6"/>
  <c r="AG148" i="6"/>
  <c r="AH148" i="6"/>
  <c r="AF149" i="6"/>
  <c r="AG149" i="6"/>
  <c r="AH149" i="6"/>
  <c r="AF150" i="6"/>
  <c r="AG150" i="6"/>
  <c r="AH150" i="6"/>
  <c r="AF151" i="6"/>
  <c r="AG151" i="6"/>
  <c r="AH151" i="6"/>
  <c r="AF152" i="6"/>
  <c r="AG152" i="6"/>
  <c r="AH152" i="6"/>
  <c r="AF153" i="6"/>
  <c r="AG153" i="6"/>
  <c r="AH153" i="6"/>
  <c r="AF154" i="6"/>
  <c r="AG154" i="6"/>
  <c r="AH154" i="6"/>
  <c r="AF155" i="6"/>
  <c r="AG155" i="6"/>
  <c r="AH155" i="6"/>
  <c r="AF156" i="6"/>
  <c r="AG156" i="6"/>
  <c r="AH156" i="6"/>
  <c r="AF157" i="6"/>
  <c r="AG157" i="6"/>
  <c r="AH157" i="6"/>
  <c r="AF158" i="6"/>
  <c r="AG158" i="6"/>
  <c r="AH158" i="6"/>
  <c r="AF159" i="6"/>
  <c r="AG159" i="6"/>
  <c r="AH159" i="6"/>
  <c r="AF160" i="6"/>
  <c r="AG160" i="6"/>
  <c r="AH160" i="6"/>
  <c r="AF161" i="6"/>
  <c r="AG161" i="6"/>
  <c r="AH161" i="6"/>
  <c r="AF162" i="6"/>
  <c r="AG162" i="6"/>
  <c r="AH162" i="6"/>
  <c r="AF163" i="6"/>
  <c r="AG163" i="6"/>
  <c r="AH163" i="6"/>
  <c r="AF164" i="6"/>
  <c r="AG164" i="6"/>
  <c r="AH164" i="6"/>
  <c r="AF165" i="6"/>
  <c r="AG165" i="6"/>
  <c r="AH165" i="6"/>
  <c r="AF166" i="6"/>
  <c r="AG166" i="6"/>
  <c r="AH166" i="6"/>
  <c r="AF167" i="6"/>
  <c r="AG167" i="6"/>
  <c r="AH167" i="6"/>
  <c r="AF168" i="6"/>
  <c r="AG168" i="6"/>
  <c r="AH168" i="6"/>
  <c r="AF169" i="6"/>
  <c r="AG169" i="6"/>
  <c r="AH169" i="6"/>
  <c r="AF170" i="6"/>
  <c r="AG170" i="6"/>
  <c r="AH170" i="6"/>
  <c r="AF171" i="6"/>
  <c r="AG171" i="6"/>
  <c r="AH171" i="6"/>
  <c r="AF172" i="6"/>
  <c r="AG172" i="6"/>
  <c r="AH172" i="6"/>
  <c r="AF173" i="6"/>
  <c r="AG173" i="6"/>
  <c r="AH173" i="6"/>
  <c r="AF174" i="6"/>
  <c r="AG174" i="6"/>
  <c r="AH174" i="6"/>
  <c r="AF175" i="6"/>
  <c r="AG175" i="6"/>
  <c r="AH175" i="6"/>
  <c r="AF176" i="6"/>
  <c r="AG176" i="6"/>
  <c r="AH176" i="6"/>
  <c r="AF177" i="6"/>
  <c r="AG177" i="6"/>
  <c r="AH177" i="6"/>
  <c r="AF178" i="6"/>
  <c r="AG178" i="6"/>
  <c r="AH178" i="6"/>
  <c r="AF179" i="6"/>
  <c r="AG179" i="6"/>
  <c r="AH179" i="6"/>
  <c r="AF180" i="6"/>
  <c r="AG180" i="6"/>
  <c r="AH180" i="6"/>
  <c r="AF181" i="6"/>
  <c r="AG181" i="6"/>
  <c r="AH181" i="6"/>
  <c r="AF182" i="6"/>
  <c r="AG182" i="6"/>
  <c r="AH182" i="6"/>
  <c r="AF183" i="6"/>
  <c r="AG183" i="6"/>
  <c r="AH183" i="6"/>
  <c r="AF184" i="6"/>
  <c r="AG184" i="6"/>
  <c r="AH184" i="6"/>
  <c r="AF185" i="6"/>
  <c r="AG185" i="6"/>
  <c r="AH185" i="6"/>
  <c r="AF186" i="6"/>
  <c r="AG186" i="6"/>
  <c r="AH186" i="6"/>
  <c r="AF187" i="6"/>
  <c r="AG187" i="6"/>
  <c r="AH187" i="6"/>
  <c r="AF188" i="6"/>
  <c r="AG188" i="6"/>
  <c r="AH188" i="6"/>
  <c r="AF189" i="6"/>
  <c r="AG189" i="6"/>
  <c r="AH189" i="6"/>
  <c r="AF190" i="6"/>
  <c r="AG190" i="6"/>
  <c r="AH190" i="6"/>
  <c r="AF191" i="6"/>
  <c r="AG191" i="6"/>
  <c r="AH191" i="6"/>
  <c r="AF192" i="6"/>
  <c r="AG192" i="6"/>
  <c r="AH192" i="6"/>
  <c r="AF193" i="6"/>
  <c r="AG193" i="6"/>
  <c r="AH193" i="6"/>
  <c r="AF194" i="6"/>
  <c r="AG194" i="6"/>
  <c r="AH194" i="6"/>
  <c r="AF195" i="6"/>
  <c r="AG195" i="6"/>
  <c r="AH195" i="6"/>
  <c r="AF196" i="6"/>
  <c r="AG196" i="6"/>
  <c r="AH196" i="6"/>
  <c r="AF197" i="6"/>
  <c r="AG197" i="6"/>
  <c r="AH197" i="6"/>
  <c r="AF198" i="6"/>
  <c r="AG198" i="6"/>
  <c r="AH198" i="6"/>
  <c r="AF199" i="6"/>
  <c r="AG199" i="6"/>
  <c r="AH199" i="6"/>
  <c r="AF200" i="6"/>
  <c r="AG200" i="6"/>
  <c r="AH200" i="6"/>
  <c r="AF201" i="6"/>
  <c r="AG201" i="6"/>
  <c r="AH201" i="6"/>
  <c r="AF202" i="6"/>
  <c r="AG202" i="6"/>
  <c r="AH202" i="6"/>
  <c r="AF203" i="6"/>
  <c r="AG203" i="6"/>
  <c r="AH203" i="6"/>
  <c r="AF204" i="6"/>
  <c r="AG204" i="6"/>
  <c r="AH204" i="6"/>
  <c r="AF205" i="6"/>
  <c r="AG205" i="6"/>
  <c r="AH205" i="6"/>
  <c r="AF206" i="6"/>
  <c r="AG206" i="6"/>
  <c r="AH206" i="6"/>
  <c r="AF207" i="6"/>
  <c r="AG207" i="6"/>
  <c r="AH207" i="6"/>
  <c r="AF208" i="6"/>
  <c r="AG208" i="6"/>
  <c r="AH208" i="6"/>
  <c r="AF209" i="6"/>
  <c r="AG209" i="6"/>
  <c r="AH209" i="6"/>
  <c r="AF210" i="6"/>
  <c r="AG210" i="6"/>
  <c r="AH210" i="6"/>
  <c r="AF211" i="6"/>
  <c r="AG211" i="6"/>
  <c r="AH211" i="6"/>
  <c r="AF212" i="6"/>
  <c r="AG212" i="6"/>
  <c r="AH212" i="6"/>
  <c r="AF213" i="6"/>
  <c r="AG213" i="6"/>
  <c r="AH213" i="6"/>
  <c r="AF214" i="6"/>
  <c r="AG214" i="6"/>
  <c r="AH214" i="6"/>
  <c r="AF215" i="6"/>
  <c r="AG215" i="6"/>
  <c r="AH215" i="6"/>
  <c r="AF216" i="6"/>
  <c r="AG216" i="6"/>
  <c r="AH216" i="6"/>
  <c r="AF217" i="6"/>
  <c r="AG217" i="6"/>
  <c r="AH217" i="6"/>
  <c r="AF218" i="6"/>
  <c r="AG218" i="6"/>
  <c r="AH218" i="6"/>
  <c r="AF219" i="6"/>
  <c r="AG219" i="6"/>
  <c r="AH219" i="6"/>
  <c r="AF220" i="6"/>
  <c r="AG220" i="6"/>
  <c r="AH220" i="6"/>
  <c r="AF221" i="6"/>
  <c r="AG221" i="6"/>
  <c r="AH221" i="6"/>
  <c r="AF222" i="6"/>
  <c r="AG222" i="6"/>
  <c r="AH222" i="6"/>
  <c r="AF223" i="6"/>
  <c r="AG223" i="6"/>
  <c r="AH223" i="6"/>
  <c r="AF224" i="6"/>
  <c r="AG224" i="6"/>
  <c r="AH224" i="6"/>
  <c r="AF225" i="6"/>
  <c r="AG225" i="6"/>
  <c r="AH225" i="6"/>
  <c r="AF226" i="6"/>
  <c r="AG226" i="6"/>
  <c r="AH226" i="6"/>
  <c r="AF227" i="6"/>
  <c r="AG227" i="6"/>
  <c r="AH227" i="6"/>
  <c r="AF228" i="6"/>
  <c r="AG228" i="6"/>
  <c r="AH228" i="6"/>
  <c r="AF229" i="6"/>
  <c r="AG229" i="6"/>
  <c r="AH229" i="6"/>
  <c r="AF230" i="6"/>
  <c r="AG230" i="6"/>
  <c r="AH230" i="6"/>
  <c r="AF231" i="6"/>
  <c r="AG231" i="6"/>
  <c r="AH231" i="6"/>
  <c r="AF232" i="6"/>
  <c r="AG232" i="6"/>
  <c r="AH232" i="6"/>
  <c r="AF233" i="6"/>
  <c r="AG233" i="6"/>
  <c r="AH233" i="6"/>
  <c r="AF234" i="6"/>
  <c r="AG234" i="6"/>
  <c r="AH234" i="6"/>
  <c r="AF235" i="6"/>
  <c r="AG235" i="6"/>
  <c r="AH235" i="6"/>
  <c r="AF236" i="6"/>
  <c r="AG236" i="6"/>
  <c r="AH236" i="6"/>
  <c r="AF237" i="6"/>
  <c r="AG237" i="6"/>
  <c r="AH237" i="6"/>
  <c r="AF238" i="6"/>
  <c r="AG238" i="6"/>
  <c r="AH238" i="6"/>
  <c r="AF239" i="6"/>
  <c r="AG239" i="6"/>
  <c r="AH239" i="6"/>
  <c r="AF240" i="6"/>
  <c r="AG240" i="6"/>
  <c r="AH240" i="6"/>
  <c r="AF241" i="6"/>
  <c r="AG241" i="6"/>
  <c r="AH241" i="6"/>
  <c r="AF242" i="6"/>
  <c r="AG242" i="6"/>
  <c r="AH242" i="6"/>
  <c r="AF243" i="6"/>
  <c r="AG243" i="6"/>
  <c r="AH243" i="6"/>
  <c r="AF244" i="6"/>
  <c r="AG244" i="6"/>
  <c r="AH244" i="6"/>
  <c r="AF245" i="6"/>
  <c r="AG245" i="6"/>
  <c r="AH245" i="6"/>
  <c r="AF246" i="6"/>
  <c r="AG246" i="6"/>
  <c r="AH246" i="6"/>
  <c r="AF247" i="6"/>
  <c r="AG247" i="6"/>
  <c r="AH247" i="6"/>
  <c r="AF248" i="6"/>
  <c r="AG248" i="6"/>
  <c r="AH248" i="6"/>
  <c r="AF249" i="6"/>
  <c r="AG249" i="6"/>
  <c r="AH249" i="6"/>
  <c r="AF250" i="6"/>
  <c r="AG250" i="6"/>
  <c r="AH250" i="6"/>
  <c r="AF251" i="6"/>
  <c r="AG251" i="6"/>
  <c r="AH251" i="6"/>
  <c r="AF252" i="6"/>
  <c r="AG252" i="6"/>
  <c r="AH252" i="6"/>
  <c r="AF253" i="6"/>
  <c r="AG253" i="6"/>
  <c r="AH253" i="6"/>
  <c r="AF254" i="6"/>
  <c r="AG254" i="6"/>
  <c r="AH254" i="6"/>
  <c r="AF255" i="6"/>
  <c r="AG255" i="6"/>
  <c r="AH255" i="6"/>
  <c r="AF256" i="6"/>
  <c r="AG256" i="6"/>
  <c r="AH256" i="6"/>
  <c r="AF257" i="6"/>
  <c r="AG257" i="6"/>
  <c r="AH257" i="6"/>
  <c r="AF258" i="6"/>
  <c r="AG258" i="6"/>
  <c r="AH258" i="6"/>
  <c r="AF259" i="6"/>
  <c r="AG259" i="6"/>
  <c r="AH259" i="6"/>
  <c r="AF260" i="6"/>
  <c r="AG260" i="6"/>
  <c r="AH260" i="6"/>
  <c r="AF261" i="6"/>
  <c r="AG261" i="6"/>
  <c r="AH261" i="6"/>
  <c r="AF262" i="6"/>
  <c r="AG262" i="6"/>
  <c r="AH262" i="6"/>
  <c r="AF263" i="6"/>
  <c r="AG263" i="6"/>
  <c r="AH263" i="6"/>
  <c r="AF264" i="6"/>
  <c r="AG264" i="6"/>
  <c r="AH264" i="6"/>
  <c r="AF265" i="6"/>
  <c r="AG265" i="6"/>
  <c r="AH265" i="6"/>
  <c r="AF266" i="6"/>
  <c r="AG266" i="6"/>
  <c r="AH266" i="6"/>
  <c r="AF267" i="6"/>
  <c r="AG267" i="6"/>
  <c r="AH267" i="6"/>
  <c r="AF268" i="6"/>
  <c r="AG268" i="6"/>
  <c r="AH268" i="6"/>
  <c r="AF269" i="6"/>
  <c r="AG269" i="6"/>
  <c r="AH269" i="6"/>
  <c r="AF270" i="6"/>
  <c r="AG270" i="6"/>
  <c r="AH270" i="6"/>
  <c r="AF271" i="6"/>
  <c r="AG271" i="6"/>
  <c r="AH271" i="6"/>
  <c r="AF272" i="6"/>
  <c r="AG272" i="6"/>
  <c r="AH272" i="6"/>
  <c r="AF273" i="6"/>
  <c r="AG273" i="6"/>
  <c r="AH273" i="6"/>
  <c r="AF274" i="6"/>
  <c r="AG274" i="6"/>
  <c r="AH274" i="6"/>
  <c r="AF275" i="6"/>
  <c r="AG275" i="6"/>
  <c r="AH275" i="6"/>
  <c r="AF276" i="6"/>
  <c r="AG276" i="6"/>
  <c r="AH276" i="6"/>
  <c r="AF277" i="6"/>
  <c r="AG277" i="6"/>
  <c r="AH277" i="6"/>
  <c r="AF278" i="6"/>
  <c r="AG278" i="6"/>
  <c r="AH278" i="6"/>
  <c r="AF279" i="6"/>
  <c r="AG279" i="6"/>
  <c r="AH279" i="6"/>
  <c r="AF280" i="6"/>
  <c r="AG280" i="6"/>
  <c r="AH280" i="6"/>
  <c r="AF281" i="6"/>
  <c r="AG281" i="6"/>
  <c r="AH281" i="6"/>
  <c r="AF282" i="6"/>
  <c r="AG282" i="6"/>
  <c r="AH282" i="6"/>
  <c r="AF283" i="6"/>
  <c r="AG283" i="6"/>
  <c r="AH283" i="6"/>
  <c r="AF284" i="6"/>
  <c r="AG284" i="6"/>
  <c r="AH284" i="6"/>
  <c r="AF285" i="6"/>
  <c r="AG285" i="6"/>
  <c r="AH285" i="6"/>
  <c r="AF286" i="6"/>
  <c r="AG286" i="6"/>
  <c r="AH286" i="6"/>
  <c r="AF287" i="6"/>
  <c r="AG287" i="6"/>
  <c r="AH287" i="6"/>
  <c r="AF288" i="6"/>
  <c r="AG288" i="6"/>
  <c r="AH288" i="6"/>
  <c r="AF289" i="6"/>
  <c r="AG289" i="6"/>
  <c r="AH289" i="6"/>
  <c r="AF290" i="6"/>
  <c r="AG290" i="6"/>
  <c r="AH290" i="6"/>
  <c r="AF291" i="6"/>
  <c r="AG291" i="6"/>
  <c r="AH291" i="6"/>
  <c r="AF292" i="6"/>
  <c r="AG292" i="6"/>
  <c r="AH292" i="6"/>
  <c r="AF293" i="6"/>
  <c r="AG293" i="6"/>
  <c r="AH293" i="6"/>
  <c r="AF294" i="6"/>
  <c r="AG294" i="6"/>
  <c r="AH294" i="6"/>
  <c r="AF295" i="6"/>
  <c r="AG295" i="6"/>
  <c r="AH295" i="6"/>
  <c r="AF296" i="6"/>
  <c r="AG296" i="6"/>
  <c r="AH296" i="6"/>
  <c r="AF297" i="6"/>
  <c r="AG297" i="6"/>
  <c r="AH297" i="6"/>
  <c r="AF298" i="6"/>
  <c r="AG298" i="6"/>
  <c r="AH298" i="6"/>
  <c r="AF299" i="6"/>
  <c r="AG299" i="6"/>
  <c r="AH299" i="6"/>
  <c r="AF300" i="6"/>
  <c r="AG300" i="6"/>
  <c r="AH300" i="6"/>
  <c r="AF301" i="6"/>
  <c r="AG301" i="6"/>
  <c r="AH301" i="6"/>
  <c r="AF302" i="6"/>
  <c r="AG302" i="6"/>
  <c r="AH302" i="6"/>
  <c r="AF303" i="6"/>
  <c r="AG303" i="6"/>
  <c r="AH303" i="6"/>
  <c r="AF304" i="6"/>
  <c r="AG304" i="6"/>
  <c r="AH304" i="6"/>
  <c r="AF305" i="6"/>
  <c r="AG305" i="6"/>
  <c r="AH305" i="6"/>
  <c r="AF306" i="6"/>
  <c r="AG306" i="6"/>
  <c r="AH306" i="6"/>
  <c r="AF307" i="6"/>
  <c r="AG307" i="6"/>
  <c r="AH307" i="6"/>
  <c r="AF308" i="6"/>
  <c r="AG308" i="6"/>
  <c r="AH308" i="6"/>
  <c r="AF309" i="6"/>
  <c r="AG309" i="6"/>
  <c r="AH309" i="6"/>
  <c r="AF310" i="6"/>
  <c r="AG310" i="6"/>
  <c r="AH310" i="6"/>
  <c r="AF311" i="6"/>
  <c r="AG311" i="6"/>
  <c r="AH311" i="6"/>
  <c r="AF312" i="6"/>
  <c r="AG312" i="6"/>
  <c r="AH312" i="6"/>
  <c r="AF313" i="6"/>
  <c r="AG313" i="6"/>
  <c r="AH313" i="6"/>
  <c r="AF314" i="6"/>
  <c r="AG314" i="6"/>
  <c r="AH314" i="6"/>
  <c r="AF315" i="6"/>
  <c r="AG315" i="6"/>
  <c r="AH315" i="6"/>
  <c r="AF316" i="6"/>
  <c r="AG316" i="6"/>
  <c r="AH316" i="6"/>
  <c r="AF317" i="6"/>
  <c r="AG317" i="6"/>
  <c r="AH317" i="6"/>
  <c r="AF318" i="6"/>
  <c r="AG318" i="6"/>
  <c r="AH318" i="6"/>
  <c r="AF319" i="6"/>
  <c r="AG319" i="6"/>
  <c r="AH319" i="6"/>
  <c r="AF320" i="6"/>
  <c r="AG320" i="6"/>
  <c r="AH320" i="6"/>
  <c r="AF321" i="6"/>
  <c r="AG321" i="6"/>
  <c r="AH321" i="6"/>
  <c r="AF322" i="6"/>
  <c r="AG322" i="6"/>
  <c r="AH322" i="6"/>
  <c r="AF323" i="6"/>
  <c r="AG323" i="6"/>
  <c r="AH323" i="6"/>
  <c r="AF324" i="6"/>
  <c r="AG324" i="6"/>
  <c r="AH324" i="6"/>
  <c r="AF325" i="6"/>
  <c r="AG325" i="6"/>
  <c r="AH325" i="6"/>
  <c r="AF326" i="6"/>
  <c r="AG326" i="6"/>
  <c r="AH326" i="6"/>
  <c r="AF327" i="6"/>
  <c r="AG327" i="6"/>
  <c r="AH327" i="6"/>
  <c r="AF328" i="6"/>
  <c r="AG328" i="6"/>
  <c r="AH328" i="6"/>
  <c r="AF329" i="6"/>
  <c r="AG329" i="6"/>
  <c r="AH329" i="6"/>
  <c r="AF330" i="6"/>
  <c r="AG330" i="6"/>
  <c r="AH330" i="6"/>
  <c r="AF331" i="6"/>
  <c r="AG331" i="6"/>
  <c r="AH331" i="6"/>
  <c r="AF332" i="6"/>
  <c r="AG332" i="6"/>
  <c r="AH332" i="6"/>
  <c r="AF333" i="6"/>
  <c r="AG333" i="6"/>
  <c r="AH333" i="6"/>
  <c r="AF334" i="6"/>
  <c r="AG334" i="6"/>
  <c r="AH334" i="6"/>
  <c r="AF335" i="6"/>
  <c r="AG335" i="6"/>
  <c r="AH335" i="6"/>
  <c r="AF336" i="6"/>
  <c r="AG336" i="6"/>
  <c r="AH336" i="6"/>
  <c r="AF337" i="6"/>
  <c r="AG337" i="6"/>
  <c r="AH337" i="6"/>
  <c r="AF338" i="6"/>
  <c r="AG338" i="6"/>
  <c r="AH338" i="6"/>
  <c r="AF339" i="6"/>
  <c r="AG339" i="6"/>
  <c r="AH339" i="6"/>
  <c r="AF340" i="6"/>
  <c r="AG340" i="6"/>
  <c r="AH340" i="6"/>
  <c r="AF341" i="6"/>
  <c r="AG341" i="6"/>
  <c r="AH341" i="6"/>
  <c r="AF342" i="6"/>
  <c r="AG342" i="6"/>
  <c r="AH342" i="6"/>
  <c r="AF343" i="6"/>
  <c r="AG343" i="6"/>
  <c r="AH343" i="6"/>
  <c r="AF344" i="6"/>
  <c r="AG344" i="6"/>
  <c r="AH344" i="6"/>
  <c r="AF345" i="6"/>
  <c r="AG345" i="6"/>
  <c r="AH345" i="6"/>
  <c r="AF346" i="6"/>
  <c r="AG346" i="6"/>
  <c r="AH346" i="6"/>
  <c r="AF347" i="6"/>
  <c r="AG347" i="6"/>
  <c r="AH347" i="6"/>
  <c r="AF348" i="6"/>
  <c r="AG348" i="6"/>
  <c r="AH348" i="6"/>
  <c r="AF349" i="6"/>
  <c r="AG349" i="6"/>
  <c r="AH349" i="6"/>
  <c r="AF350" i="6"/>
  <c r="AG350" i="6"/>
  <c r="AH350" i="6"/>
  <c r="AF351" i="6"/>
  <c r="AG351" i="6"/>
  <c r="AH351" i="6"/>
  <c r="AF352" i="6"/>
  <c r="AG352" i="6"/>
  <c r="AH352" i="6"/>
  <c r="AF353" i="6"/>
  <c r="AG353" i="6"/>
  <c r="AH353" i="6"/>
  <c r="AF354" i="6"/>
  <c r="AG354" i="6"/>
  <c r="AH354" i="6"/>
  <c r="AF355" i="6"/>
  <c r="AG355" i="6"/>
  <c r="AH355" i="6"/>
  <c r="AF356" i="6"/>
  <c r="AG356" i="6"/>
  <c r="AH356" i="6"/>
  <c r="AF357" i="6"/>
  <c r="AG357" i="6"/>
  <c r="AH357" i="6"/>
  <c r="AF358" i="6"/>
  <c r="AG358" i="6"/>
  <c r="AH358" i="6"/>
  <c r="AF359" i="6"/>
  <c r="AG359" i="6"/>
  <c r="AH359" i="6"/>
  <c r="AF360" i="6"/>
  <c r="AG360" i="6"/>
  <c r="AH360" i="6"/>
  <c r="AF361" i="6"/>
  <c r="AG361" i="6"/>
  <c r="AH361" i="6"/>
  <c r="AF362" i="6"/>
  <c r="AG362" i="6"/>
  <c r="AH362" i="6"/>
  <c r="AF363" i="6"/>
  <c r="AG363" i="6"/>
  <c r="AH363" i="6"/>
  <c r="AF364" i="6"/>
  <c r="AG364" i="6"/>
  <c r="AH364" i="6"/>
  <c r="AF365" i="6"/>
  <c r="AG365" i="6"/>
  <c r="AH365" i="6"/>
  <c r="AF366" i="6"/>
  <c r="AG366" i="6"/>
  <c r="AH366" i="6"/>
  <c r="AF367" i="6"/>
  <c r="AG367" i="6"/>
  <c r="AH367" i="6"/>
  <c r="AF368" i="6"/>
  <c r="AG368" i="6"/>
  <c r="AH368" i="6"/>
  <c r="AF369" i="6"/>
  <c r="AG369" i="6"/>
  <c r="AH369" i="6"/>
  <c r="AF370" i="6"/>
  <c r="AG370" i="6"/>
  <c r="AH370" i="6"/>
  <c r="AF371" i="6"/>
  <c r="AG371" i="6"/>
  <c r="AH371" i="6"/>
  <c r="AF372" i="6"/>
  <c r="AG372" i="6"/>
  <c r="AH372" i="6"/>
  <c r="AF373" i="6"/>
  <c r="AG373" i="6"/>
  <c r="AH373" i="6"/>
  <c r="AF374" i="6"/>
  <c r="AG374" i="6"/>
  <c r="AH374" i="6"/>
  <c r="AF375" i="6"/>
  <c r="AG375" i="6"/>
  <c r="AH375" i="6"/>
  <c r="AF376" i="6"/>
  <c r="AG376" i="6"/>
  <c r="AH376" i="6"/>
  <c r="AF377" i="6"/>
  <c r="AG377" i="6"/>
  <c r="AH377" i="6"/>
  <c r="AF378" i="6"/>
  <c r="AG378" i="6"/>
  <c r="AH378" i="6"/>
  <c r="AF379" i="6"/>
  <c r="AG379" i="6"/>
  <c r="AH379" i="6"/>
  <c r="AF380" i="6"/>
  <c r="AG380" i="6"/>
  <c r="AH380" i="6"/>
  <c r="AF381" i="6"/>
  <c r="AG381" i="6"/>
  <c r="AH381" i="6"/>
  <c r="AF382" i="6"/>
  <c r="AG382" i="6"/>
  <c r="AH382" i="6"/>
  <c r="AF383" i="6"/>
  <c r="AG383" i="6"/>
  <c r="AH383" i="6"/>
  <c r="AF384" i="6"/>
  <c r="AG384" i="6"/>
  <c r="AH384" i="6"/>
  <c r="AF385" i="6"/>
  <c r="AG385" i="6"/>
  <c r="AH385" i="6"/>
  <c r="AF386" i="6"/>
  <c r="AG386" i="6"/>
  <c r="AH386" i="6"/>
  <c r="AF387" i="6"/>
  <c r="AG387" i="6"/>
  <c r="AH387" i="6"/>
  <c r="AF388" i="6"/>
  <c r="AG388" i="6"/>
  <c r="AH388" i="6"/>
  <c r="AF389" i="6"/>
  <c r="AG389" i="6"/>
  <c r="AH389" i="6"/>
  <c r="AF390" i="6"/>
  <c r="AG390" i="6"/>
  <c r="AH390" i="6"/>
  <c r="AF391" i="6"/>
  <c r="AG391" i="6"/>
  <c r="AH391" i="6"/>
  <c r="AF392" i="6"/>
  <c r="AG392" i="6"/>
  <c r="AH392" i="6"/>
  <c r="AF393" i="6"/>
  <c r="AG393" i="6"/>
  <c r="AH393" i="6"/>
  <c r="AF394" i="6"/>
  <c r="AG394" i="6"/>
  <c r="AH394" i="6"/>
  <c r="AF395" i="6"/>
  <c r="AG395" i="6"/>
  <c r="AH395" i="6"/>
  <c r="AF396" i="6"/>
  <c r="AG396" i="6"/>
  <c r="AH396" i="6"/>
  <c r="AF397" i="6"/>
  <c r="AG397" i="6"/>
  <c r="AH397" i="6"/>
  <c r="AF398" i="6"/>
  <c r="AG398" i="6"/>
  <c r="AH398" i="6"/>
  <c r="AF399" i="6"/>
  <c r="AG399" i="6"/>
  <c r="AH399" i="6"/>
  <c r="AF400" i="6"/>
  <c r="AG400" i="6"/>
  <c r="AH400" i="6"/>
  <c r="AF401" i="6"/>
  <c r="AG401" i="6"/>
  <c r="AH401" i="6"/>
  <c r="AF402" i="6"/>
  <c r="AG402" i="6"/>
  <c r="AH402" i="6"/>
  <c r="AF403" i="6"/>
  <c r="AG403" i="6"/>
  <c r="AH403" i="6"/>
  <c r="AF404" i="6"/>
  <c r="AG404" i="6"/>
  <c r="AH404" i="6"/>
  <c r="AF405" i="6"/>
  <c r="AG405" i="6"/>
  <c r="AH405" i="6"/>
  <c r="AF406" i="6"/>
  <c r="AG406" i="6"/>
  <c r="AH406" i="6"/>
  <c r="AF407" i="6"/>
  <c r="AG407" i="6"/>
  <c r="AH407" i="6"/>
  <c r="AF408" i="6"/>
  <c r="AG408" i="6"/>
  <c r="AH408" i="6"/>
  <c r="AF409" i="6"/>
  <c r="AG409" i="6"/>
  <c r="AH409" i="6"/>
  <c r="AF410" i="6"/>
  <c r="AG410" i="6"/>
  <c r="AH410" i="6"/>
  <c r="AF411" i="6"/>
  <c r="AG411" i="6"/>
  <c r="AH411" i="6"/>
  <c r="AF412" i="6"/>
  <c r="AG412" i="6"/>
  <c r="AH412" i="6"/>
  <c r="AF413" i="6"/>
  <c r="AG413" i="6"/>
  <c r="AH413" i="6"/>
  <c r="AF414" i="6"/>
  <c r="AG414" i="6"/>
  <c r="AH414" i="6"/>
  <c r="AF415" i="6"/>
  <c r="AG415" i="6"/>
  <c r="AH415" i="6"/>
  <c r="AF416" i="6"/>
  <c r="AG416" i="6"/>
  <c r="AH416" i="6"/>
  <c r="AF417" i="6"/>
  <c r="AG417" i="6"/>
  <c r="AH417" i="6"/>
  <c r="AF418" i="6"/>
  <c r="AG418" i="6"/>
  <c r="AH418" i="6"/>
  <c r="AF419" i="6"/>
  <c r="AG419" i="6"/>
  <c r="AH419" i="6"/>
  <c r="AF420" i="6"/>
  <c r="AG420" i="6"/>
  <c r="AH420" i="6"/>
  <c r="AF421" i="6"/>
  <c r="AG421" i="6"/>
  <c r="AH421" i="6"/>
  <c r="AF422" i="6"/>
  <c r="AG422" i="6"/>
  <c r="AH422" i="6"/>
  <c r="AF423" i="6"/>
  <c r="AG423" i="6"/>
  <c r="AH423" i="6"/>
  <c r="AF424" i="6"/>
  <c r="AG424" i="6"/>
  <c r="AH424" i="6"/>
  <c r="AF425" i="6"/>
  <c r="AG425" i="6"/>
  <c r="AH425" i="6"/>
  <c r="AF426" i="6"/>
  <c r="AG426" i="6"/>
  <c r="AH426" i="6"/>
  <c r="AF427" i="6"/>
  <c r="AG427" i="6"/>
  <c r="AH427" i="6"/>
  <c r="AF428" i="6"/>
  <c r="AG428" i="6"/>
  <c r="AH428" i="6"/>
  <c r="AF429" i="6"/>
  <c r="AG429" i="6"/>
  <c r="AH429" i="6"/>
  <c r="AF430" i="6"/>
  <c r="AG430" i="6"/>
  <c r="AH430" i="6"/>
  <c r="AF431" i="6"/>
  <c r="AG431" i="6"/>
  <c r="AH431" i="6"/>
  <c r="AF432" i="6"/>
  <c r="AG432" i="6"/>
  <c r="AH432" i="6"/>
  <c r="AF433" i="6"/>
  <c r="AG433" i="6"/>
  <c r="AH433" i="6"/>
  <c r="AF434" i="6"/>
  <c r="AG434" i="6"/>
  <c r="AH434" i="6"/>
  <c r="AF435" i="6"/>
  <c r="AG435" i="6"/>
  <c r="AH435" i="6"/>
  <c r="AF436" i="6"/>
  <c r="AG436" i="6"/>
  <c r="AH436" i="6"/>
  <c r="AF437" i="6"/>
  <c r="AG437" i="6"/>
  <c r="AH437" i="6"/>
  <c r="AF438" i="6"/>
  <c r="AG438" i="6"/>
  <c r="AH438" i="6"/>
  <c r="AF439" i="6"/>
  <c r="AG439" i="6"/>
  <c r="AH439" i="6"/>
  <c r="AF440" i="6"/>
  <c r="AG440" i="6"/>
  <c r="AH440" i="6"/>
  <c r="AF441" i="6"/>
  <c r="AG441" i="6"/>
  <c r="AH441" i="6"/>
  <c r="AF442" i="6"/>
  <c r="AG442" i="6"/>
  <c r="AH442" i="6"/>
  <c r="AF443" i="6"/>
  <c r="AG443" i="6"/>
  <c r="AH443" i="6"/>
  <c r="AF444" i="6"/>
  <c r="AG444" i="6"/>
  <c r="AH444" i="6"/>
  <c r="AF445" i="6"/>
  <c r="AG445" i="6"/>
  <c r="AH445" i="6"/>
  <c r="AF446" i="6"/>
  <c r="AG446" i="6"/>
  <c r="AH446" i="6"/>
  <c r="AF447" i="6"/>
  <c r="AG447" i="6"/>
  <c r="AH447" i="6"/>
  <c r="AF448" i="6"/>
  <c r="AG448" i="6"/>
  <c r="AH448" i="6"/>
  <c r="AF449" i="6"/>
  <c r="AG449" i="6"/>
  <c r="AH449" i="6"/>
  <c r="AF450" i="6"/>
  <c r="AG450" i="6"/>
  <c r="AH450" i="6"/>
  <c r="AF451" i="6"/>
  <c r="AG451" i="6"/>
  <c r="AH451" i="6"/>
  <c r="AF452" i="6"/>
  <c r="AG452" i="6"/>
  <c r="AH452" i="6"/>
  <c r="AF453" i="6"/>
  <c r="AG453" i="6"/>
  <c r="AH453" i="6"/>
  <c r="AF454" i="6"/>
  <c r="AG454" i="6"/>
  <c r="AH454" i="6"/>
  <c r="AF455" i="6"/>
  <c r="AG455" i="6"/>
  <c r="AH455" i="6"/>
  <c r="AF456" i="6"/>
  <c r="AG456" i="6"/>
  <c r="AH456" i="6"/>
  <c r="AF457" i="6"/>
  <c r="AG457" i="6"/>
  <c r="AH457" i="6"/>
  <c r="AF458" i="6"/>
  <c r="AG458" i="6"/>
  <c r="AH458" i="6"/>
  <c r="AF459" i="6"/>
  <c r="AG459" i="6"/>
  <c r="AH459" i="6"/>
  <c r="AF460" i="6"/>
  <c r="AG460" i="6"/>
  <c r="AH460" i="6"/>
  <c r="AF461" i="6"/>
  <c r="AG461" i="6"/>
  <c r="AH461" i="6"/>
  <c r="AF462" i="6"/>
  <c r="AG462" i="6"/>
  <c r="AH462" i="6"/>
  <c r="AF463" i="6"/>
  <c r="AG463" i="6"/>
  <c r="AH463" i="6"/>
  <c r="AF464" i="6"/>
  <c r="AG464" i="6"/>
  <c r="AH464" i="6"/>
  <c r="AF465" i="6"/>
  <c r="AG465" i="6"/>
  <c r="AH465" i="6"/>
  <c r="AF466" i="6"/>
  <c r="AG466" i="6"/>
  <c r="AH466" i="6"/>
  <c r="AF467" i="6"/>
  <c r="AG467" i="6"/>
  <c r="AH467" i="6"/>
  <c r="AF468" i="6"/>
  <c r="AG468" i="6"/>
  <c r="AH468" i="6"/>
  <c r="AF469" i="6"/>
  <c r="AG469" i="6"/>
  <c r="AH469" i="6"/>
  <c r="AF470" i="6"/>
  <c r="AG470" i="6"/>
  <c r="AH470" i="6"/>
  <c r="AF471" i="6"/>
  <c r="AG471" i="6"/>
  <c r="AH471" i="6"/>
  <c r="AF472" i="6"/>
  <c r="AG472" i="6"/>
  <c r="AH472" i="6"/>
  <c r="AF473" i="6"/>
  <c r="AG473" i="6"/>
  <c r="AH473" i="6"/>
  <c r="AF474" i="6"/>
  <c r="AG474" i="6"/>
  <c r="AH474" i="6"/>
  <c r="AF475" i="6"/>
  <c r="AG475" i="6"/>
  <c r="AH475" i="6"/>
  <c r="AF476" i="6"/>
  <c r="AG476" i="6"/>
  <c r="AH476" i="6"/>
  <c r="AF477" i="6"/>
  <c r="AG477" i="6"/>
  <c r="AH477" i="6"/>
  <c r="AF478" i="6"/>
  <c r="AG478" i="6"/>
  <c r="AH478" i="6"/>
  <c r="AF479" i="6"/>
  <c r="AG479" i="6"/>
  <c r="AH479" i="6"/>
  <c r="AF480" i="6"/>
  <c r="AG480" i="6"/>
  <c r="AH480" i="6"/>
  <c r="AF481" i="6"/>
  <c r="AG481" i="6"/>
  <c r="AH481" i="6"/>
  <c r="AF482" i="6"/>
  <c r="AG482" i="6"/>
  <c r="AH482" i="6"/>
  <c r="AF483" i="6"/>
  <c r="AG483" i="6"/>
  <c r="AH483" i="6"/>
  <c r="AF484" i="6"/>
  <c r="AG484" i="6"/>
  <c r="AH484" i="6"/>
  <c r="AF485" i="6"/>
  <c r="AG485" i="6"/>
  <c r="AH485" i="6"/>
  <c r="AF486" i="6"/>
  <c r="AG486" i="6"/>
  <c r="AH486" i="6"/>
  <c r="AF487" i="6"/>
  <c r="AG487" i="6"/>
  <c r="AH487" i="6"/>
  <c r="AF488" i="6"/>
  <c r="AG488" i="6"/>
  <c r="AH488" i="6"/>
  <c r="AF489" i="6"/>
  <c r="AG489" i="6"/>
  <c r="AH489" i="6"/>
  <c r="AF490" i="6"/>
  <c r="AG490" i="6"/>
  <c r="AH490" i="6"/>
  <c r="AF491" i="6"/>
  <c r="AG491" i="6"/>
  <c r="AH491" i="6"/>
  <c r="AF492" i="6"/>
  <c r="AG492" i="6"/>
  <c r="AH492" i="6"/>
  <c r="AF493" i="6"/>
  <c r="AG493" i="6"/>
  <c r="AH493" i="6"/>
  <c r="AF494" i="6"/>
  <c r="AG494" i="6"/>
  <c r="AH494" i="6"/>
  <c r="AF495" i="6"/>
  <c r="AG495" i="6"/>
  <c r="AH495" i="6"/>
  <c r="AF496" i="6"/>
  <c r="AG496" i="6"/>
  <c r="AH496" i="6"/>
  <c r="AF497" i="6"/>
  <c r="AG497" i="6"/>
  <c r="AH497" i="6"/>
  <c r="AF498" i="6"/>
  <c r="AG498" i="6"/>
  <c r="AH498" i="6"/>
  <c r="AF499" i="6"/>
  <c r="AG499" i="6"/>
  <c r="AH499" i="6"/>
  <c r="AF500" i="6"/>
  <c r="AG500" i="6"/>
  <c r="AH500" i="6"/>
  <c r="AF501" i="6"/>
  <c r="AG501" i="6"/>
  <c r="AH501" i="6"/>
  <c r="AF502" i="6"/>
  <c r="AG502" i="6"/>
  <c r="AH502" i="6"/>
  <c r="AF503" i="6"/>
  <c r="AG503" i="6"/>
  <c r="AH503" i="6"/>
  <c r="AF504" i="6"/>
  <c r="AG504" i="6"/>
  <c r="AH504" i="6"/>
  <c r="AF505" i="6"/>
  <c r="AG505" i="6"/>
  <c r="AH505" i="6"/>
  <c r="AF506" i="6"/>
  <c r="AG506" i="6"/>
  <c r="AH506" i="6"/>
  <c r="AF507" i="6"/>
  <c r="AG507" i="6"/>
  <c r="AH507" i="6"/>
  <c r="AF508" i="6"/>
  <c r="AG508" i="6"/>
  <c r="AH508" i="6"/>
  <c r="AF509" i="6"/>
  <c r="AG509" i="6"/>
  <c r="AH509" i="6"/>
  <c r="AF510" i="6"/>
  <c r="AG510" i="6"/>
  <c r="AH510" i="6"/>
  <c r="AF511" i="6"/>
  <c r="AG511" i="6"/>
  <c r="AH511" i="6"/>
  <c r="AF512" i="6"/>
  <c r="AG512" i="6"/>
  <c r="AH512" i="6"/>
  <c r="AF513" i="6"/>
  <c r="AG513" i="6"/>
  <c r="AH513" i="6"/>
  <c r="AF514" i="6"/>
  <c r="AG514" i="6"/>
  <c r="AH514" i="6"/>
  <c r="AF515" i="6"/>
  <c r="AG515" i="6"/>
  <c r="AH515" i="6"/>
  <c r="AF516" i="6"/>
  <c r="AG516" i="6"/>
  <c r="AH516" i="6"/>
  <c r="AF517" i="6"/>
  <c r="AG517" i="6"/>
  <c r="AH517" i="6"/>
  <c r="AF518" i="6"/>
  <c r="AG518" i="6"/>
  <c r="AH518" i="6"/>
  <c r="AF519" i="6"/>
  <c r="AG519" i="6"/>
  <c r="AH519" i="6"/>
  <c r="AF520" i="6"/>
  <c r="AG520" i="6"/>
  <c r="AH520" i="6"/>
  <c r="AF521" i="6"/>
  <c r="AG521" i="6"/>
  <c r="AH521" i="6"/>
  <c r="AF522" i="6"/>
  <c r="AG522" i="6"/>
  <c r="AH522" i="6"/>
  <c r="AF523" i="6"/>
  <c r="AG523" i="6"/>
  <c r="AH523" i="6"/>
  <c r="AF524" i="6"/>
  <c r="AG524" i="6"/>
  <c r="AH524" i="6"/>
  <c r="AF525" i="6"/>
  <c r="AG525" i="6"/>
  <c r="AH525" i="6"/>
  <c r="AF526" i="6"/>
  <c r="AG526" i="6"/>
  <c r="AH526" i="6"/>
  <c r="AF527" i="6"/>
  <c r="AG527" i="6"/>
  <c r="AH527" i="6"/>
  <c r="AF528" i="6"/>
  <c r="AG528" i="6"/>
  <c r="AH528" i="6"/>
  <c r="AF529" i="6"/>
  <c r="AG529" i="6"/>
  <c r="AH529" i="6"/>
  <c r="AF530" i="6"/>
  <c r="AG530" i="6"/>
  <c r="AH530" i="6"/>
  <c r="AF531" i="6"/>
  <c r="AG531" i="6"/>
  <c r="AH531" i="6"/>
  <c r="AF532" i="6"/>
  <c r="AG532" i="6"/>
  <c r="AH532" i="6"/>
  <c r="AF533" i="6"/>
  <c r="AG533" i="6"/>
  <c r="AH533" i="6"/>
  <c r="AF534" i="6"/>
  <c r="AG534" i="6"/>
  <c r="AH534" i="6"/>
  <c r="AF535" i="6"/>
  <c r="AG535" i="6"/>
  <c r="AH535" i="6"/>
  <c r="AF536" i="6"/>
  <c r="AG536" i="6"/>
  <c r="AH536" i="6"/>
  <c r="AF537" i="6"/>
  <c r="AG537" i="6"/>
  <c r="AH537" i="6"/>
  <c r="AF538" i="6"/>
  <c r="AG538" i="6"/>
  <c r="AH538" i="6"/>
  <c r="AF539" i="6"/>
  <c r="AG539" i="6"/>
  <c r="AH539" i="6"/>
  <c r="AF540" i="6"/>
  <c r="AG540" i="6"/>
  <c r="AH540" i="6"/>
  <c r="AF541" i="6"/>
  <c r="AG541" i="6"/>
  <c r="AH541" i="6"/>
  <c r="AF542" i="6"/>
  <c r="AG542" i="6"/>
  <c r="AH542" i="6"/>
  <c r="AF543" i="6"/>
  <c r="AG543" i="6"/>
  <c r="AH543" i="6"/>
  <c r="AF544" i="6"/>
  <c r="AG544" i="6"/>
  <c r="AH544" i="6"/>
  <c r="AF545" i="6"/>
  <c r="AG545" i="6"/>
  <c r="AH545" i="6"/>
  <c r="AF546" i="6"/>
  <c r="AG546" i="6"/>
  <c r="AH546" i="6"/>
  <c r="AF547" i="6"/>
  <c r="AG547" i="6"/>
  <c r="AH547" i="6"/>
  <c r="AF548" i="6"/>
  <c r="AG548" i="6"/>
  <c r="AH548" i="6"/>
  <c r="AF549" i="6"/>
  <c r="AG549" i="6"/>
  <c r="AH549" i="6"/>
  <c r="AF550" i="6"/>
  <c r="AG550" i="6"/>
  <c r="AH550" i="6"/>
  <c r="AF551" i="6"/>
  <c r="AG551" i="6"/>
  <c r="AH551" i="6"/>
  <c r="AF552" i="6"/>
  <c r="AG552" i="6"/>
  <c r="AH552" i="6"/>
  <c r="AF553" i="6"/>
  <c r="AG553" i="6"/>
  <c r="AH553" i="6"/>
  <c r="AF554" i="6"/>
  <c r="AG554" i="6"/>
  <c r="AH554" i="6"/>
  <c r="AF555" i="6"/>
  <c r="AG555" i="6"/>
  <c r="AH555" i="6"/>
  <c r="AF556" i="6"/>
  <c r="AG556" i="6"/>
  <c r="AH556" i="6"/>
  <c r="AF557" i="6"/>
  <c r="AG557" i="6"/>
  <c r="AH557" i="6"/>
  <c r="AF558" i="6"/>
  <c r="AG558" i="6"/>
  <c r="AH558" i="6"/>
  <c r="AF559" i="6"/>
  <c r="AG559" i="6"/>
  <c r="AH559" i="6"/>
  <c r="AF560" i="6"/>
  <c r="AG560" i="6"/>
  <c r="AH560" i="6"/>
  <c r="AF561" i="6"/>
  <c r="AG561" i="6"/>
  <c r="AH561" i="6"/>
  <c r="AF562" i="6"/>
  <c r="AG562" i="6"/>
  <c r="AH562" i="6"/>
  <c r="AF563" i="6"/>
  <c r="AG563" i="6"/>
  <c r="AH563" i="6"/>
  <c r="AF564" i="6"/>
  <c r="AG564" i="6"/>
  <c r="AH564" i="6"/>
  <c r="AF565" i="6"/>
  <c r="AG565" i="6"/>
  <c r="AH565" i="6"/>
  <c r="AF566" i="6"/>
  <c r="AG566" i="6"/>
  <c r="AH566" i="6"/>
  <c r="AF567" i="6"/>
  <c r="AG567" i="6"/>
  <c r="AH567" i="6"/>
  <c r="AF568" i="6"/>
  <c r="AG568" i="6"/>
  <c r="AH568" i="6"/>
  <c r="AF569" i="6"/>
  <c r="AG569" i="6"/>
  <c r="AH569" i="6"/>
  <c r="AF570" i="6"/>
  <c r="AG570" i="6"/>
  <c r="AH570" i="6"/>
  <c r="AF571" i="6"/>
  <c r="AG571" i="6"/>
  <c r="AH571" i="6"/>
  <c r="AF572" i="6"/>
  <c r="AG572" i="6"/>
  <c r="AH572" i="6"/>
  <c r="AF573" i="6"/>
  <c r="AG573" i="6"/>
  <c r="AH573" i="6"/>
  <c r="AF574" i="6"/>
  <c r="AG574" i="6"/>
  <c r="AH574" i="6"/>
  <c r="AF575" i="6"/>
  <c r="AG575" i="6"/>
  <c r="AH575" i="6"/>
  <c r="AF576" i="6"/>
  <c r="AG576" i="6"/>
  <c r="AH576" i="6"/>
  <c r="AF577" i="6"/>
  <c r="AG577" i="6"/>
  <c r="AH577" i="6"/>
  <c r="AF578" i="6"/>
  <c r="AG578" i="6"/>
  <c r="AH578" i="6"/>
  <c r="AF579" i="6"/>
  <c r="AG579" i="6"/>
  <c r="AH579" i="6"/>
  <c r="AF580" i="6"/>
  <c r="AG580" i="6"/>
  <c r="AH580" i="6"/>
  <c r="AF581" i="6"/>
  <c r="AG581" i="6"/>
  <c r="AH581" i="6"/>
  <c r="AF582" i="6"/>
  <c r="AG582" i="6"/>
  <c r="AH582" i="6"/>
  <c r="AF583" i="6"/>
  <c r="AG583" i="6"/>
  <c r="AH583" i="6"/>
  <c r="AF584" i="6"/>
  <c r="AG584" i="6"/>
  <c r="AH584" i="6"/>
  <c r="AF585" i="6"/>
  <c r="AG585" i="6"/>
  <c r="AH585" i="6"/>
  <c r="AF586" i="6"/>
  <c r="AG586" i="6"/>
  <c r="AH586" i="6"/>
  <c r="AF587" i="6"/>
  <c r="AG587" i="6"/>
  <c r="AH587" i="6"/>
  <c r="AF588" i="6"/>
  <c r="AG588" i="6"/>
  <c r="AH588" i="6"/>
  <c r="AF589" i="6"/>
  <c r="AG589" i="6"/>
  <c r="AH589" i="6"/>
  <c r="AF590" i="6"/>
  <c r="AG590" i="6"/>
  <c r="AH590" i="6"/>
  <c r="AF591" i="6"/>
  <c r="AG591" i="6"/>
  <c r="AH591" i="6"/>
  <c r="AF592" i="6"/>
  <c r="AG592" i="6"/>
  <c r="AH592" i="6"/>
  <c r="AF593" i="6"/>
  <c r="AG593" i="6"/>
  <c r="AH593" i="6"/>
  <c r="AF594" i="6"/>
  <c r="AG594" i="6"/>
  <c r="AH594" i="6"/>
  <c r="AF595" i="6"/>
  <c r="AG595" i="6"/>
  <c r="AH595" i="6"/>
  <c r="AF596" i="6"/>
  <c r="AG596" i="6"/>
  <c r="AH596" i="6"/>
  <c r="AF597" i="6"/>
  <c r="AG597" i="6"/>
  <c r="AH597" i="6"/>
  <c r="AF598" i="6"/>
  <c r="AG598" i="6"/>
  <c r="AH598" i="6"/>
  <c r="AF599" i="6"/>
  <c r="AG599" i="6"/>
  <c r="AH599" i="6"/>
  <c r="AF600" i="6"/>
  <c r="AG600" i="6"/>
  <c r="AH600" i="6"/>
  <c r="AF601" i="6"/>
  <c r="AG601" i="6"/>
  <c r="AH601" i="6"/>
  <c r="AF602" i="6"/>
  <c r="AG602" i="6"/>
  <c r="AH602" i="6"/>
  <c r="AF603" i="6"/>
  <c r="AG603" i="6"/>
  <c r="AH603" i="6"/>
  <c r="AF604" i="6"/>
  <c r="AG604" i="6"/>
  <c r="AH604" i="6"/>
  <c r="AF605" i="6"/>
  <c r="AG605" i="6"/>
  <c r="AH605" i="6"/>
  <c r="AF606" i="6"/>
  <c r="AG606" i="6"/>
  <c r="AH606" i="6"/>
  <c r="AF607" i="6"/>
  <c r="AG607" i="6"/>
  <c r="AH607" i="6"/>
  <c r="AF608" i="6"/>
  <c r="AG608" i="6"/>
  <c r="AH608" i="6"/>
  <c r="AF609" i="6"/>
  <c r="AG609" i="6"/>
  <c r="AH609" i="6"/>
  <c r="AF610" i="6"/>
  <c r="AG610" i="6"/>
  <c r="AH610" i="6"/>
  <c r="AF611" i="6"/>
  <c r="AG611" i="6"/>
  <c r="AH611" i="6"/>
  <c r="AF612" i="6"/>
  <c r="AG612" i="6"/>
  <c r="AH612" i="6"/>
  <c r="AF613" i="6"/>
  <c r="AG613" i="6"/>
  <c r="AH613" i="6"/>
  <c r="AF614" i="6"/>
  <c r="AG614" i="6"/>
  <c r="AH614" i="6"/>
  <c r="AF615" i="6"/>
  <c r="AG615" i="6"/>
  <c r="AH615" i="6"/>
  <c r="AF616" i="6"/>
  <c r="AG616" i="6"/>
  <c r="AH616" i="6"/>
  <c r="AF617" i="6"/>
  <c r="AG617" i="6"/>
  <c r="AH617" i="6"/>
  <c r="AF618" i="6"/>
  <c r="AG618" i="6"/>
  <c r="AH618" i="6"/>
  <c r="AF619" i="6"/>
  <c r="AG619" i="6"/>
  <c r="AH619" i="6"/>
  <c r="AF620" i="6"/>
  <c r="AG620" i="6"/>
  <c r="AH620" i="6"/>
  <c r="AF621" i="6"/>
  <c r="AG621" i="6"/>
  <c r="AH621" i="6"/>
  <c r="AF622" i="6"/>
  <c r="AG622" i="6"/>
  <c r="AH622" i="6"/>
  <c r="AF623" i="6"/>
  <c r="AG623" i="6"/>
  <c r="AH623" i="6"/>
  <c r="AF624" i="6"/>
  <c r="AG624" i="6"/>
  <c r="AH624" i="6"/>
  <c r="AF625" i="6"/>
  <c r="AG625" i="6"/>
  <c r="AH625" i="6"/>
  <c r="AF626" i="6"/>
  <c r="AG626" i="6"/>
  <c r="AH626" i="6"/>
  <c r="AF627" i="6"/>
  <c r="AG627" i="6"/>
  <c r="AH627" i="6"/>
  <c r="AF628" i="6"/>
  <c r="AG628" i="6"/>
  <c r="AH628" i="6"/>
  <c r="AF629" i="6"/>
  <c r="AG629" i="6"/>
  <c r="AH629" i="6"/>
  <c r="AF630" i="6"/>
  <c r="AG630" i="6"/>
  <c r="AH630" i="6"/>
  <c r="AF631" i="6"/>
  <c r="AG631" i="6"/>
  <c r="AH631" i="6"/>
  <c r="AF632" i="6"/>
  <c r="AG632" i="6"/>
  <c r="AH632" i="6"/>
  <c r="AF633" i="6"/>
  <c r="AG633" i="6"/>
  <c r="AH633" i="6"/>
  <c r="AF634" i="6"/>
  <c r="AG634" i="6"/>
  <c r="AH634" i="6"/>
  <c r="AF635" i="6"/>
  <c r="AG635" i="6"/>
  <c r="AH635" i="6"/>
  <c r="AF636" i="6"/>
  <c r="AG636" i="6"/>
  <c r="AH636" i="6"/>
  <c r="AF637" i="6"/>
  <c r="AG637" i="6"/>
  <c r="AH637" i="6"/>
  <c r="AF638" i="6"/>
  <c r="AG638" i="6"/>
  <c r="AH638" i="6"/>
  <c r="AF639" i="6"/>
  <c r="AG639" i="6"/>
  <c r="AH639" i="6"/>
  <c r="AF640" i="6"/>
  <c r="AG640" i="6"/>
  <c r="AH640" i="6"/>
  <c r="AF641" i="6"/>
  <c r="AG641" i="6"/>
  <c r="AH641" i="6"/>
  <c r="AF642" i="6"/>
  <c r="AG642" i="6"/>
  <c r="AH642" i="6"/>
  <c r="AF643" i="6"/>
  <c r="AG643" i="6"/>
  <c r="AH643" i="6"/>
  <c r="AF644" i="6"/>
  <c r="AG644" i="6"/>
  <c r="AH644" i="6"/>
  <c r="AF645" i="6"/>
  <c r="AG645" i="6"/>
  <c r="AH645" i="6"/>
  <c r="AF646" i="6"/>
  <c r="AG646" i="6"/>
  <c r="AH646" i="6"/>
  <c r="AF647" i="6"/>
  <c r="AG647" i="6"/>
  <c r="AH647" i="6"/>
  <c r="AF648" i="6"/>
  <c r="AG648" i="6"/>
  <c r="AH648" i="6"/>
  <c r="AF649" i="6"/>
  <c r="AG649" i="6"/>
  <c r="AH649" i="6"/>
  <c r="AF650" i="6"/>
  <c r="AG650" i="6"/>
  <c r="AH650" i="6"/>
  <c r="AF651" i="6"/>
  <c r="AG651" i="6"/>
  <c r="AH651" i="6"/>
  <c r="AF652" i="6"/>
  <c r="AG652" i="6"/>
  <c r="AH652" i="6"/>
  <c r="AF653" i="6"/>
  <c r="AG653" i="6"/>
  <c r="AH653" i="6"/>
  <c r="AF654" i="6"/>
  <c r="AG654" i="6"/>
  <c r="AH654" i="6"/>
  <c r="AF655" i="6"/>
  <c r="AG655" i="6"/>
  <c r="AH655" i="6"/>
  <c r="AF656" i="6"/>
  <c r="AG656" i="6"/>
  <c r="AH656" i="6"/>
  <c r="AF657" i="6"/>
  <c r="AG657" i="6"/>
  <c r="AH657" i="6"/>
  <c r="AF658" i="6"/>
  <c r="AG658" i="6"/>
  <c r="AH658" i="6"/>
  <c r="AF659" i="6"/>
  <c r="AG659" i="6"/>
  <c r="AH659" i="6"/>
  <c r="AF660" i="6"/>
  <c r="AG660" i="6"/>
  <c r="AH660" i="6"/>
  <c r="AF661" i="6"/>
  <c r="AG661" i="6"/>
  <c r="AH661" i="6"/>
  <c r="AF662" i="6"/>
  <c r="AG662" i="6"/>
  <c r="AH662" i="6"/>
  <c r="AF663" i="6"/>
  <c r="AG663" i="6"/>
  <c r="AH663" i="6"/>
  <c r="AF664" i="6"/>
  <c r="AG664" i="6"/>
  <c r="AH664" i="6"/>
  <c r="AF665" i="6"/>
  <c r="AG665" i="6"/>
  <c r="AH665" i="6"/>
  <c r="AF666" i="6"/>
  <c r="AG666" i="6"/>
  <c r="AH666" i="6"/>
  <c r="AF667" i="6"/>
  <c r="AG667" i="6"/>
  <c r="AH667" i="6"/>
  <c r="AH2" i="6"/>
  <c r="AG2" i="6"/>
  <c r="AF2" i="6"/>
  <c r="AA71" i="6"/>
  <c r="AB71" i="6"/>
  <c r="AC71" i="6"/>
  <c r="AA72" i="6"/>
  <c r="AB72" i="6"/>
  <c r="AC72" i="6"/>
  <c r="AA73" i="6"/>
  <c r="AB73" i="6"/>
  <c r="AC73" i="6"/>
  <c r="AA74" i="6"/>
  <c r="AB74" i="6"/>
  <c r="AC74" i="6"/>
  <c r="AA75" i="6"/>
  <c r="AB75" i="6"/>
  <c r="AC75" i="6"/>
  <c r="AA76" i="6"/>
  <c r="AB76" i="6"/>
  <c r="AC76" i="6"/>
  <c r="AA77" i="6"/>
  <c r="AB77" i="6"/>
  <c r="AC77" i="6"/>
  <c r="AA78" i="6"/>
  <c r="AB78" i="6"/>
  <c r="AC78" i="6"/>
  <c r="AA79" i="6"/>
  <c r="AB79" i="6"/>
  <c r="AC79" i="6"/>
  <c r="AA80" i="6"/>
  <c r="AB80" i="6"/>
  <c r="AC80" i="6"/>
  <c r="AA81" i="6"/>
  <c r="AB81" i="6"/>
  <c r="AC81" i="6"/>
  <c r="AA82" i="6"/>
  <c r="AB82" i="6"/>
  <c r="AC82" i="6"/>
  <c r="AA83" i="6"/>
  <c r="AB83" i="6"/>
  <c r="AC83" i="6"/>
  <c r="AA84" i="6"/>
  <c r="AB84" i="6"/>
  <c r="AC84" i="6"/>
  <c r="AA85" i="6"/>
  <c r="AB85" i="6"/>
  <c r="AC85" i="6"/>
  <c r="AA86" i="6"/>
  <c r="AB86" i="6"/>
  <c r="AC86" i="6"/>
  <c r="AA87" i="6"/>
  <c r="AB87" i="6"/>
  <c r="AC87" i="6"/>
  <c r="AA88" i="6"/>
  <c r="AB88" i="6"/>
  <c r="AC88" i="6"/>
  <c r="AA89" i="6"/>
  <c r="AB89" i="6"/>
  <c r="AC89" i="6"/>
  <c r="AA90" i="6"/>
  <c r="AB90" i="6"/>
  <c r="AC90" i="6"/>
  <c r="AA91" i="6"/>
  <c r="AB91" i="6"/>
  <c r="AC91" i="6"/>
  <c r="AA92" i="6"/>
  <c r="AB92" i="6"/>
  <c r="AC92" i="6"/>
  <c r="AA93" i="6"/>
  <c r="AB93" i="6"/>
  <c r="AC93" i="6"/>
  <c r="AA94" i="6"/>
  <c r="AB94" i="6"/>
  <c r="AC94" i="6"/>
  <c r="AA95" i="6"/>
  <c r="AB95" i="6"/>
  <c r="AC95" i="6"/>
  <c r="AA96" i="6"/>
  <c r="AB96" i="6"/>
  <c r="AC96" i="6"/>
  <c r="AA97" i="6"/>
  <c r="AB97" i="6"/>
  <c r="AC97" i="6"/>
  <c r="AA98" i="6"/>
  <c r="AB98" i="6"/>
  <c r="AC98" i="6"/>
  <c r="AA99" i="6"/>
  <c r="AB99" i="6"/>
  <c r="AC99" i="6"/>
  <c r="AA100" i="6"/>
  <c r="AB100" i="6"/>
  <c r="AC100" i="6"/>
  <c r="AA101" i="6"/>
  <c r="AB101" i="6"/>
  <c r="AC101" i="6"/>
  <c r="AA102" i="6"/>
  <c r="AB102" i="6"/>
  <c r="AC102" i="6"/>
  <c r="AA103" i="6"/>
  <c r="AB103" i="6"/>
  <c r="AC103" i="6"/>
  <c r="AA104" i="6"/>
  <c r="AB104" i="6"/>
  <c r="AC104" i="6"/>
  <c r="AA105" i="6"/>
  <c r="AB105" i="6"/>
  <c r="AC105" i="6"/>
  <c r="AA106" i="6"/>
  <c r="AB106" i="6"/>
  <c r="AC106" i="6"/>
  <c r="AA107" i="6"/>
  <c r="AB107" i="6"/>
  <c r="AC107" i="6"/>
  <c r="AA108" i="6"/>
  <c r="AB108" i="6"/>
  <c r="AC108" i="6"/>
  <c r="AA109" i="6"/>
  <c r="AB109" i="6"/>
  <c r="AC109" i="6"/>
  <c r="AA110" i="6"/>
  <c r="AB110" i="6"/>
  <c r="AC110" i="6"/>
  <c r="AA111" i="6"/>
  <c r="AB111" i="6"/>
  <c r="AC111" i="6"/>
  <c r="AA112" i="6"/>
  <c r="AB112" i="6"/>
  <c r="AC112" i="6"/>
  <c r="AA113" i="6"/>
  <c r="AB113" i="6"/>
  <c r="AC113" i="6"/>
  <c r="AA114" i="6"/>
  <c r="AB114" i="6"/>
  <c r="AC114" i="6"/>
  <c r="AA115" i="6"/>
  <c r="AB115" i="6"/>
  <c r="AC115" i="6"/>
  <c r="AA116" i="6"/>
  <c r="AB116" i="6"/>
  <c r="AC116" i="6"/>
  <c r="AA117" i="6"/>
  <c r="AB117" i="6"/>
  <c r="AC117" i="6"/>
  <c r="AA118" i="6"/>
  <c r="AB118" i="6"/>
  <c r="AC118" i="6"/>
  <c r="AA119" i="6"/>
  <c r="AB119" i="6"/>
  <c r="AC119" i="6"/>
  <c r="AA120" i="6"/>
  <c r="AB120" i="6"/>
  <c r="AC120" i="6"/>
  <c r="AA121" i="6"/>
  <c r="AB121" i="6"/>
  <c r="AC121" i="6"/>
  <c r="AA122" i="6"/>
  <c r="AB122" i="6"/>
  <c r="AC122" i="6"/>
  <c r="AA123" i="6"/>
  <c r="AB123" i="6"/>
  <c r="AC123" i="6"/>
  <c r="AA124" i="6"/>
  <c r="AB124" i="6"/>
  <c r="AC124" i="6"/>
  <c r="AA125" i="6"/>
  <c r="AB125" i="6"/>
  <c r="AC125" i="6"/>
  <c r="AA126" i="6"/>
  <c r="AB126" i="6"/>
  <c r="AC126" i="6"/>
  <c r="AA127" i="6"/>
  <c r="AB127" i="6"/>
  <c r="AC127" i="6"/>
  <c r="AA128" i="6"/>
  <c r="AB128" i="6"/>
  <c r="AC128" i="6"/>
  <c r="AA129" i="6"/>
  <c r="AB129" i="6"/>
  <c r="AC129" i="6"/>
  <c r="AA130" i="6"/>
  <c r="AB130" i="6"/>
  <c r="AC130" i="6"/>
  <c r="AA131" i="6"/>
  <c r="AB131" i="6"/>
  <c r="AC131" i="6"/>
  <c r="AA132" i="6"/>
  <c r="AB132" i="6"/>
  <c r="AC132" i="6"/>
  <c r="AA133" i="6"/>
  <c r="AB133" i="6"/>
  <c r="AC133" i="6"/>
  <c r="AA134" i="6"/>
  <c r="AB134" i="6"/>
  <c r="AC134" i="6"/>
  <c r="AA135" i="6"/>
  <c r="AB135" i="6"/>
  <c r="AC135" i="6"/>
  <c r="AA136" i="6"/>
  <c r="AB136" i="6"/>
  <c r="AC136" i="6"/>
  <c r="AA137" i="6"/>
  <c r="AB137" i="6"/>
  <c r="AC137" i="6"/>
  <c r="AA138" i="6"/>
  <c r="AB138" i="6"/>
  <c r="AC138" i="6"/>
  <c r="AA139" i="6"/>
  <c r="AB139" i="6"/>
  <c r="AC139" i="6"/>
  <c r="AA140" i="6"/>
  <c r="AB140" i="6"/>
  <c r="AC140" i="6"/>
  <c r="AA141" i="6"/>
  <c r="AB141" i="6"/>
  <c r="AC141" i="6"/>
  <c r="AA142" i="6"/>
  <c r="AB142" i="6"/>
  <c r="AC142" i="6"/>
  <c r="AA143" i="6"/>
  <c r="AB143" i="6"/>
  <c r="AC143" i="6"/>
  <c r="AA144" i="6"/>
  <c r="AB144" i="6"/>
  <c r="AC144" i="6"/>
  <c r="AA145" i="6"/>
  <c r="AB145" i="6"/>
  <c r="AC145" i="6"/>
  <c r="AA146" i="6"/>
  <c r="AB146" i="6"/>
  <c r="AC146" i="6"/>
  <c r="AA147" i="6"/>
  <c r="AB147" i="6"/>
  <c r="AC147" i="6"/>
  <c r="AA148" i="6"/>
  <c r="AB148" i="6"/>
  <c r="AC148" i="6"/>
  <c r="AA149" i="6"/>
  <c r="AB149" i="6"/>
  <c r="AC149" i="6"/>
  <c r="AA150" i="6"/>
  <c r="AB150" i="6"/>
  <c r="AC150" i="6"/>
  <c r="AA151" i="6"/>
  <c r="AB151" i="6"/>
  <c r="AC151" i="6"/>
  <c r="AA152" i="6"/>
  <c r="AB152" i="6"/>
  <c r="AC152" i="6"/>
  <c r="AA153" i="6"/>
  <c r="AB153" i="6"/>
  <c r="AC153" i="6"/>
  <c r="AA154" i="6"/>
  <c r="AB154" i="6"/>
  <c r="AC154" i="6"/>
  <c r="AA155" i="6"/>
  <c r="AB155" i="6"/>
  <c r="AC155" i="6"/>
  <c r="AA156" i="6"/>
  <c r="AB156" i="6"/>
  <c r="AC156" i="6"/>
  <c r="AA157" i="6"/>
  <c r="AB157" i="6"/>
  <c r="AC157" i="6"/>
  <c r="AA158" i="6"/>
  <c r="AB158" i="6"/>
  <c r="AC158" i="6"/>
  <c r="AA159" i="6"/>
  <c r="AB159" i="6"/>
  <c r="AC159" i="6"/>
  <c r="AA160" i="6"/>
  <c r="AB160" i="6"/>
  <c r="AC160" i="6"/>
  <c r="AA161" i="6"/>
  <c r="AB161" i="6"/>
  <c r="AC161" i="6"/>
  <c r="AA162" i="6"/>
  <c r="AB162" i="6"/>
  <c r="AC162" i="6"/>
  <c r="AA163" i="6"/>
  <c r="AB163" i="6"/>
  <c r="AC163" i="6"/>
  <c r="AA164" i="6"/>
  <c r="AB164" i="6"/>
  <c r="AC164" i="6"/>
  <c r="AA165" i="6"/>
  <c r="AB165" i="6"/>
  <c r="AC165" i="6"/>
  <c r="AA166" i="6"/>
  <c r="AB166" i="6"/>
  <c r="AC166" i="6"/>
  <c r="AA167" i="6"/>
  <c r="AB167" i="6"/>
  <c r="AC167" i="6"/>
  <c r="AA168" i="6"/>
  <c r="AB168" i="6"/>
  <c r="AC168" i="6"/>
  <c r="AA169" i="6"/>
  <c r="AB169" i="6"/>
  <c r="AC169" i="6"/>
  <c r="AA170" i="6"/>
  <c r="AB170" i="6"/>
  <c r="AC170" i="6"/>
  <c r="AA171" i="6"/>
  <c r="AB171" i="6"/>
  <c r="AC171" i="6"/>
  <c r="AA172" i="6"/>
  <c r="AB172" i="6"/>
  <c r="AC172" i="6"/>
  <c r="AA173" i="6"/>
  <c r="AB173" i="6"/>
  <c r="AC173" i="6"/>
  <c r="AA174" i="6"/>
  <c r="AB174" i="6"/>
  <c r="AC174" i="6"/>
  <c r="AA175" i="6"/>
  <c r="AB175" i="6"/>
  <c r="AC175" i="6"/>
  <c r="AA176" i="6"/>
  <c r="AB176" i="6"/>
  <c r="AC176" i="6"/>
  <c r="AA177" i="6"/>
  <c r="AB177" i="6"/>
  <c r="AC177" i="6"/>
  <c r="AA178" i="6"/>
  <c r="AB178" i="6"/>
  <c r="AC178" i="6"/>
  <c r="AA179" i="6"/>
  <c r="AB179" i="6"/>
  <c r="AC179" i="6"/>
  <c r="AA180" i="6"/>
  <c r="AB180" i="6"/>
  <c r="AC180" i="6"/>
  <c r="AA181" i="6"/>
  <c r="AB181" i="6"/>
  <c r="AC181" i="6"/>
  <c r="AA182" i="6"/>
  <c r="AB182" i="6"/>
  <c r="AC182" i="6"/>
  <c r="AA183" i="6"/>
  <c r="AB183" i="6"/>
  <c r="AC183" i="6"/>
  <c r="AA184" i="6"/>
  <c r="AB184" i="6"/>
  <c r="AC184" i="6"/>
  <c r="AA185" i="6"/>
  <c r="AB185" i="6"/>
  <c r="AC185" i="6"/>
  <c r="AA186" i="6"/>
  <c r="AB186" i="6"/>
  <c r="AC186" i="6"/>
  <c r="AA187" i="6"/>
  <c r="AB187" i="6"/>
  <c r="AC187" i="6"/>
  <c r="AA188" i="6"/>
  <c r="AB188" i="6"/>
  <c r="AC188" i="6"/>
  <c r="AA189" i="6"/>
  <c r="AB189" i="6"/>
  <c r="AC189" i="6"/>
  <c r="AA190" i="6"/>
  <c r="AB190" i="6"/>
  <c r="AC190" i="6"/>
  <c r="AA191" i="6"/>
  <c r="AB191" i="6"/>
  <c r="AC191" i="6"/>
  <c r="AA192" i="6"/>
  <c r="AB192" i="6"/>
  <c r="AC192" i="6"/>
  <c r="AA193" i="6"/>
  <c r="AB193" i="6"/>
  <c r="AC193" i="6"/>
  <c r="AA194" i="6"/>
  <c r="AB194" i="6"/>
  <c r="AC194" i="6"/>
  <c r="AA195" i="6"/>
  <c r="AB195" i="6"/>
  <c r="AC195" i="6"/>
  <c r="AA196" i="6"/>
  <c r="AB196" i="6"/>
  <c r="AC196" i="6"/>
  <c r="AA197" i="6"/>
  <c r="AB197" i="6"/>
  <c r="AC197" i="6"/>
  <c r="AA198" i="6"/>
  <c r="AB198" i="6"/>
  <c r="AC198" i="6"/>
  <c r="AA199" i="6"/>
  <c r="AB199" i="6"/>
  <c r="AC199" i="6"/>
  <c r="AA200" i="6"/>
  <c r="AB200" i="6"/>
  <c r="AC200" i="6"/>
  <c r="AA201" i="6"/>
  <c r="AB201" i="6"/>
  <c r="AC201" i="6"/>
  <c r="AA202" i="6"/>
  <c r="AB202" i="6"/>
  <c r="AC202" i="6"/>
  <c r="AA203" i="6"/>
  <c r="AB203" i="6"/>
  <c r="AC203" i="6"/>
  <c r="AA204" i="6"/>
  <c r="AB204" i="6"/>
  <c r="AC204" i="6"/>
  <c r="AA205" i="6"/>
  <c r="AB205" i="6"/>
  <c r="AC205" i="6"/>
  <c r="AA206" i="6"/>
  <c r="AB206" i="6"/>
  <c r="AC206" i="6"/>
  <c r="AA207" i="6"/>
  <c r="AB207" i="6"/>
  <c r="AC207" i="6"/>
  <c r="AA208" i="6"/>
  <c r="AB208" i="6"/>
  <c r="AC208" i="6"/>
  <c r="AA209" i="6"/>
  <c r="AB209" i="6"/>
  <c r="AC209" i="6"/>
  <c r="AA210" i="6"/>
  <c r="AB210" i="6"/>
  <c r="AC210" i="6"/>
  <c r="AA211" i="6"/>
  <c r="AB211" i="6"/>
  <c r="AC211" i="6"/>
  <c r="AA212" i="6"/>
  <c r="AB212" i="6"/>
  <c r="AC212" i="6"/>
  <c r="AA213" i="6"/>
  <c r="AB213" i="6"/>
  <c r="AC213" i="6"/>
  <c r="AA214" i="6"/>
  <c r="AB214" i="6"/>
  <c r="AC214" i="6"/>
  <c r="AA215" i="6"/>
  <c r="AB215" i="6"/>
  <c r="AC215" i="6"/>
  <c r="AA216" i="6"/>
  <c r="AB216" i="6"/>
  <c r="AC216" i="6"/>
  <c r="AA217" i="6"/>
  <c r="AB217" i="6"/>
  <c r="AC217" i="6"/>
  <c r="AA218" i="6"/>
  <c r="AB218" i="6"/>
  <c r="AC218" i="6"/>
  <c r="AA219" i="6"/>
  <c r="AB219" i="6"/>
  <c r="AC219" i="6"/>
  <c r="AA220" i="6"/>
  <c r="AB220" i="6"/>
  <c r="AC220" i="6"/>
  <c r="AA221" i="6"/>
  <c r="AB221" i="6"/>
  <c r="AC221" i="6"/>
  <c r="AA222" i="6"/>
  <c r="AB222" i="6"/>
  <c r="AC222" i="6"/>
  <c r="AA223" i="6"/>
  <c r="AB223" i="6"/>
  <c r="AC223" i="6"/>
  <c r="AA224" i="6"/>
  <c r="AB224" i="6"/>
  <c r="AC224" i="6"/>
  <c r="AA225" i="6"/>
  <c r="AB225" i="6"/>
  <c r="AC225" i="6"/>
  <c r="AA226" i="6"/>
  <c r="AB226" i="6"/>
  <c r="AC226" i="6"/>
  <c r="AA227" i="6"/>
  <c r="AB227" i="6"/>
  <c r="AC227" i="6"/>
  <c r="AA228" i="6"/>
  <c r="AB228" i="6"/>
  <c r="AC228" i="6"/>
  <c r="AA229" i="6"/>
  <c r="AB229" i="6"/>
  <c r="AC229" i="6"/>
  <c r="AA230" i="6"/>
  <c r="AB230" i="6"/>
  <c r="AC230" i="6"/>
  <c r="AA231" i="6"/>
  <c r="AB231" i="6"/>
  <c r="AC231" i="6"/>
  <c r="AA232" i="6"/>
  <c r="AB232" i="6"/>
  <c r="AC232" i="6"/>
  <c r="AA233" i="6"/>
  <c r="AB233" i="6"/>
  <c r="AC233" i="6"/>
  <c r="AA234" i="6"/>
  <c r="AB234" i="6"/>
  <c r="AC234" i="6"/>
  <c r="AA235" i="6"/>
  <c r="AB235" i="6"/>
  <c r="AC235" i="6"/>
  <c r="AA236" i="6"/>
  <c r="AB236" i="6"/>
  <c r="AC236" i="6"/>
  <c r="AA237" i="6"/>
  <c r="AB237" i="6"/>
  <c r="AC237" i="6"/>
  <c r="AA238" i="6"/>
  <c r="AB238" i="6"/>
  <c r="AC238" i="6"/>
  <c r="AA239" i="6"/>
  <c r="AB239" i="6"/>
  <c r="AC239" i="6"/>
  <c r="AA240" i="6"/>
  <c r="AB240" i="6"/>
  <c r="AC240" i="6"/>
  <c r="AA241" i="6"/>
  <c r="AB241" i="6"/>
  <c r="AC241" i="6"/>
  <c r="AA242" i="6"/>
  <c r="AB242" i="6"/>
  <c r="AC242" i="6"/>
  <c r="AA243" i="6"/>
  <c r="AB243" i="6"/>
  <c r="AC243" i="6"/>
  <c r="AA244" i="6"/>
  <c r="AB244" i="6"/>
  <c r="AC244" i="6"/>
  <c r="AA245" i="6"/>
  <c r="AB245" i="6"/>
  <c r="AC245" i="6"/>
  <c r="AA246" i="6"/>
  <c r="AB246" i="6"/>
  <c r="AC246" i="6"/>
  <c r="AA247" i="6"/>
  <c r="AB247" i="6"/>
  <c r="AC247" i="6"/>
  <c r="AA248" i="6"/>
  <c r="AB248" i="6"/>
  <c r="AC248" i="6"/>
  <c r="AA249" i="6"/>
  <c r="AB249" i="6"/>
  <c r="AC249" i="6"/>
  <c r="AA250" i="6"/>
  <c r="AB250" i="6"/>
  <c r="AC250" i="6"/>
  <c r="AA251" i="6"/>
  <c r="AB251" i="6"/>
  <c r="AC251" i="6"/>
  <c r="AA252" i="6"/>
  <c r="AB252" i="6"/>
  <c r="AC252" i="6"/>
  <c r="AA253" i="6"/>
  <c r="AB253" i="6"/>
  <c r="AC253" i="6"/>
  <c r="AA254" i="6"/>
  <c r="AB254" i="6"/>
  <c r="AC254" i="6"/>
  <c r="AA255" i="6"/>
  <c r="AB255" i="6"/>
  <c r="AC255" i="6"/>
  <c r="AA256" i="6"/>
  <c r="AB256" i="6"/>
  <c r="AC256" i="6"/>
  <c r="AA257" i="6"/>
  <c r="AB257" i="6"/>
  <c r="AC257" i="6"/>
  <c r="AA258" i="6"/>
  <c r="AB258" i="6"/>
  <c r="AC258" i="6"/>
  <c r="AA259" i="6"/>
  <c r="AB259" i="6"/>
  <c r="AC259" i="6"/>
  <c r="AA260" i="6"/>
  <c r="AB260" i="6"/>
  <c r="AC260" i="6"/>
  <c r="AA261" i="6"/>
  <c r="AB261" i="6"/>
  <c r="AC261" i="6"/>
  <c r="AA262" i="6"/>
  <c r="AB262" i="6"/>
  <c r="AC262" i="6"/>
  <c r="AA263" i="6"/>
  <c r="AB263" i="6"/>
  <c r="AC263" i="6"/>
  <c r="AA264" i="6"/>
  <c r="AB264" i="6"/>
  <c r="AC264" i="6"/>
  <c r="AA265" i="6"/>
  <c r="AB265" i="6"/>
  <c r="AC265" i="6"/>
  <c r="AA266" i="6"/>
  <c r="AB266" i="6"/>
  <c r="AC266" i="6"/>
  <c r="AA267" i="6"/>
  <c r="AB267" i="6"/>
  <c r="AC267" i="6"/>
  <c r="AA268" i="6"/>
  <c r="AB268" i="6"/>
  <c r="AC268" i="6"/>
  <c r="AA269" i="6"/>
  <c r="AB269" i="6"/>
  <c r="AC269" i="6"/>
  <c r="AA270" i="6"/>
  <c r="AB270" i="6"/>
  <c r="AC270" i="6"/>
  <c r="AA271" i="6"/>
  <c r="AB271" i="6"/>
  <c r="AC271" i="6"/>
  <c r="AA272" i="6"/>
  <c r="AB272" i="6"/>
  <c r="AC272" i="6"/>
  <c r="AA273" i="6"/>
  <c r="AB273" i="6"/>
  <c r="AC273" i="6"/>
  <c r="AA274" i="6"/>
  <c r="AB274" i="6"/>
  <c r="AC274" i="6"/>
  <c r="AA275" i="6"/>
  <c r="AB275" i="6"/>
  <c r="AC275" i="6"/>
  <c r="AA276" i="6"/>
  <c r="AB276" i="6"/>
  <c r="AC276" i="6"/>
  <c r="AA277" i="6"/>
  <c r="AB277" i="6"/>
  <c r="AC277" i="6"/>
  <c r="AA278" i="6"/>
  <c r="AB278" i="6"/>
  <c r="AC278" i="6"/>
  <c r="AA279" i="6"/>
  <c r="AB279" i="6"/>
  <c r="AC279" i="6"/>
  <c r="AA280" i="6"/>
  <c r="AB280" i="6"/>
  <c r="AC280" i="6"/>
  <c r="AA281" i="6"/>
  <c r="AB281" i="6"/>
  <c r="AC281" i="6"/>
  <c r="AA282" i="6"/>
  <c r="AB282" i="6"/>
  <c r="AC282" i="6"/>
  <c r="AA283" i="6"/>
  <c r="AB283" i="6"/>
  <c r="AC283" i="6"/>
  <c r="AA284" i="6"/>
  <c r="AB284" i="6"/>
  <c r="AC284" i="6"/>
  <c r="AA285" i="6"/>
  <c r="AB285" i="6"/>
  <c r="AC285" i="6"/>
  <c r="AA286" i="6"/>
  <c r="AB286" i="6"/>
  <c r="AC286" i="6"/>
  <c r="AA287" i="6"/>
  <c r="AB287" i="6"/>
  <c r="AC287" i="6"/>
  <c r="AA288" i="6"/>
  <c r="AB288" i="6"/>
  <c r="AC288" i="6"/>
  <c r="AA289" i="6"/>
  <c r="AB289" i="6"/>
  <c r="AC289" i="6"/>
  <c r="AA290" i="6"/>
  <c r="AB290" i="6"/>
  <c r="AC290" i="6"/>
  <c r="AA291" i="6"/>
  <c r="AB291" i="6"/>
  <c r="AC291" i="6"/>
  <c r="AA292" i="6"/>
  <c r="AB292" i="6"/>
  <c r="AC292" i="6"/>
  <c r="AA293" i="6"/>
  <c r="AB293" i="6"/>
  <c r="AC293" i="6"/>
  <c r="AA294" i="6"/>
  <c r="AB294" i="6"/>
  <c r="AC294" i="6"/>
  <c r="AA295" i="6"/>
  <c r="AB295" i="6"/>
  <c r="AC295" i="6"/>
  <c r="AA296" i="6"/>
  <c r="AB296" i="6"/>
  <c r="AC296" i="6"/>
  <c r="AA297" i="6"/>
  <c r="AB297" i="6"/>
  <c r="AC297" i="6"/>
  <c r="AA298" i="6"/>
  <c r="AB298" i="6"/>
  <c r="AC298" i="6"/>
  <c r="AA299" i="6"/>
  <c r="AB299" i="6"/>
  <c r="AC299" i="6"/>
  <c r="AA300" i="6"/>
  <c r="AB300" i="6"/>
  <c r="AC300" i="6"/>
  <c r="AA301" i="6"/>
  <c r="AB301" i="6"/>
  <c r="AC301" i="6"/>
  <c r="AA302" i="6"/>
  <c r="AB302" i="6"/>
  <c r="AC302" i="6"/>
  <c r="AA303" i="6"/>
  <c r="AB303" i="6"/>
  <c r="AC303" i="6"/>
  <c r="AA304" i="6"/>
  <c r="AB304" i="6"/>
  <c r="AC304" i="6"/>
  <c r="AA305" i="6"/>
  <c r="AB305" i="6"/>
  <c r="AC305" i="6"/>
  <c r="AA306" i="6"/>
  <c r="AB306" i="6"/>
  <c r="AC306" i="6"/>
  <c r="AA307" i="6"/>
  <c r="AB307" i="6"/>
  <c r="AC307" i="6"/>
  <c r="AA308" i="6"/>
  <c r="AB308" i="6"/>
  <c r="AC308" i="6"/>
  <c r="AA309" i="6"/>
  <c r="AB309" i="6"/>
  <c r="AC309" i="6"/>
  <c r="AA310" i="6"/>
  <c r="AB310" i="6"/>
  <c r="AC310" i="6"/>
  <c r="AA311" i="6"/>
  <c r="AB311" i="6"/>
  <c r="AC311" i="6"/>
  <c r="AA312" i="6"/>
  <c r="AB312" i="6"/>
  <c r="AC312" i="6"/>
  <c r="AA313" i="6"/>
  <c r="AB313" i="6"/>
  <c r="AC313" i="6"/>
  <c r="AA314" i="6"/>
  <c r="AB314" i="6"/>
  <c r="AC314" i="6"/>
  <c r="AA315" i="6"/>
  <c r="AB315" i="6"/>
  <c r="AC315" i="6"/>
  <c r="AA316" i="6"/>
  <c r="AB316" i="6"/>
  <c r="AC316" i="6"/>
  <c r="AA317" i="6"/>
  <c r="AB317" i="6"/>
  <c r="AC317" i="6"/>
  <c r="AA318" i="6"/>
  <c r="AB318" i="6"/>
  <c r="AC318" i="6"/>
  <c r="AA319" i="6"/>
  <c r="AB319" i="6"/>
  <c r="AC319" i="6"/>
  <c r="AA320" i="6"/>
  <c r="AB320" i="6"/>
  <c r="AC320" i="6"/>
  <c r="AA321" i="6"/>
  <c r="AB321" i="6"/>
  <c r="AC321" i="6"/>
  <c r="AA322" i="6"/>
  <c r="AB322" i="6"/>
  <c r="AC322" i="6"/>
  <c r="AA323" i="6"/>
  <c r="AB323" i="6"/>
  <c r="AC323" i="6"/>
  <c r="AA324" i="6"/>
  <c r="AB324" i="6"/>
  <c r="AC324" i="6"/>
  <c r="AA325" i="6"/>
  <c r="AB325" i="6"/>
  <c r="AC325" i="6"/>
  <c r="AA326" i="6"/>
  <c r="AB326" i="6"/>
  <c r="AC326" i="6"/>
  <c r="AA327" i="6"/>
  <c r="AC327" i="6"/>
  <c r="AA328" i="6"/>
  <c r="AB328" i="6"/>
  <c r="AC328" i="6"/>
  <c r="AA329" i="6"/>
  <c r="AB329" i="6"/>
  <c r="AC329" i="6"/>
  <c r="AA330" i="6"/>
  <c r="AB330" i="6"/>
  <c r="AC330" i="6"/>
  <c r="AA331" i="6"/>
  <c r="AB331" i="6"/>
  <c r="AC331" i="6"/>
  <c r="AA332" i="6"/>
  <c r="AB332" i="6"/>
  <c r="AC332" i="6"/>
  <c r="AA333" i="6"/>
  <c r="AB333" i="6"/>
  <c r="AC333" i="6"/>
  <c r="AA334" i="6"/>
  <c r="AB334" i="6"/>
  <c r="AC334" i="6"/>
  <c r="AA335" i="6"/>
  <c r="AB335" i="6"/>
  <c r="AC335" i="6"/>
  <c r="AA336" i="6"/>
  <c r="AB336" i="6"/>
  <c r="AC336" i="6"/>
  <c r="AA337" i="6"/>
  <c r="AB337" i="6"/>
  <c r="AC337" i="6"/>
  <c r="AA338" i="6"/>
  <c r="AB338" i="6"/>
  <c r="AC338" i="6"/>
  <c r="AA339" i="6"/>
  <c r="AB339" i="6"/>
  <c r="AC339" i="6"/>
  <c r="AA340" i="6"/>
  <c r="AB340" i="6"/>
  <c r="AC340" i="6"/>
  <c r="AA341" i="6"/>
  <c r="AB341" i="6"/>
  <c r="AC341" i="6"/>
  <c r="AA342" i="6"/>
  <c r="AB342" i="6"/>
  <c r="AC342" i="6"/>
  <c r="AA343" i="6"/>
  <c r="AB343" i="6"/>
  <c r="AC343" i="6"/>
  <c r="AA344" i="6"/>
  <c r="AB344" i="6"/>
  <c r="AC344" i="6"/>
  <c r="AA345" i="6"/>
  <c r="AB345" i="6"/>
  <c r="AC345" i="6"/>
  <c r="AA346" i="6"/>
  <c r="AB346" i="6"/>
  <c r="AC346" i="6"/>
  <c r="AA347" i="6"/>
  <c r="AB347" i="6"/>
  <c r="AC347" i="6"/>
  <c r="AA348" i="6"/>
  <c r="AB348" i="6"/>
  <c r="AC348" i="6"/>
  <c r="AA349" i="6"/>
  <c r="AB349" i="6"/>
  <c r="AC349" i="6"/>
  <c r="AA350" i="6"/>
  <c r="AB350" i="6"/>
  <c r="AC350" i="6"/>
  <c r="AA351" i="6"/>
  <c r="AB351" i="6"/>
  <c r="AC351" i="6"/>
  <c r="AA352" i="6"/>
  <c r="AB352" i="6"/>
  <c r="AC352" i="6"/>
  <c r="AA353" i="6"/>
  <c r="AB353" i="6"/>
  <c r="AC353" i="6"/>
  <c r="AA354" i="6"/>
  <c r="AB354" i="6"/>
  <c r="AC354" i="6"/>
  <c r="AA355" i="6"/>
  <c r="AB355" i="6"/>
  <c r="AC355" i="6"/>
  <c r="AA356" i="6"/>
  <c r="AB356" i="6"/>
  <c r="AC356" i="6"/>
  <c r="AA357" i="6"/>
  <c r="AB357" i="6"/>
  <c r="AC357" i="6"/>
  <c r="AA358" i="6"/>
  <c r="AB358" i="6"/>
  <c r="AC358" i="6"/>
  <c r="AA359" i="6"/>
  <c r="AB359" i="6"/>
  <c r="AC359" i="6"/>
  <c r="AA360" i="6"/>
  <c r="AB360" i="6"/>
  <c r="AC360" i="6"/>
  <c r="AA361" i="6"/>
  <c r="AB361" i="6"/>
  <c r="AC361" i="6"/>
  <c r="AA362" i="6"/>
  <c r="AB362" i="6"/>
  <c r="AC362" i="6"/>
  <c r="AA363" i="6"/>
  <c r="AB363" i="6"/>
  <c r="AC363" i="6"/>
  <c r="AA364" i="6"/>
  <c r="AB364" i="6"/>
  <c r="AC364" i="6"/>
  <c r="AA365" i="6"/>
  <c r="AB365" i="6"/>
  <c r="AC365" i="6"/>
  <c r="AA366" i="6"/>
  <c r="AB366" i="6"/>
  <c r="AC366" i="6"/>
  <c r="AA367" i="6"/>
  <c r="AB367" i="6"/>
  <c r="AC367" i="6"/>
  <c r="AA368" i="6"/>
  <c r="AB368" i="6"/>
  <c r="AC368" i="6"/>
  <c r="AA369" i="6"/>
  <c r="AB369" i="6"/>
  <c r="AC369" i="6"/>
  <c r="AA370" i="6"/>
  <c r="AB370" i="6"/>
  <c r="AC370" i="6"/>
  <c r="AA371" i="6"/>
  <c r="AB371" i="6"/>
  <c r="AC371" i="6"/>
  <c r="AA372" i="6"/>
  <c r="AB372" i="6"/>
  <c r="AC372" i="6"/>
  <c r="AA373" i="6"/>
  <c r="AB373" i="6"/>
  <c r="AC373" i="6"/>
  <c r="AA374" i="6"/>
  <c r="AB374" i="6"/>
  <c r="AC374" i="6"/>
  <c r="AA375" i="6"/>
  <c r="AB375" i="6"/>
  <c r="AC375" i="6"/>
  <c r="AA376" i="6"/>
  <c r="AB376" i="6"/>
  <c r="AC376" i="6"/>
  <c r="AA377" i="6"/>
  <c r="AB377" i="6"/>
  <c r="AC377" i="6"/>
  <c r="AA378" i="6"/>
  <c r="AB378" i="6"/>
  <c r="AC378" i="6"/>
  <c r="AA379" i="6"/>
  <c r="AB379" i="6"/>
  <c r="AC379" i="6"/>
  <c r="AA380" i="6"/>
  <c r="AB380" i="6"/>
  <c r="AC380" i="6"/>
  <c r="AA381" i="6"/>
  <c r="AB381" i="6"/>
  <c r="AC381" i="6"/>
  <c r="AA382" i="6"/>
  <c r="AB382" i="6"/>
  <c r="AC382" i="6"/>
  <c r="AA383" i="6"/>
  <c r="AB383" i="6"/>
  <c r="AC383" i="6"/>
  <c r="AA384" i="6"/>
  <c r="AB384" i="6"/>
  <c r="AC384" i="6"/>
  <c r="AA385" i="6"/>
  <c r="AB385" i="6"/>
  <c r="AC385" i="6"/>
  <c r="AA386" i="6"/>
  <c r="AB386" i="6"/>
  <c r="AC386" i="6"/>
  <c r="AA387" i="6"/>
  <c r="AB387" i="6"/>
  <c r="AC387" i="6"/>
  <c r="AA388" i="6"/>
  <c r="AB388" i="6"/>
  <c r="AC388" i="6"/>
  <c r="AA389" i="6"/>
  <c r="AB389" i="6"/>
  <c r="AC389" i="6"/>
  <c r="AA390" i="6"/>
  <c r="AB390" i="6"/>
  <c r="AC390" i="6"/>
  <c r="AA391" i="6"/>
  <c r="AB391" i="6"/>
  <c r="AC391" i="6"/>
  <c r="AA392" i="6"/>
  <c r="AB392" i="6"/>
  <c r="AC392" i="6"/>
  <c r="AA393" i="6"/>
  <c r="AB393" i="6"/>
  <c r="AC393" i="6"/>
  <c r="AA394" i="6"/>
  <c r="AB394" i="6"/>
  <c r="AC394" i="6"/>
  <c r="AA395" i="6"/>
  <c r="AB395" i="6"/>
  <c r="AC395" i="6"/>
  <c r="AA396" i="6"/>
  <c r="AB396" i="6"/>
  <c r="AC396" i="6"/>
  <c r="AA397" i="6"/>
  <c r="AB397" i="6"/>
  <c r="AC397" i="6"/>
  <c r="AA398" i="6"/>
  <c r="AB398" i="6"/>
  <c r="AC398" i="6"/>
  <c r="AA399" i="6"/>
  <c r="AB399" i="6"/>
  <c r="AC399" i="6"/>
  <c r="AA400" i="6"/>
  <c r="AB400" i="6"/>
  <c r="AC400" i="6"/>
  <c r="AA401" i="6"/>
  <c r="AB401" i="6"/>
  <c r="AC401" i="6"/>
  <c r="AA402" i="6"/>
  <c r="AB402" i="6"/>
  <c r="AC402" i="6"/>
  <c r="AA403" i="6"/>
  <c r="AB403" i="6"/>
  <c r="AC403" i="6"/>
  <c r="AA404" i="6"/>
  <c r="AB404" i="6"/>
  <c r="AC404" i="6"/>
  <c r="AA405" i="6"/>
  <c r="AB405" i="6"/>
  <c r="AC405" i="6"/>
  <c r="AA406" i="6"/>
  <c r="AB406" i="6"/>
  <c r="AC406" i="6"/>
  <c r="AA407" i="6"/>
  <c r="AB407" i="6"/>
  <c r="AC407" i="6"/>
  <c r="AA408" i="6"/>
  <c r="AB408" i="6"/>
  <c r="AC408" i="6"/>
  <c r="AA409" i="6"/>
  <c r="AB409" i="6"/>
  <c r="AC409" i="6"/>
  <c r="AA410" i="6"/>
  <c r="AB410" i="6"/>
  <c r="AC410" i="6"/>
  <c r="AA411" i="6"/>
  <c r="AB411" i="6"/>
  <c r="AC411" i="6"/>
  <c r="AA412" i="6"/>
  <c r="AB412" i="6"/>
  <c r="AC412" i="6"/>
  <c r="AA413" i="6"/>
  <c r="AB413" i="6"/>
  <c r="AC413" i="6"/>
  <c r="AA414" i="6"/>
  <c r="AB414" i="6"/>
  <c r="AC414" i="6"/>
  <c r="AA415" i="6"/>
  <c r="AB415" i="6"/>
  <c r="AC415" i="6"/>
  <c r="AA416" i="6"/>
  <c r="AB416" i="6"/>
  <c r="AC416" i="6"/>
  <c r="AA417" i="6"/>
  <c r="AB417" i="6"/>
  <c r="AC417" i="6"/>
  <c r="AA418" i="6"/>
  <c r="AB418" i="6"/>
  <c r="AC418" i="6"/>
  <c r="AA419" i="6"/>
  <c r="AB419" i="6"/>
  <c r="AC419" i="6"/>
  <c r="AA420" i="6"/>
  <c r="AB420" i="6"/>
  <c r="AC420" i="6"/>
  <c r="AA421" i="6"/>
  <c r="AB421" i="6"/>
  <c r="AC421" i="6"/>
  <c r="AA422" i="6"/>
  <c r="AB422" i="6"/>
  <c r="AC422" i="6"/>
  <c r="AA423" i="6"/>
  <c r="AB423" i="6"/>
  <c r="AC423" i="6"/>
  <c r="AA424" i="6"/>
  <c r="AB424" i="6"/>
  <c r="AC424" i="6"/>
  <c r="AA425" i="6"/>
  <c r="AB425" i="6"/>
  <c r="AC425" i="6"/>
  <c r="AA426" i="6"/>
  <c r="AB426" i="6"/>
  <c r="AC426" i="6"/>
  <c r="AA427" i="6"/>
  <c r="AB427" i="6"/>
  <c r="AC427" i="6"/>
  <c r="AA428" i="6"/>
  <c r="AB428" i="6"/>
  <c r="AC428" i="6"/>
  <c r="AA429" i="6"/>
  <c r="AB429" i="6"/>
  <c r="AC429" i="6"/>
  <c r="AA430" i="6"/>
  <c r="AB430" i="6"/>
  <c r="AC430" i="6"/>
  <c r="AA431" i="6"/>
  <c r="AB431" i="6"/>
  <c r="AC431" i="6"/>
  <c r="AA432" i="6"/>
  <c r="AB432" i="6"/>
  <c r="AC432" i="6"/>
  <c r="AA433" i="6"/>
  <c r="AB433" i="6"/>
  <c r="AC433" i="6"/>
  <c r="AA434" i="6"/>
  <c r="AB434" i="6"/>
  <c r="AC434" i="6"/>
  <c r="AA435" i="6"/>
  <c r="AB435" i="6"/>
  <c r="AC435" i="6"/>
  <c r="AA436" i="6"/>
  <c r="AB436" i="6"/>
  <c r="AC436" i="6"/>
  <c r="AA437" i="6"/>
  <c r="AB437" i="6"/>
  <c r="AC437" i="6"/>
  <c r="AA438" i="6"/>
  <c r="AB438" i="6"/>
  <c r="AC438" i="6"/>
  <c r="AA439" i="6"/>
  <c r="AB439" i="6"/>
  <c r="AC439" i="6"/>
  <c r="AA440" i="6"/>
  <c r="AB440" i="6"/>
  <c r="AC440" i="6"/>
  <c r="AA441" i="6"/>
  <c r="AB441" i="6"/>
  <c r="AC441" i="6"/>
  <c r="AA442" i="6"/>
  <c r="AB442" i="6"/>
  <c r="AC442" i="6"/>
  <c r="AA443" i="6"/>
  <c r="AB443" i="6"/>
  <c r="AC443" i="6"/>
  <c r="AA444" i="6"/>
  <c r="AB444" i="6"/>
  <c r="AC444" i="6"/>
  <c r="AA445" i="6"/>
  <c r="AB445" i="6"/>
  <c r="AC445" i="6"/>
  <c r="AA446" i="6"/>
  <c r="AB446" i="6"/>
  <c r="AC446" i="6"/>
  <c r="AA447" i="6"/>
  <c r="AB447" i="6"/>
  <c r="AC447" i="6"/>
  <c r="AA448" i="6"/>
  <c r="AB448" i="6"/>
  <c r="AC448" i="6"/>
  <c r="AA449" i="6"/>
  <c r="AB449" i="6"/>
  <c r="AC449" i="6"/>
  <c r="AA450" i="6"/>
  <c r="AB450" i="6"/>
  <c r="AC450" i="6"/>
  <c r="AA451" i="6"/>
  <c r="AB451" i="6"/>
  <c r="AC451" i="6"/>
  <c r="AA452" i="6"/>
  <c r="AB452" i="6"/>
  <c r="AC452" i="6"/>
  <c r="AA453" i="6"/>
  <c r="AB453" i="6"/>
  <c r="AC453" i="6"/>
  <c r="AA454" i="6"/>
  <c r="AB454" i="6"/>
  <c r="AC454" i="6"/>
  <c r="AA455" i="6"/>
  <c r="AB455" i="6"/>
  <c r="AC455" i="6"/>
  <c r="AA456" i="6"/>
  <c r="AB456" i="6"/>
  <c r="AC456" i="6"/>
  <c r="AA457" i="6"/>
  <c r="AB457" i="6"/>
  <c r="AC457" i="6"/>
  <c r="AA458" i="6"/>
  <c r="AB458" i="6"/>
  <c r="AC458" i="6"/>
  <c r="AA459" i="6"/>
  <c r="AB459" i="6"/>
  <c r="AC459" i="6"/>
  <c r="AA460" i="6"/>
  <c r="AB460" i="6"/>
  <c r="AC460" i="6"/>
  <c r="AA461" i="6"/>
  <c r="AB461" i="6"/>
  <c r="AC461" i="6"/>
  <c r="AA462" i="6"/>
  <c r="AB462" i="6"/>
  <c r="AC462" i="6"/>
  <c r="AA463" i="6"/>
  <c r="AB463" i="6"/>
  <c r="AC463" i="6"/>
  <c r="AA464" i="6"/>
  <c r="AB464" i="6"/>
  <c r="AC464" i="6"/>
  <c r="AA465" i="6"/>
  <c r="AB465" i="6"/>
  <c r="AC465" i="6"/>
  <c r="AA466" i="6"/>
  <c r="AB466" i="6"/>
  <c r="AC466" i="6"/>
  <c r="AA467" i="6"/>
  <c r="AB467" i="6"/>
  <c r="AC467" i="6"/>
  <c r="AA468" i="6"/>
  <c r="AB468" i="6"/>
  <c r="AC468" i="6"/>
  <c r="AA469" i="6"/>
  <c r="AB469" i="6"/>
  <c r="AC469" i="6"/>
  <c r="AA470" i="6"/>
  <c r="AB470" i="6"/>
  <c r="AC470" i="6"/>
  <c r="AA471" i="6"/>
  <c r="AB471" i="6"/>
  <c r="AC471" i="6"/>
  <c r="AA472" i="6"/>
  <c r="AB472" i="6"/>
  <c r="AC472" i="6"/>
  <c r="AA473" i="6"/>
  <c r="AB473" i="6"/>
  <c r="AC473" i="6"/>
  <c r="AA474" i="6"/>
  <c r="AB474" i="6"/>
  <c r="AC474" i="6"/>
  <c r="AA475" i="6"/>
  <c r="AB475" i="6"/>
  <c r="AC475" i="6"/>
  <c r="AA476" i="6"/>
  <c r="AB476" i="6"/>
  <c r="AC476" i="6"/>
  <c r="AA477" i="6"/>
  <c r="AB477" i="6"/>
  <c r="AC477" i="6"/>
  <c r="AA478" i="6"/>
  <c r="AB478" i="6"/>
  <c r="AC478" i="6"/>
  <c r="AA479" i="6"/>
  <c r="AB479" i="6"/>
  <c r="AC479" i="6"/>
  <c r="AA480" i="6"/>
  <c r="AB480" i="6"/>
  <c r="AC480" i="6"/>
  <c r="AA481" i="6"/>
  <c r="AB481" i="6"/>
  <c r="AC481" i="6"/>
  <c r="AA482" i="6"/>
  <c r="AB482" i="6"/>
  <c r="AC482" i="6"/>
  <c r="AA483" i="6"/>
  <c r="AB483" i="6"/>
  <c r="AC483" i="6"/>
  <c r="AA484" i="6"/>
  <c r="AB484" i="6"/>
  <c r="AC484" i="6"/>
  <c r="AA485" i="6"/>
  <c r="AB485" i="6"/>
  <c r="AC485" i="6"/>
  <c r="AA486" i="6"/>
  <c r="AB486" i="6"/>
  <c r="AC486" i="6"/>
  <c r="AA487" i="6"/>
  <c r="AB487" i="6"/>
  <c r="AC487" i="6"/>
  <c r="AA488" i="6"/>
  <c r="AB488" i="6"/>
  <c r="AC488" i="6"/>
  <c r="AA489" i="6"/>
  <c r="AB489" i="6"/>
  <c r="AC489" i="6"/>
  <c r="AA490" i="6"/>
  <c r="AB490" i="6"/>
  <c r="AC490" i="6"/>
  <c r="AA491" i="6"/>
  <c r="AB491" i="6"/>
  <c r="AC491" i="6"/>
  <c r="AA492" i="6"/>
  <c r="AB492" i="6"/>
  <c r="AC492" i="6"/>
  <c r="AA493" i="6"/>
  <c r="AB493" i="6"/>
  <c r="AC493" i="6"/>
  <c r="AA494" i="6"/>
  <c r="AB494" i="6"/>
  <c r="AC494" i="6"/>
  <c r="AA495" i="6"/>
  <c r="AB495" i="6"/>
  <c r="AC495" i="6"/>
  <c r="AA496" i="6"/>
  <c r="AB496" i="6"/>
  <c r="AC496" i="6"/>
  <c r="AA497" i="6"/>
  <c r="AB497" i="6"/>
  <c r="AC497" i="6"/>
  <c r="AA498" i="6"/>
  <c r="AB498" i="6"/>
  <c r="AC498" i="6"/>
  <c r="AA499" i="6"/>
  <c r="AB499" i="6"/>
  <c r="AC499" i="6"/>
  <c r="AA500" i="6"/>
  <c r="AB500" i="6"/>
  <c r="AC500" i="6"/>
  <c r="AA501" i="6"/>
  <c r="AB501" i="6"/>
  <c r="AC501" i="6"/>
  <c r="AA502" i="6"/>
  <c r="AB502" i="6"/>
  <c r="AC502" i="6"/>
  <c r="AA503" i="6"/>
  <c r="AB503" i="6"/>
  <c r="AC503" i="6"/>
  <c r="AA504" i="6"/>
  <c r="AB504" i="6"/>
  <c r="AC504" i="6"/>
  <c r="AA505" i="6"/>
  <c r="AB505" i="6"/>
  <c r="AC505" i="6"/>
  <c r="AA506" i="6"/>
  <c r="AB506" i="6"/>
  <c r="AC506" i="6"/>
  <c r="AA507" i="6"/>
  <c r="AB507" i="6"/>
  <c r="AC507" i="6"/>
  <c r="AA508" i="6"/>
  <c r="AB508" i="6"/>
  <c r="AC508" i="6"/>
  <c r="AA509" i="6"/>
  <c r="AB509" i="6"/>
  <c r="AC509" i="6"/>
  <c r="AA510" i="6"/>
  <c r="AB510" i="6"/>
  <c r="AC510" i="6"/>
  <c r="AA511" i="6"/>
  <c r="AB511" i="6"/>
  <c r="AC511" i="6"/>
  <c r="AA512" i="6"/>
  <c r="AB512" i="6"/>
  <c r="AC512" i="6"/>
  <c r="AA513" i="6"/>
  <c r="AB513" i="6"/>
  <c r="AC513" i="6"/>
  <c r="AA514" i="6"/>
  <c r="AB514" i="6"/>
  <c r="AC514" i="6"/>
  <c r="AA515" i="6"/>
  <c r="AB515" i="6"/>
  <c r="AC515" i="6"/>
  <c r="AA516" i="6"/>
  <c r="AB516" i="6"/>
  <c r="AC516" i="6"/>
  <c r="AA517" i="6"/>
  <c r="AB517" i="6"/>
  <c r="AC517" i="6"/>
  <c r="AA518" i="6"/>
  <c r="AB518" i="6"/>
  <c r="AC518" i="6"/>
  <c r="AA519" i="6"/>
  <c r="AB519" i="6"/>
  <c r="AC519" i="6"/>
  <c r="AA520" i="6"/>
  <c r="AB520" i="6"/>
  <c r="AC520" i="6"/>
  <c r="AA521" i="6"/>
  <c r="AB521" i="6"/>
  <c r="AC521" i="6"/>
  <c r="AA522" i="6"/>
  <c r="AB522" i="6"/>
  <c r="AC522" i="6"/>
  <c r="AA523" i="6"/>
  <c r="AB523" i="6"/>
  <c r="AC523" i="6"/>
  <c r="AA524" i="6"/>
  <c r="AB524" i="6"/>
  <c r="AC524" i="6"/>
  <c r="AA525" i="6"/>
  <c r="AB525" i="6"/>
  <c r="AC525" i="6"/>
  <c r="AA526" i="6"/>
  <c r="AB526" i="6"/>
  <c r="AC526" i="6"/>
  <c r="AA527" i="6"/>
  <c r="AB527" i="6"/>
  <c r="AC527" i="6"/>
  <c r="AA528" i="6"/>
  <c r="AB528" i="6"/>
  <c r="AC528" i="6"/>
  <c r="AA529" i="6"/>
  <c r="AB529" i="6"/>
  <c r="AC529" i="6"/>
  <c r="AA530" i="6"/>
  <c r="AB530" i="6"/>
  <c r="AC530" i="6"/>
  <c r="AA531" i="6"/>
  <c r="AB531" i="6"/>
  <c r="AC531" i="6"/>
  <c r="AA532" i="6"/>
  <c r="AB532" i="6"/>
  <c r="AC532" i="6"/>
  <c r="AA533" i="6"/>
  <c r="AB533" i="6"/>
  <c r="AC533" i="6"/>
  <c r="AA534" i="6"/>
  <c r="AB534" i="6"/>
  <c r="AC534" i="6"/>
  <c r="AA535" i="6"/>
  <c r="AB535" i="6"/>
  <c r="AC535" i="6"/>
  <c r="AA536" i="6"/>
  <c r="AB536" i="6"/>
  <c r="AC536" i="6"/>
  <c r="AA537" i="6"/>
  <c r="AB537" i="6"/>
  <c r="AC537" i="6"/>
  <c r="AA538" i="6"/>
  <c r="AB538" i="6"/>
  <c r="AC538" i="6"/>
  <c r="AA539" i="6"/>
  <c r="AB539" i="6"/>
  <c r="AC539" i="6"/>
  <c r="AA540" i="6"/>
  <c r="AB540" i="6"/>
  <c r="AC540" i="6"/>
  <c r="AA541" i="6"/>
  <c r="AB541" i="6"/>
  <c r="AC541" i="6"/>
  <c r="AA542" i="6"/>
  <c r="AB542" i="6"/>
  <c r="AC542" i="6"/>
  <c r="AA543" i="6"/>
  <c r="AB543" i="6"/>
  <c r="AC543" i="6"/>
  <c r="AA544" i="6"/>
  <c r="AB544" i="6"/>
  <c r="AC544" i="6"/>
  <c r="AA545" i="6"/>
  <c r="AB545" i="6"/>
  <c r="AC545" i="6"/>
  <c r="AA546" i="6"/>
  <c r="AB546" i="6"/>
  <c r="AC546" i="6"/>
  <c r="AA547" i="6"/>
  <c r="AB547" i="6"/>
  <c r="AC547" i="6"/>
  <c r="AA548" i="6"/>
  <c r="AB548" i="6"/>
  <c r="AC548" i="6"/>
  <c r="AA549" i="6"/>
  <c r="AB549" i="6"/>
  <c r="AC549" i="6"/>
  <c r="AA550" i="6"/>
  <c r="AB550" i="6"/>
  <c r="AC550" i="6"/>
  <c r="AA551" i="6"/>
  <c r="AB551" i="6"/>
  <c r="AC551" i="6"/>
  <c r="AA552" i="6"/>
  <c r="AB552" i="6"/>
  <c r="AC552" i="6"/>
  <c r="AA553" i="6"/>
  <c r="AB553" i="6"/>
  <c r="AC553" i="6"/>
  <c r="AA554" i="6"/>
  <c r="AB554" i="6"/>
  <c r="AC554" i="6"/>
  <c r="AA555" i="6"/>
  <c r="AB555" i="6"/>
  <c r="AC555" i="6"/>
  <c r="AA556" i="6"/>
  <c r="AB556" i="6"/>
  <c r="AC556" i="6"/>
  <c r="AA557" i="6"/>
  <c r="AB557" i="6"/>
  <c r="AC557" i="6"/>
  <c r="AA558" i="6"/>
  <c r="AB558" i="6"/>
  <c r="AC558" i="6"/>
  <c r="AA559" i="6"/>
  <c r="AB559" i="6"/>
  <c r="AC559" i="6"/>
  <c r="AA560" i="6"/>
  <c r="AB560" i="6"/>
  <c r="AC560" i="6"/>
  <c r="AA561" i="6"/>
  <c r="AB561" i="6"/>
  <c r="AC561" i="6"/>
  <c r="AA562" i="6"/>
  <c r="AB562" i="6"/>
  <c r="AC562" i="6"/>
  <c r="AA563" i="6"/>
  <c r="AB563" i="6"/>
  <c r="AC563" i="6"/>
  <c r="AA564" i="6"/>
  <c r="AB564" i="6"/>
  <c r="AC564" i="6"/>
  <c r="AA565" i="6"/>
  <c r="AB565" i="6"/>
  <c r="AC565" i="6"/>
  <c r="AA566" i="6"/>
  <c r="AB566" i="6"/>
  <c r="AC566" i="6"/>
  <c r="AA567" i="6"/>
  <c r="AB567" i="6"/>
  <c r="AC567" i="6"/>
  <c r="AA568" i="6"/>
  <c r="AB568" i="6"/>
  <c r="AC568" i="6"/>
  <c r="AA569" i="6"/>
  <c r="AB569" i="6"/>
  <c r="AC569" i="6"/>
  <c r="AA570" i="6"/>
  <c r="AB570" i="6"/>
  <c r="AC570" i="6"/>
  <c r="AA571" i="6"/>
  <c r="AB571" i="6"/>
  <c r="AC571" i="6"/>
  <c r="AA572" i="6"/>
  <c r="AB572" i="6"/>
  <c r="AC572" i="6"/>
  <c r="AA573" i="6"/>
  <c r="AB573" i="6"/>
  <c r="AC573" i="6"/>
  <c r="AA574" i="6"/>
  <c r="AB574" i="6"/>
  <c r="AC574" i="6"/>
  <c r="AA575" i="6"/>
  <c r="AB575" i="6"/>
  <c r="AC575" i="6"/>
  <c r="AA576" i="6"/>
  <c r="AB576" i="6"/>
  <c r="AC576" i="6"/>
  <c r="AA577" i="6"/>
  <c r="AB577" i="6"/>
  <c r="AC577" i="6"/>
  <c r="AA578" i="6"/>
  <c r="AB578" i="6"/>
  <c r="AC578" i="6"/>
  <c r="AA579" i="6"/>
  <c r="AB579" i="6"/>
  <c r="AC579" i="6"/>
  <c r="AA580" i="6"/>
  <c r="AB580" i="6"/>
  <c r="AC580" i="6"/>
  <c r="AA581" i="6"/>
  <c r="AB581" i="6"/>
  <c r="AC581" i="6"/>
  <c r="AA582" i="6"/>
  <c r="AB582" i="6"/>
  <c r="AC582" i="6"/>
  <c r="AA583" i="6"/>
  <c r="AB583" i="6"/>
  <c r="AC583" i="6"/>
  <c r="AA584" i="6"/>
  <c r="AB584" i="6"/>
  <c r="AC584" i="6"/>
  <c r="AA585" i="6"/>
  <c r="AB585" i="6"/>
  <c r="AC585" i="6"/>
  <c r="AA586" i="6"/>
  <c r="AB586" i="6"/>
  <c r="AC586" i="6"/>
  <c r="AA587" i="6"/>
  <c r="AB587" i="6"/>
  <c r="AC587" i="6"/>
  <c r="AA588" i="6"/>
  <c r="AB588" i="6"/>
  <c r="AC588" i="6"/>
  <c r="AA589" i="6"/>
  <c r="AB589" i="6"/>
  <c r="AC589" i="6"/>
  <c r="AA590" i="6"/>
  <c r="AB590" i="6"/>
  <c r="AC590" i="6"/>
  <c r="AA591" i="6"/>
  <c r="AB591" i="6"/>
  <c r="AC591" i="6"/>
  <c r="AA592" i="6"/>
  <c r="AB592" i="6"/>
  <c r="AC592" i="6"/>
  <c r="AA593" i="6"/>
  <c r="AB593" i="6"/>
  <c r="AC593" i="6"/>
  <c r="AA594" i="6"/>
  <c r="AB594" i="6"/>
  <c r="AC594" i="6"/>
  <c r="AA595" i="6"/>
  <c r="AB595" i="6"/>
  <c r="AC595" i="6"/>
  <c r="AA596" i="6"/>
  <c r="AB596" i="6"/>
  <c r="AC596" i="6"/>
  <c r="AA597" i="6"/>
  <c r="AB597" i="6"/>
  <c r="AC597" i="6"/>
  <c r="AA598" i="6"/>
  <c r="AB598" i="6"/>
  <c r="AC598" i="6"/>
  <c r="AA599" i="6"/>
  <c r="AB599" i="6"/>
  <c r="AC599" i="6"/>
  <c r="AA600" i="6"/>
  <c r="AB600" i="6"/>
  <c r="AC600" i="6"/>
  <c r="AA601" i="6"/>
  <c r="AB601" i="6"/>
  <c r="AC601" i="6"/>
  <c r="AA602" i="6"/>
  <c r="AB602" i="6"/>
  <c r="AC602" i="6"/>
  <c r="AA603" i="6"/>
  <c r="AB603" i="6"/>
  <c r="AC603" i="6"/>
  <c r="AA604" i="6"/>
  <c r="AB604" i="6"/>
  <c r="AC604" i="6"/>
  <c r="AA605" i="6"/>
  <c r="AB605" i="6"/>
  <c r="AC605" i="6"/>
  <c r="AA606" i="6"/>
  <c r="AB606" i="6"/>
  <c r="AC606" i="6"/>
  <c r="AA607" i="6"/>
  <c r="AB607" i="6"/>
  <c r="AC607" i="6"/>
  <c r="AA608" i="6"/>
  <c r="AB608" i="6"/>
  <c r="AC608" i="6"/>
  <c r="AA609" i="6"/>
  <c r="AB609" i="6"/>
  <c r="AC609" i="6"/>
  <c r="AA610" i="6"/>
  <c r="AB610" i="6"/>
  <c r="AC610" i="6"/>
  <c r="AA611" i="6"/>
  <c r="AB611" i="6"/>
  <c r="AC611" i="6"/>
  <c r="AA612" i="6"/>
  <c r="AB612" i="6"/>
  <c r="AC612" i="6"/>
  <c r="AA613" i="6"/>
  <c r="AB613" i="6"/>
  <c r="AC613" i="6"/>
  <c r="AA614" i="6"/>
  <c r="AB614" i="6"/>
  <c r="AC614" i="6"/>
  <c r="AA615" i="6"/>
  <c r="AB615" i="6"/>
  <c r="AC615" i="6"/>
  <c r="AA616" i="6"/>
  <c r="AB616" i="6"/>
  <c r="AC616" i="6"/>
  <c r="AA617" i="6"/>
  <c r="AB617" i="6"/>
  <c r="AC617" i="6"/>
  <c r="AA618" i="6"/>
  <c r="AB618" i="6"/>
  <c r="AC618" i="6"/>
  <c r="AA619" i="6"/>
  <c r="AB619" i="6"/>
  <c r="AC619" i="6"/>
  <c r="AA620" i="6"/>
  <c r="AB620" i="6"/>
  <c r="AC620" i="6"/>
  <c r="AA621" i="6"/>
  <c r="AB621" i="6"/>
  <c r="AC621" i="6"/>
  <c r="AA622" i="6"/>
  <c r="AB622" i="6"/>
  <c r="AC622" i="6"/>
  <c r="AA623" i="6"/>
  <c r="AB623" i="6"/>
  <c r="AC623" i="6"/>
  <c r="AA624" i="6"/>
  <c r="AB624" i="6"/>
  <c r="AC624" i="6"/>
  <c r="AA625" i="6"/>
  <c r="AB625" i="6"/>
  <c r="AC625" i="6"/>
  <c r="AA626" i="6"/>
  <c r="AB626" i="6"/>
  <c r="AC626" i="6"/>
  <c r="AA627" i="6"/>
  <c r="AB627" i="6"/>
  <c r="AC627" i="6"/>
  <c r="AA628" i="6"/>
  <c r="AB628" i="6"/>
  <c r="AC628" i="6"/>
  <c r="AA629" i="6"/>
  <c r="AB629" i="6"/>
  <c r="AC629" i="6"/>
  <c r="AA630" i="6"/>
  <c r="AB630" i="6"/>
  <c r="AC630" i="6"/>
  <c r="AA631" i="6"/>
  <c r="AB631" i="6"/>
  <c r="AC631" i="6"/>
  <c r="AA632" i="6"/>
  <c r="AB632" i="6"/>
  <c r="AC632" i="6"/>
  <c r="AA633" i="6"/>
  <c r="AB633" i="6"/>
  <c r="AC633" i="6"/>
  <c r="AA634" i="6"/>
  <c r="AB634" i="6"/>
  <c r="AC634" i="6"/>
  <c r="AA635" i="6"/>
  <c r="AB635" i="6"/>
  <c r="AC635" i="6"/>
  <c r="AA636" i="6"/>
  <c r="AB636" i="6"/>
  <c r="AC636" i="6"/>
  <c r="AA637" i="6"/>
  <c r="AB637" i="6"/>
  <c r="AC637" i="6"/>
  <c r="AA638" i="6"/>
  <c r="AB638" i="6"/>
  <c r="AC638" i="6"/>
  <c r="AA639" i="6"/>
  <c r="AB639" i="6"/>
  <c r="AC639" i="6"/>
  <c r="AA640" i="6"/>
  <c r="AB640" i="6"/>
  <c r="AC640" i="6"/>
  <c r="AA641" i="6"/>
  <c r="AB641" i="6"/>
  <c r="AC641" i="6"/>
  <c r="AA642" i="6"/>
  <c r="AB642" i="6"/>
  <c r="AC642" i="6"/>
  <c r="AA643" i="6"/>
  <c r="AB643" i="6"/>
  <c r="AC643" i="6"/>
  <c r="AA644" i="6"/>
  <c r="AB644" i="6"/>
  <c r="AC644" i="6"/>
  <c r="AA645" i="6"/>
  <c r="AB645" i="6"/>
  <c r="AC645" i="6"/>
  <c r="AA646" i="6"/>
  <c r="AB646" i="6"/>
  <c r="AC646" i="6"/>
  <c r="AA647" i="6"/>
  <c r="AB647" i="6"/>
  <c r="AC647" i="6"/>
  <c r="AA648" i="6"/>
  <c r="AB648" i="6"/>
  <c r="AC648" i="6"/>
  <c r="AA649" i="6"/>
  <c r="AB649" i="6"/>
  <c r="AC649" i="6"/>
  <c r="AA650" i="6"/>
  <c r="AB650" i="6"/>
  <c r="AC650" i="6"/>
  <c r="AA651" i="6"/>
  <c r="AB651" i="6"/>
  <c r="AC651" i="6"/>
  <c r="AA652" i="6"/>
  <c r="AB652" i="6"/>
  <c r="AC652" i="6"/>
  <c r="AA653" i="6"/>
  <c r="AB653" i="6"/>
  <c r="AC653" i="6"/>
  <c r="AA654" i="6"/>
  <c r="AB654" i="6"/>
  <c r="AC654" i="6"/>
  <c r="AA655" i="6"/>
  <c r="AB655" i="6"/>
  <c r="AC655" i="6"/>
  <c r="AA656" i="6"/>
  <c r="AB656" i="6"/>
  <c r="AC656" i="6"/>
  <c r="AA657" i="6"/>
  <c r="AB657" i="6"/>
  <c r="AC657" i="6"/>
  <c r="AA658" i="6"/>
  <c r="AB658" i="6"/>
  <c r="AC658" i="6"/>
  <c r="AA659" i="6"/>
  <c r="AB659" i="6"/>
  <c r="AC659" i="6"/>
  <c r="AA660" i="6"/>
  <c r="AB660" i="6"/>
  <c r="AC660" i="6"/>
  <c r="AA661" i="6"/>
  <c r="AB661" i="6"/>
  <c r="AC661" i="6"/>
  <c r="AA662" i="6"/>
  <c r="AB662" i="6"/>
  <c r="AC662" i="6"/>
  <c r="AA663" i="6"/>
  <c r="AB663" i="6"/>
  <c r="AC663" i="6"/>
  <c r="AA664" i="6"/>
  <c r="AB664" i="6"/>
  <c r="AC664" i="6"/>
  <c r="AA665" i="6"/>
  <c r="AB665" i="6"/>
  <c r="AC665" i="6"/>
  <c r="AA666" i="6"/>
  <c r="AB666" i="6"/>
  <c r="AC666" i="6"/>
  <c r="AA667" i="6"/>
  <c r="AB667" i="6"/>
  <c r="AC667" i="6"/>
  <c r="AA3" i="6"/>
  <c r="AB3" i="6"/>
  <c r="AC3" i="6"/>
  <c r="AA4" i="6"/>
  <c r="AB4" i="6"/>
  <c r="AC4" i="6"/>
  <c r="AA5" i="6"/>
  <c r="AB5" i="6"/>
  <c r="AC5" i="6"/>
  <c r="AA6" i="6"/>
  <c r="AB6" i="6"/>
  <c r="AC6" i="6"/>
  <c r="AA7" i="6"/>
  <c r="AB7" i="6"/>
  <c r="AC7" i="6"/>
  <c r="AA8" i="6"/>
  <c r="AB8" i="6"/>
  <c r="AC8" i="6"/>
  <c r="AA9" i="6"/>
  <c r="AB9" i="6"/>
  <c r="AC9" i="6"/>
  <c r="AA10" i="6"/>
  <c r="AB10" i="6"/>
  <c r="AC10" i="6"/>
  <c r="AA11" i="6"/>
  <c r="AB11" i="6"/>
  <c r="AC11" i="6"/>
  <c r="AA12" i="6"/>
  <c r="AB12" i="6"/>
  <c r="AC12" i="6"/>
  <c r="AA13" i="6"/>
  <c r="AB13" i="6"/>
  <c r="AC13" i="6"/>
  <c r="AA14" i="6"/>
  <c r="AB14" i="6"/>
  <c r="AC14" i="6"/>
  <c r="AA15" i="6"/>
  <c r="AB15" i="6"/>
  <c r="AC15" i="6"/>
  <c r="AA16" i="6"/>
  <c r="AB16" i="6"/>
  <c r="AC16" i="6"/>
  <c r="AA17" i="6"/>
  <c r="AB17" i="6"/>
  <c r="AC17" i="6"/>
  <c r="AA18" i="6"/>
  <c r="AB18" i="6"/>
  <c r="AC18" i="6"/>
  <c r="AA19" i="6"/>
  <c r="AB19" i="6"/>
  <c r="AC19" i="6"/>
  <c r="AA20" i="6"/>
  <c r="AB20" i="6"/>
  <c r="AC20" i="6"/>
  <c r="AA21" i="6"/>
  <c r="AB21" i="6"/>
  <c r="AC21" i="6"/>
  <c r="AA22" i="6"/>
  <c r="AB22" i="6"/>
  <c r="AC22" i="6"/>
  <c r="AA23" i="6"/>
  <c r="AB23" i="6"/>
  <c r="AC23" i="6"/>
  <c r="AA24" i="6"/>
  <c r="AB24" i="6"/>
  <c r="AC24" i="6"/>
  <c r="AA25" i="6"/>
  <c r="AB25" i="6"/>
  <c r="AC25" i="6"/>
  <c r="AA26" i="6"/>
  <c r="AB26" i="6"/>
  <c r="AC26" i="6"/>
  <c r="AA27" i="6"/>
  <c r="AB27" i="6"/>
  <c r="AC27" i="6"/>
  <c r="AA28" i="6"/>
  <c r="AB28" i="6"/>
  <c r="AC28" i="6"/>
  <c r="AA29" i="6"/>
  <c r="AB29" i="6"/>
  <c r="AC29" i="6"/>
  <c r="AA30" i="6"/>
  <c r="AB30" i="6"/>
  <c r="AC30" i="6"/>
  <c r="AA31" i="6"/>
  <c r="AB31" i="6"/>
  <c r="AC31" i="6"/>
  <c r="AA32" i="6"/>
  <c r="AB32" i="6"/>
  <c r="AC32" i="6"/>
  <c r="AA33" i="6"/>
  <c r="AB33" i="6"/>
  <c r="AC33" i="6"/>
  <c r="AA34" i="6"/>
  <c r="AB34" i="6"/>
  <c r="AC34" i="6"/>
  <c r="AA35" i="6"/>
  <c r="AB35" i="6"/>
  <c r="AC35" i="6"/>
  <c r="AA36" i="6"/>
  <c r="AB36" i="6"/>
  <c r="AC36" i="6"/>
  <c r="AA37" i="6"/>
  <c r="AB37" i="6"/>
  <c r="AC37" i="6"/>
  <c r="AA38" i="6"/>
  <c r="AB38" i="6"/>
  <c r="AC38" i="6"/>
  <c r="AA39" i="6"/>
  <c r="AB39" i="6"/>
  <c r="AC39" i="6"/>
  <c r="AA40" i="6"/>
  <c r="AB40" i="6"/>
  <c r="AC40" i="6"/>
  <c r="AA41" i="6"/>
  <c r="AB41" i="6"/>
  <c r="AC41" i="6"/>
  <c r="AA42" i="6"/>
  <c r="AB42" i="6"/>
  <c r="AC42" i="6"/>
  <c r="AA43" i="6"/>
  <c r="AB43" i="6"/>
  <c r="AC43" i="6"/>
  <c r="AA44" i="6"/>
  <c r="AB44" i="6"/>
  <c r="AC44" i="6"/>
  <c r="AA45" i="6"/>
  <c r="AB45" i="6"/>
  <c r="AC45" i="6"/>
  <c r="AA46" i="6"/>
  <c r="AB46" i="6"/>
  <c r="AC46" i="6"/>
  <c r="AA47" i="6"/>
  <c r="AB47" i="6"/>
  <c r="AC47" i="6"/>
  <c r="AA48" i="6"/>
  <c r="AB48" i="6"/>
  <c r="AC48" i="6"/>
  <c r="AA49" i="6"/>
  <c r="AB49" i="6"/>
  <c r="AC49" i="6"/>
  <c r="AA50" i="6"/>
  <c r="AB50" i="6"/>
  <c r="AC50" i="6"/>
  <c r="AA51" i="6"/>
  <c r="AB51" i="6"/>
  <c r="AC51" i="6"/>
  <c r="AA52" i="6"/>
  <c r="AB52" i="6"/>
  <c r="AC52" i="6"/>
  <c r="AA53" i="6"/>
  <c r="AB53" i="6"/>
  <c r="AC53" i="6"/>
  <c r="AA54" i="6"/>
  <c r="AB54" i="6"/>
  <c r="AC54" i="6"/>
  <c r="AA55" i="6"/>
  <c r="AB55" i="6"/>
  <c r="AC55" i="6"/>
  <c r="AA56" i="6"/>
  <c r="AB56" i="6"/>
  <c r="AC56" i="6"/>
  <c r="AA57" i="6"/>
  <c r="AB57" i="6"/>
  <c r="AC57" i="6"/>
  <c r="AA58" i="6"/>
  <c r="AB58" i="6"/>
  <c r="AC58" i="6"/>
  <c r="AA59" i="6"/>
  <c r="AB59" i="6"/>
  <c r="AC59" i="6"/>
  <c r="AA60" i="6"/>
  <c r="AB60" i="6"/>
  <c r="AC60" i="6"/>
  <c r="AA61" i="6"/>
  <c r="AB61" i="6"/>
  <c r="AC61" i="6"/>
  <c r="AA62" i="6"/>
  <c r="AB62" i="6"/>
  <c r="AC62" i="6"/>
  <c r="AA63" i="6"/>
  <c r="AB63" i="6"/>
  <c r="AC63" i="6"/>
  <c r="AA64" i="6"/>
  <c r="AB64" i="6"/>
  <c r="AC64" i="6"/>
  <c r="AA65" i="6"/>
  <c r="AB65" i="6"/>
  <c r="AC65" i="6"/>
  <c r="AA66" i="6"/>
  <c r="AB66" i="6"/>
  <c r="AC66" i="6"/>
  <c r="AA67" i="6"/>
  <c r="AB67" i="6"/>
  <c r="AC67" i="6"/>
  <c r="AA68" i="6"/>
  <c r="AB68" i="6"/>
  <c r="AC68" i="6"/>
  <c r="AA69" i="6"/>
  <c r="AB69" i="6"/>
  <c r="AC69" i="6"/>
  <c r="AA70" i="6"/>
  <c r="AB70" i="6"/>
  <c r="AC70" i="6"/>
  <c r="AC2" i="6"/>
  <c r="AB2" i="6"/>
  <c r="AA2" i="6"/>
  <c r="AF668" i="6"/>
  <c r="AF669" i="6"/>
  <c r="AF670" i="6"/>
  <c r="AF671" i="6"/>
  <c r="AF672" i="6"/>
  <c r="AF673" i="6"/>
  <c r="AA668" i="6"/>
  <c r="AA669" i="6"/>
  <c r="AA670" i="6"/>
  <c r="AA671" i="6"/>
  <c r="AA672" i="6"/>
  <c r="AA673" i="6"/>
</calcChain>
</file>

<file path=xl/sharedStrings.xml><?xml version="1.0" encoding="utf-8"?>
<sst xmlns="http://schemas.openxmlformats.org/spreadsheetml/2006/main" count="10115" uniqueCount="835">
  <si>
    <t>order1</t>
  </si>
  <si>
    <t>order2</t>
  </si>
  <si>
    <t>I0</t>
  </si>
  <si>
    <t>xC1</t>
  </si>
  <si>
    <t>xC2</t>
  </si>
  <si>
    <t>I1</t>
  </si>
  <si>
    <t>xL1</t>
  </si>
  <si>
    <t>xL2</t>
  </si>
  <si>
    <t>I2</t>
  </si>
  <si>
    <t>xL3</t>
  </si>
  <si>
    <t>I3</t>
  </si>
  <si>
    <t>xL4</t>
  </si>
  <si>
    <t>S</t>
  </si>
  <si>
    <t>I4</t>
  </si>
  <si>
    <t>xL5</t>
  </si>
  <si>
    <t>I5</t>
  </si>
  <si>
    <t>xL6</t>
  </si>
  <si>
    <t>xLA7</t>
  </si>
  <si>
    <t>xS</t>
  </si>
  <si>
    <t>xT</t>
  </si>
  <si>
    <t>xTA</t>
  </si>
  <si>
    <t>I6</t>
  </si>
  <si>
    <t>xL7</t>
  </si>
  <si>
    <t>xLA8</t>
  </si>
  <si>
    <t>I7</t>
  </si>
  <si>
    <t>xL8</t>
  </si>
  <si>
    <t>xI1</t>
  </si>
  <si>
    <t>xLA2</t>
  </si>
  <si>
    <t>I8</t>
  </si>
  <si>
    <t>xL9</t>
  </si>
  <si>
    <t>I9</t>
  </si>
  <si>
    <t>xLA10</t>
  </si>
  <si>
    <t>xL10</t>
  </si>
  <si>
    <t>xIA2</t>
  </si>
  <si>
    <t>xLA11</t>
  </si>
  <si>
    <t>TA</t>
  </si>
  <si>
    <t>T</t>
  </si>
  <si>
    <t>xLA1</t>
  </si>
  <si>
    <t>I10</t>
  </si>
  <si>
    <t>xIA3</t>
  </si>
  <si>
    <t>xLA3</t>
  </si>
  <si>
    <t>xIA1</t>
  </si>
  <si>
    <t>I</t>
  </si>
  <si>
    <t>IA</t>
  </si>
  <si>
    <t>xLA4</t>
  </si>
  <si>
    <t>xLA5</t>
  </si>
  <si>
    <t>xL11</t>
  </si>
  <si>
    <t>xL12</t>
  </si>
  <si>
    <t>xLA12</t>
  </si>
  <si>
    <t>I11</t>
  </si>
  <si>
    <t>I12</t>
  </si>
  <si>
    <t>I13</t>
  </si>
  <si>
    <t>xL13</t>
  </si>
  <si>
    <t>I14</t>
  </si>
  <si>
    <t>Rules</t>
  </si>
  <si>
    <t>Phyllotaxis seems to be following clockwise leaf appearance (BE CAREFUL ON WHETHER THIS IS TRUE) - THEREFORE LEAFS/TRUSSES/AND SHOOTS are counted clockwise starting from the reference point of all the cubes.</t>
  </si>
  <si>
    <t>The reference point  to calculate all the segment alligned with the firs true leaf.</t>
  </si>
  <si>
    <t>I0 is the internode below the cotyledons</t>
  </si>
  <si>
    <t>Personal note</t>
  </si>
  <si>
    <t>The first internod on a branch is I1</t>
  </si>
  <si>
    <t>Correct the T and TA in the first weeks</t>
  </si>
  <si>
    <t>Symbols</t>
  </si>
  <si>
    <t>Organ</t>
  </si>
  <si>
    <t>C</t>
  </si>
  <si>
    <t>Cotyledons</t>
  </si>
  <si>
    <t>Internode</t>
  </si>
  <si>
    <t>Small Internode Appeared</t>
  </si>
  <si>
    <t>The internode below a "Small Leaf Appeared" ot a "Small Truss Appeared"</t>
  </si>
  <si>
    <t>L</t>
  </si>
  <si>
    <t>Leaf</t>
  </si>
  <si>
    <t>Last leaflet size is more than  2 cm</t>
  </si>
  <si>
    <t>LA</t>
  </si>
  <si>
    <t>Small Leaf Appeared</t>
  </si>
  <si>
    <t>Last leaflet size is more than 1 cm but less than 2</t>
  </si>
  <si>
    <t>Truss</t>
  </si>
  <si>
    <t>Truss with at least one flower open - be carefull to input also the nr of flower/fruits</t>
  </si>
  <si>
    <t>Small Truss Appeared</t>
  </si>
  <si>
    <t>The truss is around 1.5 cm</t>
  </si>
  <si>
    <t>Small emerging shoot where the organs are smaller than TA and LA</t>
  </si>
  <si>
    <t>Possible Elements</t>
  </si>
  <si>
    <t>flower code</t>
  </si>
  <si>
    <t>meaning</t>
  </si>
  <si>
    <t>lost</t>
  </si>
  <si>
    <t>appeard</t>
  </si>
  <si>
    <t>open</t>
  </si>
  <si>
    <t>flower dropped but calix present</t>
  </si>
  <si>
    <t>fruit visible</t>
  </si>
  <si>
    <t>changing color</t>
  </si>
  <si>
    <t>red</t>
  </si>
  <si>
    <t>I15</t>
  </si>
  <si>
    <t>I16</t>
  </si>
  <si>
    <t>xL14</t>
  </si>
  <si>
    <t>xL15</t>
  </si>
  <si>
    <t>xL16</t>
  </si>
  <si>
    <t>xLA6</t>
  </si>
  <si>
    <t>xLA9</t>
  </si>
  <si>
    <t>xLA13</t>
  </si>
  <si>
    <t>xLA14</t>
  </si>
  <si>
    <t>xLA15</t>
  </si>
  <si>
    <t>xLA16</t>
  </si>
  <si>
    <t>xIA4</t>
  </si>
  <si>
    <t>xIA5</t>
  </si>
  <si>
    <t>xIA6</t>
  </si>
  <si>
    <t>xIA7</t>
  </si>
  <si>
    <t>xIA8</t>
  </si>
  <si>
    <t>xIA9</t>
  </si>
  <si>
    <t>xIA10</t>
  </si>
  <si>
    <t>xIA11</t>
  </si>
  <si>
    <t>xIA12</t>
  </si>
  <si>
    <t>xIA13</t>
  </si>
  <si>
    <t>xIA14</t>
  </si>
  <si>
    <t>xIA15</t>
  </si>
  <si>
    <t>xIA16</t>
  </si>
  <si>
    <t>xIA17</t>
  </si>
  <si>
    <t>16.106900099408413, 6.919639511278067</t>
  </si>
  <si>
    <t>62.55463794730164, 78.33426514562342</t>
  </si>
  <si>
    <t>19.686655310675057, 8.919071663860688</t>
  </si>
  <si>
    <t>65.26673786445954, 83.13726162196595</t>
  </si>
  <si>
    <t>15.337418295310117, 6.82522122445157</t>
  </si>
  <si>
    <t>76.65928325130815, 94.84595065545892</t>
  </si>
  <si>
    <t>15.831520697265924, 7.85511906627576</t>
  </si>
  <si>
    <t>68.17803569776893, 98.42542091407947</t>
  </si>
  <si>
    <t>16.20967177288674, 5.7417816587685415</t>
  </si>
  <si>
    <t>70.34294729247591, 93.98651381357853</t>
  </si>
  <si>
    <t>13.848502779022061, 4.487265955460524</t>
  </si>
  <si>
    <t>100.17421314964616, 121.1838525869527</t>
  </si>
  <si>
    <t>15.321937368300558, 9.71187337923109</t>
  </si>
  <si>
    <t>81.03228928306302, 104.54765436264756</t>
  </si>
  <si>
    <t>19.795341111926152, 7.959542843966222</t>
  </si>
  <si>
    <t>59.383579998430605, 78.56941982775402</t>
  </si>
  <si>
    <t>19.501778407488207, 5.7761436947427125</t>
  </si>
  <si>
    <t>96.44183956073545, 119.53792859453701</t>
  </si>
  <si>
    <t>13.910332277794424, 6.757894006789228</t>
  </si>
  <si>
    <t>52.34511904330327, 70.54644684066261</t>
  </si>
  <si>
    <t>19.572344027394113, 8.7988904541878</t>
  </si>
  <si>
    <t>70.46544430081214, 97.54465078157014</t>
  </si>
  <si>
    <t>18.322000958894584, 4.74818680787056</t>
  </si>
  <si>
    <t>86.1049968310261, 101.18014427694912</t>
  </si>
  <si>
    <t>14.864409543385946, 7.413367144978601</t>
  </si>
  <si>
    <t>72.65589680845102, 104.13458293317525</t>
  </si>
  <si>
    <t>13.536176412626281, 7.27236725523997</t>
  </si>
  <si>
    <t>66.32645297943284, 79.51541028256636</t>
  </si>
  <si>
    <t>14.612225970005605, 5.694445982302796</t>
  </si>
  <si>
    <t>92.3905923412809, 117.06047099476044</t>
  </si>
  <si>
    <t>14.062174898220688, 7.351684723542878</t>
  </si>
  <si>
    <t>65.54256904880198, 86.66296836068342</t>
  </si>
  <si>
    <t>15.537774909976735, 4.2448233227050975</t>
  </si>
  <si>
    <t>70.14660608274717, 100.11433217697656</t>
  </si>
  <si>
    <t>14.507098460424235, 9.34551824871823</t>
  </si>
  <si>
    <t>66.04971557786772, 85.31323661951919</t>
  </si>
  <si>
    <t>19.266342946208177, 6.972916719481581</t>
  </si>
  <si>
    <t>66.23528599402303, 86.8222231494655</t>
  </si>
  <si>
    <t>15.269675763879395, 6.577259744333332</t>
  </si>
  <si>
    <t>83.48964650162206, 109.10982340562838</t>
  </si>
  <si>
    <t>11.562976114762938, 5.470625215451421</t>
  </si>
  <si>
    <t>93.03825782723989, 108.88302317976901</t>
  </si>
  <si>
    <t>14.762002466923608, 6.531878877336825</t>
  </si>
  <si>
    <t>84.33326094528967, 108.91717602538576</t>
  </si>
  <si>
    <t>17.02539084616331, 6.184439885500268</t>
  </si>
  <si>
    <t>65.6367328529198, 94.4439713468428</t>
  </si>
  <si>
    <t>14.32455711045519, 5.6530142466222735</t>
  </si>
  <si>
    <t>82.18328026921711, 100.6680800571803</t>
  </si>
  <si>
    <t>8.914543366027702, 3.346111038826863</t>
  </si>
  <si>
    <t>77.49549065100581, 101.37125467230044</t>
  </si>
  <si>
    <t>17.31859417678428, 7.088249938622287</t>
  </si>
  <si>
    <t>69.18466035105848, 83.30986849677372</t>
  </si>
  <si>
    <t>21.356058227944686, 10.225113319640386</t>
  </si>
  <si>
    <t>73.48155203457843, 94.98208922311835</t>
  </si>
  <si>
    <t>20.635494139854224, 8.368460987553783</t>
  </si>
  <si>
    <t>55.20117158808792, 62.625419303479546</t>
  </si>
  <si>
    <t>22.849794910080362, 7.596996678962582</t>
  </si>
  <si>
    <t>88.62323575400198, 122.66938109987188</t>
  </si>
  <si>
    <t>14.145090056784731, 3.6557782554085456</t>
  </si>
  <si>
    <t>74.70185742435511, 96.69654005750778</t>
  </si>
  <si>
    <t>15.097887344540288, 5.816463724216587</t>
  </si>
  <si>
    <t>62.631321940247474, 81.70980828523784</t>
  </si>
  <si>
    <t>13.957912378833695, 4.185731141144895</t>
  </si>
  <si>
    <t>83.90665851829037, 99.35005395122667</t>
  </si>
  <si>
    <t>9.18678598317999, 4.258405331961814</t>
  </si>
  <si>
    <t>77.97310318169221, 87.40425655951161</t>
  </si>
  <si>
    <t>16.0912502200748, 9.556510143569295</t>
  </si>
  <si>
    <t>63.193546842180716, 88.01988910344146</t>
  </si>
  <si>
    <t>23.381609009158403, 10.435442293040436</t>
  </si>
  <si>
    <t>63.848253286591195, 79.14092930013688</t>
  </si>
  <si>
    <t>24.021808456818857, 9.632608543749026</t>
  </si>
  <si>
    <t>71.89302498682648, 91.25627000067186</t>
  </si>
  <si>
    <t>14.830291153351302, 19.267533247613464</t>
  </si>
  <si>
    <t>86.06378165835092, 115.49064463656558</t>
  </si>
  <si>
    <t>13.285886530243836, 7.8505671882979104</t>
  </si>
  <si>
    <t>90.45790796002217, 106.10084785834968</t>
  </si>
  <si>
    <t>21.424891730881072, 14.61028142427995</t>
  </si>
  <si>
    <t>64.57529110409081, 95.8706774475904</t>
  </si>
  <si>
    <t>29.296194097843163, 12.691155928678013</t>
  </si>
  <si>
    <t>55.63364639388854, 60.40848183214194</t>
  </si>
  <si>
    <t>25.335593269497053, 28.323623917280866, 11.940484313896489</t>
  </si>
  <si>
    <t>63.84169845710543, 73.21150500415172, 84.6733903405703</t>
  </si>
  <si>
    <t>19.197907743723572, 27.182419613960114, 17.679503610712622</t>
  </si>
  <si>
    <t>45.56473378229666, 49.511062229968324, 55.73164087098584</t>
  </si>
  <si>
    <t>17.282134103116768, 9.597650412159743</t>
  </si>
  <si>
    <t>95.34063964729866, 119.29174211602728</t>
  </si>
  <si>
    <t>18.35095118950159, 8.236170015401285</t>
  </si>
  <si>
    <t>71.4990084956124, 90.99450359631902</t>
  </si>
  <si>
    <t>24.391079176301414, 11.973187459493543</t>
  </si>
  <si>
    <t>68.28343210294844, 90.2805703514394</t>
  </si>
  <si>
    <t>25.312163986460718, 10.037520438970917</t>
  </si>
  <si>
    <t>66.00980371364984, 81.67919053896296</t>
  </si>
  <si>
    <t>19.944356242748903, 27.86452247513624, 9.944988813214445</t>
  </si>
  <si>
    <t>59.766522021034675, 65.24845080408292, 82.18824261765839</t>
  </si>
  <si>
    <t>16.176831949816773, 18.799627228393742, 9.80846422369014</t>
  </si>
  <si>
    <t>55.00423288948258, 64.42800875269147, 74.89860165314415</t>
  </si>
  <si>
    <t>16.008685663420525, 10.302823922886137</t>
  </si>
  <si>
    <t>84.20216292074579, 101.74208422431076</t>
  </si>
  <si>
    <t>15.807447406069409, 15.257901920387381</t>
  </si>
  <si>
    <t>63.994339414203, 72.17545178916792</t>
  </si>
  <si>
    <t>23.34918347947547, 12.980628802799679</t>
  </si>
  <si>
    <t>62.90809282972343, 72.39417087090462</t>
  </si>
  <si>
    <t>36.46555140744117, 10.482438678728785</t>
  </si>
  <si>
    <t>66.85571621597028, 81.18582436823424</t>
  </si>
  <si>
    <t>29.11869056412888, 31.30079127633405, 18.27568458675674</t>
  </si>
  <si>
    <t>60.00268147773062, 68.53911716849811, 90.01093249431257</t>
  </si>
  <si>
    <t>26.285343582828357, 35.63374198364328, 16.680514253974373</t>
  </si>
  <si>
    <t>55.21842770728911, 63.494974886254305, 77.94489387661488</t>
  </si>
  <si>
    <t>15.867381255393191, 24.70171546701244, 14.708974679114553</t>
  </si>
  <si>
    <t>55.732823369963306, 75.26612774724654, 93.86631236351245</t>
  </si>
  <si>
    <t>11.469496706509524, 7.317309147269236</t>
  </si>
  <si>
    <t>68.98012925285617, 78.52525138937854</t>
  </si>
  <si>
    <t>26.485486582121265, 12.85222723794513</t>
  </si>
  <si>
    <t>60.20118038928028, 78.67350826179052</t>
  </si>
  <si>
    <t>33.15862977170433, 13.011971309687095</t>
  </si>
  <si>
    <t>57.7155264744416, 75.01505743417631</t>
  </si>
  <si>
    <t>27.467815698375563, 36.36486202985128, 15.359548977740497</t>
  </si>
  <si>
    <t>46.943766291713885, 54.190648846978675, 67.44155702589737</t>
  </si>
  <si>
    <t>23.49532653509914, 34.008185278978466, 14.657526142025198</t>
  </si>
  <si>
    <t>49.3231145440304, 59.31349362226786, 76.89654696667036</t>
  </si>
  <si>
    <t>16.477897305787987, 11.419680895488984, 16.77632321257747</t>
  </si>
  <si>
    <t>70.83247187654906, 76.76367490217676, 80.8358428890303</t>
  </si>
  <si>
    <t>13.867534662662594, 11.783645848477992, 9.750448537009406</t>
  </si>
  <si>
    <t>76.44988361522637, 84.5172330923446, 91.66892368014142</t>
  </si>
  <si>
    <t>17.292577200642476, 8.858193467491088</t>
  </si>
  <si>
    <t>82.2213450702074, 94.88652226149934</t>
  </si>
  <si>
    <t>26.20226946468164, 11.956527455397348</t>
  </si>
  <si>
    <t>51.879314109020164, 62.33495407961311</t>
  </si>
  <si>
    <t>22.14675659159232, 32.23465029956077, 13.556432955662835</t>
  </si>
  <si>
    <t>51.15976334251994, 52.36520137598441, 73.44927090995687</t>
  </si>
  <si>
    <t>32.252923055343956, 30.449909630819025, 11.601098436343717</t>
  </si>
  <si>
    <t>43.099160685623325, 51.77980261828457, 72.50814979875322</t>
  </si>
  <si>
    <t>30.735480357512838, 33.61578460501377, 12.149203370638718</t>
  </si>
  <si>
    <t>66.95524116794319, 86.41109142116298, 114.4872833926859</t>
  </si>
  <si>
    <t>14.662118017759886, 13.215996678258177, 8.658825028704168</t>
  </si>
  <si>
    <t>72.61575930761599, 90.52578598155229, 102.75814980175976</t>
  </si>
  <si>
    <t>8.167485233156798, 14.29215302021927, 7.1202046514571045</t>
  </si>
  <si>
    <t>68.55508980866455, 76.81731083900551, 89.40081232105923</t>
  </si>
  <si>
    <t>17.054105083644693, 11.518836900501968</t>
  </si>
  <si>
    <t>79.81981353984209, 96.67309119728154</t>
  </si>
  <si>
    <t>19.383179062495486, 12.53532334036113</t>
  </si>
  <si>
    <t>66.53974957224551, 88.44702436371954</t>
  </si>
  <si>
    <t>25.14494173623408, 11.532927301877546</t>
  </si>
  <si>
    <t>65.44066558159211, 75.08404066880857</t>
  </si>
  <si>
    <t>26.412053237272584, 32.86934457673974, 13.526382901341872</t>
  </si>
  <si>
    <t>48.7181779840313, 51.167211225799775, 63.14344061635784</t>
  </si>
  <si>
    <t>23.733758492606928, 32.31917460163938, 14.857447017133842</t>
  </si>
  <si>
    <t>48.60636143917635, 54.32266217491424, 61.731679921160314</t>
  </si>
  <si>
    <t>19.26742110735358, 30.50059243977139, 12.579787405854221</t>
  </si>
  <si>
    <t>68.21962692283502, 77.02090819119415, 86.5131124271276</t>
  </si>
  <si>
    <t>9.693930097492686, 13.432058036221866, 8.595783190292986</t>
  </si>
  <si>
    <t>66.068508351246, 76.88415061865484, 89.07573377333088</t>
  </si>
  <si>
    <t>16.351477579936684, 7.692039748261398</t>
  </si>
  <si>
    <t>73.42985952685578, 94.5951656015987</t>
  </si>
  <si>
    <t>32.44272184721562, 9.789250339671344</t>
  </si>
  <si>
    <t>61.722962583393574, 77.89768581781561</t>
  </si>
  <si>
    <t>26.726764672617985, 27.04924316726723, 10.73896107960296</t>
  </si>
  <si>
    <t>63.16189493026989, 79.544657202704, 101.11005624187285</t>
  </si>
  <si>
    <t>18.10129260428412, 29.359762999853462, 16.31160336691067</t>
  </si>
  <si>
    <t>41.124625925075534, 48.35139468528591, 65.2093322076227</t>
  </si>
  <si>
    <t>14.425582406043869, 8.982866223893138</t>
  </si>
  <si>
    <t>85.9763101254363, 92.24121195036541</t>
  </si>
  <si>
    <t>15.715306867187312, 9.953975298669354</t>
  </si>
  <si>
    <t>61.8245438342042, 68.27390955090156</t>
  </si>
  <si>
    <t>15.556206701839825, 6.77227767116701</t>
  </si>
  <si>
    <t>78.76879879275033, 101.60028827595872</t>
  </si>
  <si>
    <t>24.226540587924088, 12.425844564147615</t>
  </si>
  <si>
    <t>76.95152448771645, 104.44861986267243</t>
  </si>
  <si>
    <t>30.16110801385992, 8.41477205470502</t>
  </si>
  <si>
    <t>59.08144798246427, 81.28935873768276</t>
  </si>
  <si>
    <t>20.966062350373292, 27.287014878167266, 13.363409499560081</t>
  </si>
  <si>
    <t>67.37138575912684, 86.28018575100266, 114.0543910600474</t>
  </si>
  <si>
    <t>9.534268030487352, 18.940655881361725, 6.902100544510267</t>
  </si>
  <si>
    <t>73.58309649262516, 81.41059183231269, 89.89352365177035</t>
  </si>
  <si>
    <t>13.334975759935144, 11.676156646544026, 6.518891433536595</t>
  </si>
  <si>
    <t>82.62482923861428, 101.2771396445136, 120.11823089311386</t>
  </si>
  <si>
    <t>15.959283546443553, 8.479254281906528</t>
  </si>
  <si>
    <t>72.7235604557458, 102.6425648710979</t>
  </si>
  <si>
    <t>22.140479877148735, 10.957850854635675</t>
  </si>
  <si>
    <t>67.24261861224775, 98.13917235301078</t>
  </si>
  <si>
    <t>32.49215217542252, 11.728119660414743</t>
  </si>
  <si>
    <t>66.07675933679398, 98.66396106203382</t>
  </si>
  <si>
    <t>23.50051447074639, 27.288377435799966, 11.210447295751452</t>
  </si>
  <si>
    <t>42.95662153301063, 54.46629647776286, 75.50800147817678</t>
  </si>
  <si>
    <t>15.069574526242528, 25.897599592299546, 11.2410087444874</t>
  </si>
  <si>
    <t>64.45316833556507, 77.01817546058136, 88.70388205243037</t>
  </si>
  <si>
    <t>5.5490759355660915, 12.457242825900886, 6.610779872864176</t>
  </si>
  <si>
    <t>85.2183713081347, 97.70014858630417, 119.19395694762389</t>
  </si>
  <si>
    <t>12.616599884539788, 7.430753130458484</t>
  </si>
  <si>
    <t>69.98247750646671, 92.98549934599673</t>
  </si>
  <si>
    <t>18.084734801955175, 7.56945412415052</t>
  </si>
  <si>
    <t>73.71410089518231, 85.97666222752846</t>
  </si>
  <si>
    <t>25.129626715837947, 6.922797734721623</t>
  </si>
  <si>
    <t>62.78362149816334, 78.73351695322376</t>
  </si>
  <si>
    <t>28.989826958011623, 30.697051960758923, 11.07092748418368</t>
  </si>
  <si>
    <t>53.90616402996589, 56.96898391867765, 71.55474736141566</t>
  </si>
  <si>
    <t>27.0739569554918, 36.283475598509675, 8.887066973827238</t>
  </si>
  <si>
    <t>54.913171174669195, 64.8794521328551, 72.60933176578078</t>
  </si>
  <si>
    <t>17.25364692150695, 27.269751297663795, 10.850232204856939</t>
  </si>
  <si>
    <t>75.02120170569444, 86.8767615106001, 108.85836047798023</t>
  </si>
  <si>
    <t>10.153567746387205, 18.182490870812718, 9.631442389590417</t>
  </si>
  <si>
    <t>80.71600489770978, 93.99595103627662, 107.30224462635326</t>
  </si>
  <si>
    <t>18.906612264873576, 10.557910245270998</t>
  </si>
  <si>
    <t>74.71529201953992, 75.22782799723879</t>
  </si>
  <si>
    <t>25.15147607519868, 30.0144261350501, 10.503751659983807</t>
  </si>
  <si>
    <t>54.46035669585967, 52.628161521741674, 70.20945704523928</t>
  </si>
  <si>
    <t>26.588207951594388, 34.08502239713199, 12.524051871655637</t>
  </si>
  <si>
    <t>58.24166099179032, 68.10307883923225, 82.87062426088708</t>
  </si>
  <si>
    <t>14.33349550815307, 24.88743263238725, 11.093100893185927</t>
  </si>
  <si>
    <t>57.711708923667935, 65.67031658185938, 74.28831142205904</t>
  </si>
  <si>
    <t>14.528889576498313, 6.607700742265941</t>
  </si>
  <si>
    <t>84.27194743915015, 99.91512942051233</t>
  </si>
  <si>
    <t>13.571181644298818, 4.7751690928667</t>
  </si>
  <si>
    <t>87.8043986199621, 114.23002298132268</t>
  </si>
  <si>
    <t>19.962318968808017, 7.829563834308328</t>
  </si>
  <si>
    <t>86.28536260344472, 129.34846958689812</t>
  </si>
  <si>
    <t>21.75693433856788, 8.684192868186516</t>
  </si>
  <si>
    <t>59.825859408432066, 81.56497785902765</t>
  </si>
  <si>
    <t>25.638453706557403, 10.652223944275232</t>
  </si>
  <si>
    <t>81.85694881739056, 100.71384861921005</t>
  </si>
  <si>
    <t>24.660673599414164, 10.458302666700906</t>
  </si>
  <si>
    <t>66.99749365766878, 77.90268759955558</t>
  </si>
  <si>
    <t>21.544476875667183, 7.269918130010689</t>
  </si>
  <si>
    <t>80.86152492365048, 83.63825975527871</t>
  </si>
  <si>
    <t>10.933921071325251, 13.528409042535186</t>
  </si>
  <si>
    <t>98.19744338963848, 110.88300826625542</t>
  </si>
  <si>
    <t>20.572178998364336, 8.63522883868907</t>
  </si>
  <si>
    <t>67.49172532388128, 83.53242507728005</t>
  </si>
  <si>
    <t>29.44854605257715, 13.65766309896587</t>
  </si>
  <si>
    <t>71.87960235403769, 87.06279298101609</t>
  </si>
  <si>
    <t>26.70921192362017, 31.112635790530025, 10.942791154144663</t>
  </si>
  <si>
    <t>67.144979378582, 69.68788150572188, 81.69294684168928</t>
  </si>
  <si>
    <t>21.845978367811234, 36.245023959132766, 13.872229784513047</t>
  </si>
  <si>
    <t>55.81810188475114, 55.63379713952423, 51.734217542318135</t>
  </si>
  <si>
    <t>18.411075923612493, 29.08940874374174, 14.33117361714629</t>
  </si>
  <si>
    <t>72.58005507458566, 81.83319887142967, 98.51538990299079</t>
  </si>
  <si>
    <t>13.435920277695386, 3.940693738086808</t>
  </si>
  <si>
    <t>82.9363645786174, 110.1985752225498</t>
  </si>
  <si>
    <t>20.9895149570925, 8.435982195475626</t>
  </si>
  <si>
    <t>93.42285401477616, 109.01102295801476</t>
  </si>
  <si>
    <t>22.181840792939767, 14.716815392747774</t>
  </si>
  <si>
    <t>72.17232674015841, 87.57780405645146</t>
  </si>
  <si>
    <t>23.938717376865, 29.823003310597304, 11.342790998927134</t>
  </si>
  <si>
    <t>69.328800878032, 73.38095632950171, 85.86177846163666</t>
  </si>
  <si>
    <t>28.166892994896305, 34.83079359207876, 14.900663712812193</t>
  </si>
  <si>
    <t>58.499985953811624, 64.8035622406824, 75.69386116139972</t>
  </si>
  <si>
    <t>28.58831427740083, 30.40768969673638, 4.353926057297277</t>
  </si>
  <si>
    <t>43.079221039495295, 44.51068590897332, 38.43067992902411</t>
  </si>
  <si>
    <t>16.495640791294974, 31.277374025535302, 11.788961757457711</t>
  </si>
  <si>
    <t>78.52353317067696, 79.47910111847858, 84.80185996579692</t>
  </si>
  <si>
    <t>7.78726293016234, 2.9760998052328973</t>
  </si>
  <si>
    <t>51.99007924814335, 68.3147744067307</t>
  </si>
  <si>
    <t>15.616009882783619, 6.73020308357212</t>
  </si>
  <si>
    <t>84.63963767504262, 97.11552834112467</t>
  </si>
  <si>
    <t>20.627489952773743, 6.626809656676583</t>
  </si>
  <si>
    <t>106.88306869364399, 151.9227750829928</t>
  </si>
  <si>
    <t>32.77591945873214, 14.018589918744812</t>
  </si>
  <si>
    <t>53.17818331244542, 75.11785889735431</t>
  </si>
  <si>
    <t>36.27149987020934, 36.95296211183255, 16.276127344332362</t>
  </si>
  <si>
    <t>62.75905578566548, 76.00685190194719, 101.56562938235193</t>
  </si>
  <si>
    <t>25.40445036818537, 41.86358995188899, 20.768162312279017</t>
  </si>
  <si>
    <t>82.67268972344189, 89.76831746940535, 110.57972274156147</t>
  </si>
  <si>
    <t>18.00962637665528, 10.19985633495093</t>
  </si>
  <si>
    <t>74.37441275772845, 94.24464432371299</t>
  </si>
  <si>
    <t>24.79927347515236, 8.666605961283853</t>
  </si>
  <si>
    <t>71.24154023553471, 73.36482194653787</t>
  </si>
  <si>
    <t>33.7589764479622, 13.293436964876507</t>
  </si>
  <si>
    <t>51.6339709904912, 63.33343362866702</t>
  </si>
  <si>
    <t>35.31220749812041, 36.84854700690177, 11.790784573579149</t>
  </si>
  <si>
    <t>62.255317140611076, 61.85883980574891, 82.63947418357246</t>
  </si>
  <si>
    <t>25.89111513362554, 36.98006957205489, 11.904556764580624</t>
  </si>
  <si>
    <t>65.62942002899018, 58.23161197477476, 60.15773232115138</t>
  </si>
  <si>
    <t>33.490510458786225, 40.32508515052295, 11.576058363005888</t>
  </si>
  <si>
    <t>75.33084304768336, 74.28577797266439, 85.27320405659582</t>
  </si>
  <si>
    <t>16.7319368186475, 7.078755218056588</t>
  </si>
  <si>
    <t>50.71259976112381, 69.39947413607767</t>
  </si>
  <si>
    <t>15.976370455350631, 7.306641251442843</t>
  </si>
  <si>
    <t>102.41067141688723, 114.96514436573973</t>
  </si>
  <si>
    <t>23.28759461396968, 11.56192407794858</t>
  </si>
  <si>
    <t>74.74785036775167, 96.82087658056118</t>
  </si>
  <si>
    <t>31.447615360240512, 8.930759017022961</t>
  </si>
  <si>
    <t>70.12160239469486, 78.00995257453816</t>
  </si>
  <si>
    <t>29.252358119483137, 35.118935274564755, 9.927329411262066</t>
  </si>
  <si>
    <t>59.875150547180105, 56.59425366160318, 71.46789136622576</t>
  </si>
  <si>
    <t>32.857676183950645, 40.07929512669556, 20.27973259277741</t>
  </si>
  <si>
    <t>60.40537818421572, 60.93761234282115, 51.33160348332791</t>
  </si>
  <si>
    <t>19.10887848873692, 37.37315826700575, 16.561320915842842</t>
  </si>
  <si>
    <t>56.273877709187595, 49.7282199877315, 48.893516956412874</t>
  </si>
  <si>
    <t>23.847369395124918, 25.90666862841987, 12.57732132521125</t>
  </si>
  <si>
    <t>69.72002427652676, 63.31239838688808, 50.659179392668015</t>
  </si>
  <si>
    <t>6.5084799320252325, 6.202488953555775, 5.2351023957839695</t>
  </si>
  <si>
    <t>59.58816366412248, 62.658137439006374, 82.02460219580773</t>
  </si>
  <si>
    <t>12.652420720313952, 4.920936290095024</t>
  </si>
  <si>
    <t>74.06232672304306, 72.68769725337121</t>
  </si>
  <si>
    <t>19.723384207080183, 8.974524675574642</t>
  </si>
  <si>
    <t>83.53727797717023, 104.55999840564816</t>
  </si>
  <si>
    <t>31.74029148315325, 13.854962505815902</t>
  </si>
  <si>
    <t>67.37821143932238, 77.92486073125279</t>
  </si>
  <si>
    <t>25.735023789505334, 30.98840463178742, 9.303088079900993</t>
  </si>
  <si>
    <t>69.53923390321025, 82.80728203401962, 109.15999520869177</t>
  </si>
  <si>
    <t>19.08941734097137, 30.909714457212083, 25.637135783639273</t>
  </si>
  <si>
    <t>58.75461601520294, 58.85106116475876, 61.61115484393826</t>
  </si>
  <si>
    <t>21.146812836079064, 30.950309312187418, 12.776164533277969</t>
  </si>
  <si>
    <t>69.28137362734599, 73.53439967363012, 97.26168569823882</t>
  </si>
  <si>
    <t>21.721904046733314, 27.678528876300923, 12.705104047753542</t>
  </si>
  <si>
    <t>86.82163970047463, 95.5712899429353, 118.4658019565389</t>
  </si>
  <si>
    <t>8.568768285597624, 8.28276357414664</t>
  </si>
  <si>
    <t>62.533593325059776, 82.88756354049488</t>
  </si>
  <si>
    <t>9.098002256837312, 7.259423018100319</t>
  </si>
  <si>
    <t>84.63868059742678, 104.33913308311327</t>
  </si>
  <si>
    <t>15.879191645376817, 10.463472659613373</t>
  </si>
  <si>
    <t>88.74166893425411, 110.99533955894293</t>
  </si>
  <si>
    <t>22.549019372404864, 9.444985901195869</t>
  </si>
  <si>
    <t>85.34177100511236, 104.17622031342431</t>
  </si>
  <si>
    <t>23.399935244554957, 30.885692180521232, 12.23755451655331</t>
  </si>
  <si>
    <t>66.3935105416373, 84.05076467671269, 108.16080514513311</t>
  </si>
  <si>
    <t>30.321746474188117, 40.80912033159123, 11.502181996013869</t>
  </si>
  <si>
    <t>69.72223550179656, 75.35513853337343, 102.32577813327198</t>
  </si>
  <si>
    <t>27.322379875674056, 34.818597040320284, 14.139483202301177</t>
  </si>
  <si>
    <t>54.07468284324197, 57.04621676229631, 59.26528418348919</t>
  </si>
  <si>
    <t>8.476409279083203, 6.092168628868603, 4.264503840346946</t>
  </si>
  <si>
    <t>109.53311290488708, 137.11453533892868, 156.05335677394362</t>
  </si>
  <si>
    <t>14.915862919678808, 9.760640454047058</t>
  </si>
  <si>
    <t>92.24346421669621, 122.73634218238021</t>
  </si>
  <si>
    <t>31.32905774273372, 11.205807075011593</t>
  </si>
  <si>
    <t>74.37723312449849, 82.2482195901496</t>
  </si>
  <si>
    <t>33.9593100979033, 37.724081766544025, 14.992845914650966</t>
  </si>
  <si>
    <t>62.664493915580245, 73.52252048965927, 92.69799173066443</t>
  </si>
  <si>
    <t>32.16731648811435, 35.42463895812373, 15.042186236242895</t>
  </si>
  <si>
    <t>75.96920619297295, 79.87621563961298, 88.18076608345864</t>
  </si>
  <si>
    <t>14.511906484462253, 6.823907055284676</t>
  </si>
  <si>
    <t>73.86275072573665, 99.69907741796925</t>
  </si>
  <si>
    <t>14.254921475458694, 6.732888656915821</t>
  </si>
  <si>
    <t>85.07586468491824, 107.38851808738889</t>
  </si>
  <si>
    <t>19.675126776678095, 10.426664970284822</t>
  </si>
  <si>
    <t>84.45393366267784, 118.9758586072827</t>
  </si>
  <si>
    <t>33.47124458452848, 12.783368801500242</t>
  </si>
  <si>
    <t>71.06166196571002, 85.01260615497954</t>
  </si>
  <si>
    <t>27.089278201776356, 30.473655734986817, 13.585806985665446</t>
  </si>
  <si>
    <t>57.39734214157991, 65.71733759747819, 96.4391487267928</t>
  </si>
  <si>
    <t>25.203747964996623, 31.151325208832205, 14.920950089344263</t>
  </si>
  <si>
    <t>57.77017564595908, 57.03923631798027, 58.14401265328584</t>
  </si>
  <si>
    <t>19.617118421413757, 24.792435014283814, 10.95070166293217</t>
  </si>
  <si>
    <t>98.35833094481309, 120.59373192545513, 128.49657407636428</t>
  </si>
  <si>
    <t>12.497626580582327, 11.989231091725449, 7.236810936159359</t>
  </si>
  <si>
    <t>58.477692319227, 74.30522363337207, 87.8221044665848</t>
  </si>
  <si>
    <t>25.655453598025172, 12.709242647355698</t>
  </si>
  <si>
    <t>69.94961457123678, 113.83908586681487</t>
  </si>
  <si>
    <t>25.04090834199466, 29.764377720241114, 14.18254533177366</t>
  </si>
  <si>
    <t>68.54650302455636, 56.867733988621474, 70.59229367227735</t>
  </si>
  <si>
    <t>31.82107685435524, 33.74412443425399, 14.441471808304339</t>
  </si>
  <si>
    <t>53.60127927460603, 69.58343214610981, 102.49746951643476</t>
  </si>
  <si>
    <t>18.539923788459983, 31.12306253678589, 11.400047889591798</t>
  </si>
  <si>
    <t>71.11030576258926, 79.19852562180422, 105.30602557611873</t>
  </si>
  <si>
    <t>23.900966424883084, 33.316377051737526, 12.189538695459017</t>
  </si>
  <si>
    <t>73.77020270574944, 79.8232149101655, 81.64578289335817</t>
  </si>
  <si>
    <t>9.37964236573226, 9.783365201263614, 4.331310662037094</t>
  </si>
  <si>
    <t>99.89402328642933, 137.56351020038173, 165.19477842275046</t>
  </si>
  <si>
    <t>Low</t>
  </si>
  <si>
    <t>High</t>
  </si>
  <si>
    <t>11C7</t>
  </si>
  <si>
    <t>13C5</t>
  </si>
  <si>
    <t>11C5</t>
  </si>
  <si>
    <t>13E8</t>
  </si>
  <si>
    <t>22B7</t>
  </si>
  <si>
    <t>22F7</t>
  </si>
  <si>
    <t>21B7</t>
  </si>
  <si>
    <t>32D6</t>
  </si>
  <si>
    <t>32C3</t>
  </si>
  <si>
    <t>31F7</t>
  </si>
  <si>
    <t>33F2</t>
  </si>
  <si>
    <t>21F4</t>
  </si>
  <si>
    <t>33E4</t>
  </si>
  <si>
    <t>32E7</t>
  </si>
  <si>
    <t>32B3</t>
  </si>
  <si>
    <t>13D3</t>
  </si>
  <si>
    <t>11E2</t>
  </si>
  <si>
    <t>21D3</t>
  </si>
  <si>
    <t>33D2</t>
  </si>
  <si>
    <t>22F6</t>
  </si>
  <si>
    <t>31E5</t>
  </si>
  <si>
    <t>13D5</t>
  </si>
  <si>
    <t>31C4</t>
  </si>
  <si>
    <t>21D7</t>
  </si>
  <si>
    <t>32B2</t>
  </si>
  <si>
    <t>22E6</t>
  </si>
  <si>
    <t>31B7</t>
  </si>
  <si>
    <t>21F6</t>
  </si>
  <si>
    <t>33D3</t>
  </si>
  <si>
    <t>32D8</t>
  </si>
  <si>
    <t>21E6</t>
  </si>
  <si>
    <t>22D2</t>
  </si>
  <si>
    <t>13F6</t>
  </si>
  <si>
    <t>13B4</t>
  </si>
  <si>
    <t>13E5</t>
  </si>
  <si>
    <t>21D8</t>
  </si>
  <si>
    <t>32C7</t>
  </si>
  <si>
    <t>33C4</t>
  </si>
  <si>
    <t>31E7</t>
  </si>
  <si>
    <t>33C2</t>
  </si>
  <si>
    <t>11E5</t>
  </si>
  <si>
    <t>21B5</t>
  </si>
  <si>
    <t>22D3</t>
  </si>
  <si>
    <t>5.366517678633333, 3.3716777526593087</t>
  </si>
  <si>
    <t>78.71164938871681, 97.26623366931516</t>
  </si>
  <si>
    <t>7.732771884824261, 2.8305091633994546</t>
  </si>
  <si>
    <t>71.65936045437661, 83.96002722080803</t>
  </si>
  <si>
    <t>9.424642657910045, 2.9897412569306296</t>
  </si>
  <si>
    <t>7.828577405714758, 3.1363105045067816</t>
  </si>
  <si>
    <t>87.44904129770659, 103.37362461512443</t>
  </si>
  <si>
    <t>70.0979422939258, 91.40092121125046</t>
  </si>
  <si>
    <t>7.1704433751760455, 3.074459527503182</t>
  </si>
  <si>
    <t>86.95180111494528, 108.63369798889009</t>
  </si>
  <si>
    <t>7.644608767553283, 3.6449217485225787</t>
  </si>
  <si>
    <t>7.873293108954843, 3.1601430064935276</t>
  </si>
  <si>
    <t>77.67735348592815, 84.97992980503265</t>
  </si>
  <si>
    <t>76.20189814006241, 95.75022647537662</t>
  </si>
  <si>
    <t>9.28927007910202, 4.607015176890564</t>
  </si>
  <si>
    <t>4.969476556137477, 7.720576850495045</t>
  </si>
  <si>
    <t>82.07203653636424, 90.71524962199844</t>
  </si>
  <si>
    <t>66.49213139834566, 86.59315610301405</t>
  </si>
  <si>
    <t>10.61306303558638, 4.563864180150138</t>
  </si>
  <si>
    <t>5.369031343560257, 4.188596184379932</t>
  </si>
  <si>
    <t>86.7277400876218, 116.58003977700213</t>
  </si>
  <si>
    <t>83.23185522250286, 93.01017521147908</t>
  </si>
  <si>
    <t>7.212655087951057, 3.4689721599144083</t>
  </si>
  <si>
    <t>82.48432422771215, 98.2730895416499</t>
  </si>
  <si>
    <t>10.284689992350446, 3.947018059283451</t>
  </si>
  <si>
    <t>8.098703321396066, 2.721302300529436</t>
  </si>
  <si>
    <t>68.41699668685563, 88.68409153804998</t>
  </si>
  <si>
    <t>89.5750503108661, 106.58449646842531</t>
  </si>
  <si>
    <t>9.422339360304534, 5.775450541791195</t>
  </si>
  <si>
    <t>14.327293573530113, 5.196463835943068</t>
  </si>
  <si>
    <t>10.36156853223401, 4.145815744701862</t>
  </si>
  <si>
    <t>77.95203213686536, 88.82792720125174</t>
  </si>
  <si>
    <t>67.42395125214097, 96.81091854836917</t>
  </si>
  <si>
    <t>75.34065142080225, 85.73289038675789</t>
  </si>
  <si>
    <t>11D2</t>
  </si>
  <si>
    <t>31F3</t>
  </si>
  <si>
    <t>13B6</t>
  </si>
  <si>
    <t>0.002299724137931;0.0022454827586206;0.0021816551724137;0.0021390689655172;0.0020039655172413;0.0018805172413793;0.0018445172413793;0.0017692758620689;0.0015757931034482;0.0016435172413793;0.0016420344827586;0.0017419310344827;0.001542;0.0013443448275862;0.001226448275862;0.001444724137931;0.001459448275862;0.0012015862068965;0.0009989655172413;0.0012785517241379;0.001787724137931;0.0015440344827586;0.001650724137931;0.0020121379310344;0.0019736896551724;0.0018389655172413;0.0012244137931034;0.000745724137931;0.0009437586206896;0.0012241379310344;0.0010241379310344;0.0009332068965517;0.0006816551724137;0.0006912413793103;0.0009323793103448;0.0010214137931034;0.0010072068965517;0.0010106551724137;0.0010661379310344;0.0009495517241379;0.0008135862068965;0.0009205862068965;0.0009791379310344;0.0011038275862068;0.0011308965517241;0.0011952068965517;0.0013808620689655;0.0014339655172413;0.0015402758620689;0.0017754827586206;0.0018616896551724;0.0019795517241379;0.0020874137931034;0.0022133793103448;0.0023402758620689;0.0022985517241379;0.0023921379310344;0.0025230344827586;0.0025977931034482;0.0026065172413793;0.0026151724137931;0.0025532413793103;0.0025791724137931;0.0026342413793103;0.0026532758620689;0.0026953448275862;0.0026442068965517;0.0025368275862068;0.0024561724137931;0.0026304137931034;0.0025691724137931;0.0025918620689655;0.0028475862068965;0.0027551379310344;0.0025643793103448;0.0027844827586206;0.0028568620689655;0.0027452413793103;0.0030312068965517;0.0030232068965517;0.0029173793103448;0.002976;0.0030014827586206;0.0031285517241379;0.0033913793103448;0.0034170689655172;0.0035075862068965;0.0034080689655172;0.003498;0.0037452758620689;0.0037475862068965;0.0040468620689655;0.0044886896551724;0.0047863793103448;0.0048685172413793;0.0051570689655172;0.0056416551724137;0.0061940344827586;0.0066182758620689;0.0070291724137931;0.007815448275862;0.0087312413793103;0.0096371379310344;0.0105910689655172;0.0119469310344827;0.0134961379310344;0.0146642413793103;0.0161468965517241;0.0183038275862068;0.0203108275862069;0.022376724137931;0.0248366896551724;0.0275872413793103;0.0305162758620689;0.0334232758620689;0.0367259655172413;0.0402436551724137;0.0438096206896551;0.0476612068965517;0.0516087931034482;0.0555449655172413;0.0596866896551724;0.0637546206896551;0.0678496206896551;0.0717602068965517;0.0755541034482758;0.0794169655172413;0.082954724137931;0.0858419310344827;0.0887526896551724;0.0916274137931034;0.094366448275862;0.0964901034482758;0.0984761034482758;0.1007073793103448;0.1021568275862069;0.1033873448275862;0.1046060344827586;0.1058306896551724;0.1067337931034482;0.1074810344827586;0.1083177931034482;0.1089144827586207;0.1096658965517241;0.1104027586206896;0.1110160344827586;0.111739724137931;0.1123904827586206;0.113015448275862;0.1136687586206896;0.1139758620689655;0.1142276896551724;0.1145398620689655;0.1146941724137931;0.1146341724137931;0.1142790344827586;0.1136622413793103;0.1129657931034482;0.1120535862068965;0.1108997931034482;0.1096528965517241;0.1084965862068965;0.1069567931034482;0.104898724137931;0.1028312758620689;0.1008442068965517;0.0986981724137931;0.0962688965517241;0.0938545172413793;0.0913553793103448;0.0888368275862069;0.0863880689655172;0.0839920344827586;0.0817803103448275;0.0795007586206896;0.0775072758620689;0.075713;0.0737221034482758;0.0719508275862069;0.0702927931034482;0.0686869655172413;0.067350448275862;0.0660097586206896;0.0648045172413793;0.0637468275862069;0.0625547586206896;0.0614889310344827;0.0605029655172413;0.0595849655172413;0.0587312413793103;0.0579868275862069;0.057384448275862;0.0567873793103448;0.0562702758620689;0.0557634827586206;0.0553538275862069;0.0549455862068965;0.0545051379310344;0.0540792068965517;0.0536888620689655;0.0533818275862068;0.0530782068965517;0.0525976896551724;0.0520742758620689;0.0514971034482758;0.050658724137931;0.0497557586206896;0.0488531724137931;0.0478700344827586;0.0468245172413793;0.0458958275862069;0.0448563103448275;0.0437540689655172;0.0427673448275862;0.0417972758620689;0.0407763103448275;0.0396769310344827;0.038785;0.0379688275862069;0.0372133103448275;0.0366000344827586;0.0360618275862068;0.0355383448275862;0.0350920344827586;0.0348289310344827;0.034608724137931;0.0343715172413793;0.0342961034482758;0.034189448275862;0.0340072413793103;0.0338964137931034;0.0336911724137931;0.0334371724137931;0.0330687931034482;0.0325082758620689;0.0317701724137931;0.030837724137931;0.0297504827586206;0.0285918965517241;0.0273311034482758;0.0260136896551724;0.0247998275862069;0.0234093448275862;0.0219503448275862;0.0206996551724137;0.0195793103448275;0.0184625517241379;0.0173932758620689;0.0164124137931034;0.0155169655172413;0.0148751379310344;0.0143549655172413;0.0138946206896551;0.0134731724137931;0.0131315517241379;0.0126810689655172;0.0120915517241379;0.0114851379310344;0.0107455172413793;0.0101023448275862;0.0093745517241379;0.0085916551724137;0.0078926551724137;0.0071694137931034;0.0063688620689655;0.0058050689655172;0.0053663103448275;0.0049631724137931;0.0046875172413793;0.004348;0.0039905517241379;0.0038026551724137;0.0036854137931034;0.0035438275862068;0.003356724137931;0.0032655172413793;0.0032147586206896;0.0033082413793103;0.0033960689655172;0.003465448275862;0.0036542068965517;0.0039676206896551;0.004514448275862;0.0051332068965517;0.0060940344827586;0.0074410689655172;0.0091750689655172;0.0115139655172413;0.0145806896551724;0.0186213103448275;0.023524448275862;0.0292607931034482;0.0361713793103448;0.0442015172413793;0.0530164137931034;0.0626336896551724;0.0731068965517241;0.0839106896551724;0.0950956896551724;0.1067299655172413;0.1187113448275862</t>
  </si>
  <si>
    <t>0.0016496198024426;0.0015661794647368;0.0015699102175388;0.0016054626598637;0.0016465247489085;0.0016419164895391;0.0016314107965782;0.0016089741384885;0.0016270225518524;0.0016088570614989;0.0015670471887041;0.0016861869480117;0.0016798178685287;0.0018058007380158;0.0016138966506609;0.0016116420396723;0.001977073388807;0.0023949047180158;0.0022278398327072;0.0023789034026237;0.0025002854965062;0.002633970515655;0.0026020550929787;0.0027848635094039;0.0028195395407184;0.0027436370085131;0.0029641112437823;0.0032453524670623;0.0033302041298992;0.0028486361112962;0.0025824518212092;0.0023183188394565;0.0021148313386965;0.0020704205689937;0.0018118615410241;0.0016668442063895;0.0016796894989276;0.0014706052271055;0.00135302947714;0.0012996774486169;0.0011845652462655;0.0011265698417649;0.0011463870178003;0.0011882286356759;0.0012309823993411;0.0012436518914445;0.00136884977064;0.0013773455962922;0.0014166642130762;0.0015004702743923;0.0015366734503802;0.0016141395670362;0.0017017367077959;0.0017913163638148;0.0018350024892266;0.0018656700364022;0.0019214420314689;0.0019746403014719;0.0019437885022242;0.0019336414503781;0.0019970034528363;0.0020355841501918;0.0020298401778916;0.0020453192669949;0.0020366572033701;0.0020122278037016;0.0019450174325203;0.0019251725352914;0.0019837864960899;0.0020740129066488;0.0021855962421036;0.0020479525441651;0.0020790781012822;0.0020892075518198;0.0019654249888254;0.002115811641304;0.0021453563594114;0.0020881439067673;0.0020936774785616;0.0019857167360086;0.002176312976668;0.0024693343232539;0.0025316131026438;0.002309655611097;0.0022309983897956;0.0022493050026783;0.0022344783270572;0.0025045380801804;0.0025093440804891;0.0023872383760402;0.0025889097887119;0.0027809107799441;0.0028793785304601;0.002837170351069;0.0029264764847446;0.0028293846116758;0.0032132840819219;0.003592772054345;0.0036652151846451;0.0038606229240977;0.004010082681604;0.00415405639668;0.0042918770595837;0.0046562324280092;0.005023408183772;0.0055144531507416;0.0058543938240263;0.0061228172049009;0.0065610993475013;0.0070944132147816;0.0075466482053603;0.0081018192670511;0.0087917103514584;0.0094393753421375;0.0100513168501038;0.0106034532531447;0.0113341487873589;0.01185344183715;0.0125130192638915;0.0131469474495557;0.0138120802495568;0.0146434891141408;0.0153322163350196;0.0158088422238356;0.0164632910795487;0.0171431984854152;0.0178019871573026;0.0183173506835469;0.0186012717113854;0.0190667141769993;0.0195844360845859;0.0200404898867022;0.020234067035827;0.0205430635170971;0.0209025267703859;0.0210074358163092;0.021230049852367;0.0214790179668484;0.0215514132534661;0.0216045979702392;0.0218478412524355;0.0219495046126644;0.0219885524772399;0.0221072408505591;0.0221515978408768;0.0222348938776142;0.0223084090005421;0.0224320553109363;0.0224506523061233;0.0225620692038891;0.022587098592724;0.0225532146965847;0.0225833487611118;0.0225992472694951;0.0226580220705114;0.0226141621895325;0.0225137269311971;0.0224794793206402;0.0223914012202982;0.0222164350560237;0.0220873268258145;0.0218751512395053;0.0215853266237892;0.0212983897276909;0.0211824522067821;0.0210446046179797;0.0206903097730538;0.0203201626915323;0.0200509334225557;0.019733925341571;0.0193493230779878;0.0190968732087799;0.0188572129255676;0.0186064001970586;0.0183168174630684;0.0179371461157656;0.0176656083777814;0.0174764493887893;0.017242714554826;0.0170010728114839;0.0167760625881955;0.0165359655957772;0.0163127600967883;0.0162279139285647;0.0160699467975583;0.0158113686894118;0.0155864947583546;0.0154228096372195;0.0153651145025782;0.0153221933171069;0.0152950099684013;0.0150632584707345;0.0148841647263454;0.0148962283670746;0.0148822831884586;0.014799481368975;0.014671250447041;0.0147240449113592;0.01468034384421;0.0145600420763818;0.0145286778133774;0.0143849822219943;0.0142788328332121;0.0142412210474096;0.0141803159755869;0.0140824921848182;0.0140027594210548;0.0138906873841767;0.0137180544082886;0.0136444996050755;0.0135576575148747;0.0134018844306725;0.0131617846242473;0.0129440121492412;0.012782573332182;0.0125598144381863;0.0123939842173849;0.0122819443958543;0.0120873525846202;0.0119446952544497;0.0118545985516253;0.0117145586316129;0.0116875210840936;0.0117145961593791;0.0117037114105222;0.0116281151921187;0.0115386770893766;0.0115478899289153;0.0114892362408915;0.0114986292743811;0.0114764803978685;0.011449572228656;0.0115188999290884;0.011386025709424;0.0111849961552345;0.0108570425237294;0.0106726094643402;0.0105669648623186;0.010217597548714;0.0098938465412484;0.0096407682603746;0.0092640844088068;0.0088694099307509;0.0085904145678934;0.0082403523991733;0.0078820816055126;0.0076490268596086;0.0074165360363396;0.007141928343628;0.0068794894717286;0.0066712966758673;0.0065235150006;0.0064729421518336;0.0065066440717434;0.0064368023704443;0.0062865443887891;0.0060869079505948;0.0058679275954982;0.0056750833953638;0.0055377840222283;0.0053037194468074;0.0049919741534062;0.0047737932078309;0.004499497857041;0.0042137295723464;0.0038872221805279;0.0036449586623508;0.0034276150191075;0.0032112513762516;0.0030706558280415;0.0029154792253247;0.0028472607170986;0.0028229508942295;0.0027715508560701;0.0026825275380899;0.0026423099015375;0.0026270535050178;0.0026339673316009;0.0026494321215125;0.0027685435261446;0.0028331180120056;0.0029874273262385;0.0032581890520678;0.0034931879256971;0.0038883284003242;0.0045378188902586;0.0052256841652623;0.005992314825095;0.0071036770614311;0.0083165897247757;0.0096521906232516;0.0112860339654792;0.013005152883744;0.0146566454567317;0.0163131091928223;0.0181014031147222;0.0198000138606459;0.0214770354300711;0.023137723298457;0.0246413137571303;0.0260626947026312</t>
  </si>
  <si>
    <t>0.0899033448275862;0.0894673793103448;0.0890284827586206;0.0885132758620689;0.0879455862068965;0.0874301724137931;0.0870309310344827;0.0864459310344827;0.085671;0.0853420689655172;0.0848651034482758;0.0845002068965517;0.083907724137931;0.0833853103448275;0.0832397586206896;0.082636448275862;0.0819203103448275;0.0820646206896551;0.0820927586206896;0.0815965862068965;0.0814518620689655;0.0808100344827586;0.0802834827586207;0.0803925172413793;0.0800945862068965;0.0794850344827586;0.0789891034482758;0.0787789310344827;0.0784358965517241;0.078005448275862;0.077963448275862;0.0777417931034482;0.0772723103448275;0.0768347586206896;0.0767356896551724;0.0765882758620689;0.0764242068965517;0.0765143448275862;0.076581448275862;0.0764422068965517;0.076612448275862;0.0769121034482758;0.0770560689655172;0.0773576206896551;0.0776358620689655;0.0778312758620689;0.0781014827586207;0.0783006206896551;0.0786883103448275;0.0789881379310344;0.0791972068965517;0.0794656551724138;0.0796331034482758;0.0797077931034482;0.079865448275862;0.0799143793103448;0.079801724137931;0.079792724137931;0.0797630689655172;0.0794813793103448;0.0791099655172413;0.0788589655172413;0.0787782068965517;0.0784773793103448;0.0780215517241379;0.0778460344827586;0.0776649310344827;0.0773663793103448;0.0770311724137931;0.0767535517241379;0.0766545172413793;0.0764037586206896;0.076349448275862;0.0764685517241379;0.0764083448275862;0.0762237931034482;0.0759768965517241;0.0756855517241379;0.0755268965517241;0.0756063448275862;0.075600448275862;0.0754375862068965;0.0752540344827586;0.0751701724137931;0.0753813793103448;0.0755429310344827;0.0754380689655172;0.0756858620689655;0.0758875862068965;0.0757652068965517;0.0758667931034482;0.0762055172413793;0.0767441724137931;0.0773666206896551;0.0777076206896551;0.0780233448275862;0.0788728620689655;0.0795414137931034;0.0799437931034482;0.0808084137931034;0.0816265172413793;0.0825361724137931;0.0831766896551724;0.0840823793103448;0.0856532068965517;0.0870797931034482;0.08817;0.0891921379310344;0.0906297931034482;0.0924219310344827;0.0939938620689655;0.0956041379310344;0.0973795862068965;0.0993256551724138;0.1012357586206896;0.1031906551724138;0.1053216551724137;0.1073261034482758;0.1094210344827586;0.1114720344827586;0.1135679310344827;0.1160129655172413;0.1183194827586206;0.1200330344827586;0.1220094137931034;0.1240132413793103;0.1256021034482758;0.127296448275862;0.1287321724137931;0.130086;0.1314636551724138;0.1325977586206896;0.1333746896551724;0.1341694137931034;0.1349574137931034;0.1357156206896551;0.1363733448275862;0.1366932413793103;0.1371200344827586;0.1374421034482758;0.1374413448275862;0.1376599310344827;0.1380208620689655;0.1382359310344827;0.1383586551724137;0.1386371379310344;0.138968724137931;0.1391372758620689;0.1391526206896551;0.139232;0.1393387931034482;0.1391736206896551;0.1390127586206896;0.1388560689655172;0.1388170344827586;0.1384513448275862;0.1379145517241379;0.1375087586206896;0.1368432068965517;0.1360865862068965;0.1353975517241379;0.1343578620689655;0.1333162413793103;0.1324206551724138;0.1311771034482758;0.1298190344827586;0.1285698620689655;0.127116;0.1256163103448276;0.1244001724137931;0.1229260689655172;0.1215376551724138;0.120443724137931;0.1190889655172413;0.1179416206896551;0.1168759655172413;0.1157356896551724;0.1150160344827586;0.1140389310344827;0.1128605517241379;0.1121504137931034;0.1115712413793103;0.1108642068965517;0.1100977586206896;0.1094506551724138;0.1088146551724138;0.1082475862068965;0.1077782413793103;0.1072160344827586;0.106681;0.1061565172413793;0.1056498965517241;0.105375724137931;0.1051379655172413;0.1047790344827586;0.1044385172413793;0.1041272413793103;0.1038456206896551;0.1036093448275862;0.1034513103448275;0.1032662413793103;0.1029326551724138;0.1024658275862069;0.1020381724137931;0.1016513103448275;0.1012045517241379;0.1008331379310344;0.1004267931034482;0.0996022068965517;0.0988778965517241;0.0984988275862069;0.0981418275862068;0.0974518620689655;0.0966926896551724;0.0962226206896551;0.0955473103448275;0.0949211379310344;0.0944064137931034;0.0938935172413793;0.0934410689655172;0.0930428620689655;0.0926846896551724;0.0922977931034482;0.0922759310344827;0.0921061034482758;0.0917557586206896;0.0919367931034482;0.0918656206896551;0.0914523103448275;0.0913097931034482;0.0911582413793103;0.0910069310344827;0.0908987931034482;0.0906192068965517;0.0901648620689655;0.0895133793103448;0.088908724137931;0.0881694827586206;0.0873329310344827;0.0864704137931034;0.0855287931034482;0.0846147931034482;0.0836483448275862;0.0827634827586207;0.0818648275862069;0.0809183448275862;0.0801052413793103;0.0794879655172413;0.0791452413793103;0.0788319655172413;0.0784486206896551;0.0780805862068965;0.0778992758620689;0.0778092758620689;0.077669448275862;0.0775235172413793;0.0772420689655172;0.0769473448275862;0.0767605862068965;0.0764941379310344;0.0760699655172413;0.0758259655172413;0.0755658965517241;0.0752475862068965;0.0751758275862068;0.0752903103448275;0.0755995517241379;0.0759258620689655;0.0763821379310344;0.0771261034482758;0.0781054827586206;0.0792284137931034;0.0803793793103448;0.081843724137931;0.0835834137931034;0.0853734827586206;0.0873488620689655;0.0898071034482758;0.0921360344827586;0.0943581034482758;0.0966498275862069;0.0990118620689655;0.1013016206896551;0.1031327931034482;0.1048991724137931;0.106809448275862;0.1083556896551724;0.109771724137931;0.1115029655172413;0.1136327931034482;0.1159663793103448;0.1184714137931034;0.1216467586206896;0.1251857931034482;0.1290633103448276;0.1334530689655172;0.1382190689655172;0.1430797931034483;0.148191724137931;0.1533392758620689;0.1585930344827586</t>
  </si>
  <si>
    <t>0.0126203050485994;0.0124026763195166;0.0123235031215637;0.0123612914024169;0.0122047109537881;0.0119827879866706;0.0120283536634161;0.0120113644815799;0.0115734723644819;0.0113483819171691;0.0112676553092241;0.0112532320194794;0.0116026519102209;0.0115302083772009;0.0111721951854182;0.0110688190800819;0.0110181809235704;0.0110431041844925;0.0109790202973514;0.0107949068629517;0.0108706123093547;0.0109147250684658;0.010604275083396;0.01023984104097;0.0103485657926843;0.0106034873794384;0.0103989366054722;0.0101598717157643;0.0098262938673483;0.0098178560926588;0.0098570633905199;0.0098194696262771;0.0099135384201297;0.0098623037900278;0.0098715940965676;0.009959561109437;0.0101141408447328;0.0101972041801237;0.0102648137224285;0.0104106248796235;0.0106241464618044;0.0106702767079692;0.0106106156241589;0.0107274123674344;0.0107642727301414;0.0107688750835005;0.0107674494115388;0.0107939481304962;0.0108213853387746;0.0108031110787724;0.0108257346414501;0.0108840064290809;0.0108833038292108;0.0108677290385648;0.0107234425362187;0.0107145948307296;0.0107216013159567;0.0106458070615905;0.010674863260854;0.0105466321144774;0.01050841048359;0.0105877122393392;0.0104078918318858;0.0102609780632876;0.0100398096794219;0.0098365733489243;0.0098939901236307;0.0100424339267138;0.0098092159729983;0.009477292540542;0.0091374183624287;0.0089154972966625;0.0089187448691994;0.0088760507047504;0.0087764350364072;0.0084721440420917;0.0082641968858133;0.0080979666609508;0.0080055012395264;0.008135177372181;0.0082082917205983;0.0082380850345784;0.0079688693878239;0.008319573744528;0.008144795671443;0.0080846712007134;0.0084280098690151;0.0083640721700622;0.008540013204729;0.0085881842350793;0.0087859447064181;0.009176192715861;0.0093216899604745;0.0093376622396071;0.0092607551736723;0.00952172589501;0.0100803295110687;0.0101738848406708;0.0095735357230951;0.0097503513765154;0.0096257560542413;0.0097518564059397;0.0101643172706688;0.010129048987279;0.0105062990880277;0.0110601994956798;0.0110214890878812;0.0109048933076726;0.0110236578139255;0.0109425430608214;0.0111314394901626;0.0114619691674066;0.0114700010384768;0.0114961945948457;0.011557265475063;0.0117947525114102;0.011894785953385;0.0117775170689897;0.0117903846462238;0.0119273147303716;0.0119467413785727;0.0117522703505163;0.0119956252431003;0.0121465926717941;0.0121561842271955;0.0126418833154353;0.0129667770677462;0.0128445658703988;0.0128687966333546;0.0132039250738991;0.0131940653008298;0.0131512705569113;0.0131583942059362;0.0130286600383189;0.0129322081103102;0.013235536635496;0.0134674439649205;0.0133746424722713;0.0133614428179497;0.0133117336113263;0.0132863568619302;0.0133464595945651;0.0133464637149539;0.0133197291261899;0.013496505373815;0.0134857618666189;0.013370156244136;0.013505817859872;0.0134956502606628;0.0133805944241224;0.0134894263760793;0.0136763456517704;0.0135622719695252;0.0134377287460424;0.0135447700436176;0.0137010848143909;0.0137190894053978;0.0136624351172297;0.0135645527238653;0.0135584523440368;0.0135140708564555;0.0134372233439271;0.0133768649558406;0.0133856751104515;0.0135322750947102;0.0134621276562987;0.0134362557011248;0.0133844098567806;0.0133630295728375;0.0132993607152185;0.0131594321331318;0.0132052912805972;0.0131322546587089;0.0130608359814555;0.0131612613171431;0.0130376800069281;0.0128745849089909;0.0129420252209689;0.01299759368095;0.0128924621985822;0.0128089452267803;0.012843644875566;0.0127784472239652;0.0127881023853512;0.0127972171647808;0.0127497907077384;0.0128405331234372;0.0128635655761733;0.0128700572550695;0.0127709416925411;0.0127633674117449;0.012839026087744;0.0129283796158919;0.013048455361467;0.0128850880768727;0.0126713265108407;0.0127459323025459;0.0127922697120839;0.0128285952668132;0.0129571121923263;0.0127594671005357;0.0126983911165263;0.0128687979210762;0.0128206472621007;0.0127136410349093;0.0126767336249924;0.0127325214950987;0.0128416237635369;0.0126994829292357;0.0125695268616058;0.0127067402335165;0.01273434023494;0.0125767553438991;0.0125167533647149;0.0125971283247237;0.0125545839269494;0.0124485874836239;0.0125266542235724;0.0124603408392406;0.0122797640622141;0.0124147227422125;0.0126880174717932;0.0126666346257156;0.0124487698070676;0.012451228617934;0.0126022135035736;0.0126125179297035;0.012469719940187;0.0123165517701745;0.0122630984064833;0.0122170714478177;0.0123762674529319;0.0124617821196858;0.0124139423040021;0.0122956692338752;0.0121193699518397;0.0120776658958844;0.0121583217522012;0.0122560312031349;0.0121145189295361;0.011946907774995;0.0118619196000698;0.012032886583015;0.0120574629694069;0.0116790022019647;0.0115297052721464;0.0116966074710794;0.0116726589224647;0.0116599921577257;0.0117345772322737;0.0116532967205906;0.011528070816543;0.0113729657392826;0.0113133764755852;0.0114834066019073;0.0115252217785314;0.0114741337392633;0.0113946524465139;0.0112663341848853;0.0112094990990554;0.0111999064616079;0.0110653842696258;0.0109281943984514;0.0109925705966648;0.0110670025980355;0.0111404781703718;0.0112379347256964;0.0110192399165023;0.0109576393597087;0.0111373378658868;0.0110745246161136;0.0110270871089501;0.0110982541948008;0.0110665360075724;0.0111292882442077;0.011249838769069;0.0112556058341868;0.0114624820309715;0.0115503943670544;0.011643542487898;0.0116825146695788;0.0119031869973793;0.0120834399353997;0.0121139065050382;0.0122846669007372;0.0124172561168095;0.0123948538201011;0.0123855680961367;0.012576725881231;0.0127354645727683;0.0128296421740932;0.0130624396061959;0.0133248474814513;0.0134447158270433;0.0137123859367659;0.0140901905313363;0.0143843705729791;0.014770215774561;0.0150838349706293;0.0154748885638649;0.0157916769431666</t>
  </si>
  <si>
    <t>0.002231724137931;0.0022318620689655;0.002102;0.0019870344827586;0.0018933793103448;0.0018290689655172;0.0019017586206896;0.0018058965517241;0.0016492068965517;0.0017748965517241;0.0016990344827586;0.0016462068965517;0.0014399999999999;0.0012971724137931;0.0013449310344827;0.0014236551724137;0.0013710344827586;0.0011641034482758;0.0011020344827586;0.0014325517241379;0.0016513793103448;0.0015139655172413;0.0016906896551724;0.0015802413793103;0.0013697586206896;0.0012938275862068;0.0009753793103448;0.0008058965517241;0.0008063793103448;0.0011538965517241;0.001228448275862;0.0013179655172413;0.0010170344827586;0.0008398620689655;0.0010763103448275;0.0010391379310344;0.0007348275862068;0.0007442068965517;0.0008504137931034;0.0009011724137931;0.0009540344827586;0.0009665517241379;0.0009775862068965;0.0011145517241379;0.0011235172413793;0.001185;0.0013572068965517;0.0014556206896551;0.0015542068965517;0.0017518275862068;0.0018882068965517;0.0020682413793103;0.0021598275862068;0.0022483793103448;0.0023804137931034;0.0023585172413793;0.0024451379310344;0.0025894137931034;0.0026445862068965;0.0025798965517241;0.0026015517241379;0.0026081034482758;0.002584448275862;0.0025906896551724;0.0025561034482758;0.0025955517241379;0.0026746551724137;0.0026446551724137;0.0025021034482758;0.0025566896551724;0.002447724137931;0.0024624137931034;0.002795;0.0027865172413793;0.0026453103448275;0.0026134137931034;0.0026100689655172;0.002572724137931;0.0028993793103448;0.0029148620689655;0.002723724137931;0.0026955172413793;0.0027161379310344;0.0028229655172413;0.0031983103448275;0.0033505172413793;0.0033241034482758;0.0031545172413793;0.0032448965517241;0.0034555517241379;0.0034959310344827;0.0038202413793103;0.0041294827586206;0.0044214827586206;0.004659724137931;0.0049657586206896;0.0051268275862068;0.0056816206896551;0.0062534137931034;0.0065600344827586;0.0071141724137931;0.0077310344827586;0.0086792413793103;0.0098001034482758;0.0110875172413793;0.012337;0.0135140689655172;0.0149188275862068;0.0166427586206896;0.0187088275862068;0.0207112758620689;0.0227233793103448;0.0250589310344827;0.0278591034482758;0.0306475517241379;0.0336870344827586;0.036673724137931;0.039916448275862;0.043566724137931;0.0472681379310344;0.0507878275862068;0.054199448275862;0.0578669310344827;0.0616931379310344;0.0651801724137931;0.0685868275862068;0.0720261034482758;0.0752921379310344;0.0780117931034482;0.0804787586206896;0.0832167586206896;0.0857262413793103;0.087702172413793;0.0896477931034482;0.0915653793103448;0.0929322068965517;0.0939662758620689;0.0949800689655172;0.0961568965517241;0.0969844137931034;0.0976680344827586;0.0984046206896551;0.0989220344827586;0.0994873448275862;0.1000782068965517;0.1007547586206896;0.1014859655172413;0.1020110344827586;0.1024506206896551;0.1028950344827586;0.1033491034482758;0.1037075172413793;0.1038867931034482;0.1039543793103448;0.1038321379310344;0.1035996206896551;0.1029620344827586;0.1021904827586207;0.1014640689655172;0.1004280689655172;0.0992285517241379;0.0980844137931034;0.0965789655172413;0.0948025862068965;0.0929952413793103;0.0911957931034482;0.0892322758620689;0.0869870689655172;0.0847848620689655;0.0826599655172413;0.0803201034482758;0.0778947586206896;0.0758255862068965;0.0738802413793103;0.0717804137931034;0.0699483103448275;0.0683466551724138;0.0665863103448275;0.0649398275862069;0.063476448275862;0.0620033103448275;0.060718;0.0595519655172413;0.0584047931034482;0.0573533793103448;0.0563773103448275;0.0554654827586206;0.0546460689655172;0.0537921379310344;0.0529203793103448;0.0521645172413793;0.051600724137931;0.0512639655172413;0.0508717931034482;0.0502740689655172;0.0497936206896551;0.0493755517241379;0.0489712758620689;0.0486982758620689;0.0483705862068965;0.0479167931034482;0.0476300344827586;0.0472988620689655;0.0467994827586206;0.0462338965517241;0.0454856551724137;0.0446878620689655;0.0439646896551724;0.0430738275862069;0.0420119655172413;0.0411434137931034;0.0402228965517241;0.0392554137931034;0.0384151034482758;0.037468724137931;0.0365988620689655;0.0357546206896551;0.0348180689655172;0.0339939999999999;0.0332354137931034;0.0327565862068965;0.032449448275862;0.031942448275862;0.0315256206896551;0.0312247931034482;0.0310117931034482;0.0308907931034482;0.0307741379310344;0.0306554137931034;0.0304093103448275;0.0303556206896551;0.030226724137931;0.0299360689655172;0.0296782068965517;0.0291258620689655;0.0283980689655172;0.0275982758620689;0.0266188275862068;0.0255708620689655;0.0244709310344827;0.0233171379310344;0.0222274137931034;0.0208523448275862;0.0195148965517241;0.0184656551724137;0.0173865517241379;0.0163233793103448;0.0155019655172413;0.0146600689655172;0.0139175172413793;0.013351448275862;0.0127632413793103;0.0123510689655172;0.0120122068965517;0.0116705862068965;0.011283448275862;0.0108122068965517;0.0102959655172413;0.0096885517241379;0.0089867586206896;0.0083511379310344;0.007764;0.0071083103448275;0.0065083448275862;0.005928448275862;0.0053826206896551;0.0050408275862068;0.0047528620689655;0.004392724137931;0.0040195172413793;0.0038072413793103;0.0036869310344827;0.0035262413793103;0.0033788620689655;0.0032658620689655;0.0032443448275862;0.0031927931034482;0.0032895862068965;0.0034453103448275;0.0036156206896551;0.0037655517241379;0.0040278275862068;0.0044952758620689;0.0050381034482758;0.0060353103448275;0.0072753103448275;0.0088217586206896;0.010977448275862;0.0137745862068965;0.0174302758620689;0.0218144827586206;0.0269835862068965;0.0331103793103448;0.0402748620689655;0.0483898965517241;0.0569818965517241;0.0662332758620689;0.0761328965517241;0.0863612758620689;0.0966964137931034;0.1074543448275862</t>
  </si>
  <si>
    <t>0.0017576810188539;0.0017320932366058;0.0016831258335099;0.0017027347852112;0.0016339514421398;0.0015477106579681;0.001564722514313;0.0016630564019476;0.0016579234296318;0.0016459213083261;0.0017358048047511;0.0017242776412853;0.0017047700724731;0.0016612428451735;0.0017298102689319;0.002002273837342;0.0020142537874351;0.0023157161549604;0.0023501316297901;0.0020930282843322;0.0024096021813597;0.0026873643152825;0.002932814300578;0.0028751483894024;0.0027126022647631;0.0032124484661677;0.0033665006674353;0.0029895531718783;0.0028918253307975;0.0025148186010245;0.0026672491525674;0.0027714353486281;0.0023557528593812;0.0020164123324809;0.0018240134535736;0.0016450344921294;0.0014824094062651;0.0014211932707439;0.0013115405477431;0.0012623959665472;0.0011455033666708;0.0011208016769325;0.0012089938413302;0.0012251656035645;0.0012516374595102;0.0012100953327261;0.0012812042153299;0.0013510921881889;0.0014353262789671;0.0015270169114267;0.0016041827776897;0.0016983320316284;0.0017550390119588;0.0018600473191713;0.0018970656761965;0.0019002480593838;0.0019269603696002;0.0020490347120611;0.0021025569894984;0.0020605636251283;0.0020690629968004;0.0020686967834299;0.0020024431253954;0.0019849428581816;0.0020045832724182;0.0020734266080608;0.0020132913754748;0.001884827697238;0.0019786623249203;0.0020781795279153;0.0020121943050267;0.0018990000473414;0.0018741172969846;0.0019156276595542;0.0019576431365921;0.0020412308352217;0.002129812465437;0.0021032483192934;0.0020368826744701;0.0020261813965497;0.0020128006589354;0.0019048816540046;0.0018198879620958;0.0019942394268556;0.0019163322874597;0.0019318702932778;0.0019233688143616;0.0020375142001378;0.0021826307250136;0.0020265200923576;0.0020678281555265;0.002165347294071;0.0023377286384848;0.0023382489727616;0.0025308602983479;0.0026476225946952;0.0025312279356211;0.0027417099254426;0.0028694348811126;0.0030908712997511;0.0033324888497184;0.0034316878862694;0.0034583868313665;0.0039147151451271;0.0043474578419108;0.0047824470275611;0.0050774951074818;0.0053200626209322;0.0057327756656363;0.0062379508658634;0.0067677524487008;0.0073058522648128;0.0078997883603252;0.008304712101937;0.0086843376200499;0.0094141727369003;0.0101431395424851;0.0106438246401584;0.0111407722221979;0.0119792716053431;0.0126960277141794;0.0130849560689971;0.0136455324476836;0.0141863205103773;0.0145396151355749;0.0149550670893775;0.0155929113641534;0.0161026386385322;0.0165645889547968;0.0169947283184588;0.0172618722491738;0.0175127835016415;0.0177476451799526;0.018111638451124;0.0183555016789707;0.0183175124215273;0.0184841101739083;0.0187778069975684;0.0188664376820412;0.0189759247027031;0.0191313987623987;0.0191914617797561;0.0193306623611348;0.0193796618175488;0.0194822263328459;0.019638771176744;0.0196408832640394;0.0195798435213409;0.0195539449808797;0.0196338655907206;0.0196733160077023;0.0197613913651643;0.019914891810221;0.0198576525720542;0.0198220013400048;0.0198085591951231;0.0197219993163594;0.0195764094194676;0.019541914515309;0.0195091741897626;0.0192575643312035;0.0190817193267671;0.0189876750823918;0.0187627231109171;0.0185757944122666;0.0184659988886511;0.0181166680393982;0.0178189413324518;0.0175410041916568;0.0173615435877334;0.017091378138333;0.0168166756368602;0.0164868763837813;0.0160602092444454;0.0158097196946264;0.0155103634527357;0.0151751343398992;0.0149983366508791;0.014829687274106;0.0146140060303859;0.0144375416415069;0.0142928241760882;0.014311660878665;0.0140738713335317;0.0137590878783385;0.0136434371169633;0.0135506814130736;0.0134085527421094;0.0132200034193969;0.0131583612728447;0.0130872708101659;0.012985386373856;0.0129033385947833;0.0128620040661835;0.0128857493211106;0.012837834542626;0.0127608423495646;0.0127159420439084;0.0126647166199658;0.0125669030379611;0.0125707370035653;0.0125800387902046;0.0125168467980562;0.0123155896315566;0.0122154852933971;0.0121697071254695;0.0120861908678698;0.0119420210215364;0.0116883233493607;0.0116273758232235;0.0115429041824628;0.0113031657460099;0.0110849839052568;0.0109629348825447;0.0107979781635814;0.010519210958745;0.0103449453406475;0.010226233079442;0.010075981341785;0.0099659179045285;0.0098979492194712;0.0096833382658277;0.0095750040566429;0.0095759542620856;0.0095111448701709;0.0094473663426802;0.0093693615172742;0.0093571472786625;0.0093559633791091;0.0093802438709672;0.0094195915077254;0.0094793054028859;0.0093833924528203;0.0092359378067389;0.0091611262982083;0.008989596899953;0.0088578738778257;0.0087225259900892;0.0085736992837903;0.0083679160314477;0.0080580088231883;0.0077460209348193;0.0074794696922206;0.0073341901118023;0.0071602734349018;0.0068247516259683;0.0064514440543725;0.0062747203436986;0.006076977884554;0.0059151488788212;0.00585310530272;0.0057027115897062;0.0055580990193913;0.0054489808836103;0.0052896105751695;0.0051569236094109;0.0050144271740884;0.0048489632653556;0.0047097171099926;0.0044530044484849;0.0042385659529419;0.0040088597060582;0.0037177462268677;0.0035165797941004;0.0032926258581672;0.0030273021513008;0.002835127183705;0.0026637753782948;0.0026281662930719;0.0025215521526672;0.0023727399721354;0.0023462025690621;0.0022441270599241;0.0021774631819773;0.0021079188572777;0.002067552439754;0.002109040563508;0.0020806055526017;0.0020495596409167;0.002096023180314;0.0022064622230783;0.0023340798901274;0.0025033921685891;0.0027108978921703;0.0030136605423524;0.0034511305404735;0.0039708780753953;0.0045865886917824;0.0053818581331652;0.0063624596484634;0.0074711614397375;0.0086930310738678;0.0100769095936268;0.0114395163132142;0.0128207232004194;0.0144138181477379;0.0159390163186721;0.0173366275253638;0.0186816409073884;0.0201054070934683;0.0214422751529307</t>
  </si>
  <si>
    <t>0.049797;0.0496116206896551;0.0494176551724137;0.0491819655172413;0.0487016551724137;0.0483850689655172;0.0484104827586206;0.0481259310344827;0.0477953103448275;0.0475217586206896;0.047174;0.0468621379310344;0.0466346206896551;0.0464434827586206;0.0462941379310344;0.0460835862068965;0.0456298620689655;0.0454885517241379;0.0457547931034482;0.0455102413793103;0.0451662413793103;0.0447536551724137;0.0448186206896551;0.0447844137931034;0.0442279655172413;0.0440688275862068;0.0437725172413793;0.0434472068965517;0.043635724137931;0.0436509655172413;0.0436518275862069;0.0433439310344827;0.0430271379310344;0.0430090689655172;0.0430431034482758;0.0429163793103448;0.0426592068965517;0.0425958620689655;0.042649448275862;0.0425885517241379;0.0426022413793103;0.0425506896551724;0.0425288275862068;0.0424453103448275;0.0422610689655172;0.0423290344827586;0.0422349655172413;0.0420215862068965;0.0420413103448275;0.0420715862068965;0.0419049655172413;0.0417520689655172;0.0416593793103448;0.0415127931034482;0.0414660689655172;0.041351724137931;0.0411273793103448;0.0409836206896551;0.0409660689655172;0.0408688620689655;0.0406359310344827;0.040499;0.0404763448275862;0.0403800689655172;0.040053;0.039897;0.0398757586206896;0.0397638275862069;0.0395463448275862;0.039451;0.0393500689655172;0.0391406206896551;0.0389313448275862;0.0387933103448275;0.0388793793103448;0.0389247931034482;0.0386428275862068;0.0384372758620689;0.0381364137931034;0.0378846551724137;0.038115724137931;0.0382030344827586;0.0381995862068965;0.0379034827586206;0.0379421379310344;0.0379925517241379;0.0375938965517241;0.0373440344827586;0.0373955862068965;0.0374449655172413;0.0374273103448275;0.0374406551724137;0.0373304137931034;0.037469448275862;0.0374374827586206;0.0371166206896551;0.0373392068965517;0.0374477586206896;0.0373531034482758;0.0376535517241379;0.0377352068965517;0.0376779310344827;0.0377312068965517;0.0379341379310344;0.038097;0.0380686896551724;0.0382377586206896;0.0386261379310344;0.0388506206896551;0.0391139655172413;0.0396588275862068;0.0401096206896551;0.0405484827586206;0.0410574137931034;0.0416808275862069;0.0425761034482758;0.0437335862068965;0.0448327586206896;0.0458802758620689;0.0468308620689655;0.0479600344827586;0.0494222413793103;0.0506213448275862;0.0519228275862069;0.0535639310344827;0.05497;0.0562378620689655;0.0579184827586206;0.0591822758620689;0.0601961034482758;0.0612404827586206;0.0623976896551724;0.0634972413793103;0.0640771724137931;0.0645022068965517;0.0652508620689655;0.0659949310344827;0.0662708275862068;0.0665858965517241;0.0669436896551724;0.067222448275862;0.0676036206896551;0.0677853103448275;0.067997;0.068278;0.0684802758620689;0.0688223448275862;0.0690327931034482;0.0687294827586206;0.0688166206896551;0.0692772413793103;0.0692564827586206;0.0690248620689655;0.0689080689655172;0.0687911379310344;0.0683538965517241;0.0677173448275862;0.0671022068965517;0.0668145172413793;0.0660885172413793;0.065208724137931;0.0644167586206896;0.0634331379310344;0.0625402068965517;0.0614179999999999;0.0603568965517241;0.0592841379310344;0.0580318620689655;0.0568116551724137;0.0557837931034482;0.054573448275862;0.053417724137931;0.0525766551724137;0.0515425517241379;0.050654724137931;0.0500984827586206;0.0492155862068965;0.0484947931034482;0.0479173103448275;0.0472363793103448;0.0467641034482758;0.0462432413793103;0.0456840344827586;0.045186448275862;0.044903724137931;0.0444084827586206;0.0438441379310344;0.043609724137931;0.0434967586206896;0.0432704137931034;0.0429136896551724;0.0426210344827586;0.0424193103448275;0.0421879310344827;0.0420323793103448;0.0418549999999999;0.041802448275862;0.0417501379310344;0.041536724137931;0.0414568620689655;0.0412973793103448;0.0410569310344827;0.040876448275862;0.0407649310344827;0.0406411724137931;0.0402979655172413;0.0399626206896551;0.0397836896551724;0.0395834827586206;0.0392505172413793;0.0388540344827586;0.0387827586206896;0.0385482413793103;0.0381020344827586;0.0378731724137931;0.0377938965517241;0.0375190344827586;0.0371410344827586;0.0369394137931034;0.036835;0.0367736206896551;0.0365530344827586;0.0363683793103448;0.0364242758620689;0.0363292758620689;0.0361858620689655;0.036225448275862;0.0362073448275862;0.0360422413793103;0.0360046896551724;0.0360662068965517;0.0360056206896551;0.0358426206896551;0.0358117586206896;0.0356713103448275;0.035452448275862;0.0354371724137931;0.0351690344827586;0.0349758620689655;0.0349162413793103;0.034745448275862;0.0344774137931034;0.0343164137931034;0.0343337586206896;0.0341672068965517;0.0339211724137931;0.033892;0.033976;0.0340258965517241;0.0340519310344827;0.0341272758620689;0.0340525862068965;0.033964724137931;0.0341373793103448;0.0343507586206896;0.0344390689655172;0.0345819655172413;0.0346627586206896;0.0348482758620689;0.035148;0.0354598275862068;0.0358182413793103;0.0360142413793103;0.0364475517241379;0.037076448275862;0.0376143793103448;0.038301;0.0390255862068965;0.0399285172413793;0.0410202068965517;0.0421703448275862;0.0432871034482758;0.0445816896551724;0.0460829310344827;0.0475072758620689;0.0491459310344827;0.0508595172413793;0.052756724137931;0.0546313793103448;0.0564385862068965;0.058083724137931;0.0593889310344827;0.0605915172413793;0.0612795862068965;0.061511724137931;0.0615820344827586;0.0611806551724138;0.0604204137931034;0.0596617586206896;0.0589516896551724;0.0584049655172413;0.0580372068965517;0.0582982068965517;0.0592298620689655;0.0606403103448275;0.0626785517241379;0.0654761724137931;0.0689124137931034;0.0728643448275862;0.0774563103448276;0.0824289655172413</t>
  </si>
  <si>
    <t>0.0110168226071378;0.0109332787377862;0.0107526258463285;0.0106133141736579;0.0106383544688743;0.0106601493286613;0.010435287827575;0.0104582398134233;0.0105639384231161;0.0101939195905317;0.0100600742009475;0.0101739525706023;0.0100348871778617;0.0099214403282584;0.0099368361906743;0.0095721688821486;0.0098046803973704;0.0102201639125316;0.0099808100672501;0.0096136088610111;0.0094140439263261;0.0098270598541398;0.0097302210201508;0.0094657403435352;0.0090942934245396;0.0093195469044866;0.0097384413523369;0.009825736738569;0.0094794942974542;0.0090455834230332;0.0087611637276145;0.0088630347226598;0.0088625369784605;0.0088509607183588;0.0085507877972267;0.0084136021605059;0.0084024206732316;0.0083531569212917;0.0083285733240033;0.008265439239846;0.0082370008223137;0.0081653185271761;0.0081065359215748;0.0081123158403197;0.0081519790319854;0.0081781084107108;0.008147123144674;0.0080621865410482;0.0080854059890267;0.0080400780136462;0.0079675524001269;0.0079277188348001;0.0078603674460358;0.0078529690171448;0.0078676919511335;0.0078627583623076;0.0078683663552852;0.0078067238940626;0.0078011191638994;0.0077021587962825;0.0076198007985353;0.007781567781807;0.0077944337569276;0.0076821375463335;0.0075403832225462;0.0074403435500558;0.0074283815948177;0.007647247011969;0.0077386298818509;0.0074349052016244;0.0074616098843682;0.007696575696901;0.0075327610678567;0.007375954364901;0.0073878785202219;0.0075002154463308;0.0074796143190721;0.0071223565416859;0.0072707451058394;0.007281711441667;0.0073567052160235;0.0075844169259021;0.0073494799646799;0.0074517845303787;0.0074559513128973;0.0073949225755929;0.0076496467581601;0.0077159813906072;0.0076536145126583;0.0077522932712233;0.0079343045383567;0.0078999676548879;0.0077885880552311;0.0080282752532453;0.0081624252725552;0.0082241913341668;0.0081240509748141;0.00788299256381;0.0076903240241266;0.0077293669468472;0.0080477945576026;0.0083743910394003;0.0082699422367101;0.0082354602079931;0.0082685903186179;0.0083177943294715;0.0087328664564848;0.0087721325258869;0.0084325056580125;0.0087250386060658;0.0088737187287154;0.0090642949785478;0.009340547634682;0.0095102664808587;0.0097002188969003;0.0098233808674757;0.0101470989609178;0.0101097934366886;0.0103705327762868;0.0108506856390478;0.0110449425028664;0.0115200939655616;0.0119140097372674;0.0119966338286709;0.0120373726871506;0.0120648711969917;0.0124027107311383;0.0130735042919986;0.0133442143024515;0.0134531402052373;0.0135768985218608;0.0136936597218865;0.0138522146441209;0.0140983703771265;0.0141848259805512;0.0143854003363631;0.0146794256868269;0.0147068811325781;0.0145957435511297;0.0147058616692787;0.0149621078790633;0.0148915159173024;0.0148322249152296;0.0148153115897034;0.0149959544735047;0.0152010808259914;0.0151458790229173;0.0150193125089459;0.0150670458916629;0.0151696928738422;0.0149633403157163;0.0148378089030805;0.0149745721563592;0.0151277521626669;0.0152377493668195;0.0151050894198536;0.0150173306032821;0.0149806940697955;0.0147909150171426;0.0146920653868014;0.0145836764615603;0.0143658901958154;0.0141546010458087;0.0139853179323871;0.0138552234889434;0.0136727253458033;0.0134545973680908;0.0133512193523506;0.0132758842005125;0.0130893968004076;0.0128748907168349;0.0125902249182693;0.0122507861650818;0.0120344480690884;0.0119060626270117;0.0117788986679591;0.0115457758432536;0.0113853378059531;0.0112913379667255;0.0111952029982673;0.0111108025245216;0.0109544372602911;0.0107699530125077;0.0107187197149466;0.0106510632262583;0.0105628069815768;0.0105581812209575;0.0104644991413027;0.0102571512045261;0.010153214953604;0.0101824120181511;0.0100904754789665;0.0100174202948928;0.0099479323154219;0.0098985267353054;0.0100268204474656;0.0099727305996552;0.0098380936659647;0.0098261875359984;0.0098401182074931;0.0097357029257331;0.0096682076375947;0.009712013678158;0.0096649202455176;0.0095483625636955;0.0094677096962056;0.009449626396295;0.0093816438900023;0.0093252280961022;0.0093004439702809;0.0091637988008824;0.0090133998486981;0.0089508167450764;0.0089285424601697;0.0088923388337094;0.008835092195108;0.0088488347234567;0.008714526675462;0.0085562441506491;0.0086117507055351;0.0086441904702927;0.0084319298692646;0.0083365366499086;0.0084717566482339;0.0085581190143652;0.0085035588924542;0.0084556589613372;0.0085210228606155;0.0084524040648427;0.0083494068313839;0.0084055965258668;0.0083769122653269;0.0083280071420555;0.0081572112341306;0.0080920368754166;0.0081560233727079;0.0080448560675616;0.0080777811507985;0.0079629238201812;0.0077287539822552;0.0077645596673337;0.0078317008621428;0.0077243610901634;0.00757947218128;0.0074181759183551;0.0073762278787474;0.0074429615313491;0.0073216196051732;0.0071998054058268;0.0072508039403081;0.0074792256374218;0.0074637409067209;0.0072542884356011;0.0071037553117739;0.0072110368070418;0.0072009528731125;0.007171522967776;0.0073035145338938;0.0072183315736322;0.0071150415067557;0.0069616000370859;0.006967554888067;0.0070733968282328;0.0069655256061867;0.0069828987717249;0.0071348197365044;0.0070303631891552;0.0068488444672766;0.0069155314051606;0.0071316341013588;0.0071721363039586;0.0072965725777088;0.0072331660233728;0.0071272757214351;0.0072975709603389;0.007512494045308;0.0076128954535834;0.0078627846752759;0.0080669276874948;0.0081372732161387;0.0083161257201061;0.0084513359042522;0.0084657920253077;0.0084421921261061;0.0085709918824925;0.0086849242594063;0.0085987189381237;0.0085841376408434;0.0086028216826771;0.0087649730465865;0.0090360575453598;0.0093079958729014;0.0097638288244319;0.0104153639423557;0.0110837254635003;0.0120838331122508;0.0132058614585368;0.0144112534537553;0.0155853483376348;0.0167121679133657;0.0179136903123256</t>
  </si>
  <si>
    <t>0.0020239772727272;0.0019909318181818;0.00190325;0.001739909090909;0.0016033863636363;0.0015806136363636;0.001645909090909;0.00149425;0.0012335227272727;0.0011926818181818;0.0012802045454545;0.0012761818181818;0.0009210909090909;0.0009220681818181;0.0009344318181818;0.0010948863636363;0.0010780909090909;0.0008241818181818;0.0004486363636363;0.0006642727272727;0.001141159090909;0.0006863636363636;0.0006806363636363;0.0010754999999999;0.0009771818181818;0.0008458636363636;0.0003410681818181;0.0001698863636363;0.0002642727272727;0.0005453181818181;0.0004501363636363;0.0002902272727272;0.0001484545454545;0.0002002727272727;0.0003548409090909;0.0005425681818181;0.0005508863636363;0.0003840681818181;0.000487659090909;0.00053975;0.000566;0.0006045;0.0006415454545454;0.0008094545454545;0.0008413636363636;0.0009553409090909;0.0010789999999999;0.0010978409090909;0.0012016136363636;0.0014058863636363;0.0015138636363636;0.0016473409090909;0.0017307272727272;0.0018540909090909;0.001955659090909;0.0019508863636363;0.0020342272727272;0.00213425;0.0021428409090909;0.0021234772727272;0.002223659090909;0.0022485909090909;0.0021374772727272;0.002158159090909;0.0021627954545454;0.0021278409090909;0.00208875;0.0020609545454545;0.0019800681818181;0.0019927499999999;0.0018905454545454;0.0018835681818181;0.0022320909090909;0.0022894318181818;0.002239409090909;0.0023456818181818;0.0022584772727272;0.0022697954545454;0.0023540909090909;0.0023867272727272;0.002426;0.00250025;0.0025790227272727;0.0027977272727272;0.0030658409090909;0.0030222954545454;0.00313925;0.0031367045454545;0.0031853181818181;0.00326175;0.0032279772727272;0.0033572954545454;0.0036140227272727;0.0040007727272727;0.004221659090909;0.0045721136363636;0.0049316136363636;0.0054432727272727;0.0058809545454545;0.0062613636363636;0.0069565909090909;0.0076334318181818;0.0087475909090909;0.0097196136363636;0.0107429545454545;0.0122304318181818;0.01365275;0.0149527045454545;0.0165219545454545;0.0183352727272727;0.0203438409090909;0.0224453181818181;0.0248033409090909;0.0275298636363636;0.0302110909090909;0.0332065227272727;0.0364054318181818;0.039571909090909;0.0432337272727272;0.0471407045454545;0.0507996818181818;0.0544211818181818;0.0581708409090909;0.0619962727272727;0.0656378409090909;0.0693401818181818;0.0729801363636363;0.0762657727272727;0.0792249545454545;0.0820645;0.0848201818181818;0.0873550227272727;0.0893554318181818;0.0912828181818181;0.09323175;0.0946813863636363;0.0958591136363636;0.0971947272727272;0.0982367045454545;0.0990420681818181;0.0999021363636363;0.1006515454545454;0.1011528409090909;0.1016936136363636;0.1023573863636363;0.103072409090909;0.1036537954545454;0.10418925;0.1047819318181818;0.1053330909090909;0.1057821136363636;0.1060724545454545;0.1062483636363636;0.1063812045454545;0.1062323863636363;0.1059973863636363;0.1054335909090909;0.1046242727272727;0.1038022954545454;0.1026326363636363;0.1014351818181818;0.1001312272727272;0.0984803636363636;0.096768159090909;0.0949699545454545;0.0930172727272727;0.0908312727272727;0.0885275227272727;0.0862263863636363;0.083866;0.0814971136363636;0.0791991818181818;0.0768933181818181;0.0747087727272727;0.0727756363636363;0.070908909090909;0.0690315;0.0671938863636363;0.0654846363636363;0.0640080454545454;0.0625401363636363;0.0611250681818181;0.0598804545454545;0.0587968636363636;0.0577381136363636;0.0566151363636363;0.0557304772727272;0.0549174318181818;0.053925659090909;0.0529921363636363;0.0522519318181818;0.0517122045454545;0.0511906363636363;0.0506807045454545;0.0501819772727272;0.0498130227272727;0.0494489545454545;0.0489798863636363;0.0486443863636363;0.0483007727272727;0.0477925227272727;0.0474494772727272;0.0471051818181818;0.0465563181818181;0.0459849545454545;0.0453487727272727;0.0445648863636363;0.0436348181818181;0.0427483181818181;0.04182575;0.0409958636363636;0.0400004772727272;0.0389280681818181;0.0379636363636363;0.037025159090909;0.0361980454545454;0.0352032954545454;0.0343930681818181;0.0337228863636363;0.0329457954545454;0.0323476136363636;0.0319202954545454;0.0314309545454545;0.0310111136363636;0.0307628409090909;0.0305775681818181;0.0304572727272727;0.0303591818181818;0.0302478409090909;0.0300689545454545;0.0299112954545454;0.0297838181818181;0.0294684545454545;0.0291300681818181;0.0287191818181818;0.0281732499999999;0.027358909090909;0.0262788636363636;0.0252236363636363;0.024209659090909;0.0231455454545454;0.0219222272727272;0.020577909090909;0.0193562045454545;0.018307909090909;0.0172379772727272;0.0162812727272727;0.0153990909090909;0.0145046136363636;0.013737909090909;0.0131794772727272;0.0126187727272727;0.012167;0.0117805454545454;0.0114455454545454;0.0110761363636363;0.0106386818181818;0.010149159090909;0.0095087954545454;0.0088368409090909;0.0081808636363636;0.0075784545454545;0.0068559772727272;0.0062106818181818;0.0056903181818181;0.0051751136363636;0.0047683181818181;0.0044887045454545;0.0041263409090909;0.003756409090909;0.0034491818181818;0.0033373863636363;0.0032712954545454;0.0030730909090909;0.0028430227272727;0.0027955227272727;0.0027719318181818;0.0028087954545454;0.0028977727272727;0.0030175681818181;0.0031776136363636;0.0035519772727272;0.0040020681818181;0.0043967272727272;0.0051783636363636;0.0063252727272727;0.0078265;0.0099015909090909;0.0124470454545454;0.0159089545454545;0.020233909090909;0.0252249545454545;0.0313317045454545;0.0383495681818181;0.0462674999999999;0.0550127727272727;0.0644020454545454;0.0742761136363636;0.084749659090909;0.0955064772727272;0.1065564318181818</t>
  </si>
  <si>
    <t>0.0015735777556129;0.0016076323540974;0.00164314324596;0.0016395031552865;0.0016246860478961;0.0015723736939093;0.0015330970147579;0.001590714365265;0.0016908430054972;0.0017236422195621;0.0016558269848325;0.001522435216825;0.0015059183834424;0.0018166742217032;0.0019489775422922;0.001792822060405;0.0016588695060356;0.0017744581390113;0.0019742418632125;0.0024329255751302;0.0026247756399639;0.0026241298366462;0.0026449187536729;0.002934288190694;0.0032162725303414;0.0033714066596442;0.0034186566272116;0.0033882323937753;0.0030928580472815;0.0027364346585643;0.0027926994825038;0.0025233812021436;0.0022139620325576;0.0019762493647809;0.0018029926407153;0.0017170574396499;0.0014830875276575;0.0014227946851789;0.0012427549468106;0.0011656237600529;0.0012086284173238;0.0012477861791337;0.0011870546793805;0.0010410474254671;0.0010443651480051;0.0011744071427286;0.0012569165112604;0.0013120995591689;0.0013272843619526;0.00136764460935;0.0014146367039732;0.0014933175014537;0.0016110624309592;0.001675675869448;0.0017093588753679;0.001760259642792;0.0017902582620449;0.0018160722263707;0.0018583519823705;0.0018465947099261;0.0018546777936578;0.0018785511651044;0.0018719823777822;0.0018616285311669;0.0018486064591765;0.0018360521847878;0.0018969467281752;0.0019459127583224;0.0020254582874778;0.0020246336806192;0.0019328351444342;0.0019582817384983;0.0020482789919228;0.0020772060662714;0.0020827864421578;0.0021126796582223;0.0021729160611431;0.0022406856257554;0.0022556195850527;0.0023113749594039;0.0023102924711658;0.0024515041241919;0.002609547456879;0.0026502699938249;0.0026186037637977;0.002636068562996;0.0026855589442466;0.0026636966321046;0.0026064593445919;0.0028331127439209;0.0030167060080502;0.0031638853474915;0.003266410400799;0.0033185031219514;0.0034930806017583;0.0038302955026928;0.0041557132442195;0.0043422184040045;0.0046061989170032;0.0048568001050117;0.0051264003750679;0.0053867971430488;0.005263322711775;0.005642775266455;0.0063474283346093;0.0066356831035739;0.0072258877948954;0.0077726389448172;0.0080548709110223;0.0084620124863556;0.0090181512361618;0.0094739486445548;0.0099427412226514;0.0105892188186983;0.0111591525014081;0.0116935831787186;0.0122097618006168;0.0128238409509682;0.0134623190603264;0.0140152692273579;0.0145381543945141;0.0150110497522274;0.0157063155508669;0.0163638087656645;0.0167185118119604;0.0170987798711619;0.0175838855345626;0.0180285586183178;0.0183272543484116;0.0187207233853226;0.0191185881913725;0.0193141958823262;0.0195417998176094;0.0198042642792049;0.0198713175171219;0.0199365216651016;0.0200226743680071;0.0201651068552098;0.0203084015018868;0.0204533744499677;0.0204497340752493;0.0204703303803726;0.0206122618901933;0.0207704285600509;0.02087301801672;0.0208946546233421;0.0208044283630992;0.020899263674717;0.0210989846822815;0.0211053274193961;0.0211375065978187;0.021292715373447;0.0212900381138209;0.0212705274123386;0.021315051091501;0.0212212501573917;0.0211218675842681;0.0210969258703656;0.0210469160339129;0.0209680469608656;0.0208512531353636;0.0207680272376192;0.0206087443137682;0.020375205683588;0.0202620045347277;0.0200530786841967;0.0197868293608766;0.0194583579644812;0.0192215002853404;0.0190489587031527;0.0188349087097088;0.0185884503617137;0.0183218878213536;0.0180728720589388;0.0178056632447551;0.0176788671764541;0.0174847621107571;0.0172807401491679;0.017119320998395;0.0168446294594387;0.0166429699280952;0.0165184509738848;0.01643791486445;0.016236886792891;0.01605828972795;0.0160342388896907;0.0158600010667301;0.0157049021089294;0.0155991380560074;0.0154972189802076;0.0154721705417925;0.0154494513736859;0.0154084892021443;0.0153443131145446;0.0152723307468549;0.0152389715142927;0.0151298271865728;0.0150302776796146;0.0150365254896448;0.0150698608562327;0.015153832157114;0.0150843470316604;0.0149142013238712;0.0148653318907445;0.0147213801614641;0.0146368976917982;0.0145324722415665;0.0143753269459648;0.0142891172246292;0.0141432584303996;0.0140143409515593;0.0138012020145342;0.0135917645694561;0.0134624187624089;0.0133275517770313;0.0131859919381605;0.0130050663018428;0.0128633092750998;0.0128455495418957;0.0127081735144538;0.0125263058646471;0.0124623801929433;0.0123580853506022;0.0122265933516571;0.0121527147659855;0.0121247585991749;0.0121977541954354;0.0122212942873983;0.0121160877501547;0.0120462879623685;0.0120571635554843;0.0120514098862018;0.0119594338989741;0.0118234443401663;0.0117862115780059;0.0117406144863649;0.0115084673576361;0.0112445364957488;0.010982748105903;0.0107380678200961;0.0104871242282754;0.0101710689380465;0.0099018039648836;0.0096129304453889;0.0093396442958465;0.0091097523094212;0.0087973798698847;0.0084886152206138;0.0082884085133673;0.0080233548681571;0.0078297786433667;0.0077186988807869;0.0075095030956905;0.0073658880594849;0.0072525725201942;0.007141698015116;0.0070395345042084;0.0068319855568143;0.006552366984283;0.0062823769866196;0.0060358719205627;0.0057873615045141;0.0054808572767262;0.0051612295171755;0.0048650766038698;0.0045720503528118;0.0043179273385569;0.0040875534877635;0.0038136969425283;0.0035326169844727;0.0033790122629475;0.0033197502022578;0.0032003888977314;0.0030576988065444;0.0030209609243497;0.0030052213824626;0.0029086095567096;0.0028633100911564;0.002916378734645;0.003051126009439;0.0032379490294041;0.0033729994966087;0.0035751235229772;0.00395262006342;0.0043793689897534;0.0049404095036165;0.0056910538955329;0.0065944729229164;0.0076739121582045;0.0089036614259855;0.0102277187545305;0.0115969761575113;0.0130470027861334;0.0146702356243624;0.0161919141900991;0.0176061970483487;0.0190738671716463;0.0204256195228875;0.0217594517543186;0.0230882570227444;0.0243069923927517</t>
  </si>
  <si>
    <t>0.0904337272727272;0.0899340454545454;0.0895261136363636;0.089098909090909;0.088491659090909;0.0878989772727272;0.0874723863636363;0.08705375;0.0866951818181818;0.0860840454545454;0.0852899318181818;0.0848451818181818;0.0844931363636363;0.083931159090909;0.0834486136363636;0.0832464772727272;0.08290575;0.0821787954545454;0.0820008409090909;0.08174525;0.0813770681818181;0.0812735227272727;0.0809801363636363;0.0804161818181818;0.0798091818181818;0.0793055909090909;0.0790535681818181;0.0786875227272727;0.0781395227272727;0.0778320681818181;0.0774829545454545;0.0770742272727272;0.0769915;0.0765410454545454;0.0763063863636363;0.0763079318181818;0.07618525;0.076136909090909;0.0762873409090909;0.0762679318181818;0.0762041818181818;0.0763020681818181;0.0765185;0.0765755681818181;0.0767929318181818;0.0771533863636363;0.0774958409090909;0.0777537727272727;0.078035659090909;0.0782848636363636;0.0785430454545454;0.0786923636363636;0.0787886590909091;0.0789766818181818;0.0791164318181818;0.0791385227272727;0.0790710681818181;0.0789697272727272;0.0788159318181818;0.0787101363636363;0.0785422045454545;0.0781923181818181;0.0777844318181818;0.077485;0.0773306136363636;0.0772165454545454;0.0770295227272727;0.0766810454545454;0.0764043409090909;0.0762442045454545;0.0761128409090909;0.0759260227272727;0.0759041818181818;0.0758542727272727;0.0758018863636363;0.07590225;0.0758717954545454;0.0758414090909091;0.0759185454545454;0.0760259545454545;0.0761456818181818;0.0762431136363636;0.0761558181818181;0.0761294318181818;0.0762584090909091;0.0762265681818181;0.0761837727272727;0.0763065454545454;0.0764379318181818;0.076776159090909;0.076965909090909;0.0774348181818181;0.0778727727272727;0.0781407045454545;0.0786698181818181;0.0791000909090909;0.0796537272727272;0.0803211136363636;0.080940909090909;0.0815796136363636;0.0821296363636363;0.0830790454545454;0.0839235681818181;0.0850019545454545;0.0863183181818181;0.0875682954545454;0.0888118409090909;0.0899782954545454;0.0913370681818181;0.0929739772727272;0.0946967272727272;0.0962064318181818;0.0977559772727272;0.0996358636363636;0.1016223409090909;0.103450659090909;0.1054302954545454;0.1076270454545454;0.1097583181818181;0.1120020909090909;0.1142094999999999;0.1162320227272727;0.1183454318181818;0.1204314545454545;0.1225237272727272;0.124533;0.1264605681818181;0.1281486363636363;0.1293840454545454;0.130566409090909;0.1318323636363636;0.1331489090909091;0.1343612045454545;0.1351491818181818;0.1359878863636363;0.1367190909090909;0.1369611363636363;0.1371558181818181;0.1376225227272727;0.1381500681818182;0.1385423636363636;0.1387108181818181;0.1386724772727272;0.1388561818181818;0.139234159090909;0.1395677727272727;0.1396770454545454;0.1398420909090909;0.1400663636363636;0.1402444318181818;0.1402071818181818;0.1401118181818182;0.1401568863636363;0.1398845909090909;0.1396590909090909;0.1393154545454545;0.1388620454545454;0.1384175909090909;0.137835659090909;0.1369895454545454;0.1361144772727272;0.1353875454545454;0.1341867272727272;0.1329898409090909;0.1318862045454545;0.1306144545454545;0.1292817045454545;0.127905159090909;0.12648325;0.12505225;0.1235212045454545;0.1221698409090909;0.1209823636363636;0.1197245454545454;0.1186800454545454;0.1176181590909091;0.1164683863636363;0.1155517727272727;0.1146526363636363;0.1136969318181818;0.1128198409090909;0.1120298636363636;0.1113692272727272;0.1107766363636363;0.1099500454545454;0.1091760454545454;0.1086794318181818;0.1080344772727272;0.1074631818181818;0.1070405681818181;0.1066907272727272;0.1063772954545454;0.1060660454545454;0.1057796136363636;0.1054978863636363;0.1052317045454545;0.1049511818181818;0.1044297045454545;0.1041895454545454;0.1041409318181818;0.103704;0.1033766818181818;0.1033090909090909;0.102996;0.1025856363636363;0.1021887954545454;0.1016564090909091;0.1012002727272727;0.1006001363636363;0.0999008636363636;0.0992384772727272;0.0987418181818181;0.0981270909090909;0.0975475909090909;0.0970245454545454;0.0964204772727272;0.0958393636363636;0.0952788636363636;0.09488175;0.0943833409090909;0.0938976136363636;0.0936867272727272;0.0934757954545454;0.0933026590909091;0.0930898409090909;0.0929114772727272;0.0927837045454545;0.0926583863636363;0.0926689090909091;0.0925992954545454;0.0925613181818181;0.0923685681818181;0.0919792727272727;0.0917227272727272;0.091364;0.0907927499999999;0.0902471136363636;0.0896574318181818;0.0887938409090909;0.0878826136363636;0.0869958636363636;0.0861671136363636;0.0854379772727272;0.0845956136363636;0.0836983181818181;0.082939409090909;0.0823373181818181;0.0816775454545454;0.0810755227272727;0.0806489545454545;0.0804365;0.0802145681818181;0.0799364318181818;0.0797871136363636;0.0797098863636363;0.0794439545454545;0.0791954772727272;0.0790192272727272;0.0787050681818181;0.0783662954545454;0.0781732954545454;0.0778245227272727;0.0775631818181818;0.0774827045454545;0.0773467045454545;0.077376659090909;0.0776366590909091;0.0781002272727272;0.0787041136363636;0.0794412045454545;0.0802693863636363;0.0813003181818181;0.0827062272727272;0.0842461136363636;0.0857992045454545;0.0876318409090909;0.0897555681818181;0.091968909090909;0.0941558863636363;0.0965394545454545;0.0989091136363636;0.1010909318181818;0.10322825;0.1052033181818181;0.1068441136363636;0.1083244772727272;0.1098553636363636;0.1113370454545454;0.1129179318181818;0.1147275227272727;0.117016909090909;0.1196945909090909;0.1226434318181818;0.12618175;0.1301733181818181;0.1343650681818181;0.1389489318181818;0.1438338409090909;0.1489862045454545;0.1542756818181818;0.1595517954545454</t>
  </si>
  <si>
    <t>0.013338423300992;0.0132130849732193;0.0131017577894278;0.0129113372964321;0.0126887808437092;0.012646737236157;0.0125269459969316;0.0123448758414452;0.0123425018029924;0.0122775524622378;0.0121585946984737;0.0118904579962893;0.0117030677981437;0.0116574900265146;0.0119715148255909;0.011904009968286;0.0114133205349591;0.011434333707273;0.0114724468060779;0.0113012578269381;0.0111258587134442;0.0112513383999491;0.0116164164261455;0.011455015790337;0.0112419350342817;0.010813284476864;0.0109213225973007;0.0110064814107862;0.0107808591397053;0.0108171610736328;0.0108875977104622;0.0105170392461607;0.0103861461986853;0.0104119122809752;0.0104518477841511;0.0105782225556614;0.0107387042029894;0.0108489839558948;0.0107683762416196;0.010755447507578;0.0108458304479513;0.0110260362976503;0.0111119074043474;0.0110616633477293;0.0109880644049503;0.0110620933050264;0.0110963734028299;0.0111945847765443;0.0112701129334288;0.0113062535250042;0.0113713733599292;0.0114864336280936;0.0115139882932006;0.0115552478660236;0.0116707217536473;0.0117185058665197;0.0117061224358715;0.0116948366550801;0.0117455121313547;0.0118162013031594;0.011692478750431;0.0116631604511967;0.0116228928840991;0.0115294331593857;0.0115275328593761;0.0115557030608459;0.011502397035297;0.0113131940731793;0.0112684263277679;0.0113343695315671;0.0113505965603763;0.0112127607153607;0.0109933114110411;0.0110584464137907;0.0109475549913719;0.0108930730541915;0.0109217444845178;0.0109982950059568;0.011179140141362;0.0111116100417003;0.0109851331517429;0.0110873383603558;0.0110959936521685;0.0111510266737625;0.0112927850136109;0.0112200549316686;0.0113428009786017;0.0116415098566325;0.0117728952464385;0.0116466443514224;0.0117920106000437;0.0119633452334819;0.0123507653258084;0.0125919363761644;0.0128042882937849;0.0133302701342474;0.0136599040266362;0.0138674584469355;0.0138531322691282;0.0141668466190017;0.0143769350391697;0.0146909377951242;0.0150878676462753;0.0153339436119858;0.0155189291373736;0.0154857129362272;0.0155806145532781;0.0160975625579161;0.0164368113418712;0.0167738069627239;0.0168600332965596;0.0169990039002258;0.0175730849848053;0.0178290346431475;0.017716863720489;0.017997401177952;0.0183947231432095;0.0183373146546072;0.0186723971826749;0.0192069413431442;0.0191743829111462;0.019431460282758;0.0195487884872905;0.0194598805171581;0.0199314412801805;0.0202579251480087;0.0203018274196348;0.0203975356891531;0.0206415182817211;0.0207943433277755;0.0208905099674924;0.0212151843546278;0.0213244010135125;0.0213410670068164;0.0212685430911321;0.021134141398285;0.0212841200937933;0.0214830039217297;0.0214541335709121;0.0214372471672909;0.0213531226408658;0.0211738639147995;0.0212909499689625;0.0213524439408055;0.021330958397055;0.021577325589031;0.0215979355311378;0.0213182470938474;0.0212686552751585;0.0213238642789232;0.0212667951120582;0.0212526002220606;0.0212984975637991;0.0211848425501645;0.0211786778929627;0.0212952128067849;0.0212966127811765;0.0212346486692815;0.0211457971281151;0.0211024297867535;0.0210447347350647;0.0209225910946556;0.0208983328681518;0.020750383048236;0.0205670942160547;0.0204220997308428;0.0203706152338043;0.0203209837256652;0.020126914551283;0.0201947953323979;0.020110793208345;0.0198306901132928;0.0197026198813831;0.019553261565148;0.0194231349072643;0.0194325829243988;0.0193345641746587;0.0192427222254238;0.0192177746770824;0.0190537431522397;0.0190261077701425;0.0190303984701965;0.0188662313633147;0.0188192876160688;0.0186551424632316;0.0184954576245647;0.0186495319704322;0.0184825588904514;0.0183082596308431;0.0183305930915577;0.0182868881294432;0.0181989528328693;0.0181486412957446;0.0181295533279368;0.0180276656129378;0.0178838665042891;0.0177815952723958;0.0177775423819839;0.0177442337773915;0.0178215488330615;0.0176459676967144;0.0172397932699156;0.0172031993952695;0.0172517299422405;0.0171963349720033;0.0171974445459398;0.016975407795654;0.0167324956274875;0.0167553099068323;0.0166521444831573;0.0164855686325648;0.0164222084559545;0.0162521516283131;0.0161426390688704;0.0159990243023064;0.0158765854707104;0.0159224788301712;0.0157687240795586;0.0155268521108088;0.0153553576029227;0.0153536933610123;0.015307085327593;0.0150512537182811;0.0148998940841298;0.0149424678901619;0.014973384406368;0.0148049112900424;0.0147707416091562;0.0148010684715165;0.0146187677296662;0.0144723440311813;0.0144382579787299;0.0143023732107218;0.014147902076976;0.0141338550099348;0.0140881969006963;0.0139587247621975;0.0138865702052382;0.0136679861192312;0.013385280013257;0.0132676895617343;0.0131933284112911;0.0133062423355541;0.0131239999844345;0.0129616210940135;0.0128766428571508;0.0124878265462767;0.0123882839877311;0.0124801378989262;0.0124772668760253;0.0122663394257201;0.0121877241201054;0.0121353484257291;0.0119753674162519;0.0121117670118598;0.0121509874992606;0.011981495357403;0.0118711580866922;0.0117249966358853;0.0116137986866456;0.0114814840313366;0.0113572087495505;0.0113793118712797;0.0114121204775623;0.0113668058645267;0.0112705979762186;0.0111164408871435;0.0111628682420337;0.0111400999415497;0.0110807065713328;0.0111248834437916;0.0111847662839524;0.0113638984587026;0.0113449311132122;0.011497112012658;0.0115791447106388;0.0115927731385443;0.011879680852377;0.0120241870067307;0.0121570195770956;0.012459488767025;0.0127436077207135;0.0128766787465051;0.0131476517998422;0.0133565952199843;0.0133875259320334;0.0135910316840476;0.0137613527085813;0.0138009054613595;0.0141065900425077;0.0143505453697811;0.014542349314887;0.014856946962339;0.015208193345793;0.0156254996553006;0.0161401344284158;0.0164250823910683;0.0168495051116935;0.0172426444399567;0.0175279546449647;0.0180152665047247</t>
  </si>
  <si>
    <t>0.0026496739130434;0.0026117826086956;0.0025628260869565;0.0023787391304347;0.002249804347826;0.0022057173913043;0.0022673260869565;0.0022363478260869;0.0020670217391304;0.0019739782608695;0.0020018913043478;0.0018613913043478;0.0015505;0.001539;0.0015656086956521;0.0016574782608695;0.0016263695652173;0.0015247826086956;0.0011886739130434;0.0014071956521739;0.001735152173913;0.0013820434782608;0.0015122391304347;0.001815652173913;0.0013015217391304;0.0012741086956521;0.0011644130434782;0.0009783695652173;0.000918304347826;0.0011656739130434;0.0013194782608695;0.0012556739130434;0.0008678913043478;0.0007552608695652;0.0009095652173913;0.0011740869565217;0.0010736304347826;0.0009861304347826;0.0011395434782608;0.0011083913043478;0.0011045434782608;0.0012326739130434;0.0013228695652173;0.0014514130434782;0.0015112391304347;0.0016366956521739;0.0017780869565217;0.0018214782608695;0.0019443478260869;0.0021510434782608;0.002261304347826;0.0024204782608695;0.0025348478260869;0.002686804347826;0.0027864782608695;0.0027713260869565;0.0028582826086956;0.0029608478260869;0.0030053478260869;0.0029712391304347;0.0030294347826086;0.0030741956521739;0.0029963260869565;0.0030012826086956;0.0029895434782608;0.0028920652173913;0.0029226086956521;0.0029100434782608;0.0028920869565217;0.002924652173913;0.0027009565217391;0.002645152173913;0.0029681956521739;0.0029871956521739;0.0029050869565217;0.0030930434782608;0.0031172608695652;0.0029835869565217;0.0030538913043478;0.0031876956521739;0.0032234347826086;0.0031794347826086;0.0032134782608695;0.0033782608695652;0.0036028913043478;0.0036244347826086;0.0036855;0.0037868260869565;0.0038878478260869;0.0038252391304347;0.003881652173913;0.0040882391304347;0.0042889782608695;0.0046127391304347;0.0048244130434782;0.005154152173913;0.0054344565217391;0.0059076304347826;0.0063999130434782;0.0068748478260869;0.0076858913043478;0.0083645;0.0091808913043478;0.010157152173913;0.0112010217391304;0.0123296956521739;0.0134502173913043;0.0146448913043478;0.0161583695652173;0.0179044782608695;0.0197418478260869;0.0217219999999999;0.0237415434782608;0.026027304347826;0.0283816739130434;0.0310701086956521;0.033870804347826;0.0368206304347826;0.0399871956521739;0.0432512826086956;0.0465872173913043;0.0498541739130434;0.0531081739130434;0.0564271739130434;0.0596089347826087;0.0627628260869565;0.0659608260869565;0.0689560434782608;0.0715861739130434;0.0740312173913043;0.0764033478260869;0.0786767608695652;0.0804397173913043;0.0820191739130434;0.0837589347826087;0.0850748695652174;0.0862313695652173;0.0872076956521739;0.0880557608695652;0.0888060434782608;0.0895335869565217;0.0902795;0.0906515652173912;0.0912358478260869;0.0920217173913043;0.0925044782608695;0.093032652173913;0.0936182391304347;0.0941004347826087;0.0945237608695652;0.0949471739130434;0.0952944565217391;0.0954987608695652;0.095514152173913;0.0953639565217391;0.0952475869565217;0.094836804347826;0.0943093478260869;0.0935474565217391;0.0923971739130434;0.0914365434782608;0.0904781956521739;0.0890852391304347;0.0874755869565217;0.0857899347826087;0.0840406739130434;0.0822193695652173;0.080334304347826;0.0782458913043478;0.0761673913043478;0.0741192391304347;0.071981652173913;0.0700399782608695;0.0682474130434782;0.0664367826086956;0.0647858695652174;0.0632227391304347;0.0616265;0.0601929782608695;0.058875152173913;0.0575092173913043;0.0562708260869565;0.0552414347826087;0.0542590652173913;0.0533368260869565;0.0523672826086956;0.0514921304347826;0.0507417173913043;0.050005;0.0493432173913043;0.0486707826086956;0.0481930217391304;0.0478504347826087;0.0473914130434782;0.046865652173913;0.0465817173913043;0.0462712608695652;0.045891304347826;0.0456466304347826;0.0453541956521739;0.0449707173913043;0.0446767826086956;0.0443240434782608;0.0438258913043478;0.0433687173913043;0.0427804565217391;0.0420740217391304;0.0412970869565217;0.0404954347826087;0.039619304347826;0.0388717608695652;0.0381679782608695;0.0372786956521739;0.0363553260869565;0.0355296739130434;0.0347892826086956;0.0339400652173913;0.033153;0.0324771739130434;0.031860152173913;0.031442;0.0310124565217391;0.0304805;0.0301083478260869;0.0299349565217391;0.0297895;0.029547804347826;0.0294725434782608;0.0295093695652173;0.0293386739130434;0.0292281739130434;0.0290824347826086;0.0288030652173913;0.028566152173913;0.0281222391304347;0.0276103260869565;0.026916152173913;0.0259390652173913;0.024933304347826;0.024009804347826;0.0230452608695652;0.021969152173913;0.020797152173913;0.019677;0.0186508695652173;0.0177034782608695;0.0168848478260869;0.0160167391304347;0.0151870652173913;0.0144707826086956;0.0139013913043478;0.0133722391304347;0.0130224347826086;0.0126533260869565;0.0122991739130434;0.0120236739130434;0.0116559565217391;0.0112147608695652;0.0105870217391304;0.0099717826086956;0.0093719347826086;0.0087357608695652;0.0079817391304347;0.0073554565217391;0.0068842826086956;0.006386804347826;0.0059019347826086;0.0055878260869565;0.0052029347826086;0.004750652173913;0.0044524782608695;0.0043559130434782;0.0043213913043478;0.0041503695652173;0.0038886739130434;0.0038489999999999;0.0038528478260869;0.003888804347826;0.0040806739130434;0.0042009782608695;0.0043609565217391;0.0047692608695652;0.0052193478260869;0.0057692826086956;0.0067194782608695;0.0079392173913043;0.0095232391304347;0.0115249782608695;0.0140029347826086;0.0173633913043478;0.0214161304347826;0.0260470217391304;0.0315868695652173;0.0379701304347826;0.0451677391304347;0.0529873478260869;0.0614079130434782;0.070346152173913;0.0797012173913043;0.0891868695652173;0.0990578478260869</t>
  </si>
  <si>
    <t>0.0029325363087974;0.0029442983537908;0.002858181708743;0.0028336843424518;0.0028093859243579;0.0027978130797943;0.0027443471440143;0.002691313163308;0.0026216919514706;0.0025882559334993;0.0026801517471819;0.0026909931456889;0.0026430732764046;0.0025213447558352;0.0026125286131618;0.0027135494650949;0.0025819092363657;0.0025330595633918;0.0025572033513573;0.0027960963631428;0.0028195141344044;0.003006598143761;0.0031510078682844;0.0033956911665448;0.0034482370035788;0.0032756704570939;0.0033873892902029;0.0033438571165559;0.0032389405254706;0.0030270925548699;0.0027837496514124;0.0027003334201896;0.0027166798791356;0.0024308734363944;0.0022873792927683;0.0023148021641032;0.0021338873068098;0.001982789243114;0.0019243337976386;0.0019847124782335;0.0020386269530306;0.0020949997513057;0.0021484040134087;0.0021662430721934;0.0022070854001982;0.0022718197196624;0.0023442810584824;0.0024464692630549;0.0025662236606205;0.0026711194237333;0.0027742476206837;0.0028992572898675;0.0029937332247167;0.0030444206208119;0.003087739171045;0.0031688791643057;0.003252113478019;0.0032477179062459;0.0032383050108035;0.0032435631174838;0.0032166070091336;0.0032358216378503;0.0032150409850807;0.0032292425301233;0.0032151638403493;0.0031306119274187;0.0031689958415053;0.0031387414530634;0.0030219990648287;0.0030250386019016;0.003065999028459;0.0030766101545361;0.003020204412652;0.0029692414491064;0.0029957478296641;0.0030247069717138;0.0030182348810358;0.0031186926718032;0.0032003648905034;0.003155111844255;0.0030688415523499;0.0030298203514926;0.0031483760239853;0.0031714907916539;0.003095530744141;0.0031260090186275;0.0032424955803961;0.0033404218516319;0.0032910434817168;0.0032713098782175;0.0033292984193696;0.0034938080859637;0.0037620939942722;0.0038219178108191;0.0037675816267856;0.0039738660547095;0.0041879310071071;0.0043469202193874;0.004680460992614;0.0049210866684656;0.0050677076703739;0.00528701633459;0.0055605601725336;0.0058169023523116;0.0061049450138178;0.0064146128379559;0.0067593493569624;0.0071400061413862;0.0074964544844989;0.0079831352480341;0.0086048207237245;0.0091416367753993;0.0095156213172668;0.0099186179074608;0.0104449815468255;0.0109018704679075;0.0113189732447967;0.0118703834822613;0.0122512859689994;0.0126892135973179;0.0131648836107663;0.0134422956559664;0.01400604623932;0.0145694916243259;0.0149558540829739;0.0152424764440316;0.0154527923967796;0.0158291512511379;0.0161548496843714;0.01639778383795;0.0166066190983092;0.0167091959819665;0.0168366180526758;0.0170835033907689;0.0173123125682942;0.0174723162397722;0.0175945394728133;0.0176945036222734;0.0177787919176938;0.0178914535090007;0.0180459257040056;0.0181379128883244;0.0181126419431931;0.018153258902978;0.0182643133893673;0.0182266742364518;0.0183413455149438;0.0185279984266272;0.0185414024600228;0.0185041325440619;0.0185970486371769;0.018806540782642;0.018855133380812;0.0188156273831295;0.0188251344135163;0.0189242097778082;0.0189451311606492;0.0188665928092987;0.0188188287316559;0.0188719586857259;0.0187533944562418;0.0185636619407313;0.018535793310583;0.0185680406572106;0.0184535927045863;0.0181288660833787;0.01788844111382;0.0176610380390402;0.017517238155255;0.0174426767689394;0.0172577348728489;0.0170517286464418;0.0168265502326784;0.0165945733627674;0.0163945129789926;0.0163427989124788;0.016250360509416;0.0160821361499162;0.0159304127553266;0.0158370517724415;0.0157188056712165;0.0155040378286207;0.0154227606775789;0.0153192649568402;0.0152458624132791;0.0152146589426309;0.0151032028135443;0.015115720372679;0.0151265063191148;0.0150657360861777;0.0150224553576941;0.0150423885418493;0.0150527372891329;0.0150308618405615;0.0149450391921234;0.014934267751514;0.0150475937130378;0.0150643093847227;0.0150777050395737;0.0150885838207707;0.0150417365836425;0.0150585416733981;0.0150617923825766;0.014956480808931;0.0149531807120507;0.0149826853767296;0.0148725054356302;0.0147612903829593;0.0146669291259125;0.0145553513990476;0.0144699148552893;0.0143409454306179;0.014174087033691;0.0140981773432743;0.013973868798669;0.0138213477983444;0.0137716638216983;0.0136194984391251;0.0134924998825344;0.0134055751022018;0.0132543139425957;0.0131646047021828;0.0131290091269507;0.0130217441334226;0.0130226276627457;0.0130537874652871;0.0130607324647749;0.0130623888366672;0.0129847907857337;0.013017844655283;0.0130160176625304;0.0129858698722918;0.0129346393746098;0.0129052004865693;0.0128620817447337;0.0127185798177388;0.0125409688602637;0.012370019368353;0.0122051433982555;0.0119737457846918;0.0118225325345475;0.0115737189124851;0.0112422933919045;0.0110017092510411;0.0107081963033695;0.0104316091988386;0.0101606665309961;0.0099178678856446;0.0097211561872996;0.0095166361071617;0.0093964048124287;0.0092406957125887;0.0090272232340778;0.0089582795621439;0.0087759583618589;0.008555269115981;0.0085142878946875;0.0083223657779231;0.0080267652056219;0.0078222484687745;0.0075130294449107;0.0072233936320657;0.0069013651352782;0.0065162323937363;0.006175514170813;0.005841257983306;0.0055356444787984;0.0052343572769171;0.0049457693588771;0.0046997608554638;0.0045806940558009;0.0044544891954376;0.0042806673751661;0.0041065719110209;0.0039848148712294;0.0039765678165976;0.0039767409658741;0.0039067395875991;0.003982534698485;0.0040711884887128;0.0041885229003738;0.0044626738593447;0.0048128432170479;0.005246847881932;0.0058155163131407;0.0065542053163956;0.0074492562617121;0.0084942714277568;0.0096794764284534;0.0109857743235478;0.0124543298577173;0.0139462243596037;0.0154080842916361;0.0169404451504002;0.0184312107583664;0.0198340358455048;0.0212038423528756;0.0226269282767899;0.0239848879449012;0.0250930881591004;0.026143528545293</t>
  </si>
  <si>
    <t>0.0531482391304347;0.0529172826086956;0.0526120217391304;0.0524040217391304;0.0521366739130434;0.0518861956521739;0.0517881739130434;0.0515277608695652;0.0512314782608695;0.0510872608695652;0.0508116304347826;0.0503338478260869;0.0501376956521739;0.0499151086956521;0.0497358913043478;0.0495838260869565;0.0493515;0.048916652173913;0.0487864782608695;0.0484782391304347;0.0483977391304347;0.0480175217391304;0.0477487826086956;0.0474431086956521;0.0471209782608695;0.0470305434782608;0.046892152173913;0.0465779347826086;0.0462450434782608;0.0464872391304347;0.0465168260869565;0.0463362173913043;0.0459690869565217;0.0457414782608695;0.0458985869565217;0.0458970652173913;0.0457330869565217;0.0457273695652173;0.0457655434782608;0.0456674565217391;0.0456406086956521;0.0455855217391304;0.0453446739130434;0.0453247608695652;0.0454399130434782;0.0453163695652173;0.0452354565217391;0.0452468695652173;0.0452373260869565;0.045143;0.0449697391304347;0.0448803695652174;0.0448311739130434;0.0447491086956521;0.0445714999999999;0.0443938695652173;0.0443010869565217;0.0442530434782608;0.0441569782608695;0.0440596739130434;0.0439121956521739;0.0437041304347826;0.0434784565217391;0.0432501086956521;0.0429469347826087;0.0428560217391304;0.0429160434782608;0.0426640652173913;0.0423585652173913;0.0422203260869565;0.0420519130434782;0.0419080434782608;0.0418686739130434;0.0417114565217391;0.041561;0.0413625217391304;0.0411140217391304;0.0410961739130434;0.0410150434782608;0.04095;0.0407738695652173;0.0406046086956521;0.0403188695652173;0.0401463695652173;0.0402145652173913;0.040276152173913;0.0399636739130434;0.0398373695652173;0.0400293695652173;0.0400056739130434;0.0398575434782608;0.0396081304347826;0.039543652173913;0.0394133913043478;0.039418652173913;0.039196652173913;0.0391180869565217;0.0394742391304347;0.0395948478260869;0.0395828478260869;0.0394708913043478;0.0395994347826086;0.0398390217391304;0.0398238913043478;0.0397570869565217;0.039816652173913;0.0400404782608695;0.040425652173913;0.0407696956521739;0.0410407173913043;0.0414739782608695;0.0421050217391304;0.0424824782608695;0.042970304347826;0.0436884565217391;0.0443489565217391;0.0452874565217391;0.0461906086956521;0.0472720869565217;0.0486332391304347;0.0497703260869565;0.0508224782608695;0.0523619565217391;0.053886;0.0552008260869565;0.0566290217391304;0.0579762173913043;0.0593514565217391;0.0605698260869565;0.0615620652173913;0.0627174130434782;0.063825304347826;0.0647825869565217;0.0654995217391304;0.0661454347826086;0.066741152173913;0.067062;0.0673771086956521;0.0676645217391304;0.0681565652173913;0.0685623260869565;0.0687149347826086;0.0690248478260869;0.069349304347826;0.069537652173913;0.0696715652173913;0.0697514130434782;0.069845304347826;0.0699925217391304;0.0701662173913043;0.0702849782608695;0.0703698913043478;0.0703894782608695;0.0701177391304347;0.0698059347826086;0.0694854130434782;0.068969652173913;0.0684964130434782;0.0678871956521739;0.0670666739130434;0.0662883695652174;0.0654031956521739;0.064423652173913;0.063485152173913;0.0625221086956521;0.0612935869565217;0.0602108913043478;0.059155;0.0579312826086956;0.0568353695652173;0.0556606304347826;0.054699304347826;0.053755804347826;0.0527616086956521;0.0519294782608695;0.0511770434782608;0.0504737391304347;0.0497419347826086;0.0489587608695652;0.0483451739130434;0.0478803695652173;0.0473668260869565;0.0469253695652173;0.0465617173913043;0.0461872173913043;0.0457830434782608;0.045377652173913;0.0449570434782608;0.0446534782608695;0.0444320434782608;0.0442545217391304;0.0440551086956521;0.0439253478260869;0.043829652173913;0.0436912391304347;0.0434339130434782;0.0431343913043478;0.042994152173913;0.0429346086956521;0.0428803260869565;0.0425485217391304;0.0423233913043478;0.0422796086956521;0.0420934130434782;0.0419652391304347;0.0418122826086956;0.0415281304347826;0.0412489565217391;0.0409543913043478;0.0406413478260869;0.0403431304347826;0.0401025869565217;0.0398423913043478;0.0395510434782608;0.0392618695652173;0.0391100652173913;0.0389767826086956;0.0387402826086956;0.0385045869565217;0.0382876304347826;0.0381584782608695;0.0380500434782608;0.0379705217391304;0.0379399347826086;0.0378287391304347;0.0377890434782608;0.0376607391304347;0.0376014782608695;0.0376243913043478;0.0376283695652173;0.0377264782608695;0.037658152173913;0.0374881739130434;0.03743;0.0374353695652173;0.037152;0.0369370434782608;0.0369195869565217;0.0366454782608695;0.0364494782608695;0.0363597391304347;0.0361902826086956;0.0360701304347826;0.0358908695652173;0.0356595;0.0355931739130434;0.0355684130434782;0.035558652173913;0.0355040652173913;0.035451152173913;0.0355467391304347;0.0357459130434782;0.0358303913043478;0.0358590434782608;0.0359411956521739;0.0360240652173913;0.0361511739130434;0.0363077173913043;0.0365349565217391;0.0366848695652173;0.0369564347826086;0.037341304347826;0.0376800217391304;0.0381600869565217;0.038659652173913;0.0391892173913043;0.0399512826086956;0.0408032391304347;0.0416703913043478;0.0426130869565217;0.043616;0.0448973478260869;0.0462742826086956;0.0474573695652173;0.0489416304347826;0.0506841739130434;0.0524264130434782;0.0541835217391304;0.0560045217391304;0.0578129999999999;0.0594742173913043;0.0609260217391304;0.0621172826086956;0.0628092608695652;0.0629464782608695;0.0628012826086956;0.0623780652173913;0.0617339130434782;0.0608564782608695;0.0600795869565217;0.0596476086956521;0.0593281304347826;0.059364804347826;0.0600088478260869;0.0613159130434782;0.0632608260869565;0.0656648260869565;0.0686879565217391;0.0724028478260869;0.0767296086956521;0.0816612826086956</t>
  </si>
  <si>
    <t>0.0092799895574289;0.0092647697163035;0.0091304904395209;0.0090241953571474;0.0089600573660225;0.0088961948959954;0.0088126711458352;0.0086120323764287;0.0086612323237622;0.0086015941453631;0.0084971339988092;0.0084038714411008;0.008032534319516;0.0080167501595881;0.0080162724677253;0.0079078390791932;0.0078587870134151;0.0078754710200368;0.0080046782425144;0.0078034043459243;0.0075997007614621;0.0077645563248481;0.0077010004628923;0.0073660910430559;0.0076454898992488;0.0076825112118557;0.0077613946197184;0.0077396266415898;0.0074901669049984;0.0076344921571183;0.0073255539079288;0.0072589567904089;0.0074310352137388;0.007395820254228;0.0073826975183753;0.0075134557203938;0.007428657270107;0.0071776396440881;0.0073067719387383;0.0075810068070922;0.007503091385047;0.0074375154386069;0.0074378300122619;0.0075143802145095;0.0075137055832838;0.0074566726578986;0.007454106995346;0.0074817576176507;0.007577937121977;0.0074960933973785;0.0074250858354478;0.0074838106732947;0.0074896131848027;0.0074656036571532;0.0075120019990235;0.0075884556490872;0.0075403332458809;0.007515791665129;0.0076085820652708;0.0075372034868653;0.0074639067536737;0.0074971477853875;0.0075284889547977;0.0074360530965418;0.0073622258783971;0.0073969322274369;0.0073136776307789;0.0071171888158244;0.0071345359972216;0.0073038144799803;0.0071803335478887;0.0070811831621449;0.0071277703512524;0.0070034570120969;0.0068592033486242;0.0069257287807104;0.0069177011547322;0.0069658609368336;0.0068450823839097;0.006720713679034;0.0069025641696359;0.0070618324989678;0.0069026888854471;0.0069984572247784;0.0072146088849166;0.0071196148022125;0.0070441610558102;0.0070126228073499;0.006860641386792;0.0070294174282221;0.0074500560138282;0.0073514327148105;0.0073505367218013;0.0073567119390791;0.007336613388319;0.0073908355510723;0.0075566287539883;0.0077203286809271;0.0075881243941288;0.0076802819565354;0.0078250310336005;0.007789525025178;0.0079471695771768;0.0080974961321475;0.0080101500327912;0.0078379720540949;0.0078559465650455;0.0082053618789921;0.008429281711509;0.008266642023251;0.0084889678197034;0.0089167745725287;0.0089371734227554;0.0090154255384117;0.0092653575375194;0.0094479252489199;0.0095411594513374;0.0095001899805056;0.0097331423333453;0.0099941902527524;0.0102951056010003;0.0104919158482225;0.0105731968716635;0.0108571816498471;0.011127865002984;0.0114334390130959;0.0116426133089956;0.0118006600487835;0.0119930691379171;0.0121515719484301;0.0123118021292598;0.0124807376542495;0.0127053876683626;0.0129346654361046;0.0129798526505113;0.0129721666518355;0.0129564640323748;0.0132024490997832;0.0134650990502428;0.0132256756007264;0.0131356682087857;0.0133008886326393;0.0133619561042492;0.0134427542083203;0.0135139020077965;0.0134790906858687;0.0133463886111163;0.0133078849005969;0.0135202131093314;0.0136715852936146;0.0136521756141472;0.0135296974298569;0.0136101201231357;0.0136667208071037;0.0135500118776531;0.0134413148159381;0.0134006165815315;0.0133446449793767;0.0132521096695659;0.0131276010028986;0.0131170876516239;0.0131318837839978;0.0130057793447842;0.0127540825167079;0.0125896652946918;0.012484925061985;0.0123397402227802;0.0121641170917671;0.0119710928186992;0.0118536916750459;0.0116891663144577;0.0115067386553745;0.0113157557544426;0.0112967419402985;0.0112135844536667;0.0110331374886073;0.0108358308699216;0.0106275639508301;0.0105248244708187;0.0104124261305729;0.0104268964347204;0.0103459296951975;0.0101159838064074;0.0100981601881245;0.0099866364795116;0.009902343439715;0.0099317186880494;0.0098897492338875;0.009905306191328;0.00980758950554;0.0096715110682851;0.0096477872240869;0.0096349760565173;0.0094659715219361;0.0094274375832455;0.0095583570504235;0.009505931349492;0.0093912529633043;0.0092436994962412;0.0093128235438008;0.0094513229003237;0.0093849018025485;0.0092421105032665;0.0091158187505166;0.0091419460393282;0.0090852764910242;0.0089245765404893;0.0088901036263339;0.008838674326135;0.0087421546879153;0.0087517979806277;0.008670610278601;0.0083925223078596;0.0082871493314958;0.0084208969372064;0.0083890665734293;0.0082693789204189;0.008227874399903;0.0081450187028666;0.008104630954265;0.0080602595925638;0.0080563893234749;0.0080105374593972;0.0080073003035484;0.0079898446638628;0.0078790405647064;0.0078612224026399;0.0077353204996852;0.0077366664870839;0.0077093658432345;0.0076823489224444;0.007700487470767;0.0076008507953732;0.0075505278432114;0.0075043847756086;0.0075143037291111;0.0073998474637627;0.0072749701567195;0.007336607716677;0.007327253008807;0.0071278858091451;0.0071292666341342;0.0072536805634065;0.0070887267893268;0.007033772465754;0.0069946209659974;0.0067969734100344;0.0067688646946224;0.0068451795249639;0.0068686412370275;0.0067855452394852;0.0067056957376251;0.0067679111219481;0.0068012131890209;0.0067778392873624;0.0066753884827515;0.0066080664285884;0.0065695748810982;0.0065415987816656;0.0066295130962778;0.0067060498379437;0.0066502925177754;0.0066461581032089;0.0066688698320416;0.0066101904938675;0.0066699618819935;0.0066412281081908;0.0067126569509804;0.0068672974321239;0.0069008783879737;0.0069346367300513;0.0071396708396501;0.0074397768713944;0.0076072010369085;0.0077977598901755;0.0080384124035211;0.008154695834851;0.0084526489279702;0.0087191363046758;0.0089705988775678;0.0093399089715122;0.0095851298663644;0.0096958052892602;0.0098293807139271;0.0098298948355155;0.0096984565889241;0.0095206193832174;0.0094677503366277;0.0093719044447614;0.0091810294861526;0.0091278708810574;0.0091938759632188;0.0092632741646654;0.00950647997004;0.0099561915070775;0.0104256966371116;0.0110127731340664;0.0116905074064511;0.0124310500726874;0.013152426061763;0.0139753626081568</t>
  </si>
  <si>
    <t>date</t>
  </si>
  <si>
    <t>density</t>
  </si>
  <si>
    <t>plant_ID</t>
  </si>
  <si>
    <t>radius_(mm)</t>
  </si>
  <si>
    <t>phyllotaxis_absolute_(°)</t>
  </si>
  <si>
    <t>inclination_absolute_(°)</t>
  </si>
  <si>
    <t>leaf_angle_absolute_(°)</t>
  </si>
  <si>
    <t>phyllotaxis_absolute_1st_leaf_segments_(°)</t>
  </si>
  <si>
    <t>phyllotaxis_absolute_2nd_leaf_segments_(°)</t>
  </si>
  <si>
    <t>phyllotaxis_absolute_3rd_leaf_segments_(°)</t>
  </si>
  <si>
    <t>inclination_segments_leaf_(°)</t>
  </si>
  <si>
    <t>inclination_segments_1st_leaf_(°)</t>
  </si>
  <si>
    <t>inclination_segments_2nd_leaf_(°)</t>
  </si>
  <si>
    <t>inclination_segments_3rd_leaf_(°)</t>
  </si>
  <si>
    <t>internode_length_(mm)</t>
  </si>
  <si>
    <t>length_segments_leaf_(mm)</t>
  </si>
  <si>
    <t>length_segments_1st_leaf_(mm)</t>
  </si>
  <si>
    <t>length_segments_2nd_leaf_(mm)</t>
  </si>
  <si>
    <t>length_segments_3rd_leaf_(mm)</t>
  </si>
  <si>
    <t>length_petiolule_(mm)</t>
  </si>
  <si>
    <t>inclination_petiolule_(°)</t>
  </si>
  <si>
    <t>frequency_%</t>
  </si>
  <si>
    <t>petiole_length_(mm)</t>
  </si>
  <si>
    <t>To do:</t>
  </si>
  <si>
    <t>Change the code to handle very low std. put that when it reaches three zeros behind the dot, put zero and not exponential. This causes weird things in the virtual scene.</t>
  </si>
  <si>
    <t xml:space="preserve">Revise the frequency column as discussed with michele. </t>
  </si>
  <si>
    <t>Check that all data is alright</t>
  </si>
  <si>
    <t>1.081534311104168;1.515640810614407</t>
  </si>
  <si>
    <t>0.0;0.01855494150836846</t>
  </si>
  <si>
    <t>0.000311657175;0.0001526350249999995</t>
  </si>
  <si>
    <t>1.087363538030933;1.477705390257279</t>
  </si>
  <si>
    <t>0.0;0.01242779829131873</t>
  </si>
  <si>
    <t>0.000326903415;0.0001368398374999995</t>
  </si>
  <si>
    <t>1.375385942083664;1.757398025883572;1.682576136902564</t>
  </si>
  <si>
    <t>0.0;0.04820137931867725;0.003363683811323453</t>
  </si>
  <si>
    <t>1.428512057217416;2.420734007364513;3.978930325544951</t>
  </si>
  <si>
    <t>0.0;0.281108385376677;0.3283624590960001</t>
  </si>
  <si>
    <t>0;0</t>
  </si>
  <si>
    <t>0.00023885776;0.0000656527399999999;0.0001303353275</t>
  </si>
  <si>
    <t>0;0;0</t>
  </si>
  <si>
    <t>4.10185584532343, 3</t>
  </si>
  <si>
    <t>98.4174564807074, 90</t>
  </si>
  <si>
    <t>90; 90</t>
  </si>
  <si>
    <t>0.003; 0.003</t>
  </si>
  <si>
    <t>0; 0</t>
  </si>
  <si>
    <t>90;90</t>
  </si>
  <si>
    <t>0.00014653791;0.00001384797749999995;0.00004121594499999996</t>
  </si>
  <si>
    <t>1.428512057217416;2.420734007364513</t>
  </si>
  <si>
    <t>0.0;0.281108385376677</t>
  </si>
  <si>
    <t>0.00014653791;0.00001384797749999995</t>
  </si>
  <si>
    <t>0.915872641509434;1.082096810403418</t>
  </si>
  <si>
    <t>0.0;0.05501903412947794</t>
  </si>
  <si>
    <t>0.00036508032;0.000094818735</t>
  </si>
  <si>
    <t>0.8729336777026538;1.054079651998296</t>
  </si>
  <si>
    <t>0.0;0.1096527474546788</t>
  </si>
  <si>
    <t>0.00038732499;0.000053060985</t>
  </si>
  <si>
    <t>1.247188200106899;1.573161408557988;1.559480216522691</t>
  </si>
  <si>
    <t>0.0;0.04735641836408881;0.09570801519848579</t>
  </si>
  <si>
    <t>0.00038102967;0.00008763097500000001;0.00021811716</t>
  </si>
  <si>
    <t>90;90;90</t>
  </si>
  <si>
    <t>0.003;0.003;0.003</t>
  </si>
  <si>
    <t>0.003;0.003</t>
  </si>
  <si>
    <t>1.247188200106899;1.573161408557988</t>
  </si>
  <si>
    <t>0.0;0.04735641836408881</t>
  </si>
  <si>
    <t>0.00038102967;0.00008763097500000001</t>
  </si>
  <si>
    <t>1.429651851851852;1.808871598958022;2.119050043965411</t>
  </si>
  <si>
    <t>0.0;0.06847376791301872;0.1879454001937372</t>
  </si>
  <si>
    <t>0.00021108015;0.00004490842500000001;0.000085261185</t>
  </si>
  <si>
    <t>1.429651851851852;1.808871598958022</t>
  </si>
  <si>
    <t>0.0;0.06847376791301872</t>
  </si>
  <si>
    <t>0.00021108015;0.00004490842500000001</t>
  </si>
  <si>
    <t>0.9525059301842432;1.130839650891184</t>
  </si>
  <si>
    <t>0.0;0.1323225292989553</t>
  </si>
  <si>
    <t>0.0003590994;0.0002042898</t>
  </si>
  <si>
    <t>0.8862082666856845;1.142993167784858</t>
  </si>
  <si>
    <t>0.0;0.0978124216849712</t>
  </si>
  <si>
    <t>0.0003117378;0.0001950333</t>
  </si>
  <si>
    <t>1.456981993087713;1.530403651783311;1.508667365012644</t>
  </si>
  <si>
    <t>0.0;0.1762252159044351;0.07761056968765326</t>
  </si>
  <si>
    <t>0.0009112289999999999;0.0005255547;0.0008061009</t>
  </si>
  <si>
    <t>1.276230849567856;1.6207074553221;1.901663812289937</t>
  </si>
  <si>
    <t>0.0;0.1280561361583253;0.2754312684230431</t>
  </si>
  <si>
    <t>0.0007499844;0.0004575912;0.0005699001</t>
  </si>
  <si>
    <t>1.430633873225355;1.917075548356048;2.205933344604743</t>
  </si>
  <si>
    <t>0.0;0.0905576968288727;0.07669933770252989</t>
  </si>
  <si>
    <t>0.0005779158;0.0002657655;0.0003729627</t>
  </si>
  <si>
    <t>1.430633873225355;1.917075548356048</t>
  </si>
  <si>
    <t>0.0;0.0905576968288727</t>
  </si>
  <si>
    <t>0.0005779158;0.0002657655</t>
  </si>
  <si>
    <t>1.887580763089962;2.300858122347512;2.721994785160129</t>
  </si>
  <si>
    <t>0.0;0.01834566328895728;0.2270223234096383</t>
  </si>
  <si>
    <t>0.0003777906;0.0000879021;0.0001309671</t>
  </si>
  <si>
    <t>1.887580763089962;2.300858122347512</t>
  </si>
  <si>
    <t>0.0;0.01834566328895728</t>
  </si>
  <si>
    <t>0.0003777906;0.0000879021</t>
  </si>
  <si>
    <t>2.244146664703284;3.732747253601987</t>
  </si>
  <si>
    <t>0.0;0.5964965691962737</t>
  </si>
  <si>
    <t>0.0001548624;0.0000346137</t>
  </si>
  <si>
    <t>0.9896551724137932;1.295920613835462</t>
  </si>
  <si>
    <t>0.0;0.0378387395213918</t>
  </si>
  <si>
    <t>0.00037095925;0.0001443096</t>
  </si>
  <si>
    <t>0.8292388911284072;1.260430058736041</t>
  </si>
  <si>
    <t>0.0;0.0</t>
  </si>
  <si>
    <t>0.00061283765;0.00035193805</t>
  </si>
  <si>
    <t>1.482548223350254;1.388894026459206;1.581618364714663</t>
  </si>
  <si>
    <t>0.0;0.02248397547153171;0.07178939902702954</t>
  </si>
  <si>
    <t>0.0007004045999999999;0.00049869735;0.00064565315</t>
  </si>
  <si>
    <t>1.237088499746211;1.768784238648585;1.890722267491572</t>
  </si>
  <si>
    <t>0.0;0.07763510939067439;0.1469548853522342</t>
  </si>
  <si>
    <t>0.00058861575;0.0002988765;0.0005292662</t>
  </si>
  <si>
    <t>1.648852073946087;1.994390519991522;2.273512702944315</t>
  </si>
  <si>
    <t>0.0;0.1917567691541578;0.009681757352347886</t>
  </si>
  <si>
    <t>0.00052421615;0.000149179525;0.0002256213</t>
  </si>
  <si>
    <t>1.648852073946087;1.994390519991522</t>
  </si>
  <si>
    <t>0.0;0.1917567691541578</t>
  </si>
  <si>
    <t>0.00052421615;0.000149179525</t>
  </si>
  <si>
    <t>2.133498738317098;3.012934335479486</t>
  </si>
  <si>
    <t>0.0;0.4147087175813154</t>
  </si>
  <si>
    <t>0.00012560935;0.0000275886</t>
  </si>
  <si>
    <t>0.9595888499205125;1.157244240532239</t>
  </si>
  <si>
    <t>0.0;0.1120202875008349</t>
  </si>
  <si>
    <t>0.00038323725;0.000200730875</t>
  </si>
  <si>
    <t>1.156533961047006;1.496678791165972;1.07667209539846</t>
  </si>
  <si>
    <t>0.0;0.1494772037698806;0.0</t>
  </si>
  <si>
    <t>0.0013215735;0.001212610875;0.001266162</t>
  </si>
  <si>
    <t>1.598161980967115;2.023296024778408;1.496047882431326;0.9414529952722691</t>
  </si>
  <si>
    <t>0.0;0.3426511164885257;0.02682829771297967;0.0</t>
  </si>
  <si>
    <t>0.00153956024999999;0.000967640999999995;0.0015876635;0.00148912</t>
  </si>
  <si>
    <t>0;0;0;0</t>
  </si>
  <si>
    <t>1.598161980967115;2.023296024778408;1.496047882431326</t>
  </si>
  <si>
    <t>0.0;0.3426511164885257;0.02682829771297967</t>
  </si>
  <si>
    <t>0.00153956024999999;0.000967640999999995;0.0015876635</t>
  </si>
  <si>
    <t>1.604711183941008;1.849285402735681;1.962350903232905;1.936453795296605</t>
  </si>
  <si>
    <t>0.0;0.2475333540701174;0.1885221568112291;0.08237272285848511</t>
  </si>
  <si>
    <t>0.0015446545;0.00031011375;0.0007562398749999995;0.0009597485</t>
  </si>
  <si>
    <t>1.604711183941008;1.849285402735681;1.962350903232905</t>
  </si>
  <si>
    <t>0.0;0.2475333540701174;0.1885221568112291</t>
  </si>
  <si>
    <t>0.0015446545;0.00031011375;0.0007562398749999995</t>
  </si>
  <si>
    <t>1.774252938677241;2.532568022346526;2.131477415395956;4.307456539437767</t>
  </si>
  <si>
    <t>0.0;0.4239562058191095;0.6790315594045668;0.0</t>
  </si>
  <si>
    <t>1.774252938677241;2.532568022346526</t>
  </si>
  <si>
    <t>0.0;0.4239562058191095</t>
  </si>
  <si>
    <t>0.00042608225;0.000069331</t>
  </si>
  <si>
    <t>0.00042608225;0.000069331;0.000128494;0.00012505</t>
  </si>
  <si>
    <t>1.774252938677241;2.532568022346526;2.131477415395956</t>
  </si>
  <si>
    <t>0.0;0.4239562058191095;0.6790315594045668</t>
  </si>
  <si>
    <t>0.00042608225;0.000069331;0.000128494</t>
  </si>
  <si>
    <t>1.066552369077307;1.223997190623415</t>
  </si>
  <si>
    <t>0.0;0.001533043362261792</t>
  </si>
  <si>
    <t>0.0003195459;0.0001532265749999995</t>
  </si>
  <si>
    <t>7.11803092302193, 7</t>
  </si>
  <si>
    <t>20.042370636324762, 24.376698389905663</t>
  </si>
  <si>
    <t>19.45587901951371, 24.022575432300933</t>
  </si>
  <si>
    <t>90.0678020865468, 90</t>
  </si>
  <si>
    <t>58.48758753895419, 59.60794687665069</t>
  </si>
  <si>
    <t>57.82258851401268, 66.88686445335004</t>
  </si>
  <si>
    <t>1.358486782348153;1.450244257450443;1.12279383336686</t>
  </si>
  <si>
    <t>0.0;0.1373075962286459;0.2951765916436314</t>
  </si>
  <si>
    <t>0.000698863049999999;0.0002886201;0.00075893445</t>
  </si>
  <si>
    <t>0.003;0.00</t>
  </si>
  <si>
    <t>0.003,0.003,0.003</t>
  </si>
  <si>
    <t>1.379063629060661;1.905487608336951;1.653247400672301</t>
  </si>
  <si>
    <t>0.0;0.1424761275887193;0.1900316941542926</t>
  </si>
  <si>
    <t>0.0013116555;0.00129429854999999;0.001045500074999999</t>
  </si>
  <si>
    <t>0.003,0.003</t>
  </si>
  <si>
    <t>1.379063629060661;1.905487608336951;1.653247400672301;1.5</t>
  </si>
  <si>
    <t>0.0;0.1424761275887193;0.1900316941542926;0</t>
  </si>
  <si>
    <t>0.0013116555;0.00129429854999999;0.001045500074999999;0.001</t>
  </si>
  <si>
    <t>1.682837378231256;1.657248352147617;1.853506308016118;1.908128760100715</t>
  </si>
  <si>
    <t>0.0;0.1214428947834093;0.0691563764556664;0.192812245313053</t>
  </si>
  <si>
    <t>0.00125391284999999;0.0004296492;0.0008723238749999995;0.000747187199999999</t>
  </si>
  <si>
    <t>1.682837378231256;1.657248352147617;1.853506308016118</t>
  </si>
  <si>
    <t>0.0;0.1214428947834093;0.0691563764556664</t>
  </si>
  <si>
    <t>0.00125391284999999;0.0004296492;0.0008723238749999995</t>
  </si>
  <si>
    <t>1.939556478357413;1.999138972404699;1.839927511641385;2.526422079539533</t>
  </si>
  <si>
    <t>0.0;0.01365449579114372;0.3372518783415597;0.4256303729627539</t>
  </si>
  <si>
    <t>0.000557192249999999;0.00005463247499999999;0.000208397249999999;0.000234639675</t>
  </si>
  <si>
    <t>0.9753037581237637;1.199546503516568</t>
  </si>
  <si>
    <t>0.0;0.03024115962470159</t>
  </si>
  <si>
    <t>0.0003886564;0.000197714</t>
  </si>
  <si>
    <t>1.29635689232045;1.489120874318049;1.44518488788987</t>
  </si>
  <si>
    <t>0.0;0.08082387307828502;0.0983224018912957</t>
  </si>
  <si>
    <t>0.0007390030999999999;0.000775269825;0.0009451920499999999</t>
  </si>
  <si>
    <t>1.475680964444833;1.89692747928003;1.786219288758315;1.5</t>
  </si>
  <si>
    <t>0.0;0.3507181469087515;0.1794817514243455;0</t>
  </si>
  <si>
    <t>0.0018220202;0.001739982475;0.0013462317;0.0015</t>
  </si>
  <si>
    <t>24.417875992614803, 44.194605515610334, 12.405156395681006</t>
  </si>
  <si>
    <t>83.21971013241455, 102.24246815094426, 113.00928737315007</t>
  </si>
  <si>
    <t>1.486073552247851;1.549630901502697;1.905615397661262;1.652520915971167</t>
  </si>
  <si>
    <t>0.0;0.06644968615409563;0.3745574907192271;0.3818042628582418</t>
  </si>
  <si>
    <t>0.0004736776;0.000855019;0.0011989703;0.0009325475500000001</t>
  </si>
  <si>
    <t>1.723694079364896;2.030920329215054;2.332559355977678;2.529089716271698</t>
  </si>
  <si>
    <t>0.0;0.1733845766683947;0.3570293056970921;0.1715840231211504</t>
  </si>
  <si>
    <t>0.00066657415;0.00022957605;0.0004942014;0.000425414275</t>
  </si>
  <si>
    <t>1.014243525076445;1.294974130289786</t>
  </si>
  <si>
    <t>0.0;0.0850240860433646</t>
  </si>
  <si>
    <t>0.0003882078;0.0002089613249999995</t>
  </si>
  <si>
    <t>16.110210853276058, 23.069920424248277</t>
  </si>
  <si>
    <t>14.45125400115593, 17.008111476574125</t>
  </si>
  <si>
    <t>60.00540661760404, 87.00046472760677</t>
  </si>
  <si>
    <t>76.5275271366227, 85.87527327681727</t>
  </si>
  <si>
    <t>1.323108635945726;1.431761487239583;1.598681779377725</t>
  </si>
  <si>
    <t>0.0;0.01305157532084155;0.03101078056002054</t>
  </si>
  <si>
    <t>0.000639723149999999;0.00059459715;0.0007578218249999951</t>
  </si>
  <si>
    <t>1.190687821234754;1.605266985297645;1.840453209696257;1.75960717849774</t>
  </si>
  <si>
    <t>0.0;0.2436021407343534;0.02961840552046026;0.1675868872876142</t>
  </si>
  <si>
    <t>0.00187327755;0.0009850664250000002;0.0016219071;0.0016091973</t>
  </si>
  <si>
    <t>28.329537716595844, 24.013963877394545, 23.91312919836086</t>
  </si>
  <si>
    <t>20.737105093708017, 12.12320877716732, 21.42834209297861</t>
  </si>
  <si>
    <t>77.71462205726924, 86.35335013626438, 88.4034205546769</t>
  </si>
  <si>
    <t>85.22405950043255, 87.83840096332787, 94.09815221083826</t>
  </si>
  <si>
    <t>1.643951153658419;2.377599714105963;0.871280701754386;2.006616046479119</t>
  </si>
  <si>
    <t>0.0;0.2132789517519818;0.05272287403583888;0.2587757102880058</t>
  </si>
  <si>
    <t>0.00103229864999999;0.000416168325;0.001109887425;0.0005111140499999989</t>
  </si>
  <si>
    <t>20.327006443717192, 14.775043034286691, 10.141464406180027</t>
  </si>
  <si>
    <t>21.52765574858401, 11.451201879875427, 13.363896393101244</t>
  </si>
  <si>
    <t>74.30438792292414, 73.9850877546513, 80.97376421108336</t>
  </si>
  <si>
    <t>60.3304226683542, 77.08427125387101, 89.92016200026562</t>
  </si>
  <si>
    <t>1.307646622123237;1.582081152126303;1.669338713946112;1.5</t>
  </si>
  <si>
    <t>0.0;0.2145701516460671;0.08687587003484355;0</t>
  </si>
  <si>
    <t>0.00080397765;0.0002267685;0.000141800175;0.0005</t>
  </si>
  <si>
    <t>13.374403690717507, 34.33644460198311, 12.479542889581888</t>
  </si>
  <si>
    <t>69.04632633517534, 60.7131629011621, 68.13942549323272</t>
  </si>
  <si>
    <t>25.96835921563002, 18.375579974746895, 9.14831250449942</t>
  </si>
  <si>
    <t>127.79060709898138, 145.86317683305063, 160.21786682159194</t>
  </si>
  <si>
    <r>
      <t xml:space="preserve">Calculate mean of leaf area (in m2) and L/W and adapt it to leaf segments: </t>
    </r>
    <r>
      <rPr>
        <sz val="11"/>
        <color rgb="FF00B050"/>
        <rFont val="Calibri"/>
        <family val="2"/>
        <scheme val="minor"/>
      </rPr>
      <t>CHECKED</t>
    </r>
  </si>
  <si>
    <r>
      <t xml:space="preserve">Create columns for petioles with data that matches the actual leaf. Do this in the meantime of leaf area: </t>
    </r>
    <r>
      <rPr>
        <sz val="11"/>
        <color rgb="FF00B050"/>
        <rFont val="Calibri"/>
        <family val="2"/>
        <scheme val="minor"/>
      </rPr>
      <t>CHECKED</t>
    </r>
  </si>
  <si>
    <t>order</t>
  </si>
  <si>
    <t>rank</t>
  </si>
  <si>
    <t>degree_days</t>
  </si>
  <si>
    <t>eff</t>
  </si>
  <si>
    <t>Amax</t>
  </si>
  <si>
    <t>kNkl</t>
  </si>
  <si>
    <t>phyllotaxis_relative_(°)</t>
  </si>
  <si>
    <t>Question to michele: Phyllotaxis relative how the model reads it? Internode and leaves separate or all together? Phyllotaxis leaf segment? LOP std and etc? again frequency column?</t>
  </si>
  <si>
    <r>
      <t xml:space="preserve">Add all the columns in the exact order as the mtg file for the model needs. Add missing columns like rank, order etc… . : </t>
    </r>
    <r>
      <rPr>
        <sz val="11"/>
        <color rgb="FF00B050"/>
        <rFont val="Calibri"/>
        <family val="2"/>
        <scheme val="minor"/>
      </rPr>
      <t>CHECKED</t>
    </r>
  </si>
  <si>
    <t>mean_length_petiolules_(m)</t>
  </si>
  <si>
    <t>std_length_petiolules_(m)</t>
  </si>
  <si>
    <t>mean_L/W_leaflets</t>
  </si>
  <si>
    <t>std_L/W_leaflets</t>
  </si>
  <si>
    <t>mean_leaflet_area_(m2)</t>
  </si>
  <si>
    <t>std_leaflet_area_(m2)</t>
  </si>
  <si>
    <t>mean_lower_side_transmittance</t>
  </si>
  <si>
    <t>std_lower_side_transmittance</t>
  </si>
  <si>
    <t>mean_lower_side_reflectance</t>
  </si>
  <si>
    <t>std_lower_side_reflectance</t>
  </si>
  <si>
    <t>mean_upper_side_transmittance</t>
  </si>
  <si>
    <t>std_upper_side_transmittance</t>
  </si>
  <si>
    <t>mean_upper_side_reflectance</t>
  </si>
  <si>
    <t>std_ upper_side_reflectance</t>
  </si>
  <si>
    <t>mean_inclination_petiolules_(°)</t>
  </si>
  <si>
    <t>std_inclination_petiolules_(°)</t>
  </si>
  <si>
    <t>mean_biomass</t>
  </si>
  <si>
    <t>std_biomass</t>
  </si>
  <si>
    <t>16.627149473909654, 8.884645446457446, 11.958271709108326</t>
  </si>
  <si>
    <t>89.28841285737836, 101.39655489498763, 107.16473385384278</t>
  </si>
  <si>
    <t>13.36108400446294, 10.432150150250726, 13.822603699468813</t>
  </si>
  <si>
    <t>51.388533678648024, 59.58126844952498, 66.39245443240931</t>
  </si>
  <si>
    <t>mean_phyllotaxis_leaf_segments_(°)</t>
  </si>
  <si>
    <t>std_phyllotaxis_leaf_segments_(°)</t>
  </si>
  <si>
    <t>std_phyllotaxis_1st_leaf_segments_(°)</t>
  </si>
  <si>
    <t>std_phyllotaxis_2nd_leaf_segments_(°)</t>
  </si>
  <si>
    <t>std_phyllotaxis_3rd_leaf_segments_(°)</t>
  </si>
  <si>
    <t>std_phyllotaxis_petiolule_(°)</t>
  </si>
  <si>
    <t>phyllotaxis_petiolule_(°)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</si>
</sst>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sz val="11"/>
      <color rgb="FF00B05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9" fontId="5" fillId="0" borderId="0" applyFont="0" applyFill="0" applyBorder="0" applyAlignment="0" applyProtection="0"/>
  </cellStyleXfs>
  <cellXfs count="19">
    <xf numFmtId="0" fontId="0" fillId="0" borderId="0" xfId="0"/>
    <xf numFmtId="0" fontId="2" fillId="0" borderId="0" xfId="0" applyFont="1"/>
    <xf numFmtId="2" fontId="3" fillId="0" borderId="1" xfId="0" applyNumberFormat="1" applyFont="1" applyBorder="1"/>
    <xf numFmtId="2" fontId="4" fillId="0" borderId="0" xfId="0" applyNumberFormat="1" applyFont="1"/>
    <xf numFmtId="0" fontId="3" fillId="0" borderId="1" xfId="0" applyFont="1" applyBorder="1"/>
    <xf numFmtId="49" fontId="3" fillId="0" borderId="1" xfId="0" applyNumberFormat="1" applyFont="1" applyBorder="1"/>
    <xf numFmtId="0" fontId="4" fillId="0" borderId="0" xfId="0" applyFont="1"/>
    <xf numFmtId="49" fontId="4" fillId="0" borderId="0" xfId="0" applyNumberFormat="1" applyFont="1"/>
    <xf numFmtId="14" fontId="4" fillId="0" borderId="0" xfId="0" applyNumberFormat="1" applyFont="1"/>
    <xf numFmtId="0" fontId="0" fillId="0" borderId="0" xfId="0" quotePrefix="1"/>
    <xf numFmtId="164" fontId="3" fillId="0" borderId="1" xfId="0" applyNumberFormat="1" applyFont="1" applyBorder="1"/>
    <xf numFmtId="164" fontId="4" fillId="0" borderId="0" xfId="0" applyNumberFormat="1" applyFont="1"/>
    <xf numFmtId="164" fontId="3" fillId="0" borderId="1" xfId="1" applyNumberFormat="1" applyFont="1" applyBorder="1"/>
    <xf numFmtId="164" fontId="4" fillId="0" borderId="0" xfId="1" applyNumberFormat="1" applyFont="1"/>
    <xf numFmtId="164" fontId="4" fillId="0" borderId="0" xfId="0" quotePrefix="1" applyNumberFormat="1" applyFont="1"/>
    <xf numFmtId="164" fontId="0" fillId="0" borderId="0" xfId="0" applyNumberFormat="1"/>
    <xf numFmtId="164" fontId="0" fillId="0" borderId="0" xfId="0" quotePrefix="1" applyNumberFormat="1"/>
    <xf numFmtId="164" fontId="4" fillId="0" borderId="0" xfId="1" applyNumberFormat="1" applyFont="1" applyFill="1"/>
    <xf numFmtId="0" fontId="3" fillId="2" borderId="1" xfId="0" applyFont="1" applyFill="1" applyBorder="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D7564-1FE3-46D8-96B8-1A13DC8468A9}">
  <sheetPr codeName="Sheet1"/>
  <dimension ref="A1:BE673"/>
  <sheetViews>
    <sheetView tabSelected="1" zoomScale="93" zoomScaleNormal="100" workbookViewId="0">
      <pane ySplit="1" topLeftCell="A354" activePane="bottomLeft" state="frozen"/>
      <selection pane="bottomLeft" activeCell="Q729" sqref="Q729"/>
    </sheetView>
  </sheetViews>
  <sheetFormatPr defaultColWidth="8.69140625" defaultRowHeight="15" customHeight="1" x14ac:dyDescent="0.4"/>
  <cols>
    <col min="1" max="1" width="12.69140625" style="6" customWidth="1"/>
    <col min="2" max="2" width="11.15234375" style="6" customWidth="1"/>
    <col min="3" max="3" width="12.15234375" style="7" bestFit="1" customWidth="1"/>
    <col min="4" max="5" width="8.84375" style="6" bestFit="1" customWidth="1"/>
    <col min="6" max="7" width="8.84375" style="6" customWidth="1"/>
    <col min="8" max="8" width="25.15234375" style="13" bestFit="1" customWidth="1"/>
    <col min="9" max="10" width="21.3828125" style="11" bestFit="1" customWidth="1"/>
    <col min="11" max="11" width="12.69140625" style="11" bestFit="1" customWidth="1"/>
    <col min="12" max="12" width="22.3828125" style="11" bestFit="1" customWidth="1"/>
    <col min="13" max="13" width="22.3828125" style="11" customWidth="1"/>
    <col min="14" max="15" width="21.53515625" style="11" bestFit="1" customWidth="1"/>
    <col min="16" max="16" width="31.69140625" style="6" customWidth="1"/>
    <col min="17" max="17" width="21" style="6" customWidth="1"/>
    <col min="18" max="18" width="23.61328125" style="6" customWidth="1"/>
    <col min="19" max="19" width="23" style="6" customWidth="1"/>
    <col min="20" max="20" width="21" style="6" customWidth="1"/>
    <col min="21" max="21" width="57.3046875" style="11" customWidth="1"/>
    <col min="22" max="22" width="25.69140625" style="11" customWidth="1"/>
    <col min="23" max="23" width="20.765625" style="11" customWidth="1"/>
    <col min="24" max="24" width="41.07421875" style="11" bestFit="1" customWidth="1"/>
    <col min="25" max="25" width="25.69140625" style="11" customWidth="1"/>
    <col min="26" max="26" width="73.921875" style="11" bestFit="1" customWidth="1"/>
    <col min="27" max="27" width="24.53515625" style="11" bestFit="1" customWidth="1"/>
    <col min="28" max="28" width="25.23046875" style="11" bestFit="1" customWidth="1"/>
    <col min="29" max="29" width="24.84375" style="11" bestFit="1" customWidth="1"/>
    <col min="30" max="30" width="24.84375" style="11" customWidth="1"/>
    <col min="31" max="31" width="73.921875" style="11" bestFit="1" customWidth="1"/>
    <col min="32" max="32" width="30.84375" style="11" bestFit="1" customWidth="1"/>
    <col min="33" max="34" width="28.921875" style="11" bestFit="1" customWidth="1"/>
    <col min="35" max="39" width="26.3046875" style="11" customWidth="1"/>
    <col min="40" max="43" width="26.3046875" style="6" customWidth="1"/>
    <col min="44" max="44" width="27.53515625" style="6" bestFit="1" customWidth="1"/>
    <col min="45" max="45" width="25.3828125" bestFit="1" customWidth="1"/>
    <col min="46" max="46" width="25.53515625" style="6" bestFit="1" customWidth="1"/>
    <col min="47" max="47" width="22.921875" style="6" bestFit="1" customWidth="1"/>
    <col min="48" max="48" width="27.53515625" style="6" bestFit="1" customWidth="1"/>
    <col min="49" max="49" width="25.3828125" style="6" bestFit="1" customWidth="1"/>
    <col min="50" max="50" width="25.15234375" style="6" bestFit="1" customWidth="1"/>
    <col min="51" max="51" width="22.921875" bestFit="1" customWidth="1"/>
    <col min="52" max="16384" width="8.69140625" style="6"/>
  </cols>
  <sheetData>
    <row r="1" spans="1:57" s="4" customFormat="1" ht="14.6" x14ac:dyDescent="0.4">
      <c r="A1" s="4" t="s">
        <v>570</v>
      </c>
      <c r="B1" s="4" t="s">
        <v>571</v>
      </c>
      <c r="C1" s="5" t="s">
        <v>572</v>
      </c>
      <c r="D1" s="4" t="s">
        <v>0</v>
      </c>
      <c r="E1" s="4" t="s">
        <v>1</v>
      </c>
      <c r="F1" s="4" t="s">
        <v>797</v>
      </c>
      <c r="G1" s="4" t="s">
        <v>798</v>
      </c>
      <c r="H1" s="12" t="s">
        <v>591</v>
      </c>
      <c r="I1" s="10" t="s">
        <v>584</v>
      </c>
      <c r="J1" s="10" t="s">
        <v>592</v>
      </c>
      <c r="K1" s="10" t="s">
        <v>573</v>
      </c>
      <c r="L1" s="10" t="s">
        <v>574</v>
      </c>
      <c r="M1" s="10" t="s">
        <v>803</v>
      </c>
      <c r="N1" s="10" t="s">
        <v>575</v>
      </c>
      <c r="O1" s="10" t="s">
        <v>576</v>
      </c>
      <c r="P1" s="4" t="s">
        <v>829</v>
      </c>
      <c r="Q1" s="4" t="s">
        <v>830</v>
      </c>
      <c r="R1" s="4" t="s">
        <v>831</v>
      </c>
      <c r="S1" s="4" t="s">
        <v>832</v>
      </c>
      <c r="T1" s="4" t="s">
        <v>833</v>
      </c>
      <c r="U1" s="10" t="s">
        <v>828</v>
      </c>
      <c r="V1" s="10" t="s">
        <v>577</v>
      </c>
      <c r="W1" s="10" t="s">
        <v>578</v>
      </c>
      <c r="X1" s="10" t="s">
        <v>579</v>
      </c>
      <c r="Y1" s="10" t="s">
        <v>834</v>
      </c>
      <c r="Z1" s="10" t="s">
        <v>585</v>
      </c>
      <c r="AA1" s="10" t="s">
        <v>586</v>
      </c>
      <c r="AB1" s="10" t="s">
        <v>587</v>
      </c>
      <c r="AC1" s="10" t="s">
        <v>588</v>
      </c>
      <c r="AD1" s="10" t="s">
        <v>589</v>
      </c>
      <c r="AE1" s="10" t="s">
        <v>580</v>
      </c>
      <c r="AF1" s="10" t="s">
        <v>581</v>
      </c>
      <c r="AG1" s="10" t="s">
        <v>582</v>
      </c>
      <c r="AH1" s="10" t="s">
        <v>583</v>
      </c>
      <c r="AI1" s="10" t="s">
        <v>590</v>
      </c>
      <c r="AJ1" s="10" t="s">
        <v>820</v>
      </c>
      <c r="AK1" s="10" t="s">
        <v>821</v>
      </c>
      <c r="AL1" s="10" t="s">
        <v>806</v>
      </c>
      <c r="AM1" s="10" t="s">
        <v>807</v>
      </c>
      <c r="AN1" s="2" t="s">
        <v>808</v>
      </c>
      <c r="AO1" s="2" t="s">
        <v>809</v>
      </c>
      <c r="AP1" s="2" t="s">
        <v>810</v>
      </c>
      <c r="AQ1" s="2" t="s">
        <v>811</v>
      </c>
      <c r="AR1" s="18" t="s">
        <v>812</v>
      </c>
      <c r="AS1" s="18" t="s">
        <v>813</v>
      </c>
      <c r="AT1" s="18" t="s">
        <v>814</v>
      </c>
      <c r="AU1" s="18" t="s">
        <v>815</v>
      </c>
      <c r="AV1" s="18" t="s">
        <v>816</v>
      </c>
      <c r="AW1" s="18" t="s">
        <v>817</v>
      </c>
      <c r="AX1" s="18" t="s">
        <v>818</v>
      </c>
      <c r="AY1" s="18" t="s">
        <v>819</v>
      </c>
      <c r="AZ1" s="4" t="s">
        <v>822</v>
      </c>
      <c r="BA1" s="4" t="s">
        <v>823</v>
      </c>
      <c r="BB1" s="4" t="s">
        <v>799</v>
      </c>
      <c r="BC1" s="4" t="s">
        <v>800</v>
      </c>
      <c r="BD1" s="4" t="s">
        <v>801</v>
      </c>
      <c r="BE1" s="4" t="s">
        <v>802</v>
      </c>
    </row>
    <row r="2" spans="1:57" ht="14.6" x14ac:dyDescent="0.4">
      <c r="A2" s="6">
        <v>20231025</v>
      </c>
      <c r="B2" s="6" t="s">
        <v>472</v>
      </c>
      <c r="C2" s="7" t="s">
        <v>476</v>
      </c>
      <c r="D2" s="6" t="s">
        <v>2</v>
      </c>
      <c r="F2" s="6">
        <v>1</v>
      </c>
      <c r="G2" s="6">
        <v>1</v>
      </c>
      <c r="H2" s="13">
        <f>(6/6)</f>
        <v>1</v>
      </c>
      <c r="I2" s="14">
        <v>5.1476220869653799</v>
      </c>
      <c r="J2" s="14"/>
      <c r="K2" s="14">
        <v>2.6904083561426702</v>
      </c>
      <c r="L2" s="14">
        <v>32.284845722953101</v>
      </c>
      <c r="M2" s="15">
        <v>0</v>
      </c>
      <c r="N2" s="14">
        <v>3.3980351609363901</v>
      </c>
      <c r="O2" s="14"/>
      <c r="P2" s="11" t="str">
        <f>_xlfn.TEXTJOIN(";", TRUE, Q2, R2, S2, T2)</f>
        <v/>
      </c>
      <c r="U2" s="11" t="str">
        <f>_xlfn.TEXTJOIN(";", TRUE, V2, W2, X2)</f>
        <v/>
      </c>
      <c r="AA2" s="11" t="str">
        <f>IF(LEN(Z2)=0, "", IF(ISNUMBER(FIND(",", Z2)), VALUE(LEFT(Z2, FIND(",", Z2)-1)), VALUE(Z2)))</f>
        <v/>
      </c>
      <c r="AB2" s="11" t="str">
        <f>IF(LEN(Z2)=0, "", IF(ISNUMBER(FIND(",", Z2)), TRIM(MID(SUBSTITUTE(Z2, ",", REPT(" ", LEN(Z2))), LEN(Z2)*(LEN(Z2)&gt;=LEN(SUBSTITUTE(Z2, ",", "")))+1, LEN(Z2))), ""))</f>
        <v/>
      </c>
      <c r="AC2" s="11" t="str">
        <f>IF(LEN(Z2)=0, "", IF(ISNUMBER(FIND(",", Z2, FIND(",", Z2)+1)), MID(Z2, FIND(",", Z2, FIND(",", Z2)+1)+1, IF(ISNUMBER(FIND(",", Z2, FIND(",", Z2, FIND(",", Z2)+1)+1)), FIND(",", Z2, FIND(",", Z2, FIND(",", Z2)+1)+1)-FIND(",", Z2, FIND(",", Z2)+1)-1, LEN(Z2))), ""))</f>
        <v/>
      </c>
      <c r="AF2" s="11" t="str">
        <f>IF(LEN(AE2)=0, "", IF(ISNUMBER(FIND(",", AE2)), VALUE(LEFT(AE2, FIND(",", AE2)-1)), VALUE(AE2)))</f>
        <v/>
      </c>
      <c r="AG2" s="11" t="str">
        <f>IF(LEN(AE2)=0, "", IF(ISNUMBER(FIND(",", AE2)), TRIM(MID(SUBSTITUTE(AE2, ",", REPT(" ", LEN(AE2))), LEN(AE2)*(LEN(AE2)&gt;=LEN(SUBSTITUTE(AE2, ",", "")))+1, LEN(AE2))), ""))</f>
        <v/>
      </c>
      <c r="AH2" s="11" t="str">
        <f>IF(LEN(AE2)=0, "", IF(ISNUMBER(FIND(",", AE2, FIND(",", AE2)+1)), MID(AE2, FIND(",", AE2, FIND(",", AE2)+1)+1, IF(ISNUMBER(FIND(",", AE2, FIND(",", AE2, FIND(",", AE2)+1)+1)), FIND(",", AE2, FIND(",", AE2, FIND(",", AE2)+1)+1)-FIND(",", AE2, FIND(",", AE2)+1)-1, LEN(AE2))), ""))</f>
        <v/>
      </c>
      <c r="AN2" s="3"/>
      <c r="AO2" s="3"/>
      <c r="AP2" s="3"/>
      <c r="AQ2" s="3"/>
      <c r="AR2" t="s">
        <v>562</v>
      </c>
      <c r="AS2" t="s">
        <v>563</v>
      </c>
      <c r="AT2" t="s">
        <v>564</v>
      </c>
      <c r="AU2" t="s">
        <v>565</v>
      </c>
      <c r="AV2" t="s">
        <v>566</v>
      </c>
      <c r="AW2" t="s">
        <v>567</v>
      </c>
      <c r="AX2" t="s">
        <v>568</v>
      </c>
      <c r="AY2" t="s">
        <v>569</v>
      </c>
      <c r="AZ2" s="6">
        <v>0</v>
      </c>
      <c r="BA2" s="6">
        <v>0</v>
      </c>
      <c r="BB2" s="6">
        <v>0</v>
      </c>
      <c r="BC2" s="6">
        <v>0.06</v>
      </c>
      <c r="BD2" s="6">
        <v>25</v>
      </c>
      <c r="BE2" s="6">
        <v>0.36799999999999999</v>
      </c>
    </row>
    <row r="3" spans="1:57" ht="14.6" x14ac:dyDescent="0.4">
      <c r="A3" s="6">
        <v>20231025</v>
      </c>
      <c r="B3" s="6" t="s">
        <v>472</v>
      </c>
      <c r="C3" s="7" t="s">
        <v>476</v>
      </c>
      <c r="D3" s="6" t="s">
        <v>5</v>
      </c>
      <c r="F3" s="6">
        <v>1</v>
      </c>
      <c r="G3" s="6">
        <v>2</v>
      </c>
      <c r="H3" s="13">
        <f t="shared" ref="H3:H7" si="0">(6/6)</f>
        <v>1</v>
      </c>
      <c r="I3" s="14">
        <v>7.14048801399115</v>
      </c>
      <c r="J3" s="14"/>
      <c r="K3" s="14">
        <v>2.5995255133830302</v>
      </c>
      <c r="L3" s="14">
        <v>77.461485473465899</v>
      </c>
      <c r="M3" s="16">
        <v>45.1799999999999</v>
      </c>
      <c r="N3" s="14">
        <v>5.3823761007836604</v>
      </c>
      <c r="O3" s="14"/>
      <c r="P3" s="11" t="str">
        <f>_xlfn.TEXTJOIN(";", TRUE, Q3, R3, S3, T3)</f>
        <v/>
      </c>
      <c r="U3" s="11" t="str">
        <f t="shared" ref="U3:U66" si="1">_xlfn.TEXTJOIN(";", TRUE, V3, W3, X3)</f>
        <v/>
      </c>
      <c r="AA3" s="11" t="str">
        <f t="shared" ref="AA3:AA66" si="2">IF(LEN(Z3)=0, "", IF(ISNUMBER(FIND(",", Z3)), VALUE(LEFT(Z3, FIND(",", Z3)-1)), VALUE(Z3)))</f>
        <v/>
      </c>
      <c r="AB3" s="11" t="str">
        <f t="shared" ref="AB3:AB66" si="3">IF(LEN(Z3)=0, "", IF(ISNUMBER(FIND(",", Z3)), TRIM(MID(SUBSTITUTE(Z3, ",", REPT(" ", LEN(Z3))), LEN(Z3)*(LEN(Z3)&gt;=LEN(SUBSTITUTE(Z3, ",", "")))+1, LEN(Z3))), ""))</f>
        <v/>
      </c>
      <c r="AC3" s="11" t="str">
        <f t="shared" ref="AC3:AC66" si="4">IF(LEN(Z3)=0, "", IF(ISNUMBER(FIND(",", Z3, FIND(",", Z3)+1)), MID(Z3, FIND(",", Z3, FIND(",", Z3)+1)+1, IF(ISNUMBER(FIND(",", Z3, FIND(",", Z3, FIND(",", Z3)+1)+1)), FIND(",", Z3, FIND(",", Z3, FIND(",", Z3)+1)+1)-FIND(",", Z3, FIND(",", Z3)+1)-1, LEN(Z3))), ""))</f>
        <v/>
      </c>
      <c r="AF3" s="11" t="str">
        <f t="shared" ref="AF3:AF66" si="5">IF(LEN(AE3)=0, "", IF(ISNUMBER(FIND(",", AE3)), VALUE(LEFT(AE3, FIND(",", AE3)-1)), VALUE(AE3)))</f>
        <v/>
      </c>
      <c r="AG3" s="11" t="str">
        <f t="shared" ref="AG3:AG66" si="6">IF(LEN(AE3)=0, "", IF(ISNUMBER(FIND(",", AE3)), TRIM(MID(SUBSTITUTE(AE3, ",", REPT(" ", LEN(AE3))), LEN(AE3)*(LEN(AE3)&gt;=LEN(SUBSTITUTE(AE3, ",", "")))+1, LEN(AE3))), ""))</f>
        <v/>
      </c>
      <c r="AH3" s="11" t="str">
        <f t="shared" ref="AH3:AH66" si="7">IF(LEN(AE3)=0, "", IF(ISNUMBER(FIND(",", AE3, FIND(",", AE3)+1)), MID(AE3, FIND(",", AE3, FIND(",", AE3)+1)+1, IF(ISNUMBER(FIND(",", AE3, FIND(",", AE3, FIND(",", AE3)+1)+1)), FIND(",", AE3, FIND(",", AE3, FIND(",", AE3)+1)+1)-FIND(",", AE3, FIND(",", AE3)+1)-1, LEN(AE3))), ""))</f>
        <v/>
      </c>
      <c r="AN3" s="3"/>
      <c r="AO3" s="3"/>
      <c r="AP3" s="3"/>
      <c r="AQ3" s="3"/>
      <c r="AR3" t="s">
        <v>562</v>
      </c>
      <c r="AS3" t="s">
        <v>563</v>
      </c>
      <c r="AT3" t="s">
        <v>564</v>
      </c>
      <c r="AU3" t="s">
        <v>565</v>
      </c>
      <c r="AV3" t="s">
        <v>566</v>
      </c>
      <c r="AW3" t="s">
        <v>567</v>
      </c>
      <c r="AX3" t="s">
        <v>568</v>
      </c>
      <c r="AY3" t="s">
        <v>569</v>
      </c>
      <c r="AZ3" s="6">
        <v>0</v>
      </c>
      <c r="BA3" s="6">
        <v>0</v>
      </c>
      <c r="BB3" s="6">
        <v>0</v>
      </c>
      <c r="BC3" s="6">
        <v>0.06</v>
      </c>
      <c r="BD3" s="6">
        <v>25</v>
      </c>
      <c r="BE3" s="6">
        <v>0.36799999999999999</v>
      </c>
    </row>
    <row r="4" spans="1:57" ht="14.6" x14ac:dyDescent="0.4">
      <c r="A4" s="6">
        <v>20231025</v>
      </c>
      <c r="B4" s="6" t="s">
        <v>472</v>
      </c>
      <c r="C4" s="7" t="s">
        <v>476</v>
      </c>
      <c r="E4" s="6" t="s">
        <v>6</v>
      </c>
      <c r="F4" s="6">
        <v>2</v>
      </c>
      <c r="G4" s="6">
        <v>2</v>
      </c>
      <c r="H4" s="13">
        <f t="shared" si="0"/>
        <v>1</v>
      </c>
      <c r="I4" s="14">
        <v>18.124071606808499</v>
      </c>
      <c r="J4" s="14">
        <v>18.124071606808499</v>
      </c>
      <c r="K4" s="14">
        <v>2.28581448814194</v>
      </c>
      <c r="L4" s="14">
        <v>37.521059419236003</v>
      </c>
      <c r="M4" s="15">
        <v>0</v>
      </c>
      <c r="N4" s="11">
        <v>72.563620683333298</v>
      </c>
      <c r="O4" s="11">
        <v>72.563620683333298</v>
      </c>
      <c r="P4" s="11" t="str">
        <f>_xlfn.TEXTJOIN(";", TRUE, Q4, R4, S4, T4)</f>
        <v>0;0</v>
      </c>
      <c r="Q4" s="6">
        <v>0</v>
      </c>
      <c r="T4" s="6">
        <v>0</v>
      </c>
      <c r="U4" s="11" t="str">
        <f>_xlfn.TEXTJOIN(";", TRUE, V4, W4, X4, Y4)</f>
        <v>0;0</v>
      </c>
      <c r="V4" s="15">
        <v>0</v>
      </c>
      <c r="W4" s="15"/>
      <c r="X4" s="15"/>
      <c r="Y4" s="15">
        <v>0</v>
      </c>
      <c r="Z4" s="14">
        <v>3.9988570470072999</v>
      </c>
      <c r="AA4" s="11">
        <f t="shared" si="2"/>
        <v>3.9988570470072999</v>
      </c>
      <c r="AB4" s="11" t="str">
        <f t="shared" si="3"/>
        <v/>
      </c>
      <c r="AC4" s="11" t="str">
        <f t="shared" si="4"/>
        <v/>
      </c>
      <c r="AD4" s="11">
        <v>3</v>
      </c>
      <c r="AE4" s="11">
        <v>75.713214649162794</v>
      </c>
      <c r="AF4" s="11">
        <f t="shared" si="5"/>
        <v>75.713214649162794</v>
      </c>
      <c r="AG4" s="11" t="str">
        <f t="shared" si="6"/>
        <v/>
      </c>
      <c r="AH4" s="11" t="str">
        <f t="shared" si="7"/>
        <v/>
      </c>
      <c r="AI4" s="11">
        <v>90</v>
      </c>
      <c r="AJ4" s="11">
        <v>90</v>
      </c>
      <c r="AK4" s="11">
        <v>0</v>
      </c>
      <c r="AL4" s="11">
        <v>3.0000000000000001E-3</v>
      </c>
      <c r="AM4" s="11">
        <v>0</v>
      </c>
      <c r="AN4" t="s">
        <v>620</v>
      </c>
      <c r="AO4" t="s">
        <v>621</v>
      </c>
      <c r="AP4" t="s">
        <v>622</v>
      </c>
      <c r="AQ4" t="s">
        <v>607</v>
      </c>
      <c r="AR4" t="s">
        <v>562</v>
      </c>
      <c r="AS4" t="s">
        <v>563</v>
      </c>
      <c r="AT4" t="s">
        <v>564</v>
      </c>
      <c r="AU4" t="s">
        <v>565</v>
      </c>
      <c r="AV4" t="s">
        <v>566</v>
      </c>
      <c r="AW4" t="s">
        <v>567</v>
      </c>
      <c r="AX4" t="s">
        <v>568</v>
      </c>
      <c r="AY4" t="s">
        <v>569</v>
      </c>
      <c r="AZ4" s="6">
        <v>0</v>
      </c>
      <c r="BA4" s="6">
        <v>0</v>
      </c>
      <c r="BB4" s="6">
        <v>0</v>
      </c>
      <c r="BC4" s="6">
        <v>0.06</v>
      </c>
      <c r="BD4" s="6">
        <v>25</v>
      </c>
      <c r="BE4" s="6">
        <v>0.36799999999999999</v>
      </c>
    </row>
    <row r="5" spans="1:57" ht="14.6" x14ac:dyDescent="0.4">
      <c r="A5" s="6">
        <v>20231025</v>
      </c>
      <c r="B5" s="6" t="s">
        <v>472</v>
      </c>
      <c r="C5" s="7" t="s">
        <v>476</v>
      </c>
      <c r="E5" s="6" t="s">
        <v>7</v>
      </c>
      <c r="F5" s="6">
        <v>2</v>
      </c>
      <c r="G5" s="6">
        <v>2</v>
      </c>
      <c r="H5" s="13">
        <f t="shared" si="0"/>
        <v>1</v>
      </c>
      <c r="I5" s="14">
        <v>16.986633214118299</v>
      </c>
      <c r="J5" s="14">
        <v>16.986633214118299</v>
      </c>
      <c r="K5" s="14">
        <v>2.54347550690541</v>
      </c>
      <c r="L5" s="14">
        <v>197.17239959943601</v>
      </c>
      <c r="M5" s="16">
        <v>159.64999999999901</v>
      </c>
      <c r="N5" s="14">
        <v>73.202150629697499</v>
      </c>
      <c r="O5" s="14">
        <v>73.202150629697499</v>
      </c>
      <c r="P5" s="11" t="str">
        <f>_xlfn.TEXTJOIN(";", TRUE, Q5, R5, S5, T5)</f>
        <v>0;0</v>
      </c>
      <c r="Q5" s="6">
        <v>0</v>
      </c>
      <c r="T5" s="6">
        <v>0</v>
      </c>
      <c r="U5" s="11" t="str">
        <f>_xlfn.TEXTJOIN(";", TRUE, V5, W5, X5, Y5)</f>
        <v>159.649999999999;159.649999999999</v>
      </c>
      <c r="V5" s="16">
        <v>159.64999999999901</v>
      </c>
      <c r="W5" s="16"/>
      <c r="X5" s="16"/>
      <c r="Y5" s="16">
        <v>159.64999999999901</v>
      </c>
      <c r="Z5" s="11">
        <v>4.3347530166896497</v>
      </c>
      <c r="AA5" s="11">
        <f t="shared" si="2"/>
        <v>4.3347530166896497</v>
      </c>
      <c r="AB5" s="11" t="str">
        <f t="shared" si="3"/>
        <v/>
      </c>
      <c r="AC5" s="11" t="str">
        <f t="shared" si="4"/>
        <v/>
      </c>
      <c r="AD5" s="11">
        <v>3</v>
      </c>
      <c r="AE5" s="14">
        <v>83.606388137657206</v>
      </c>
      <c r="AF5" s="11">
        <f t="shared" si="5"/>
        <v>83.606388137657206</v>
      </c>
      <c r="AG5" s="11" t="str">
        <f t="shared" si="6"/>
        <v/>
      </c>
      <c r="AH5" s="11" t="str">
        <f t="shared" si="7"/>
        <v/>
      </c>
      <c r="AI5" s="11">
        <v>90</v>
      </c>
      <c r="AJ5" s="11">
        <v>90</v>
      </c>
      <c r="AK5" s="11">
        <v>0</v>
      </c>
      <c r="AL5" s="11">
        <v>3.0000000000000001E-3</v>
      </c>
      <c r="AM5" s="11">
        <v>0</v>
      </c>
      <c r="AN5" t="s">
        <v>623</v>
      </c>
      <c r="AO5" t="s">
        <v>624</v>
      </c>
      <c r="AP5" t="s">
        <v>625</v>
      </c>
      <c r="AQ5" t="s">
        <v>607</v>
      </c>
      <c r="AR5" t="s">
        <v>562</v>
      </c>
      <c r="AS5" t="s">
        <v>563</v>
      </c>
      <c r="AT5" t="s">
        <v>564</v>
      </c>
      <c r="AU5" t="s">
        <v>565</v>
      </c>
      <c r="AV5" t="s">
        <v>566</v>
      </c>
      <c r="AW5" t="s">
        <v>567</v>
      </c>
      <c r="AX5" t="s">
        <v>568</v>
      </c>
      <c r="AY5" t="s">
        <v>569</v>
      </c>
      <c r="AZ5" s="6">
        <v>0</v>
      </c>
      <c r="BA5" s="6">
        <v>0</v>
      </c>
      <c r="BB5" s="6">
        <v>0</v>
      </c>
      <c r="BC5" s="6">
        <v>0.06</v>
      </c>
      <c r="BD5" s="6">
        <v>25</v>
      </c>
      <c r="BE5" s="6">
        <v>0.36799999999999999</v>
      </c>
    </row>
    <row r="6" spans="1:57" ht="14.6" x14ac:dyDescent="0.4">
      <c r="A6" s="6">
        <v>20231025</v>
      </c>
      <c r="B6" s="6" t="s">
        <v>472</v>
      </c>
      <c r="C6" s="7" t="s">
        <v>476</v>
      </c>
      <c r="D6" s="6" t="s">
        <v>8</v>
      </c>
      <c r="F6" s="6">
        <v>1</v>
      </c>
      <c r="G6" s="6">
        <v>3</v>
      </c>
      <c r="H6" s="13">
        <f t="shared" si="0"/>
        <v>1</v>
      </c>
      <c r="I6" s="14">
        <v>10.664268527542999</v>
      </c>
      <c r="J6" s="14"/>
      <c r="K6" s="14">
        <v>2.6904083561426702</v>
      </c>
      <c r="L6" s="14">
        <v>323.61434900207598</v>
      </c>
      <c r="M6" s="16">
        <v>246.15</v>
      </c>
      <c r="N6" s="14">
        <v>14.0610911267884</v>
      </c>
      <c r="O6" s="14"/>
      <c r="U6" s="11" t="str">
        <f t="shared" si="1"/>
        <v/>
      </c>
      <c r="V6" s="16"/>
      <c r="W6" s="16"/>
      <c r="X6" s="16"/>
      <c r="Y6" s="16"/>
      <c r="AA6" s="11" t="str">
        <f t="shared" si="2"/>
        <v/>
      </c>
      <c r="AB6" s="11" t="str">
        <f t="shared" si="3"/>
        <v/>
      </c>
      <c r="AC6" s="11" t="str">
        <f t="shared" si="4"/>
        <v/>
      </c>
      <c r="AF6" s="11" t="str">
        <f t="shared" si="5"/>
        <v/>
      </c>
      <c r="AG6" s="11" t="str">
        <f t="shared" si="6"/>
        <v/>
      </c>
      <c r="AH6" s="11" t="str">
        <f t="shared" si="7"/>
        <v/>
      </c>
      <c r="AN6" s="3"/>
      <c r="AO6" s="3"/>
      <c r="AP6" s="3"/>
      <c r="AQ6" s="3"/>
      <c r="AR6" t="s">
        <v>562</v>
      </c>
      <c r="AS6" t="s">
        <v>563</v>
      </c>
      <c r="AT6" t="s">
        <v>564</v>
      </c>
      <c r="AU6" t="s">
        <v>565</v>
      </c>
      <c r="AV6" t="s">
        <v>566</v>
      </c>
      <c r="AW6" t="s">
        <v>567</v>
      </c>
      <c r="AX6" t="s">
        <v>568</v>
      </c>
      <c r="AY6" t="s">
        <v>569</v>
      </c>
      <c r="AZ6" s="6">
        <v>0</v>
      </c>
      <c r="BA6" s="6">
        <v>0</v>
      </c>
      <c r="BB6" s="6">
        <v>0</v>
      </c>
      <c r="BC6" s="6">
        <v>0.06</v>
      </c>
      <c r="BD6" s="6">
        <v>25</v>
      </c>
      <c r="BE6" s="6">
        <v>0.36799999999999999</v>
      </c>
    </row>
    <row r="7" spans="1:57" ht="14.6" x14ac:dyDescent="0.4">
      <c r="A7" s="6">
        <v>20231025</v>
      </c>
      <c r="B7" s="6" t="s">
        <v>472</v>
      </c>
      <c r="C7" s="7" t="s">
        <v>476</v>
      </c>
      <c r="E7" s="6" t="s">
        <v>9</v>
      </c>
      <c r="F7" s="6">
        <v>2</v>
      </c>
      <c r="G7" s="6">
        <v>3</v>
      </c>
      <c r="H7" s="13">
        <f t="shared" si="0"/>
        <v>1</v>
      </c>
      <c r="I7" s="14">
        <v>15.713740125761399</v>
      </c>
      <c r="J7" s="14">
        <v>15.713740125761399</v>
      </c>
      <c r="K7" s="14">
        <v>2.6031022011071698</v>
      </c>
      <c r="L7" s="14">
        <v>321.43087432127697</v>
      </c>
      <c r="M7" s="16">
        <v>124.26</v>
      </c>
      <c r="N7" s="14">
        <v>63.231912720475798</v>
      </c>
      <c r="O7" s="14">
        <v>63.231912720475798</v>
      </c>
      <c r="P7" s="11" t="str">
        <f>_xlfn.TEXTJOIN(";", TRUE, Q7, R7, S7, T7)</f>
        <v>0;0;0</v>
      </c>
      <c r="Q7" s="6">
        <v>0</v>
      </c>
      <c r="R7" s="6">
        <v>0</v>
      </c>
      <c r="T7" s="6">
        <v>0</v>
      </c>
      <c r="U7" s="11" t="str">
        <f>_xlfn.TEXTJOIN(";", TRUE, V7, W7, X7, Y7)</f>
        <v>124.26;124.26;124.26</v>
      </c>
      <c r="V7" s="16">
        <v>124.26</v>
      </c>
      <c r="W7" s="16">
        <v>124.26</v>
      </c>
      <c r="X7" s="16"/>
      <c r="Y7" s="16">
        <v>124.26</v>
      </c>
      <c r="Z7" s="15" t="s">
        <v>531</v>
      </c>
      <c r="AA7" s="11">
        <f t="shared" si="2"/>
        <v>9.2892700791020193</v>
      </c>
      <c r="AB7" s="11" t="str">
        <f t="shared" si="3"/>
        <v>4.607015176890564</v>
      </c>
      <c r="AC7" s="11" t="str">
        <f t="shared" si="4"/>
        <v/>
      </c>
      <c r="AD7" s="11">
        <v>3</v>
      </c>
      <c r="AE7" s="15" t="s">
        <v>533</v>
      </c>
      <c r="AF7" s="11">
        <f t="shared" si="5"/>
        <v>82.072036536364195</v>
      </c>
      <c r="AG7" s="11" t="str">
        <f t="shared" si="6"/>
        <v>90.71524962199844</v>
      </c>
      <c r="AH7" s="11" t="str">
        <f t="shared" si="7"/>
        <v/>
      </c>
      <c r="AI7" s="11">
        <v>90</v>
      </c>
      <c r="AJ7" s="11" t="s">
        <v>615</v>
      </c>
      <c r="AK7" s="11" t="s">
        <v>607</v>
      </c>
      <c r="AL7" s="11" t="s">
        <v>631</v>
      </c>
      <c r="AM7" s="11" t="s">
        <v>607</v>
      </c>
      <c r="AN7" t="s">
        <v>626</v>
      </c>
      <c r="AO7" t="s">
        <v>627</v>
      </c>
      <c r="AP7" t="s">
        <v>628</v>
      </c>
      <c r="AQ7" t="s">
        <v>609</v>
      </c>
      <c r="AR7" t="s">
        <v>562</v>
      </c>
      <c r="AS7" t="s">
        <v>563</v>
      </c>
      <c r="AT7" t="s">
        <v>564</v>
      </c>
      <c r="AU7" t="s">
        <v>565</v>
      </c>
      <c r="AV7" t="s">
        <v>566</v>
      </c>
      <c r="AW7" t="s">
        <v>567</v>
      </c>
      <c r="AX7" t="s">
        <v>568</v>
      </c>
      <c r="AY7" t="s">
        <v>569</v>
      </c>
      <c r="AZ7" s="6">
        <v>0</v>
      </c>
      <c r="BA7" s="6">
        <v>0</v>
      </c>
      <c r="BB7" s="6">
        <v>0</v>
      </c>
      <c r="BC7" s="6">
        <v>0.06</v>
      </c>
      <c r="BD7" s="6">
        <v>25</v>
      </c>
      <c r="BE7" s="6">
        <v>0.36799999999999999</v>
      </c>
    </row>
    <row r="8" spans="1:57" ht="14.6" x14ac:dyDescent="0.4">
      <c r="A8" s="6">
        <v>20231025</v>
      </c>
      <c r="B8" s="6" t="s">
        <v>472</v>
      </c>
      <c r="C8" s="7" t="s">
        <v>476</v>
      </c>
      <c r="D8" s="6" t="s">
        <v>10</v>
      </c>
      <c r="F8" s="6">
        <v>1</v>
      </c>
      <c r="G8" s="6">
        <v>4</v>
      </c>
      <c r="H8" s="13">
        <f t="shared" ref="H8:H23" si="8">(6/6)</f>
        <v>1</v>
      </c>
      <c r="I8" s="14">
        <v>5.9774809953069497</v>
      </c>
      <c r="J8" s="14"/>
      <c r="K8" s="14">
        <v>2.6904083561426702</v>
      </c>
      <c r="L8" s="14">
        <v>94.977014932738697</v>
      </c>
      <c r="M8" s="15">
        <v>131.37</v>
      </c>
      <c r="N8" s="14">
        <v>22.1338064358292</v>
      </c>
      <c r="O8" s="14"/>
      <c r="U8" s="11" t="str">
        <f t="shared" si="1"/>
        <v/>
      </c>
      <c r="V8" s="15"/>
      <c r="W8" s="15"/>
      <c r="X8" s="15"/>
      <c r="Y8" s="15"/>
      <c r="AA8" s="11" t="str">
        <f t="shared" si="2"/>
        <v/>
      </c>
      <c r="AB8" s="11" t="str">
        <f t="shared" si="3"/>
        <v/>
      </c>
      <c r="AC8" s="11" t="str">
        <f t="shared" si="4"/>
        <v/>
      </c>
      <c r="AF8" s="11" t="str">
        <f t="shared" si="5"/>
        <v/>
      </c>
      <c r="AG8" s="11" t="str">
        <f t="shared" si="6"/>
        <v/>
      </c>
      <c r="AH8" s="11" t="str">
        <f t="shared" si="7"/>
        <v/>
      </c>
      <c r="AN8" s="3"/>
      <c r="AO8" s="3"/>
      <c r="AP8" s="3"/>
      <c r="AQ8" s="3"/>
      <c r="AR8" t="s">
        <v>562</v>
      </c>
      <c r="AS8" t="s">
        <v>563</v>
      </c>
      <c r="AT8" t="s">
        <v>564</v>
      </c>
      <c r="AU8" t="s">
        <v>565</v>
      </c>
      <c r="AV8" t="s">
        <v>566</v>
      </c>
      <c r="AW8" t="s">
        <v>567</v>
      </c>
      <c r="AX8" t="s">
        <v>568</v>
      </c>
      <c r="AY8" t="s">
        <v>569</v>
      </c>
      <c r="AZ8" s="6">
        <v>0</v>
      </c>
      <c r="BA8" s="6">
        <v>0</v>
      </c>
      <c r="BB8" s="6">
        <v>0</v>
      </c>
      <c r="BC8" s="6">
        <v>0.06</v>
      </c>
      <c r="BD8" s="6">
        <v>25</v>
      </c>
      <c r="BE8" s="6">
        <v>0.36799999999999999</v>
      </c>
    </row>
    <row r="9" spans="1:57" ht="14.6" x14ac:dyDescent="0.4">
      <c r="A9" s="6">
        <v>20231025</v>
      </c>
      <c r="B9" s="6" t="s">
        <v>472</v>
      </c>
      <c r="C9" s="7" t="s">
        <v>476</v>
      </c>
      <c r="E9" s="6" t="s">
        <v>11</v>
      </c>
      <c r="F9" s="6">
        <v>2</v>
      </c>
      <c r="G9" s="6">
        <v>4</v>
      </c>
      <c r="H9" s="13">
        <f t="shared" si="8"/>
        <v>1</v>
      </c>
      <c r="I9" s="14">
        <v>9.1796393424691498</v>
      </c>
      <c r="J9" s="14">
        <v>9.1796393424691498</v>
      </c>
      <c r="K9" s="14">
        <v>2.59883369101206</v>
      </c>
      <c r="L9" s="14">
        <v>126.51153273184001</v>
      </c>
      <c r="M9" s="16">
        <v>165.07999999999899</v>
      </c>
      <c r="N9" s="14">
        <v>53.310613510121101</v>
      </c>
      <c r="O9" s="14">
        <v>53.310613510121101</v>
      </c>
      <c r="P9" s="11" t="str">
        <f>_xlfn.TEXTJOIN(";", TRUE, Q9, R9, S9, T9)</f>
        <v>0;0;0</v>
      </c>
      <c r="Q9" s="6">
        <v>0</v>
      </c>
      <c r="R9" s="6">
        <v>0</v>
      </c>
      <c r="T9" s="6">
        <v>0</v>
      </c>
      <c r="U9" s="11" t="str">
        <f>_xlfn.TEXTJOIN(";", TRUE, V9, W9, X9, Y9)</f>
        <v>165.079999999999;165.079999999999;165.079999999999</v>
      </c>
      <c r="V9" s="16">
        <v>165.07999999999899</v>
      </c>
      <c r="W9" s="16">
        <v>165.07999999999899</v>
      </c>
      <c r="X9" s="16"/>
      <c r="Y9" s="16">
        <v>165.07999999999899</v>
      </c>
      <c r="Z9" s="15" t="s">
        <v>532</v>
      </c>
      <c r="AA9" s="11">
        <f t="shared" si="2"/>
        <v>4.9694765561374696</v>
      </c>
      <c r="AB9" s="11" t="str">
        <f t="shared" si="3"/>
        <v>7.720576850495045</v>
      </c>
      <c r="AC9" s="11" t="str">
        <f t="shared" si="4"/>
        <v/>
      </c>
      <c r="AD9" s="11">
        <v>3</v>
      </c>
      <c r="AE9" s="15" t="s">
        <v>534</v>
      </c>
      <c r="AF9" s="11">
        <f t="shared" si="5"/>
        <v>66.492131398345606</v>
      </c>
      <c r="AG9" s="11" t="str">
        <f t="shared" si="6"/>
        <v>86.59315610301405</v>
      </c>
      <c r="AH9" s="11" t="str">
        <f t="shared" si="7"/>
        <v/>
      </c>
      <c r="AI9" s="11">
        <v>90</v>
      </c>
      <c r="AJ9" s="11" t="s">
        <v>615</v>
      </c>
      <c r="AK9" s="11" t="s">
        <v>607</v>
      </c>
      <c r="AL9" s="11" t="s">
        <v>631</v>
      </c>
      <c r="AM9" s="11" t="s">
        <v>607</v>
      </c>
      <c r="AN9" t="s">
        <v>635</v>
      </c>
      <c r="AO9" t="s">
        <v>636</v>
      </c>
      <c r="AP9" t="s">
        <v>637</v>
      </c>
      <c r="AQ9" t="s">
        <v>609</v>
      </c>
      <c r="AR9" t="s">
        <v>562</v>
      </c>
      <c r="AS9" t="s">
        <v>563</v>
      </c>
      <c r="AT9" t="s">
        <v>564</v>
      </c>
      <c r="AU9" t="s">
        <v>565</v>
      </c>
      <c r="AV9" t="s">
        <v>566</v>
      </c>
      <c r="AW9" t="s">
        <v>567</v>
      </c>
      <c r="AX9" t="s">
        <v>568</v>
      </c>
      <c r="AY9" t="s">
        <v>569</v>
      </c>
      <c r="AZ9" s="6">
        <v>0</v>
      </c>
      <c r="BA9" s="6">
        <v>0</v>
      </c>
      <c r="BB9" s="6">
        <v>0</v>
      </c>
      <c r="BC9" s="6">
        <v>0.06</v>
      </c>
      <c r="BD9" s="6">
        <v>25</v>
      </c>
      <c r="BE9" s="6">
        <v>0.36799999999999999</v>
      </c>
    </row>
    <row r="10" spans="1:57" ht="15" customHeight="1" x14ac:dyDescent="0.4">
      <c r="A10" s="6">
        <v>20231025</v>
      </c>
      <c r="B10" s="6" t="s">
        <v>472</v>
      </c>
      <c r="C10" s="7" t="s">
        <v>474</v>
      </c>
      <c r="D10" s="6" t="s">
        <v>2</v>
      </c>
      <c r="F10" s="6">
        <v>1</v>
      </c>
      <c r="G10" s="6">
        <v>1</v>
      </c>
      <c r="H10" s="13">
        <f t="shared" si="8"/>
        <v>1</v>
      </c>
      <c r="I10" s="14">
        <v>10.676900984642</v>
      </c>
      <c r="J10" s="14"/>
      <c r="K10" s="14">
        <v>2.0927613950166601</v>
      </c>
      <c r="L10" s="14">
        <v>204.653764487118</v>
      </c>
      <c r="M10" s="15">
        <v>0</v>
      </c>
      <c r="N10" s="14">
        <v>9.8489488526051794</v>
      </c>
      <c r="O10" s="14"/>
      <c r="U10" s="11" t="str">
        <f t="shared" si="1"/>
        <v/>
      </c>
      <c r="V10" s="15"/>
      <c r="W10" s="15"/>
      <c r="X10" s="15"/>
      <c r="Y10" s="15"/>
      <c r="AA10" s="11" t="str">
        <f t="shared" si="2"/>
        <v/>
      </c>
      <c r="AB10" s="11" t="str">
        <f t="shared" si="3"/>
        <v/>
      </c>
      <c r="AC10" s="11" t="str">
        <f t="shared" si="4"/>
        <v/>
      </c>
      <c r="AF10" s="11" t="str">
        <f t="shared" si="5"/>
        <v/>
      </c>
      <c r="AG10" s="11" t="str">
        <f t="shared" si="6"/>
        <v/>
      </c>
      <c r="AH10" s="11" t="str">
        <f t="shared" si="7"/>
        <v/>
      </c>
      <c r="AN10" s="3"/>
      <c r="AO10" s="3"/>
      <c r="AP10" s="3"/>
      <c r="AQ10" s="3"/>
      <c r="AR10" t="s">
        <v>562</v>
      </c>
      <c r="AS10" t="s">
        <v>563</v>
      </c>
      <c r="AT10" t="s">
        <v>564</v>
      </c>
      <c r="AU10" t="s">
        <v>565</v>
      </c>
      <c r="AV10" t="s">
        <v>566</v>
      </c>
      <c r="AW10" t="s">
        <v>567</v>
      </c>
      <c r="AX10" t="s">
        <v>568</v>
      </c>
      <c r="AY10" t="s">
        <v>569</v>
      </c>
      <c r="AZ10" s="6">
        <v>0</v>
      </c>
      <c r="BA10" s="6">
        <v>0</v>
      </c>
      <c r="BB10" s="6">
        <v>0</v>
      </c>
      <c r="BC10" s="6">
        <v>0.06</v>
      </c>
      <c r="BD10" s="6">
        <v>25</v>
      </c>
      <c r="BE10" s="6">
        <v>0.36799999999999999</v>
      </c>
    </row>
    <row r="11" spans="1:57" ht="15" customHeight="1" x14ac:dyDescent="0.4">
      <c r="A11" s="6">
        <v>20231025</v>
      </c>
      <c r="B11" s="6" t="s">
        <v>472</v>
      </c>
      <c r="C11" s="7" t="s">
        <v>474</v>
      </c>
      <c r="D11" s="6" t="s">
        <v>5</v>
      </c>
      <c r="F11" s="6">
        <v>1</v>
      </c>
      <c r="G11" s="6">
        <v>2</v>
      </c>
      <c r="H11" s="13">
        <f t="shared" si="8"/>
        <v>1</v>
      </c>
      <c r="I11" s="14">
        <v>6.98463309703211</v>
      </c>
      <c r="J11" s="14"/>
      <c r="K11" s="14">
        <v>2.01994202107401</v>
      </c>
      <c r="L11" s="14">
        <v>161.417016311591</v>
      </c>
      <c r="M11" s="15">
        <v>316.77</v>
      </c>
      <c r="N11" s="14">
        <v>7.6048191296741603</v>
      </c>
      <c r="O11" s="14"/>
      <c r="U11" s="11" t="str">
        <f t="shared" si="1"/>
        <v/>
      </c>
      <c r="V11" s="15"/>
      <c r="W11" s="15"/>
      <c r="X11" s="15"/>
      <c r="Y11" s="15"/>
      <c r="AA11" s="11" t="str">
        <f t="shared" si="2"/>
        <v/>
      </c>
      <c r="AB11" s="11" t="str">
        <f t="shared" si="3"/>
        <v/>
      </c>
      <c r="AC11" s="11" t="str">
        <f t="shared" si="4"/>
        <v/>
      </c>
      <c r="AG11" s="11" t="str">
        <f>IF(LEN(AE12)=0, "", IF(ISNUMBER(FIND(",", AE12)), TRIM(MID(SUBSTITUTE(AE12, ",", REPT(" ", LEN(AE12))), LEN(AE12)*(LEN(AE12)&gt;=LEN(SUBSTITUTE(AE12, ",", "")))+1, LEN(AE12))), ""))</f>
        <v/>
      </c>
      <c r="AH11" s="11" t="str">
        <f>IF(LEN(AE12)=0, "", IF(ISNUMBER(FIND(",", AE12, FIND(",", AE12)+1)), MID(AE12, FIND(",", AE12, FIND(",", AE12)+1)+1, IF(ISNUMBER(FIND(",", AE12, FIND(",", AE12, FIND(",", AE12)+1)+1)), FIND(",", AE12, FIND(",", AE12, FIND(",", AE12)+1)+1)-FIND(",", AE12, FIND(",", AE12)+1)-1, LEN(AE12))), ""))</f>
        <v/>
      </c>
      <c r="AN11" s="3"/>
      <c r="AO11" s="3"/>
      <c r="AP11" s="3"/>
      <c r="AQ11" s="3"/>
      <c r="AR11" t="s">
        <v>562</v>
      </c>
      <c r="AS11" t="s">
        <v>563</v>
      </c>
      <c r="AT11" t="s">
        <v>564</v>
      </c>
      <c r="AU11" t="s">
        <v>565</v>
      </c>
      <c r="AV11" t="s">
        <v>566</v>
      </c>
      <c r="AW11" t="s">
        <v>567</v>
      </c>
      <c r="AX11" t="s">
        <v>568</v>
      </c>
      <c r="AY11" t="s">
        <v>569</v>
      </c>
      <c r="AZ11" s="6">
        <v>0</v>
      </c>
      <c r="BA11" s="6">
        <v>0</v>
      </c>
      <c r="BB11" s="6">
        <v>0</v>
      </c>
      <c r="BC11" s="6">
        <v>0.06</v>
      </c>
      <c r="BD11" s="6">
        <v>25</v>
      </c>
      <c r="BE11" s="6">
        <v>0.36799999999999999</v>
      </c>
    </row>
    <row r="12" spans="1:57" ht="15" customHeight="1" x14ac:dyDescent="0.4">
      <c r="A12" s="6">
        <v>20231025</v>
      </c>
      <c r="B12" s="6" t="s">
        <v>472</v>
      </c>
      <c r="C12" s="7" t="s">
        <v>474</v>
      </c>
      <c r="E12" s="6" t="s">
        <v>6</v>
      </c>
      <c r="F12" s="6">
        <v>2</v>
      </c>
      <c r="G12" s="6">
        <v>2</v>
      </c>
      <c r="H12" s="13">
        <f t="shared" si="8"/>
        <v>1</v>
      </c>
      <c r="I12" s="14">
        <v>18.851583214653701</v>
      </c>
      <c r="J12" s="14">
        <v>18.851583214653701</v>
      </c>
      <c r="K12" s="14">
        <v>1.9938504947294</v>
      </c>
      <c r="L12" s="14">
        <v>358.29548720003601</v>
      </c>
      <c r="M12" s="15">
        <v>0</v>
      </c>
      <c r="N12" s="14">
        <v>63.812317227611302</v>
      </c>
      <c r="O12" s="14">
        <v>63.812317227611302</v>
      </c>
      <c r="P12" s="11" t="str">
        <f t="shared" ref="P12:P13" si="9">_xlfn.TEXTJOIN(";", TRUE, Q12, R12, S12, T12)</f>
        <v>0;0</v>
      </c>
      <c r="Q12" s="6">
        <v>0</v>
      </c>
      <c r="T12" s="6">
        <v>0</v>
      </c>
      <c r="U12" s="11" t="str">
        <f t="shared" ref="U12:U13" si="10">_xlfn.TEXTJOIN(";", TRUE, V12, W12, X12, Y12)</f>
        <v>0;0</v>
      </c>
      <c r="V12" s="15">
        <v>0</v>
      </c>
      <c r="W12" s="15"/>
      <c r="X12" s="15"/>
      <c r="Y12" s="15">
        <v>0</v>
      </c>
      <c r="Z12" s="14">
        <v>4.5037100468803297</v>
      </c>
      <c r="AA12" s="11">
        <f t="shared" si="2"/>
        <v>4.5037100468803297</v>
      </c>
      <c r="AB12" s="11" t="str">
        <f t="shared" si="3"/>
        <v/>
      </c>
      <c r="AC12" s="11" t="str">
        <f t="shared" si="4"/>
        <v/>
      </c>
      <c r="AD12" s="11">
        <v>3</v>
      </c>
      <c r="AE12" s="14">
        <v>73.463603641206205</v>
      </c>
      <c r="AF12" s="11">
        <f>IF(LEN(AE12)=0, "", IF(ISNUMBER(FIND(",", AE12)), VALUE(LEFT(AE12, FIND(",", AE12)-1)), VALUE(AE12)))</f>
        <v>73.463603641206205</v>
      </c>
      <c r="AG12" s="11" t="str">
        <f>IF(LEN(AE13)=0, "", IF(ISNUMBER(FIND(",", AE13)), TRIM(MID(SUBSTITUTE(AE13, ",", REPT(" ", LEN(AE13))), LEN(AE13)*(LEN(AE13)&gt;=LEN(SUBSTITUTE(AE13, ",", "")))+1, LEN(AE13))), ""))</f>
        <v/>
      </c>
      <c r="AH12" s="11" t="str">
        <f>IF(LEN(AE13)=0, "", IF(ISNUMBER(FIND(",", AE13, FIND(",", AE13)+1)), MID(AE13, FIND(",", AE13, FIND(",", AE13)+1)+1, IF(ISNUMBER(FIND(",", AE13, FIND(",", AE13, FIND(",", AE13)+1)+1)), FIND(",", AE13, FIND(",", AE13, FIND(",", AE13)+1)+1)-FIND(",", AE13, FIND(",", AE13)+1)-1, LEN(AE13))), ""))</f>
        <v/>
      </c>
      <c r="AI12" s="11">
        <v>90</v>
      </c>
      <c r="AJ12" s="11">
        <v>90</v>
      </c>
      <c r="AK12" s="11">
        <v>0</v>
      </c>
      <c r="AL12" s="11">
        <v>3.0000000000000001E-3</v>
      </c>
      <c r="AM12" s="11">
        <v>0</v>
      </c>
      <c r="AN12" t="s">
        <v>620</v>
      </c>
      <c r="AO12" t="s">
        <v>621</v>
      </c>
      <c r="AP12" t="s">
        <v>622</v>
      </c>
      <c r="AQ12" t="s">
        <v>607</v>
      </c>
      <c r="AR12" t="s">
        <v>562</v>
      </c>
      <c r="AS12" t="s">
        <v>563</v>
      </c>
      <c r="AT12" t="s">
        <v>564</v>
      </c>
      <c r="AU12" t="s">
        <v>565</v>
      </c>
      <c r="AV12" t="s">
        <v>566</v>
      </c>
      <c r="AW12" t="s">
        <v>567</v>
      </c>
      <c r="AX12" t="s">
        <v>568</v>
      </c>
      <c r="AY12" t="s">
        <v>569</v>
      </c>
      <c r="AZ12" s="6">
        <v>0</v>
      </c>
      <c r="BA12" s="6">
        <v>0</v>
      </c>
      <c r="BB12" s="6">
        <v>0</v>
      </c>
      <c r="BC12" s="6">
        <v>0.06</v>
      </c>
      <c r="BD12" s="6">
        <v>25</v>
      </c>
      <c r="BE12" s="6">
        <v>0.36799999999999999</v>
      </c>
    </row>
    <row r="13" spans="1:57" ht="15" customHeight="1" x14ac:dyDescent="0.4">
      <c r="A13" s="6">
        <v>20231025</v>
      </c>
      <c r="B13" s="6" t="s">
        <v>472</v>
      </c>
      <c r="C13" s="7" t="s">
        <v>474</v>
      </c>
      <c r="E13" s="6" t="s">
        <v>7</v>
      </c>
      <c r="F13" s="6">
        <v>2</v>
      </c>
      <c r="G13" s="6">
        <v>2</v>
      </c>
      <c r="H13" s="13">
        <f t="shared" si="8"/>
        <v>1</v>
      </c>
      <c r="I13" s="14">
        <v>19.768270552135299</v>
      </c>
      <c r="J13" s="14">
        <v>19.768270552135299</v>
      </c>
      <c r="K13" s="14">
        <v>1.6413061621107601</v>
      </c>
      <c r="L13" s="14">
        <v>149.70500799649699</v>
      </c>
      <c r="M13" s="16">
        <v>151.41</v>
      </c>
      <c r="N13" s="11">
        <v>73.990118515861496</v>
      </c>
      <c r="O13" s="11">
        <v>73.990118515861496</v>
      </c>
      <c r="P13" s="11" t="str">
        <f t="shared" si="9"/>
        <v>0;0</v>
      </c>
      <c r="Q13" s="6">
        <v>0</v>
      </c>
      <c r="T13" s="6">
        <v>0</v>
      </c>
      <c r="U13" s="11" t="str">
        <f t="shared" si="10"/>
        <v>151.41;151.41</v>
      </c>
      <c r="V13" s="16">
        <v>151.41</v>
      </c>
      <c r="W13" s="16"/>
      <c r="X13" s="16"/>
      <c r="Y13" s="16">
        <v>151.41</v>
      </c>
      <c r="Z13" s="14">
        <v>3.7425702699747401</v>
      </c>
      <c r="AA13" s="11">
        <f t="shared" si="2"/>
        <v>3.7425702699747401</v>
      </c>
      <c r="AB13" s="11" t="str">
        <f t="shared" si="3"/>
        <v/>
      </c>
      <c r="AC13" s="11" t="str">
        <f t="shared" si="4"/>
        <v/>
      </c>
      <c r="AD13" s="11">
        <v>3</v>
      </c>
      <c r="AE13" s="14">
        <v>81.900134565867802</v>
      </c>
      <c r="AF13" s="11">
        <f>IF(LEN(AE13)=0, "", IF(ISNUMBER(FIND(",", AE13)), VALUE(LEFT(AE13, FIND(",", AE13)-1)), VALUE(AE13)))</f>
        <v>81.900134565867802</v>
      </c>
      <c r="AI13" s="11">
        <v>90</v>
      </c>
      <c r="AJ13" s="11">
        <v>90</v>
      </c>
      <c r="AK13" s="11">
        <v>0</v>
      </c>
      <c r="AL13" s="11">
        <v>3.0000000000000001E-3</v>
      </c>
      <c r="AM13" s="11">
        <v>0</v>
      </c>
      <c r="AN13" t="s">
        <v>623</v>
      </c>
      <c r="AO13" t="s">
        <v>624</v>
      </c>
      <c r="AP13" t="s">
        <v>625</v>
      </c>
      <c r="AQ13" t="s">
        <v>607</v>
      </c>
      <c r="AR13" t="s">
        <v>562</v>
      </c>
      <c r="AS13" t="s">
        <v>563</v>
      </c>
      <c r="AT13" t="s">
        <v>564</v>
      </c>
      <c r="AU13" t="s">
        <v>565</v>
      </c>
      <c r="AV13" t="s">
        <v>566</v>
      </c>
      <c r="AW13" t="s">
        <v>567</v>
      </c>
      <c r="AX13" t="s">
        <v>568</v>
      </c>
      <c r="AY13" t="s">
        <v>569</v>
      </c>
      <c r="AZ13" s="6">
        <v>0</v>
      </c>
      <c r="BA13" s="6">
        <v>0</v>
      </c>
      <c r="BB13" s="6">
        <v>0</v>
      </c>
      <c r="BC13" s="6">
        <v>0.06</v>
      </c>
      <c r="BD13" s="6">
        <v>25</v>
      </c>
      <c r="BE13" s="6">
        <v>0.36799999999999999</v>
      </c>
    </row>
    <row r="14" spans="1:57" ht="15" customHeight="1" x14ac:dyDescent="0.4">
      <c r="A14" s="6">
        <v>20231025</v>
      </c>
      <c r="B14" s="6" t="s">
        <v>472</v>
      </c>
      <c r="C14" s="7" t="s">
        <v>474</v>
      </c>
      <c r="D14" s="6" t="s">
        <v>8</v>
      </c>
      <c r="F14" s="6">
        <v>1</v>
      </c>
      <c r="G14" s="6">
        <v>3</v>
      </c>
      <c r="H14" s="13">
        <f t="shared" si="8"/>
        <v>1</v>
      </c>
      <c r="I14" s="14">
        <v>11.188716707625399</v>
      </c>
      <c r="J14" s="14"/>
      <c r="K14" s="14">
        <v>2.01994202107401</v>
      </c>
      <c r="L14" s="14">
        <v>182.30084803898299</v>
      </c>
      <c r="M14" s="16">
        <v>20.88</v>
      </c>
      <c r="N14" s="14">
        <v>9.78345097468471</v>
      </c>
      <c r="O14" s="14"/>
      <c r="U14" s="11" t="str">
        <f t="shared" si="1"/>
        <v/>
      </c>
      <c r="V14" s="16"/>
      <c r="W14" s="16"/>
      <c r="X14" s="16"/>
      <c r="Y14" s="16"/>
      <c r="AA14" s="11" t="str">
        <f t="shared" si="2"/>
        <v/>
      </c>
      <c r="AB14" s="11" t="str">
        <f t="shared" si="3"/>
        <v/>
      </c>
      <c r="AC14" s="11" t="str">
        <f t="shared" si="4"/>
        <v/>
      </c>
      <c r="AF14" s="11" t="str">
        <f t="shared" si="5"/>
        <v/>
      </c>
      <c r="AG14" s="11" t="str">
        <f t="shared" si="6"/>
        <v/>
      </c>
      <c r="AH14" s="11" t="str">
        <f t="shared" si="7"/>
        <v/>
      </c>
      <c r="AN14" s="3"/>
      <c r="AO14" s="3"/>
      <c r="AP14" s="3"/>
      <c r="AQ14" s="3"/>
      <c r="AR14" t="s">
        <v>562</v>
      </c>
      <c r="AS14" t="s">
        <v>563</v>
      </c>
      <c r="AT14" t="s">
        <v>564</v>
      </c>
      <c r="AU14" t="s">
        <v>565</v>
      </c>
      <c r="AV14" t="s">
        <v>566</v>
      </c>
      <c r="AW14" t="s">
        <v>567</v>
      </c>
      <c r="AX14" t="s">
        <v>568</v>
      </c>
      <c r="AY14" t="s">
        <v>569</v>
      </c>
      <c r="AZ14" s="6">
        <v>0</v>
      </c>
      <c r="BA14" s="6">
        <v>0</v>
      </c>
      <c r="BB14" s="6">
        <v>0</v>
      </c>
      <c r="BC14" s="6">
        <v>0.06</v>
      </c>
      <c r="BD14" s="6">
        <v>25</v>
      </c>
      <c r="BE14" s="6">
        <v>0.36799999999999999</v>
      </c>
    </row>
    <row r="15" spans="1:57" ht="15" customHeight="1" x14ac:dyDescent="0.4">
      <c r="A15" s="6">
        <v>20231025</v>
      </c>
      <c r="B15" s="6" t="s">
        <v>472</v>
      </c>
      <c r="C15" s="7" t="s">
        <v>474</v>
      </c>
      <c r="E15" s="6" t="s">
        <v>9</v>
      </c>
      <c r="F15" s="6">
        <v>2</v>
      </c>
      <c r="G15" s="6">
        <v>3</v>
      </c>
      <c r="H15" s="13">
        <f t="shared" si="8"/>
        <v>1</v>
      </c>
      <c r="I15" s="14">
        <v>17.356422934364002</v>
      </c>
      <c r="J15" s="14">
        <v>17.356422934364002</v>
      </c>
      <c r="K15" s="14">
        <v>2.0153842748286399</v>
      </c>
      <c r="L15" s="14">
        <v>238.74434031151901</v>
      </c>
      <c r="M15" s="15">
        <v>89.03</v>
      </c>
      <c r="N15" s="14">
        <v>65.656083413524101</v>
      </c>
      <c r="O15" s="14">
        <v>65.656083413524101</v>
      </c>
      <c r="P15" s="11" t="str">
        <f>_xlfn.TEXTJOIN(";", TRUE, Q15, R15, S15, T15)</f>
        <v>0;0;0</v>
      </c>
      <c r="Q15" s="6">
        <v>0</v>
      </c>
      <c r="R15" s="6">
        <v>0</v>
      </c>
      <c r="T15" s="6">
        <v>0</v>
      </c>
      <c r="U15" s="11" t="str">
        <f>_xlfn.TEXTJOIN(";", TRUE, V15, W15, X15, Y15)</f>
        <v>89.03;89.03;89.03</v>
      </c>
      <c r="V15" s="15">
        <v>89.03</v>
      </c>
      <c r="W15" s="15">
        <v>89.03</v>
      </c>
      <c r="X15" s="15"/>
      <c r="Y15" s="15">
        <v>89.03</v>
      </c>
      <c r="Z15" s="15" t="s">
        <v>535</v>
      </c>
      <c r="AA15" s="11">
        <f t="shared" si="2"/>
        <v>10.6130630355863</v>
      </c>
      <c r="AB15" s="11" t="str">
        <f t="shared" si="3"/>
        <v>4.563864180150138</v>
      </c>
      <c r="AC15" s="11" t="str">
        <f t="shared" si="4"/>
        <v/>
      </c>
      <c r="AD15" s="11">
        <v>3</v>
      </c>
      <c r="AE15" s="15" t="s">
        <v>537</v>
      </c>
      <c r="AF15" s="11">
        <f t="shared" si="5"/>
        <v>86.727740087621797</v>
      </c>
      <c r="AG15" s="11" t="str">
        <f t="shared" si="6"/>
        <v>116.58003977700213</v>
      </c>
      <c r="AH15" s="11" t="str">
        <f t="shared" si="7"/>
        <v/>
      </c>
      <c r="AI15" s="11">
        <v>90</v>
      </c>
      <c r="AJ15" s="11" t="s">
        <v>615</v>
      </c>
      <c r="AK15" s="11" t="s">
        <v>607</v>
      </c>
      <c r="AL15" s="11" t="s">
        <v>631</v>
      </c>
      <c r="AM15" s="11" t="s">
        <v>607</v>
      </c>
      <c r="AN15" t="s">
        <v>626</v>
      </c>
      <c r="AO15" t="s">
        <v>627</v>
      </c>
      <c r="AP15" t="s">
        <v>628</v>
      </c>
      <c r="AQ15" t="s">
        <v>609</v>
      </c>
      <c r="AR15" t="s">
        <v>562</v>
      </c>
      <c r="AS15" t="s">
        <v>563</v>
      </c>
      <c r="AT15" t="s">
        <v>564</v>
      </c>
      <c r="AU15" t="s">
        <v>565</v>
      </c>
      <c r="AV15" t="s">
        <v>566</v>
      </c>
      <c r="AW15" t="s">
        <v>567</v>
      </c>
      <c r="AX15" t="s">
        <v>568</v>
      </c>
      <c r="AY15" t="s">
        <v>569</v>
      </c>
      <c r="AZ15" s="6">
        <v>0</v>
      </c>
      <c r="BA15" s="6">
        <v>0</v>
      </c>
      <c r="BB15" s="6">
        <v>0</v>
      </c>
      <c r="BC15" s="6">
        <v>0.06</v>
      </c>
      <c r="BD15" s="6">
        <v>25</v>
      </c>
      <c r="BE15" s="6">
        <v>0.36799999999999999</v>
      </c>
    </row>
    <row r="16" spans="1:57" ht="15" customHeight="1" x14ac:dyDescent="0.4">
      <c r="A16" s="6">
        <v>20231025</v>
      </c>
      <c r="B16" s="6" t="s">
        <v>472</v>
      </c>
      <c r="C16" s="7" t="s">
        <v>474</v>
      </c>
      <c r="D16" s="6" t="s">
        <v>10</v>
      </c>
      <c r="F16" s="6">
        <v>1</v>
      </c>
      <c r="G16" s="6">
        <v>4</v>
      </c>
      <c r="H16" s="13">
        <f t="shared" si="8"/>
        <v>1</v>
      </c>
      <c r="I16" s="14">
        <v>5.5829343981970503</v>
      </c>
      <c r="J16" s="14"/>
      <c r="K16" s="14">
        <v>2.01994202107401</v>
      </c>
      <c r="L16" s="14">
        <v>71.797558432006596</v>
      </c>
      <c r="M16" s="15">
        <v>249.5</v>
      </c>
      <c r="N16" s="14">
        <v>6.8600702126654696</v>
      </c>
      <c r="O16" s="14"/>
      <c r="U16" s="11" t="str">
        <f t="shared" si="1"/>
        <v/>
      </c>
      <c r="V16" s="15"/>
      <c r="W16" s="15"/>
      <c r="X16" s="15"/>
      <c r="Y16" s="15"/>
      <c r="AA16" s="11" t="str">
        <f t="shared" si="2"/>
        <v/>
      </c>
      <c r="AB16" s="11" t="str">
        <f t="shared" si="3"/>
        <v/>
      </c>
      <c r="AC16" s="11" t="str">
        <f t="shared" si="4"/>
        <v/>
      </c>
      <c r="AF16" s="11" t="str">
        <f t="shared" si="5"/>
        <v/>
      </c>
      <c r="AG16" s="11" t="str">
        <f t="shared" si="6"/>
        <v/>
      </c>
      <c r="AH16" s="11" t="str">
        <f t="shared" si="7"/>
        <v/>
      </c>
      <c r="AN16" s="3"/>
      <c r="AO16" s="3"/>
      <c r="AP16" s="3"/>
      <c r="AQ16" s="3"/>
      <c r="AR16" t="s">
        <v>562</v>
      </c>
      <c r="AS16" t="s">
        <v>563</v>
      </c>
      <c r="AT16" t="s">
        <v>564</v>
      </c>
      <c r="AU16" t="s">
        <v>565</v>
      </c>
      <c r="AV16" t="s">
        <v>566</v>
      </c>
      <c r="AW16" t="s">
        <v>567</v>
      </c>
      <c r="AX16" t="s">
        <v>568</v>
      </c>
      <c r="AY16" t="s">
        <v>569</v>
      </c>
      <c r="AZ16" s="6">
        <v>0</v>
      </c>
      <c r="BA16" s="6">
        <v>0</v>
      </c>
      <c r="BB16" s="6">
        <v>0</v>
      </c>
      <c r="BC16" s="6">
        <v>0.06</v>
      </c>
      <c r="BD16" s="6">
        <v>25</v>
      </c>
      <c r="BE16" s="6">
        <v>0.36799999999999999</v>
      </c>
    </row>
    <row r="17" spans="1:57" ht="15" customHeight="1" x14ac:dyDescent="0.4">
      <c r="A17" s="6">
        <v>20231025</v>
      </c>
      <c r="B17" s="6" t="s">
        <v>472</v>
      </c>
      <c r="C17" s="7" t="s">
        <v>474</v>
      </c>
      <c r="E17" s="6" t="s">
        <v>11</v>
      </c>
      <c r="F17" s="6">
        <v>2</v>
      </c>
      <c r="G17" s="6">
        <v>4</v>
      </c>
      <c r="H17" s="13">
        <f t="shared" si="8"/>
        <v>1</v>
      </c>
      <c r="I17" s="14">
        <v>11.817107956300999</v>
      </c>
      <c r="J17" s="14">
        <v>11.817107956300999</v>
      </c>
      <c r="K17" s="14">
        <v>1.9518475454836499</v>
      </c>
      <c r="L17" s="14">
        <v>78.936950294042802</v>
      </c>
      <c r="M17" s="15">
        <v>200.2</v>
      </c>
      <c r="N17" s="14">
        <v>58.829146597904497</v>
      </c>
      <c r="O17" s="14">
        <v>58.829146597904497</v>
      </c>
      <c r="P17" s="11" t="str">
        <f>_xlfn.TEXTJOIN(";", TRUE, Q17, R17, S17, T17)</f>
        <v>0;0;0</v>
      </c>
      <c r="Q17" s="6">
        <v>0</v>
      </c>
      <c r="R17" s="6">
        <v>0</v>
      </c>
      <c r="T17" s="6">
        <v>0</v>
      </c>
      <c r="U17" s="11" t="str">
        <f>_xlfn.TEXTJOIN(";", TRUE, V17, W17, X17, Y17)</f>
        <v>200.2;200.2;200.2</v>
      </c>
      <c r="V17" s="15">
        <v>200.2</v>
      </c>
      <c r="W17" s="15">
        <v>200.2</v>
      </c>
      <c r="X17" s="15"/>
      <c r="Y17" s="15">
        <v>200.2</v>
      </c>
      <c r="Z17" s="15" t="s">
        <v>536</v>
      </c>
      <c r="AA17" s="11">
        <f t="shared" si="2"/>
        <v>5.3690313435602501</v>
      </c>
      <c r="AB17" s="11" t="str">
        <f t="shared" si="3"/>
        <v>4.188596184379932</v>
      </c>
      <c r="AC17" s="11" t="str">
        <f t="shared" si="4"/>
        <v/>
      </c>
      <c r="AD17" s="11">
        <v>3</v>
      </c>
      <c r="AE17" s="15" t="s">
        <v>538</v>
      </c>
      <c r="AF17" s="11">
        <f t="shared" si="5"/>
        <v>83.231855222502801</v>
      </c>
      <c r="AG17" s="11" t="str">
        <f t="shared" si="6"/>
        <v>93.01017521147908</v>
      </c>
      <c r="AH17" s="11" t="str">
        <f t="shared" si="7"/>
        <v/>
      </c>
      <c r="AI17" s="11">
        <v>90</v>
      </c>
      <c r="AJ17" s="11" t="s">
        <v>615</v>
      </c>
      <c r="AK17" s="11" t="s">
        <v>607</v>
      </c>
      <c r="AL17" s="11" t="s">
        <v>631</v>
      </c>
      <c r="AM17" s="11" t="s">
        <v>607</v>
      </c>
      <c r="AN17" t="s">
        <v>635</v>
      </c>
      <c r="AO17" t="s">
        <v>636</v>
      </c>
      <c r="AP17" t="s">
        <v>637</v>
      </c>
      <c r="AQ17" t="s">
        <v>609</v>
      </c>
      <c r="AR17" t="s">
        <v>562</v>
      </c>
      <c r="AS17" t="s">
        <v>563</v>
      </c>
      <c r="AT17" t="s">
        <v>564</v>
      </c>
      <c r="AU17" t="s">
        <v>565</v>
      </c>
      <c r="AV17" t="s">
        <v>566</v>
      </c>
      <c r="AW17" t="s">
        <v>567</v>
      </c>
      <c r="AX17" t="s">
        <v>568</v>
      </c>
      <c r="AY17" t="s">
        <v>569</v>
      </c>
      <c r="AZ17" s="6">
        <v>0</v>
      </c>
      <c r="BA17" s="6">
        <v>0</v>
      </c>
      <c r="BB17" s="6">
        <v>0</v>
      </c>
      <c r="BC17" s="6">
        <v>0.06</v>
      </c>
      <c r="BD17" s="6">
        <v>25</v>
      </c>
      <c r="BE17" s="6">
        <v>0.36799999999999999</v>
      </c>
    </row>
    <row r="18" spans="1:57" ht="15" customHeight="1" x14ac:dyDescent="0.4">
      <c r="A18" s="6">
        <v>20231025</v>
      </c>
      <c r="B18" s="6" t="s">
        <v>473</v>
      </c>
      <c r="C18" s="7" t="s">
        <v>475</v>
      </c>
      <c r="D18" s="6" t="s">
        <v>2</v>
      </c>
      <c r="F18" s="6">
        <v>1</v>
      </c>
      <c r="G18" s="6">
        <v>1</v>
      </c>
      <c r="H18" s="13">
        <f t="shared" si="8"/>
        <v>1</v>
      </c>
      <c r="I18" s="14">
        <v>10.289177930483399</v>
      </c>
      <c r="J18" s="14"/>
      <c r="K18" s="14">
        <v>2.4018783343457799</v>
      </c>
      <c r="L18" s="14">
        <v>182.16863408564299</v>
      </c>
      <c r="M18" s="15">
        <v>0</v>
      </c>
      <c r="N18" s="14">
        <v>7.1614916633532397</v>
      </c>
      <c r="O18" s="14"/>
      <c r="U18" s="11" t="str">
        <f t="shared" si="1"/>
        <v/>
      </c>
      <c r="V18" s="15"/>
      <c r="W18" s="15"/>
      <c r="X18" s="15"/>
      <c r="Y18" s="15"/>
      <c r="AA18" s="11" t="str">
        <f t="shared" si="2"/>
        <v/>
      </c>
      <c r="AB18" s="11" t="str">
        <f t="shared" si="3"/>
        <v/>
      </c>
      <c r="AC18" s="11" t="str">
        <f t="shared" si="4"/>
        <v/>
      </c>
      <c r="AF18" s="11" t="str">
        <f t="shared" si="5"/>
        <v/>
      </c>
      <c r="AG18" s="11" t="str">
        <f t="shared" si="6"/>
        <v/>
      </c>
      <c r="AH18" s="11" t="str">
        <f t="shared" si="7"/>
        <v/>
      </c>
      <c r="AN18" s="3"/>
      <c r="AO18" s="3"/>
      <c r="AP18" s="3"/>
      <c r="AQ18" s="3"/>
      <c r="AR18" t="s">
        <v>554</v>
      </c>
      <c r="AS18" t="s">
        <v>555</v>
      </c>
      <c r="AT18" t="s">
        <v>556</v>
      </c>
      <c r="AU18" t="s">
        <v>557</v>
      </c>
      <c r="AV18" t="s">
        <v>558</v>
      </c>
      <c r="AW18" t="s">
        <v>559</v>
      </c>
      <c r="AX18" t="s">
        <v>560</v>
      </c>
      <c r="AY18" t="s">
        <v>561</v>
      </c>
      <c r="AZ18" s="6">
        <v>0</v>
      </c>
      <c r="BA18" s="6">
        <v>0</v>
      </c>
      <c r="BB18" s="6">
        <v>0</v>
      </c>
      <c r="BC18" s="6">
        <v>0.06</v>
      </c>
      <c r="BD18" s="6">
        <v>25</v>
      </c>
      <c r="BE18" s="6">
        <v>0.36799999999999999</v>
      </c>
    </row>
    <row r="19" spans="1:57" ht="15" customHeight="1" x14ac:dyDescent="0.4">
      <c r="A19" s="6">
        <v>20231025</v>
      </c>
      <c r="B19" s="6" t="s">
        <v>473</v>
      </c>
      <c r="C19" s="7" t="s">
        <v>475</v>
      </c>
      <c r="D19" s="6" t="s">
        <v>5</v>
      </c>
      <c r="F19" s="6">
        <v>1</v>
      </c>
      <c r="G19" s="6">
        <v>2</v>
      </c>
      <c r="H19" s="13">
        <f t="shared" si="8"/>
        <v>1</v>
      </c>
      <c r="I19" s="14">
        <v>6.8145026721888797</v>
      </c>
      <c r="J19" s="14"/>
      <c r="K19" s="14">
        <v>2.2249265289628299</v>
      </c>
      <c r="L19" s="14">
        <v>139.22329763079799</v>
      </c>
      <c r="M19" s="16">
        <v>317.05</v>
      </c>
      <c r="N19" s="14">
        <v>13.9085294461022</v>
      </c>
      <c r="O19" s="14"/>
      <c r="U19" s="11" t="str">
        <f t="shared" si="1"/>
        <v/>
      </c>
      <c r="V19" s="16"/>
      <c r="W19" s="16"/>
      <c r="X19" s="16"/>
      <c r="Y19" s="16"/>
      <c r="AA19" s="11" t="str">
        <f t="shared" si="2"/>
        <v/>
      </c>
      <c r="AB19" s="11" t="str">
        <f t="shared" si="3"/>
        <v/>
      </c>
      <c r="AC19" s="11" t="str">
        <f t="shared" si="4"/>
        <v/>
      </c>
      <c r="AF19" s="11" t="str">
        <f t="shared" si="5"/>
        <v/>
      </c>
      <c r="AG19" s="11" t="str">
        <f t="shared" si="6"/>
        <v/>
      </c>
      <c r="AH19" s="11" t="str">
        <f t="shared" si="7"/>
        <v/>
      </c>
      <c r="AN19" s="3"/>
      <c r="AO19" s="3"/>
      <c r="AP19" s="3"/>
      <c r="AQ19" s="3"/>
      <c r="AR19" t="s">
        <v>554</v>
      </c>
      <c r="AS19" t="s">
        <v>555</v>
      </c>
      <c r="AT19" t="s">
        <v>556</v>
      </c>
      <c r="AU19" t="s">
        <v>557</v>
      </c>
      <c r="AV19" t="s">
        <v>558</v>
      </c>
      <c r="AW19" t="s">
        <v>559</v>
      </c>
      <c r="AX19" t="s">
        <v>560</v>
      </c>
      <c r="AY19" t="s">
        <v>561</v>
      </c>
      <c r="AZ19" s="6">
        <v>0</v>
      </c>
      <c r="BA19" s="6">
        <v>0</v>
      </c>
      <c r="BB19" s="6">
        <v>0</v>
      </c>
      <c r="BC19" s="6">
        <v>0.06</v>
      </c>
      <c r="BD19" s="6">
        <v>25</v>
      </c>
      <c r="BE19" s="6">
        <v>0.36799999999999999</v>
      </c>
    </row>
    <row r="20" spans="1:57" ht="15" customHeight="1" x14ac:dyDescent="0.4">
      <c r="A20" s="6">
        <v>20231025</v>
      </c>
      <c r="B20" s="6" t="s">
        <v>473</v>
      </c>
      <c r="C20" s="7" t="s">
        <v>475</v>
      </c>
      <c r="E20" s="6" t="s">
        <v>6</v>
      </c>
      <c r="F20" s="6">
        <v>2</v>
      </c>
      <c r="G20" s="6">
        <v>2</v>
      </c>
      <c r="H20" s="13">
        <f t="shared" si="8"/>
        <v>1</v>
      </c>
      <c r="I20" s="14">
        <v>13.6665803062936</v>
      </c>
      <c r="J20" s="14">
        <v>13.6665803062936</v>
      </c>
      <c r="K20" s="14">
        <v>1.6344238200936401</v>
      </c>
      <c r="L20" s="14">
        <v>202.496523456235</v>
      </c>
      <c r="M20" s="15">
        <v>0</v>
      </c>
      <c r="N20" s="11">
        <v>66.523393003706602</v>
      </c>
      <c r="O20" s="11">
        <v>66.523393003706602</v>
      </c>
      <c r="P20" s="11" t="str">
        <f t="shared" ref="P20:P21" si="11">_xlfn.TEXTJOIN(";", TRUE, Q20, R20, S20, T20)</f>
        <v>0;0</v>
      </c>
      <c r="Q20" s="6">
        <v>0</v>
      </c>
      <c r="T20" s="6">
        <v>0</v>
      </c>
      <c r="U20" s="11" t="str">
        <f t="shared" ref="U20:U21" si="12">_xlfn.TEXTJOIN(";", TRUE, V20, W20, X20, Y20)</f>
        <v>0;0</v>
      </c>
      <c r="V20" s="15">
        <v>0</v>
      </c>
      <c r="W20" s="15"/>
      <c r="X20" s="15"/>
      <c r="Y20" s="15">
        <v>0</v>
      </c>
      <c r="Z20" s="14">
        <v>3.4870298720933599</v>
      </c>
      <c r="AA20" s="11">
        <f t="shared" si="2"/>
        <v>3.4870298720933599</v>
      </c>
      <c r="AB20" s="11" t="str">
        <f t="shared" si="3"/>
        <v/>
      </c>
      <c r="AC20" s="11" t="str">
        <f t="shared" si="4"/>
        <v/>
      </c>
      <c r="AD20" s="11">
        <v>3</v>
      </c>
      <c r="AE20" s="14">
        <v>74.113379942221002</v>
      </c>
      <c r="AF20" s="11">
        <f t="shared" si="5"/>
        <v>74.113379942221002</v>
      </c>
      <c r="AG20" s="11" t="str">
        <f t="shared" si="6"/>
        <v/>
      </c>
      <c r="AH20" s="11" t="str">
        <f t="shared" si="7"/>
        <v/>
      </c>
      <c r="AI20" s="11">
        <v>90</v>
      </c>
      <c r="AJ20" s="11">
        <v>90</v>
      </c>
      <c r="AK20" s="11">
        <v>0</v>
      </c>
      <c r="AL20" s="11">
        <v>3.0000000000000001E-3</v>
      </c>
      <c r="AM20" s="11">
        <v>0</v>
      </c>
      <c r="AN20" t="s">
        <v>597</v>
      </c>
      <c r="AO20" t="s">
        <v>598</v>
      </c>
      <c r="AP20" t="s">
        <v>599</v>
      </c>
      <c r="AQ20" t="s">
        <v>607</v>
      </c>
      <c r="AR20" t="s">
        <v>554</v>
      </c>
      <c r="AS20" t="s">
        <v>555</v>
      </c>
      <c r="AT20" t="s">
        <v>556</v>
      </c>
      <c r="AU20" t="s">
        <v>557</v>
      </c>
      <c r="AV20" t="s">
        <v>558</v>
      </c>
      <c r="AW20" t="s">
        <v>559</v>
      </c>
      <c r="AX20" t="s">
        <v>560</v>
      </c>
      <c r="AY20" t="s">
        <v>561</v>
      </c>
      <c r="AZ20" s="6">
        <v>0</v>
      </c>
      <c r="BA20" s="6">
        <v>0</v>
      </c>
      <c r="BB20" s="6">
        <v>0</v>
      </c>
      <c r="BC20" s="6">
        <v>0.06</v>
      </c>
      <c r="BD20" s="6">
        <v>25</v>
      </c>
      <c r="BE20" s="6">
        <v>0.36799999999999999</v>
      </c>
    </row>
    <row r="21" spans="1:57" ht="15" customHeight="1" x14ac:dyDescent="0.4">
      <c r="A21" s="6">
        <v>20231025</v>
      </c>
      <c r="B21" s="6" t="s">
        <v>473</v>
      </c>
      <c r="C21" s="7" t="s">
        <v>475</v>
      </c>
      <c r="E21" s="6" t="s">
        <v>7</v>
      </c>
      <c r="F21" s="6">
        <v>2</v>
      </c>
      <c r="G21" s="6">
        <v>2</v>
      </c>
      <c r="H21" s="13">
        <f t="shared" si="8"/>
        <v>1</v>
      </c>
      <c r="I21" s="14">
        <v>14.972358373450099</v>
      </c>
      <c r="J21" s="14">
        <v>14.972358373450099</v>
      </c>
      <c r="K21" s="14">
        <v>2.3113744002183201</v>
      </c>
      <c r="L21" s="14">
        <v>21.422166216744198</v>
      </c>
      <c r="M21" s="16">
        <v>178.92</v>
      </c>
      <c r="N21" s="14">
        <v>60.370833769519102</v>
      </c>
      <c r="O21" s="14">
        <v>60.370833769519102</v>
      </c>
      <c r="P21" s="11" t="str">
        <f t="shared" si="11"/>
        <v>0;0</v>
      </c>
      <c r="Q21" s="6">
        <v>0</v>
      </c>
      <c r="T21" s="6">
        <v>0</v>
      </c>
      <c r="U21" s="11" t="str">
        <f t="shared" si="12"/>
        <v>178.92;178.92</v>
      </c>
      <c r="V21" s="16">
        <v>178.92</v>
      </c>
      <c r="W21" s="16"/>
      <c r="X21" s="16"/>
      <c r="Y21" s="16">
        <v>178.92</v>
      </c>
      <c r="Z21" s="14">
        <v>5.18115116277521</v>
      </c>
      <c r="AA21" s="11">
        <f t="shared" si="2"/>
        <v>5.18115116277521</v>
      </c>
      <c r="AB21" s="11" t="str">
        <f t="shared" si="3"/>
        <v/>
      </c>
      <c r="AC21" s="11" t="str">
        <f t="shared" si="4"/>
        <v/>
      </c>
      <c r="AD21" s="11">
        <v>3</v>
      </c>
      <c r="AE21" s="14">
        <v>66.303848108451007</v>
      </c>
      <c r="AF21" s="11">
        <f t="shared" si="5"/>
        <v>66.303848108451007</v>
      </c>
      <c r="AG21" s="11" t="str">
        <f t="shared" si="6"/>
        <v/>
      </c>
      <c r="AH21" s="11" t="str">
        <f t="shared" si="7"/>
        <v/>
      </c>
      <c r="AI21" s="11">
        <v>90</v>
      </c>
      <c r="AJ21" s="11">
        <v>90</v>
      </c>
      <c r="AK21" s="11">
        <v>0</v>
      </c>
      <c r="AL21" s="11">
        <v>3.0000000000000001E-3</v>
      </c>
      <c r="AM21" s="11">
        <v>0</v>
      </c>
      <c r="AN21" t="s">
        <v>600</v>
      </c>
      <c r="AO21" t="s">
        <v>601</v>
      </c>
      <c r="AP21" t="s">
        <v>602</v>
      </c>
      <c r="AQ21" t="s">
        <v>607</v>
      </c>
      <c r="AR21" t="s">
        <v>554</v>
      </c>
      <c r="AS21" t="s">
        <v>555</v>
      </c>
      <c r="AT21" t="s">
        <v>556</v>
      </c>
      <c r="AU21" t="s">
        <v>557</v>
      </c>
      <c r="AV21" t="s">
        <v>558</v>
      </c>
      <c r="AW21" t="s">
        <v>559</v>
      </c>
      <c r="AX21" t="s">
        <v>560</v>
      </c>
      <c r="AY21" t="s">
        <v>561</v>
      </c>
      <c r="AZ21" s="6">
        <v>0</v>
      </c>
      <c r="BA21" s="6">
        <v>0</v>
      </c>
      <c r="BB21" s="6">
        <v>0</v>
      </c>
      <c r="BC21" s="6">
        <v>0.06</v>
      </c>
      <c r="BD21" s="6">
        <v>25</v>
      </c>
      <c r="BE21" s="6">
        <v>0.36799999999999999</v>
      </c>
    </row>
    <row r="22" spans="1:57" ht="15" customHeight="1" x14ac:dyDescent="0.4">
      <c r="A22" s="6">
        <v>20231025</v>
      </c>
      <c r="B22" s="6" t="s">
        <v>473</v>
      </c>
      <c r="C22" s="7" t="s">
        <v>475</v>
      </c>
      <c r="D22" s="6" t="s">
        <v>8</v>
      </c>
      <c r="F22" s="6">
        <v>1</v>
      </c>
      <c r="G22" s="6">
        <v>3</v>
      </c>
      <c r="H22" s="13">
        <f t="shared" si="8"/>
        <v>1</v>
      </c>
      <c r="I22" s="14">
        <v>9.7686361662774299</v>
      </c>
      <c r="J22" s="14"/>
      <c r="K22" s="14">
        <v>2.4018783343457799</v>
      </c>
      <c r="L22" s="14">
        <v>106.544979448665</v>
      </c>
      <c r="M22" s="16">
        <v>327.32</v>
      </c>
      <c r="N22" s="14">
        <v>16.046760059914799</v>
      </c>
      <c r="O22" s="14"/>
      <c r="U22" s="11" t="str">
        <f t="shared" si="1"/>
        <v/>
      </c>
      <c r="V22" s="16"/>
      <c r="W22" s="16"/>
      <c r="X22" s="16"/>
      <c r="Y22" s="16"/>
      <c r="AA22" s="11" t="str">
        <f t="shared" si="2"/>
        <v/>
      </c>
      <c r="AB22" s="11" t="str">
        <f t="shared" si="3"/>
        <v/>
      </c>
      <c r="AC22" s="11" t="str">
        <f t="shared" si="4"/>
        <v/>
      </c>
      <c r="AF22" s="11" t="str">
        <f t="shared" si="5"/>
        <v/>
      </c>
      <c r="AG22" s="11" t="str">
        <f t="shared" si="6"/>
        <v/>
      </c>
      <c r="AH22" s="11" t="str">
        <f t="shared" si="7"/>
        <v/>
      </c>
      <c r="AN22"/>
      <c r="AO22"/>
      <c r="AP22"/>
      <c r="AQ22"/>
      <c r="AR22" t="s">
        <v>554</v>
      </c>
      <c r="AS22" t="s">
        <v>555</v>
      </c>
      <c r="AT22" t="s">
        <v>556</v>
      </c>
      <c r="AU22" t="s">
        <v>557</v>
      </c>
      <c r="AV22" t="s">
        <v>558</v>
      </c>
      <c r="AW22" t="s">
        <v>559</v>
      </c>
      <c r="AX22" t="s">
        <v>560</v>
      </c>
      <c r="AY22" t="s">
        <v>561</v>
      </c>
      <c r="AZ22" s="6">
        <v>0</v>
      </c>
      <c r="BA22" s="6">
        <v>0</v>
      </c>
      <c r="BB22" s="6">
        <v>0</v>
      </c>
      <c r="BC22" s="6">
        <v>0.06</v>
      </c>
      <c r="BD22" s="6">
        <v>25</v>
      </c>
      <c r="BE22" s="6">
        <v>0.36799999999999999</v>
      </c>
    </row>
    <row r="23" spans="1:57" ht="15" customHeight="1" x14ac:dyDescent="0.4">
      <c r="A23" s="6">
        <v>20231025</v>
      </c>
      <c r="B23" s="6" t="s">
        <v>473</v>
      </c>
      <c r="C23" s="7" t="s">
        <v>475</v>
      </c>
      <c r="E23" s="6" t="s">
        <v>9</v>
      </c>
      <c r="F23" s="6">
        <v>2</v>
      </c>
      <c r="G23" s="6">
        <v>3</v>
      </c>
      <c r="H23" s="13">
        <f t="shared" si="8"/>
        <v>1</v>
      </c>
      <c r="I23" s="14">
        <v>16.269676876321999</v>
      </c>
      <c r="J23" s="14">
        <v>16.269676876321999</v>
      </c>
      <c r="K23" s="14">
        <v>2.1238460996698101</v>
      </c>
      <c r="L23" s="14">
        <v>111.34479910861199</v>
      </c>
      <c r="M23" s="15">
        <v>89.92</v>
      </c>
      <c r="N23" s="14">
        <v>73.1764127918659</v>
      </c>
      <c r="O23" s="14">
        <v>73.1764127918659</v>
      </c>
      <c r="P23" s="11" t="str">
        <f>_xlfn.TEXTJOIN(";", TRUE, Q23, R23, S23, T23)</f>
        <v>0;0;0</v>
      </c>
      <c r="Q23" s="6">
        <v>0</v>
      </c>
      <c r="R23" s="6">
        <v>0</v>
      </c>
      <c r="T23" s="6">
        <v>0</v>
      </c>
      <c r="U23" s="11" t="str">
        <f>_xlfn.TEXTJOIN(";", TRUE, V23, W23, X23, Y23)</f>
        <v>89.92;89.92;89.92</v>
      </c>
      <c r="V23" s="15">
        <v>89.92</v>
      </c>
      <c r="W23" s="15">
        <v>89.92</v>
      </c>
      <c r="X23" s="15"/>
      <c r="Y23" s="15">
        <v>89.92</v>
      </c>
      <c r="Z23" s="14" t="s">
        <v>610</v>
      </c>
      <c r="AA23" s="11">
        <f t="shared" si="2"/>
        <v>4.1018558453234304</v>
      </c>
      <c r="AB23" s="11" t="str">
        <f t="shared" si="3"/>
        <v>3</v>
      </c>
      <c r="AC23" s="11" t="str">
        <f t="shared" si="4"/>
        <v/>
      </c>
      <c r="AD23" s="11">
        <v>3</v>
      </c>
      <c r="AE23" s="14" t="s">
        <v>611</v>
      </c>
      <c r="AF23" s="11">
        <f t="shared" si="5"/>
        <v>98.417456480707401</v>
      </c>
      <c r="AG23" s="11" t="str">
        <f t="shared" si="6"/>
        <v>90</v>
      </c>
      <c r="AH23" s="11" t="str">
        <f t="shared" si="7"/>
        <v/>
      </c>
      <c r="AI23" s="11">
        <v>90</v>
      </c>
      <c r="AJ23" s="11" t="s">
        <v>612</v>
      </c>
      <c r="AK23" s="11" t="s">
        <v>614</v>
      </c>
      <c r="AL23" s="11" t="s">
        <v>613</v>
      </c>
      <c r="AM23" s="11" t="s">
        <v>614</v>
      </c>
      <c r="AN23" t="s">
        <v>603</v>
      </c>
      <c r="AO23" t="s">
        <v>604</v>
      </c>
      <c r="AP23" t="s">
        <v>608</v>
      </c>
      <c r="AQ23" t="s">
        <v>609</v>
      </c>
      <c r="AR23" t="s">
        <v>554</v>
      </c>
      <c r="AS23" t="s">
        <v>555</v>
      </c>
      <c r="AT23" t="s">
        <v>556</v>
      </c>
      <c r="AU23" t="s">
        <v>557</v>
      </c>
      <c r="AV23" t="s">
        <v>558</v>
      </c>
      <c r="AW23" t="s">
        <v>559</v>
      </c>
      <c r="AX23" t="s">
        <v>560</v>
      </c>
      <c r="AY23" t="s">
        <v>561</v>
      </c>
      <c r="AZ23" s="6">
        <v>0</v>
      </c>
      <c r="BA23" s="6">
        <v>0</v>
      </c>
      <c r="BB23" s="6">
        <v>0</v>
      </c>
      <c r="BC23" s="6">
        <v>0.06</v>
      </c>
      <c r="BD23" s="6">
        <v>25</v>
      </c>
      <c r="BE23" s="6">
        <v>0.36799999999999999</v>
      </c>
    </row>
    <row r="24" spans="1:57" ht="15" customHeight="1" x14ac:dyDescent="0.4">
      <c r="A24" s="6">
        <v>20231025</v>
      </c>
      <c r="B24" s="6" t="s">
        <v>473</v>
      </c>
      <c r="C24" s="7" t="s">
        <v>475</v>
      </c>
      <c r="D24" s="6" t="s">
        <v>10</v>
      </c>
      <c r="F24" s="6">
        <v>1</v>
      </c>
      <c r="G24" s="6">
        <v>4</v>
      </c>
      <c r="H24" s="13">
        <f t="shared" ref="H24:H55" si="13">(6/6)</f>
        <v>1</v>
      </c>
      <c r="I24" s="14">
        <v>4.0418081197816198</v>
      </c>
      <c r="J24" s="14"/>
      <c r="K24" s="14">
        <v>2.4018783343457799</v>
      </c>
      <c r="L24" s="14">
        <v>114.294023874643</v>
      </c>
      <c r="M24" s="15">
        <v>7.75</v>
      </c>
      <c r="N24" s="14">
        <v>3.7510160416311802</v>
      </c>
      <c r="O24" s="14"/>
      <c r="U24" s="11" t="str">
        <f t="shared" si="1"/>
        <v/>
      </c>
      <c r="V24" s="15"/>
      <c r="W24" s="15"/>
      <c r="X24" s="15"/>
      <c r="Y24" s="15"/>
      <c r="AA24" s="11" t="str">
        <f t="shared" si="2"/>
        <v/>
      </c>
      <c r="AB24" s="11" t="str">
        <f t="shared" si="3"/>
        <v/>
      </c>
      <c r="AC24" s="11" t="str">
        <f t="shared" si="4"/>
        <v/>
      </c>
      <c r="AF24" s="11" t="str">
        <f t="shared" si="5"/>
        <v/>
      </c>
      <c r="AG24" s="11" t="str">
        <f t="shared" si="6"/>
        <v/>
      </c>
      <c r="AH24" s="11" t="str">
        <f t="shared" si="7"/>
        <v/>
      </c>
      <c r="AN24" s="3"/>
      <c r="AO24" s="3"/>
      <c r="AP24" s="3"/>
      <c r="AQ24" s="3"/>
      <c r="AR24" t="s">
        <v>554</v>
      </c>
      <c r="AS24" t="s">
        <v>555</v>
      </c>
      <c r="AT24" t="s">
        <v>556</v>
      </c>
      <c r="AU24" t="s">
        <v>557</v>
      </c>
      <c r="AV24" t="s">
        <v>558</v>
      </c>
      <c r="AW24" t="s">
        <v>559</v>
      </c>
      <c r="AX24" t="s">
        <v>560</v>
      </c>
      <c r="AY24" t="s">
        <v>561</v>
      </c>
      <c r="AZ24" s="6">
        <v>0</v>
      </c>
      <c r="BA24" s="6">
        <v>0</v>
      </c>
      <c r="BB24" s="6">
        <v>0</v>
      </c>
      <c r="BC24" s="6">
        <v>0.06</v>
      </c>
      <c r="BD24" s="6">
        <v>25</v>
      </c>
      <c r="BE24" s="6">
        <v>0.36799999999999999</v>
      </c>
    </row>
    <row r="25" spans="1:57" ht="15" customHeight="1" x14ac:dyDescent="0.4">
      <c r="A25" s="6">
        <v>20231025</v>
      </c>
      <c r="B25" s="6" t="s">
        <v>473</v>
      </c>
      <c r="C25" s="7" t="s">
        <v>475</v>
      </c>
      <c r="E25" s="6" t="s">
        <v>11</v>
      </c>
      <c r="F25" s="6">
        <v>2</v>
      </c>
      <c r="G25" s="6">
        <v>4</v>
      </c>
      <c r="H25" s="13">
        <f t="shared" si="13"/>
        <v>1</v>
      </c>
      <c r="I25" s="14">
        <v>8.0342764578155901</v>
      </c>
      <c r="J25" s="14">
        <v>8.0342764578155901</v>
      </c>
      <c r="K25" s="14">
        <v>2.0451421582831899</v>
      </c>
      <c r="L25" s="14">
        <v>267.58895672089</v>
      </c>
      <c r="M25" s="16">
        <v>156.24999999999901</v>
      </c>
      <c r="N25" s="14">
        <v>49.326455098125599</v>
      </c>
      <c r="O25" s="14">
        <v>49.326455098125599</v>
      </c>
      <c r="P25" s="11" t="str">
        <f>_xlfn.TEXTJOIN(";", TRUE, Q25, R25, S25, T25)</f>
        <v>0;0;0</v>
      </c>
      <c r="Q25" s="6">
        <v>0</v>
      </c>
      <c r="R25" s="6">
        <v>0</v>
      </c>
      <c r="T25" s="6">
        <v>0</v>
      </c>
      <c r="U25" s="11" t="str">
        <f>_xlfn.TEXTJOIN(";", TRUE, V25, W25, X25, Y25)</f>
        <v>156.249999999999;156.249999999999</v>
      </c>
      <c r="V25" s="16">
        <v>156.24999999999901</v>
      </c>
      <c r="W25" s="16"/>
      <c r="X25" s="16"/>
      <c r="Y25" s="16">
        <v>156.24999999999901</v>
      </c>
      <c r="Z25" s="11">
        <v>4.8900538782828198</v>
      </c>
      <c r="AA25" s="11">
        <f t="shared" si="2"/>
        <v>4.8900538782828198</v>
      </c>
      <c r="AB25" s="11" t="str">
        <f t="shared" si="3"/>
        <v/>
      </c>
      <c r="AC25" s="11" t="str">
        <f t="shared" si="4"/>
        <v/>
      </c>
      <c r="AD25" s="11">
        <v>3</v>
      </c>
      <c r="AE25" s="14">
        <v>70.415918651711294</v>
      </c>
      <c r="AF25" s="11">
        <f t="shared" si="5"/>
        <v>70.415918651711294</v>
      </c>
      <c r="AG25" s="11" t="str">
        <f t="shared" si="6"/>
        <v/>
      </c>
      <c r="AH25" s="11" t="str">
        <f t="shared" si="7"/>
        <v/>
      </c>
      <c r="AI25" s="11">
        <v>90</v>
      </c>
      <c r="AJ25" s="11">
        <v>90</v>
      </c>
      <c r="AK25" s="11">
        <v>0</v>
      </c>
      <c r="AL25" s="11">
        <v>3.0000000000000001E-3</v>
      </c>
      <c r="AM25" s="11">
        <v>0</v>
      </c>
      <c r="AN25" t="s">
        <v>617</v>
      </c>
      <c r="AO25" t="s">
        <v>618</v>
      </c>
      <c r="AP25" t="s">
        <v>619</v>
      </c>
      <c r="AQ25" t="s">
        <v>607</v>
      </c>
      <c r="AR25" t="s">
        <v>554</v>
      </c>
      <c r="AS25" t="s">
        <v>555</v>
      </c>
      <c r="AT25" t="s">
        <v>556</v>
      </c>
      <c r="AU25" t="s">
        <v>557</v>
      </c>
      <c r="AV25" t="s">
        <v>558</v>
      </c>
      <c r="AW25" t="s">
        <v>559</v>
      </c>
      <c r="AX25" t="s">
        <v>560</v>
      </c>
      <c r="AY25" t="s">
        <v>561</v>
      </c>
      <c r="AZ25" s="6">
        <v>0</v>
      </c>
      <c r="BA25" s="6">
        <v>0</v>
      </c>
      <c r="BB25" s="6">
        <v>0</v>
      </c>
      <c r="BC25" s="6">
        <v>0.06</v>
      </c>
      <c r="BD25" s="6">
        <v>25</v>
      </c>
      <c r="BE25" s="6">
        <v>0.36799999999999999</v>
      </c>
    </row>
    <row r="26" spans="1:57" ht="15" customHeight="1" x14ac:dyDescent="0.4">
      <c r="A26" s="6">
        <v>20231025</v>
      </c>
      <c r="B26" s="6" t="s">
        <v>473</v>
      </c>
      <c r="C26" s="7" t="s">
        <v>477</v>
      </c>
      <c r="D26" s="6" t="s">
        <v>2</v>
      </c>
      <c r="F26" s="6">
        <v>1</v>
      </c>
      <c r="G26" s="6">
        <v>1</v>
      </c>
      <c r="H26" s="13">
        <f t="shared" si="13"/>
        <v>1</v>
      </c>
      <c r="I26" s="14">
        <v>9.5474258325965202</v>
      </c>
      <c r="J26" s="14"/>
      <c r="K26" s="14">
        <v>2.1058561179490298</v>
      </c>
      <c r="L26" s="14">
        <v>47.256446264917102</v>
      </c>
      <c r="M26" s="15">
        <v>0</v>
      </c>
      <c r="N26" s="14">
        <v>4.8292297311482004</v>
      </c>
      <c r="O26" s="14"/>
      <c r="U26" s="11" t="str">
        <f t="shared" si="1"/>
        <v/>
      </c>
      <c r="V26" s="15"/>
      <c r="W26" s="15"/>
      <c r="X26" s="15"/>
      <c r="Y26" s="15"/>
      <c r="AA26" s="11" t="str">
        <f t="shared" si="2"/>
        <v/>
      </c>
      <c r="AB26" s="11" t="str">
        <f t="shared" si="3"/>
        <v/>
      </c>
      <c r="AC26" s="11" t="str">
        <f t="shared" si="4"/>
        <v/>
      </c>
      <c r="AF26" s="11" t="str">
        <f t="shared" si="5"/>
        <v/>
      </c>
      <c r="AG26" s="11" t="str">
        <f t="shared" si="6"/>
        <v/>
      </c>
      <c r="AH26" s="11" t="str">
        <f t="shared" si="7"/>
        <v/>
      </c>
      <c r="AN26" s="3"/>
      <c r="AO26" s="3"/>
      <c r="AP26" s="3"/>
      <c r="AQ26" s="3"/>
      <c r="AR26" t="s">
        <v>554</v>
      </c>
      <c r="AS26" t="s">
        <v>555</v>
      </c>
      <c r="AT26" t="s">
        <v>556</v>
      </c>
      <c r="AU26" t="s">
        <v>557</v>
      </c>
      <c r="AV26" t="s">
        <v>558</v>
      </c>
      <c r="AW26" t="s">
        <v>559</v>
      </c>
      <c r="AX26" t="s">
        <v>560</v>
      </c>
      <c r="AY26" t="s">
        <v>561</v>
      </c>
      <c r="AZ26" s="6">
        <v>0</v>
      </c>
      <c r="BA26" s="6">
        <v>0</v>
      </c>
      <c r="BB26" s="6">
        <v>0</v>
      </c>
      <c r="BC26" s="6">
        <v>0.06</v>
      </c>
      <c r="BD26" s="6">
        <v>25</v>
      </c>
      <c r="BE26" s="6">
        <v>0.36799999999999999</v>
      </c>
    </row>
    <row r="27" spans="1:57" ht="15" customHeight="1" x14ac:dyDescent="0.4">
      <c r="A27" s="6">
        <v>20231025</v>
      </c>
      <c r="B27" s="6" t="s">
        <v>473</v>
      </c>
      <c r="C27" s="7" t="s">
        <v>477</v>
      </c>
      <c r="D27" s="6" t="s">
        <v>5</v>
      </c>
      <c r="F27" s="6">
        <v>1</v>
      </c>
      <c r="G27" s="6">
        <v>2</v>
      </c>
      <c r="H27" s="13">
        <f t="shared" si="13"/>
        <v>1</v>
      </c>
      <c r="I27" s="14">
        <v>6.4301063533342404</v>
      </c>
      <c r="J27" s="14"/>
      <c r="K27" s="14">
        <v>1.9945514781387299</v>
      </c>
      <c r="L27" s="14">
        <v>173.00500343474201</v>
      </c>
      <c r="M27" s="15">
        <v>125.75</v>
      </c>
      <c r="N27" s="14">
        <v>6.50589253812071</v>
      </c>
      <c r="O27" s="14"/>
      <c r="U27" s="11" t="str">
        <f t="shared" si="1"/>
        <v/>
      </c>
      <c r="V27" s="15"/>
      <c r="W27" s="15"/>
      <c r="X27" s="15"/>
      <c r="Y27" s="15"/>
      <c r="AA27" s="11" t="str">
        <f t="shared" si="2"/>
        <v/>
      </c>
      <c r="AB27" s="11" t="str">
        <f t="shared" si="3"/>
        <v/>
      </c>
      <c r="AC27" s="11" t="str">
        <f t="shared" si="4"/>
        <v/>
      </c>
      <c r="AF27" s="11" t="str">
        <f t="shared" si="5"/>
        <v/>
      </c>
      <c r="AG27" s="11" t="str">
        <f t="shared" si="6"/>
        <v/>
      </c>
      <c r="AH27" s="11" t="str">
        <f t="shared" si="7"/>
        <v/>
      </c>
      <c r="AN27" s="3"/>
      <c r="AO27" s="3"/>
      <c r="AP27" s="3"/>
      <c r="AQ27" s="3"/>
      <c r="AR27" t="s">
        <v>554</v>
      </c>
      <c r="AS27" t="s">
        <v>555</v>
      </c>
      <c r="AT27" t="s">
        <v>556</v>
      </c>
      <c r="AU27" t="s">
        <v>557</v>
      </c>
      <c r="AV27" t="s">
        <v>558</v>
      </c>
      <c r="AW27" t="s">
        <v>559</v>
      </c>
      <c r="AX27" t="s">
        <v>560</v>
      </c>
      <c r="AY27" t="s">
        <v>561</v>
      </c>
      <c r="AZ27" s="6">
        <v>0</v>
      </c>
      <c r="BA27" s="6">
        <v>0</v>
      </c>
      <c r="BB27" s="6">
        <v>0</v>
      </c>
      <c r="BC27" s="6">
        <v>0.06</v>
      </c>
      <c r="BD27" s="6">
        <v>25</v>
      </c>
      <c r="BE27" s="6">
        <v>0.36799999999999999</v>
      </c>
    </row>
    <row r="28" spans="1:57" ht="15" customHeight="1" x14ac:dyDescent="0.4">
      <c r="A28" s="6">
        <v>20231025</v>
      </c>
      <c r="B28" s="6" t="s">
        <v>473</v>
      </c>
      <c r="C28" s="7" t="s">
        <v>477</v>
      </c>
      <c r="E28" s="6" t="s">
        <v>6</v>
      </c>
      <c r="F28" s="6">
        <v>2</v>
      </c>
      <c r="G28" s="6">
        <v>2</v>
      </c>
      <c r="H28" s="13">
        <f t="shared" si="13"/>
        <v>1</v>
      </c>
      <c r="I28" s="14">
        <v>15.6272824827295</v>
      </c>
      <c r="J28" s="14">
        <v>15.6272824827295</v>
      </c>
      <c r="K28" s="14">
        <v>1.7912406540472401</v>
      </c>
      <c r="L28" s="14">
        <v>153.88494241720099</v>
      </c>
      <c r="M28" s="15">
        <v>0</v>
      </c>
      <c r="N28" s="14">
        <v>75.309857637892307</v>
      </c>
      <c r="O28" s="14">
        <v>75.309857637892307</v>
      </c>
      <c r="P28" s="11" t="str">
        <f t="shared" ref="P28:P29" si="14">_xlfn.TEXTJOIN(";", TRUE, Q28, R28, S28, T28)</f>
        <v>0;0</v>
      </c>
      <c r="Q28" s="6">
        <v>0</v>
      </c>
      <c r="T28" s="6">
        <v>0</v>
      </c>
      <c r="U28" s="11" t="str">
        <f t="shared" ref="U28:U29" si="15">_xlfn.TEXTJOIN(";", TRUE, V28, W28, X28, Y28)</f>
        <v>0;0</v>
      </c>
      <c r="V28" s="15">
        <v>0</v>
      </c>
      <c r="W28" s="15"/>
      <c r="X28" s="15"/>
      <c r="Y28" s="15">
        <v>0</v>
      </c>
      <c r="Z28" s="14">
        <v>3.49642167476869</v>
      </c>
      <c r="AA28" s="11">
        <f t="shared" si="2"/>
        <v>3.49642167476869</v>
      </c>
      <c r="AB28" s="11" t="str">
        <f t="shared" si="3"/>
        <v/>
      </c>
      <c r="AC28" s="11" t="str">
        <f t="shared" si="4"/>
        <v/>
      </c>
      <c r="AD28" s="11">
        <v>3</v>
      </c>
      <c r="AE28" s="11">
        <v>92.3259432160866</v>
      </c>
      <c r="AF28" s="11">
        <f t="shared" si="5"/>
        <v>92.3259432160866</v>
      </c>
      <c r="AG28" s="11" t="str">
        <f t="shared" si="6"/>
        <v/>
      </c>
      <c r="AH28" s="11" t="str">
        <f t="shared" si="7"/>
        <v/>
      </c>
      <c r="AI28" s="11">
        <v>90</v>
      </c>
      <c r="AJ28" s="11">
        <v>90</v>
      </c>
      <c r="AK28" s="11">
        <v>0</v>
      </c>
      <c r="AL28" s="11">
        <v>3.0000000000000001E-3</v>
      </c>
      <c r="AM28" s="11">
        <v>0</v>
      </c>
      <c r="AN28" t="s">
        <v>597</v>
      </c>
      <c r="AO28" t="s">
        <v>598</v>
      </c>
      <c r="AP28" t="s">
        <v>599</v>
      </c>
      <c r="AQ28" t="s">
        <v>607</v>
      </c>
      <c r="AR28" t="s">
        <v>554</v>
      </c>
      <c r="AS28" t="s">
        <v>555</v>
      </c>
      <c r="AT28" t="s">
        <v>556</v>
      </c>
      <c r="AU28" t="s">
        <v>557</v>
      </c>
      <c r="AV28" t="s">
        <v>558</v>
      </c>
      <c r="AW28" t="s">
        <v>559</v>
      </c>
      <c r="AX28" t="s">
        <v>560</v>
      </c>
      <c r="AY28" t="s">
        <v>561</v>
      </c>
      <c r="AZ28" s="6">
        <v>0</v>
      </c>
      <c r="BA28" s="6">
        <v>0</v>
      </c>
      <c r="BB28" s="6">
        <v>0</v>
      </c>
      <c r="BC28" s="6">
        <v>0.06</v>
      </c>
      <c r="BD28" s="6">
        <v>25</v>
      </c>
      <c r="BE28" s="6">
        <v>0.36799999999999999</v>
      </c>
    </row>
    <row r="29" spans="1:57" ht="15" customHeight="1" x14ac:dyDescent="0.4">
      <c r="A29" s="6">
        <v>20231025</v>
      </c>
      <c r="B29" s="6" t="s">
        <v>473</v>
      </c>
      <c r="C29" s="7" t="s">
        <v>477</v>
      </c>
      <c r="E29" s="6" t="s">
        <v>7</v>
      </c>
      <c r="F29" s="6">
        <v>2</v>
      </c>
      <c r="G29" s="6">
        <v>2</v>
      </c>
      <c r="H29" s="13">
        <f t="shared" si="13"/>
        <v>1</v>
      </c>
      <c r="I29" s="14">
        <v>12.6755368699786</v>
      </c>
      <c r="J29" s="14">
        <v>12.6755368699786</v>
      </c>
      <c r="K29" s="14">
        <v>1.80862436650769</v>
      </c>
      <c r="L29" s="14">
        <v>303.62047845038597</v>
      </c>
      <c r="M29" s="15">
        <v>149.74</v>
      </c>
      <c r="N29" s="11">
        <v>71.075874278713499</v>
      </c>
      <c r="O29" s="11">
        <v>71.075874278713499</v>
      </c>
      <c r="P29" s="11" t="str">
        <f t="shared" si="14"/>
        <v>0;0</v>
      </c>
      <c r="Q29" s="6">
        <v>0</v>
      </c>
      <c r="T29" s="6">
        <v>0</v>
      </c>
      <c r="U29" s="11" t="str">
        <f t="shared" si="15"/>
        <v>149.74;149.74</v>
      </c>
      <c r="V29" s="15">
        <v>149.74</v>
      </c>
      <c r="W29" s="15"/>
      <c r="X29" s="15"/>
      <c r="Y29" s="15">
        <v>149.74</v>
      </c>
      <c r="Z29" s="14">
        <v>3.7881816883355599</v>
      </c>
      <c r="AA29" s="11">
        <f t="shared" si="2"/>
        <v>3.7881816883355599</v>
      </c>
      <c r="AB29" s="11" t="str">
        <f t="shared" si="3"/>
        <v/>
      </c>
      <c r="AC29" s="11" t="str">
        <f t="shared" si="4"/>
        <v/>
      </c>
      <c r="AD29" s="11">
        <v>3</v>
      </c>
      <c r="AE29" s="14">
        <v>81.948232551374801</v>
      </c>
      <c r="AF29" s="11">
        <f t="shared" si="5"/>
        <v>81.948232551374801</v>
      </c>
      <c r="AG29" s="11" t="str">
        <f t="shared" si="6"/>
        <v/>
      </c>
      <c r="AH29" s="11" t="str">
        <f t="shared" si="7"/>
        <v/>
      </c>
      <c r="AI29" s="11">
        <v>90</v>
      </c>
      <c r="AJ29" s="11">
        <v>90</v>
      </c>
      <c r="AK29" s="11">
        <v>0</v>
      </c>
      <c r="AL29" s="11">
        <v>3.0000000000000001E-3</v>
      </c>
      <c r="AM29" s="11">
        <v>0</v>
      </c>
      <c r="AN29" t="s">
        <v>600</v>
      </c>
      <c r="AO29" t="s">
        <v>601</v>
      </c>
      <c r="AP29" t="s">
        <v>602</v>
      </c>
      <c r="AQ29" t="s">
        <v>607</v>
      </c>
      <c r="AR29" t="s">
        <v>554</v>
      </c>
      <c r="AS29" t="s">
        <v>555</v>
      </c>
      <c r="AT29" t="s">
        <v>556</v>
      </c>
      <c r="AU29" t="s">
        <v>557</v>
      </c>
      <c r="AV29" t="s">
        <v>558</v>
      </c>
      <c r="AW29" t="s">
        <v>559</v>
      </c>
      <c r="AX29" t="s">
        <v>560</v>
      </c>
      <c r="AY29" t="s">
        <v>561</v>
      </c>
      <c r="AZ29" s="6">
        <v>0</v>
      </c>
      <c r="BA29" s="6">
        <v>0</v>
      </c>
      <c r="BB29" s="6">
        <v>0</v>
      </c>
      <c r="BC29" s="6">
        <v>0.06</v>
      </c>
      <c r="BD29" s="6">
        <v>25</v>
      </c>
      <c r="BE29" s="6">
        <v>0.36799999999999999</v>
      </c>
    </row>
    <row r="30" spans="1:57" ht="15" customHeight="1" x14ac:dyDescent="0.4">
      <c r="A30" s="6">
        <v>20231025</v>
      </c>
      <c r="B30" s="6" t="s">
        <v>473</v>
      </c>
      <c r="C30" s="7" t="s">
        <v>477</v>
      </c>
      <c r="D30" s="6" t="s">
        <v>8</v>
      </c>
      <c r="F30" s="6">
        <v>1</v>
      </c>
      <c r="G30" s="6">
        <v>3</v>
      </c>
      <c r="H30" s="13">
        <f t="shared" si="13"/>
        <v>1</v>
      </c>
      <c r="I30" s="14">
        <v>11.824903854459</v>
      </c>
      <c r="J30" s="14"/>
      <c r="K30" s="14">
        <v>1.9945514781387299</v>
      </c>
      <c r="L30" s="14">
        <v>49.150826650614398</v>
      </c>
      <c r="M30" s="15">
        <v>236.14</v>
      </c>
      <c r="N30" s="14">
        <v>12.885173502790201</v>
      </c>
      <c r="O30" s="14"/>
      <c r="U30" s="11" t="str">
        <f t="shared" si="1"/>
        <v/>
      </c>
      <c r="V30" s="15"/>
      <c r="W30" s="15"/>
      <c r="X30" s="15"/>
      <c r="Y30" s="15"/>
      <c r="AA30" s="11" t="str">
        <f t="shared" si="2"/>
        <v/>
      </c>
      <c r="AB30" s="11" t="str">
        <f t="shared" si="3"/>
        <v/>
      </c>
      <c r="AC30" s="11" t="str">
        <f t="shared" si="4"/>
        <v/>
      </c>
      <c r="AF30" s="11" t="str">
        <f t="shared" si="5"/>
        <v/>
      </c>
      <c r="AG30" s="11" t="str">
        <f t="shared" si="6"/>
        <v/>
      </c>
      <c r="AH30" s="11" t="str">
        <f t="shared" si="7"/>
        <v/>
      </c>
      <c r="AN30" s="3"/>
      <c r="AO30" s="3"/>
      <c r="AP30" s="3"/>
      <c r="AQ30" s="3"/>
      <c r="AR30" t="s">
        <v>554</v>
      </c>
      <c r="AS30" t="s">
        <v>555</v>
      </c>
      <c r="AT30" t="s">
        <v>556</v>
      </c>
      <c r="AU30" t="s">
        <v>557</v>
      </c>
      <c r="AV30" t="s">
        <v>558</v>
      </c>
      <c r="AW30" t="s">
        <v>559</v>
      </c>
      <c r="AX30" t="s">
        <v>560</v>
      </c>
      <c r="AY30" t="s">
        <v>561</v>
      </c>
      <c r="AZ30" s="6">
        <v>0</v>
      </c>
      <c r="BA30" s="6">
        <v>0</v>
      </c>
      <c r="BB30" s="6">
        <v>0</v>
      </c>
      <c r="BC30" s="6">
        <v>0.06</v>
      </c>
      <c r="BD30" s="6">
        <v>25</v>
      </c>
      <c r="BE30" s="6">
        <v>0.36799999999999999</v>
      </c>
    </row>
    <row r="31" spans="1:57" ht="15" customHeight="1" x14ac:dyDescent="0.4">
      <c r="A31" s="6">
        <v>20231025</v>
      </c>
      <c r="B31" s="6" t="s">
        <v>473</v>
      </c>
      <c r="C31" s="7" t="s">
        <v>477</v>
      </c>
      <c r="E31" s="6" t="s">
        <v>9</v>
      </c>
      <c r="F31" s="6">
        <v>2</v>
      </c>
      <c r="G31" s="6">
        <v>3</v>
      </c>
      <c r="H31" s="13">
        <f t="shared" si="13"/>
        <v>1</v>
      </c>
      <c r="I31" s="14">
        <v>11.7303197720067</v>
      </c>
      <c r="J31" s="14">
        <v>11.7303197720067</v>
      </c>
      <c r="K31" s="14">
        <v>1.88110751389081</v>
      </c>
      <c r="L31" s="14">
        <v>20.969844411464301</v>
      </c>
      <c r="M31" s="16">
        <v>77.349999999999994</v>
      </c>
      <c r="N31" s="11">
        <v>64.690697197475401</v>
      </c>
      <c r="O31" s="11">
        <v>64.690697197475401</v>
      </c>
      <c r="P31" s="11" t="str">
        <f>_xlfn.TEXTJOIN(";", TRUE, Q31, R31, S31, T31)</f>
        <v>0;0;0</v>
      </c>
      <c r="Q31" s="6">
        <v>0</v>
      </c>
      <c r="R31" s="6">
        <v>0</v>
      </c>
      <c r="T31" s="6">
        <v>0</v>
      </c>
      <c r="U31" s="11" t="str">
        <f>_xlfn.TEXTJOIN(";", TRUE, V31, W31, X31, Y31)</f>
        <v>77.35;77.35;77.35</v>
      </c>
      <c r="V31" s="16">
        <v>77.349999999999994</v>
      </c>
      <c r="W31" s="16">
        <v>77.349999999999994</v>
      </c>
      <c r="X31" s="16"/>
      <c r="Y31" s="16">
        <v>77.349999999999994</v>
      </c>
      <c r="Z31" s="15" t="s">
        <v>517</v>
      </c>
      <c r="AA31" s="11">
        <f t="shared" si="2"/>
        <v>5.36651767863333</v>
      </c>
      <c r="AB31" s="11" t="str">
        <f t="shared" si="3"/>
        <v>3.3716777526593087</v>
      </c>
      <c r="AC31" s="11" t="str">
        <f t="shared" si="4"/>
        <v/>
      </c>
      <c r="AD31" s="11">
        <v>3</v>
      </c>
      <c r="AE31" s="15" t="s">
        <v>518</v>
      </c>
      <c r="AF31" s="11">
        <f t="shared" si="5"/>
        <v>78.711649388716793</v>
      </c>
      <c r="AG31" s="11" t="str">
        <f t="shared" si="6"/>
        <v>97.26623366931516</v>
      </c>
      <c r="AH31" s="11" t="str">
        <f t="shared" si="7"/>
        <v/>
      </c>
      <c r="AI31" s="11">
        <v>90</v>
      </c>
      <c r="AJ31" s="11" t="s">
        <v>612</v>
      </c>
      <c r="AK31" s="11" t="s">
        <v>614</v>
      </c>
      <c r="AL31" s="11" t="s">
        <v>613</v>
      </c>
      <c r="AM31" s="11" t="s">
        <v>614</v>
      </c>
      <c r="AN31" t="s">
        <v>603</v>
      </c>
      <c r="AO31" t="s">
        <v>604</v>
      </c>
      <c r="AP31" t="s">
        <v>608</v>
      </c>
      <c r="AQ31" t="s">
        <v>609</v>
      </c>
      <c r="AR31" t="s">
        <v>554</v>
      </c>
      <c r="AS31" t="s">
        <v>555</v>
      </c>
      <c r="AT31" t="s">
        <v>556</v>
      </c>
      <c r="AU31" t="s">
        <v>557</v>
      </c>
      <c r="AV31" t="s">
        <v>558</v>
      </c>
      <c r="AW31" t="s">
        <v>559</v>
      </c>
      <c r="AX31" t="s">
        <v>560</v>
      </c>
      <c r="AY31" t="s">
        <v>561</v>
      </c>
      <c r="AZ31" s="6">
        <v>0</v>
      </c>
      <c r="BA31" s="6">
        <v>0</v>
      </c>
      <c r="BB31" s="6">
        <v>0</v>
      </c>
      <c r="BC31" s="6">
        <v>0.06</v>
      </c>
      <c r="BD31" s="6">
        <v>25</v>
      </c>
      <c r="BE31" s="6">
        <v>0.36799999999999999</v>
      </c>
    </row>
    <row r="32" spans="1:57" ht="15" customHeight="1" x14ac:dyDescent="0.4">
      <c r="A32" s="6">
        <v>20231025</v>
      </c>
      <c r="B32" s="6" t="s">
        <v>473</v>
      </c>
      <c r="C32" s="7" t="s">
        <v>477</v>
      </c>
      <c r="D32" s="6" t="s">
        <v>10</v>
      </c>
      <c r="F32" s="6">
        <v>1</v>
      </c>
      <c r="G32" s="6">
        <v>4</v>
      </c>
      <c r="H32" s="13">
        <f t="shared" si="13"/>
        <v>1</v>
      </c>
      <c r="I32" s="14">
        <v>5.3905065432627701</v>
      </c>
      <c r="J32" s="14"/>
      <c r="K32" s="14">
        <v>1.8154785823120501</v>
      </c>
      <c r="L32" s="14">
        <v>286.98707299363201</v>
      </c>
      <c r="M32" s="15">
        <v>237.84</v>
      </c>
      <c r="N32" s="14">
        <v>14.5655152778508</v>
      </c>
      <c r="O32" s="14"/>
      <c r="U32" s="11" t="str">
        <f t="shared" si="1"/>
        <v/>
      </c>
      <c r="V32" s="15"/>
      <c r="W32" s="15"/>
      <c r="X32" s="15"/>
      <c r="Y32" s="15"/>
      <c r="AA32" s="11" t="str">
        <f t="shared" si="2"/>
        <v/>
      </c>
      <c r="AB32" s="11" t="str">
        <f t="shared" si="3"/>
        <v/>
      </c>
      <c r="AC32" s="11" t="str">
        <f t="shared" si="4"/>
        <v/>
      </c>
      <c r="AF32" s="11" t="str">
        <f t="shared" si="5"/>
        <v/>
      </c>
      <c r="AG32" s="11" t="str">
        <f t="shared" si="6"/>
        <v/>
      </c>
      <c r="AH32" s="11" t="str">
        <f t="shared" si="7"/>
        <v/>
      </c>
      <c r="AN32" s="3"/>
      <c r="AO32" s="3"/>
      <c r="AP32" s="3"/>
      <c r="AQ32" s="3"/>
      <c r="AR32" t="s">
        <v>554</v>
      </c>
      <c r="AS32" t="s">
        <v>555</v>
      </c>
      <c r="AT32" t="s">
        <v>556</v>
      </c>
      <c r="AU32" t="s">
        <v>557</v>
      </c>
      <c r="AV32" t="s">
        <v>558</v>
      </c>
      <c r="AW32" t="s">
        <v>559</v>
      </c>
      <c r="AX32" t="s">
        <v>560</v>
      </c>
      <c r="AY32" t="s">
        <v>561</v>
      </c>
      <c r="AZ32" s="6">
        <v>0</v>
      </c>
      <c r="BA32" s="6">
        <v>0</v>
      </c>
      <c r="BB32" s="6">
        <v>0</v>
      </c>
      <c r="BC32" s="6">
        <v>0.06</v>
      </c>
      <c r="BD32" s="6">
        <v>25</v>
      </c>
      <c r="BE32" s="6">
        <v>0.36799999999999999</v>
      </c>
    </row>
    <row r="33" spans="1:57" ht="15" customHeight="1" x14ac:dyDescent="0.4">
      <c r="A33" s="6">
        <v>20231025</v>
      </c>
      <c r="B33" s="6" t="s">
        <v>473</v>
      </c>
      <c r="C33" s="7" t="s">
        <v>477</v>
      </c>
      <c r="E33" s="6" t="s">
        <v>11</v>
      </c>
      <c r="F33" s="6">
        <v>2</v>
      </c>
      <c r="G33" s="6">
        <v>4</v>
      </c>
      <c r="H33" s="13">
        <f t="shared" si="13"/>
        <v>1</v>
      </c>
      <c r="I33" s="14">
        <v>10.295316643569199</v>
      </c>
      <c r="J33" s="14">
        <v>10.295316643569199</v>
      </c>
      <c r="K33" s="14">
        <v>1.49024059281999</v>
      </c>
      <c r="L33" s="14">
        <v>257.47438823981003</v>
      </c>
      <c r="M33" s="16">
        <v>236.5</v>
      </c>
      <c r="N33" s="14">
        <v>53.6948648837392</v>
      </c>
      <c r="O33" s="14">
        <v>53.6948648837392</v>
      </c>
      <c r="P33" s="11" t="str">
        <f>_xlfn.TEXTJOIN(";", TRUE, Q33, R33, S33, T33)</f>
        <v>0;0</v>
      </c>
      <c r="Q33" s="6">
        <v>0</v>
      </c>
      <c r="T33" s="6">
        <v>0</v>
      </c>
      <c r="U33" s="11" t="str">
        <f>_xlfn.TEXTJOIN(";", TRUE, V33, W33, X33, Y33)</f>
        <v>236.5;236.5</v>
      </c>
      <c r="V33" s="16">
        <v>236.5</v>
      </c>
      <c r="W33" s="16"/>
      <c r="X33" s="16"/>
      <c r="Y33" s="16">
        <v>236.5</v>
      </c>
      <c r="Z33" s="14">
        <v>3.59961055247943</v>
      </c>
      <c r="AA33" s="11">
        <f t="shared" si="2"/>
        <v>3.59961055247943</v>
      </c>
      <c r="AB33" s="11" t="str">
        <f t="shared" si="3"/>
        <v/>
      </c>
      <c r="AC33" s="11" t="str">
        <f t="shared" si="4"/>
        <v/>
      </c>
      <c r="AD33" s="11">
        <v>3</v>
      </c>
      <c r="AE33" s="14">
        <v>79.8920874767866</v>
      </c>
      <c r="AF33" s="11">
        <f t="shared" si="5"/>
        <v>79.8920874767866</v>
      </c>
      <c r="AG33" s="11" t="str">
        <f t="shared" si="6"/>
        <v/>
      </c>
      <c r="AH33" s="11" t="str">
        <f t="shared" si="7"/>
        <v/>
      </c>
      <c r="AI33" s="11">
        <v>90</v>
      </c>
      <c r="AJ33" s="11">
        <v>90</v>
      </c>
      <c r="AK33" s="11">
        <v>0</v>
      </c>
      <c r="AL33" s="11">
        <v>3.0000000000000001E-3</v>
      </c>
      <c r="AM33" s="11">
        <v>0</v>
      </c>
      <c r="AN33" t="s">
        <v>617</v>
      </c>
      <c r="AO33" t="s">
        <v>618</v>
      </c>
      <c r="AP33" t="s">
        <v>619</v>
      </c>
      <c r="AQ33" t="s">
        <v>607</v>
      </c>
      <c r="AR33" t="s">
        <v>554</v>
      </c>
      <c r="AS33" t="s">
        <v>555</v>
      </c>
      <c r="AT33" t="s">
        <v>556</v>
      </c>
      <c r="AU33" t="s">
        <v>557</v>
      </c>
      <c r="AV33" t="s">
        <v>558</v>
      </c>
      <c r="AW33" t="s">
        <v>559</v>
      </c>
      <c r="AX33" t="s">
        <v>560</v>
      </c>
      <c r="AY33" t="s">
        <v>561</v>
      </c>
      <c r="AZ33" s="6">
        <v>0</v>
      </c>
      <c r="BA33" s="6">
        <v>0</v>
      </c>
      <c r="BB33" s="6">
        <v>0</v>
      </c>
      <c r="BC33" s="6">
        <v>0.06</v>
      </c>
      <c r="BD33" s="6">
        <v>25</v>
      </c>
      <c r="BE33" s="6">
        <v>0.36799999999999999</v>
      </c>
    </row>
    <row r="34" spans="1:57" ht="15" customHeight="1" x14ac:dyDescent="0.4">
      <c r="A34" s="6">
        <v>20231025</v>
      </c>
      <c r="B34" s="6" t="s">
        <v>472</v>
      </c>
      <c r="C34" s="7" t="s">
        <v>478</v>
      </c>
      <c r="D34" s="6" t="s">
        <v>2</v>
      </c>
      <c r="F34" s="6">
        <v>1</v>
      </c>
      <c r="G34" s="6">
        <v>1</v>
      </c>
      <c r="H34" s="13">
        <f t="shared" si="13"/>
        <v>1</v>
      </c>
      <c r="I34" s="14">
        <v>8.4734475178924704</v>
      </c>
      <c r="J34" s="14"/>
      <c r="K34" s="14">
        <v>1.9659782823551599</v>
      </c>
      <c r="L34" s="14">
        <v>89.406071837280507</v>
      </c>
      <c r="M34" s="15">
        <v>0</v>
      </c>
      <c r="N34" s="14">
        <v>3.57912921663267</v>
      </c>
      <c r="O34" s="14"/>
      <c r="U34" s="11" t="str">
        <f t="shared" si="1"/>
        <v/>
      </c>
      <c r="V34" s="15"/>
      <c r="W34" s="15"/>
      <c r="X34" s="15"/>
      <c r="Y34" s="15"/>
      <c r="AA34" s="11" t="str">
        <f t="shared" si="2"/>
        <v/>
      </c>
      <c r="AB34" s="11" t="str">
        <f t="shared" si="3"/>
        <v/>
      </c>
      <c r="AC34" s="11" t="str">
        <f t="shared" si="4"/>
        <v/>
      </c>
      <c r="AF34" s="11" t="str">
        <f t="shared" si="5"/>
        <v/>
      </c>
      <c r="AG34" s="11" t="str">
        <f t="shared" si="6"/>
        <v/>
      </c>
      <c r="AH34" s="11" t="str">
        <f t="shared" si="7"/>
        <v/>
      </c>
      <c r="AN34" s="3"/>
      <c r="AO34" s="3"/>
      <c r="AP34" s="3"/>
      <c r="AQ34" s="3"/>
      <c r="AR34" t="s">
        <v>562</v>
      </c>
      <c r="AS34" t="s">
        <v>563</v>
      </c>
      <c r="AT34" t="s">
        <v>564</v>
      </c>
      <c r="AU34" t="s">
        <v>565</v>
      </c>
      <c r="AV34" t="s">
        <v>566</v>
      </c>
      <c r="AW34" t="s">
        <v>567</v>
      </c>
      <c r="AX34" t="s">
        <v>568</v>
      </c>
      <c r="AY34" t="s">
        <v>569</v>
      </c>
      <c r="AZ34" s="6">
        <v>0</v>
      </c>
      <c r="BA34" s="6">
        <v>0</v>
      </c>
      <c r="BB34" s="6">
        <v>0</v>
      </c>
      <c r="BC34" s="6">
        <v>0.06</v>
      </c>
      <c r="BD34" s="6">
        <v>25</v>
      </c>
      <c r="BE34" s="6">
        <v>0.36799999999999999</v>
      </c>
    </row>
    <row r="35" spans="1:57" ht="15" customHeight="1" x14ac:dyDescent="0.4">
      <c r="A35" s="6">
        <v>20231025</v>
      </c>
      <c r="B35" s="6" t="s">
        <v>472</v>
      </c>
      <c r="C35" s="7" t="s">
        <v>478</v>
      </c>
      <c r="D35" s="6" t="s">
        <v>5</v>
      </c>
      <c r="F35" s="6">
        <v>1</v>
      </c>
      <c r="G35" s="6">
        <v>2</v>
      </c>
      <c r="H35" s="13">
        <f t="shared" si="13"/>
        <v>1</v>
      </c>
      <c r="I35" s="14">
        <v>7.0412280576247399</v>
      </c>
      <c r="J35" s="14"/>
      <c r="K35" s="14">
        <v>1.8303228507545599</v>
      </c>
      <c r="L35" s="14">
        <v>127.71873454580199</v>
      </c>
      <c r="M35" s="15">
        <v>38.31</v>
      </c>
      <c r="N35" s="11">
        <v>5.5438845715794001</v>
      </c>
      <c r="U35" s="11" t="str">
        <f t="shared" si="1"/>
        <v/>
      </c>
      <c r="V35" s="15"/>
      <c r="W35" s="15"/>
      <c r="X35" s="15"/>
      <c r="Y35" s="15"/>
      <c r="AA35" s="11" t="str">
        <f t="shared" si="2"/>
        <v/>
      </c>
      <c r="AB35" s="11" t="str">
        <f t="shared" si="3"/>
        <v/>
      </c>
      <c r="AC35" s="11" t="str">
        <f t="shared" si="4"/>
        <v/>
      </c>
      <c r="AF35" s="11" t="str">
        <f t="shared" si="5"/>
        <v/>
      </c>
      <c r="AG35" s="11" t="str">
        <f t="shared" si="6"/>
        <v/>
      </c>
      <c r="AH35" s="11" t="str">
        <f t="shared" si="7"/>
        <v/>
      </c>
      <c r="AN35" s="3"/>
      <c r="AO35" s="3"/>
      <c r="AP35" s="3"/>
      <c r="AQ35" s="3"/>
      <c r="AR35" t="s">
        <v>562</v>
      </c>
      <c r="AS35" t="s">
        <v>563</v>
      </c>
      <c r="AT35" t="s">
        <v>564</v>
      </c>
      <c r="AU35" t="s">
        <v>565</v>
      </c>
      <c r="AV35" t="s">
        <v>566</v>
      </c>
      <c r="AW35" t="s">
        <v>567</v>
      </c>
      <c r="AX35" t="s">
        <v>568</v>
      </c>
      <c r="AY35" t="s">
        <v>569</v>
      </c>
      <c r="AZ35" s="6">
        <v>0</v>
      </c>
      <c r="BA35" s="6">
        <v>0</v>
      </c>
      <c r="BB35" s="6">
        <v>0</v>
      </c>
      <c r="BC35" s="6">
        <v>0.06</v>
      </c>
      <c r="BD35" s="6">
        <v>25</v>
      </c>
      <c r="BE35" s="6">
        <v>0.36799999999999999</v>
      </c>
    </row>
    <row r="36" spans="1:57" ht="15" customHeight="1" x14ac:dyDescent="0.4">
      <c r="A36" s="6">
        <v>20231025</v>
      </c>
      <c r="B36" s="6" t="s">
        <v>472</v>
      </c>
      <c r="C36" s="7" t="s">
        <v>478</v>
      </c>
      <c r="E36" s="6" t="s">
        <v>6</v>
      </c>
      <c r="F36" s="6">
        <v>2</v>
      </c>
      <c r="G36" s="6">
        <v>2</v>
      </c>
      <c r="H36" s="13">
        <f t="shared" si="13"/>
        <v>1</v>
      </c>
      <c r="I36" s="14">
        <v>17.439164846544099</v>
      </c>
      <c r="J36" s="14">
        <v>17.439164846544099</v>
      </c>
      <c r="K36" s="14">
        <v>1.67075303128674</v>
      </c>
      <c r="L36" s="14">
        <v>209.27615663472</v>
      </c>
      <c r="M36" s="15">
        <v>0</v>
      </c>
      <c r="N36" s="14">
        <v>65.739290907653697</v>
      </c>
      <c r="O36" s="14">
        <v>65.739290907653697</v>
      </c>
      <c r="P36" s="11" t="str">
        <f t="shared" ref="P36:P37" si="16">_xlfn.TEXTJOIN(";", TRUE, Q36, R36, S36, T36)</f>
        <v>0;0</v>
      </c>
      <c r="Q36" s="6">
        <v>0</v>
      </c>
      <c r="T36" s="6">
        <v>0</v>
      </c>
      <c r="U36" s="11" t="str">
        <f t="shared" ref="U36:U37" si="17">_xlfn.TEXTJOIN(";", TRUE, V36, W36, X36, Y36)</f>
        <v>0;0</v>
      </c>
      <c r="V36" s="15">
        <v>0</v>
      </c>
      <c r="W36" s="15"/>
      <c r="X36" s="15"/>
      <c r="Y36" s="15">
        <v>0</v>
      </c>
      <c r="Z36" s="14">
        <v>4.9069635616578298</v>
      </c>
      <c r="AA36" s="11">
        <f t="shared" si="2"/>
        <v>4.9069635616578298</v>
      </c>
      <c r="AB36" s="11" t="str">
        <f t="shared" si="3"/>
        <v/>
      </c>
      <c r="AC36" s="11" t="str">
        <f t="shared" si="4"/>
        <v/>
      </c>
      <c r="AD36" s="11">
        <v>3</v>
      </c>
      <c r="AE36" s="14">
        <v>76.019503351741704</v>
      </c>
      <c r="AF36" s="11">
        <f t="shared" si="5"/>
        <v>76.019503351741704</v>
      </c>
      <c r="AG36" s="11" t="str">
        <f t="shared" si="6"/>
        <v/>
      </c>
      <c r="AH36" s="11" t="str">
        <f t="shared" si="7"/>
        <v/>
      </c>
      <c r="AI36" s="11">
        <v>90</v>
      </c>
      <c r="AJ36" s="11">
        <v>90</v>
      </c>
      <c r="AK36" s="11">
        <v>0</v>
      </c>
      <c r="AL36" s="11">
        <v>3.0000000000000001E-3</v>
      </c>
      <c r="AM36" s="11">
        <v>0</v>
      </c>
      <c r="AN36" t="s">
        <v>620</v>
      </c>
      <c r="AO36" t="s">
        <v>621</v>
      </c>
      <c r="AP36" t="s">
        <v>622</v>
      </c>
      <c r="AQ36" t="s">
        <v>607</v>
      </c>
      <c r="AR36" t="s">
        <v>562</v>
      </c>
      <c r="AS36" t="s">
        <v>563</v>
      </c>
      <c r="AT36" t="s">
        <v>564</v>
      </c>
      <c r="AU36" t="s">
        <v>565</v>
      </c>
      <c r="AV36" t="s">
        <v>566</v>
      </c>
      <c r="AW36" t="s">
        <v>567</v>
      </c>
      <c r="AX36" t="s">
        <v>568</v>
      </c>
      <c r="AY36" t="s">
        <v>569</v>
      </c>
      <c r="AZ36" s="6">
        <v>0</v>
      </c>
      <c r="BA36" s="6">
        <v>0</v>
      </c>
      <c r="BB36" s="6">
        <v>0</v>
      </c>
      <c r="BC36" s="6">
        <v>0.06</v>
      </c>
      <c r="BD36" s="6">
        <v>25</v>
      </c>
      <c r="BE36" s="6">
        <v>0.36799999999999999</v>
      </c>
    </row>
    <row r="37" spans="1:57" ht="15" customHeight="1" x14ac:dyDescent="0.4">
      <c r="A37" s="6">
        <v>20231025</v>
      </c>
      <c r="B37" s="6" t="s">
        <v>472</v>
      </c>
      <c r="C37" s="7" t="s">
        <v>478</v>
      </c>
      <c r="E37" s="6" t="s">
        <v>7</v>
      </c>
      <c r="F37" s="6">
        <v>2</v>
      </c>
      <c r="G37" s="6">
        <v>2</v>
      </c>
      <c r="H37" s="13">
        <f t="shared" si="13"/>
        <v>1</v>
      </c>
      <c r="I37" s="14">
        <v>16.5142086563894</v>
      </c>
      <c r="J37" s="14">
        <v>16.5142086563894</v>
      </c>
      <c r="K37" s="14">
        <v>1.60175318522105</v>
      </c>
      <c r="L37" s="14">
        <v>23.038954743345499</v>
      </c>
      <c r="M37" s="16">
        <v>173.76</v>
      </c>
      <c r="N37" s="14">
        <v>66.663467428121095</v>
      </c>
      <c r="O37" s="14">
        <v>66.663467428121095</v>
      </c>
      <c r="P37" s="11" t="str">
        <f t="shared" si="16"/>
        <v>0;0</v>
      </c>
      <c r="Q37" s="6">
        <v>0</v>
      </c>
      <c r="T37" s="6">
        <v>0</v>
      </c>
      <c r="U37" s="11" t="str">
        <f t="shared" si="17"/>
        <v>173.76;173.76</v>
      </c>
      <c r="V37" s="16">
        <v>173.76</v>
      </c>
      <c r="W37" s="16"/>
      <c r="X37" s="16"/>
      <c r="Y37" s="16">
        <v>173.76</v>
      </c>
      <c r="Z37" s="14">
        <v>3.4973944942887898</v>
      </c>
      <c r="AA37" s="11">
        <f t="shared" si="2"/>
        <v>3.4973944942887898</v>
      </c>
      <c r="AB37" s="11" t="str">
        <f t="shared" si="3"/>
        <v/>
      </c>
      <c r="AC37" s="11" t="str">
        <f t="shared" si="4"/>
        <v/>
      </c>
      <c r="AD37" s="11">
        <v>3</v>
      </c>
      <c r="AE37" s="14">
        <v>76.028926819522198</v>
      </c>
      <c r="AF37" s="11">
        <f t="shared" si="5"/>
        <v>76.028926819522198</v>
      </c>
      <c r="AG37" s="11" t="str">
        <f t="shared" si="6"/>
        <v/>
      </c>
      <c r="AH37" s="11" t="str">
        <f t="shared" si="7"/>
        <v/>
      </c>
      <c r="AI37" s="11">
        <v>90</v>
      </c>
      <c r="AJ37" s="11">
        <v>90</v>
      </c>
      <c r="AK37" s="11">
        <v>0</v>
      </c>
      <c r="AL37" s="11">
        <v>3.0000000000000001E-3</v>
      </c>
      <c r="AM37" s="11">
        <v>0</v>
      </c>
      <c r="AN37" t="s">
        <v>623</v>
      </c>
      <c r="AO37" t="s">
        <v>624</v>
      </c>
      <c r="AP37" t="s">
        <v>625</v>
      </c>
      <c r="AQ37" t="s">
        <v>607</v>
      </c>
      <c r="AR37" t="s">
        <v>562</v>
      </c>
      <c r="AS37" t="s">
        <v>563</v>
      </c>
      <c r="AT37" t="s">
        <v>564</v>
      </c>
      <c r="AU37" t="s">
        <v>565</v>
      </c>
      <c r="AV37" t="s">
        <v>566</v>
      </c>
      <c r="AW37" t="s">
        <v>567</v>
      </c>
      <c r="AX37" t="s">
        <v>568</v>
      </c>
      <c r="AY37" t="s">
        <v>569</v>
      </c>
      <c r="AZ37" s="6">
        <v>0</v>
      </c>
      <c r="BA37" s="6">
        <v>0</v>
      </c>
      <c r="BB37" s="6">
        <v>0</v>
      </c>
      <c r="BC37" s="6">
        <v>0.06</v>
      </c>
      <c r="BD37" s="6">
        <v>25</v>
      </c>
      <c r="BE37" s="6">
        <v>0.36799999999999999</v>
      </c>
    </row>
    <row r="38" spans="1:57" ht="15" customHeight="1" x14ac:dyDescent="0.4">
      <c r="A38" s="6">
        <v>20231025</v>
      </c>
      <c r="B38" s="6" t="s">
        <v>472</v>
      </c>
      <c r="C38" s="7" t="s">
        <v>478</v>
      </c>
      <c r="D38" s="6" t="s">
        <v>8</v>
      </c>
      <c r="F38" s="6">
        <v>1</v>
      </c>
      <c r="G38" s="6">
        <v>3</v>
      </c>
      <c r="H38" s="13">
        <f t="shared" si="13"/>
        <v>1</v>
      </c>
      <c r="I38" s="11">
        <v>9.4274731952055895</v>
      </c>
      <c r="K38" s="14">
        <v>1.9647188812749501</v>
      </c>
      <c r="L38" s="14">
        <v>113.094138836642</v>
      </c>
      <c r="M38" s="15">
        <v>345.37</v>
      </c>
      <c r="N38" s="14">
        <v>14.478470512225799</v>
      </c>
      <c r="O38" s="14"/>
      <c r="U38" s="11" t="str">
        <f t="shared" si="1"/>
        <v/>
      </c>
      <c r="V38" s="15"/>
      <c r="W38" s="15"/>
      <c r="X38" s="15"/>
      <c r="Y38" s="15"/>
      <c r="AA38" s="11" t="str">
        <f t="shared" si="2"/>
        <v/>
      </c>
      <c r="AB38" s="11" t="str">
        <f t="shared" si="3"/>
        <v/>
      </c>
      <c r="AC38" s="11" t="str">
        <f t="shared" si="4"/>
        <v/>
      </c>
      <c r="AF38" s="11" t="str">
        <f t="shared" si="5"/>
        <v/>
      </c>
      <c r="AG38" s="11" t="str">
        <f t="shared" si="6"/>
        <v/>
      </c>
      <c r="AH38" s="11" t="str">
        <f t="shared" si="7"/>
        <v/>
      </c>
      <c r="AN38" s="3"/>
      <c r="AO38" s="3"/>
      <c r="AP38" s="3"/>
      <c r="AQ38" s="3"/>
      <c r="AR38" t="s">
        <v>562</v>
      </c>
      <c r="AS38" t="s">
        <v>563</v>
      </c>
      <c r="AT38" t="s">
        <v>564</v>
      </c>
      <c r="AU38" t="s">
        <v>565</v>
      </c>
      <c r="AV38" t="s">
        <v>566</v>
      </c>
      <c r="AW38" t="s">
        <v>567</v>
      </c>
      <c r="AX38" t="s">
        <v>568</v>
      </c>
      <c r="AY38" t="s">
        <v>569</v>
      </c>
      <c r="AZ38" s="6">
        <v>0</v>
      </c>
      <c r="BA38" s="6">
        <v>0</v>
      </c>
      <c r="BB38" s="6">
        <v>0</v>
      </c>
      <c r="BC38" s="6">
        <v>0.06</v>
      </c>
      <c r="BD38" s="6">
        <v>25</v>
      </c>
      <c r="BE38" s="6">
        <v>0.36799999999999999</v>
      </c>
    </row>
    <row r="39" spans="1:57" ht="15" customHeight="1" x14ac:dyDescent="0.4">
      <c r="A39" s="6">
        <v>20231025</v>
      </c>
      <c r="B39" s="6" t="s">
        <v>472</v>
      </c>
      <c r="C39" s="7" t="s">
        <v>478</v>
      </c>
      <c r="E39" s="6" t="s">
        <v>9</v>
      </c>
      <c r="F39" s="6">
        <v>2</v>
      </c>
      <c r="G39" s="6">
        <v>3</v>
      </c>
      <c r="H39" s="13">
        <f t="shared" si="13"/>
        <v>1</v>
      </c>
      <c r="I39" s="14">
        <v>17.363070217312099</v>
      </c>
      <c r="J39" s="14">
        <v>17.363070217312099</v>
      </c>
      <c r="K39" s="14">
        <v>1.8864934930046999</v>
      </c>
      <c r="L39" s="14">
        <v>101.66152099808301</v>
      </c>
      <c r="M39" s="15">
        <v>78.62</v>
      </c>
      <c r="N39" s="14">
        <v>66.344309262223703</v>
      </c>
      <c r="O39" s="14">
        <v>66.344309262223703</v>
      </c>
      <c r="P39" s="11" t="str">
        <f>_xlfn.TEXTJOIN(";", TRUE, Q39, R39, S39, T39)</f>
        <v>0;0;0</v>
      </c>
      <c r="Q39" s="6">
        <v>0</v>
      </c>
      <c r="R39" s="6">
        <v>0</v>
      </c>
      <c r="T39" s="6">
        <v>0</v>
      </c>
      <c r="U39" s="11" t="str">
        <f>_xlfn.TEXTJOIN(";", TRUE, V39, W39, X39, Y39)</f>
        <v>78.62;78.62;78.62</v>
      </c>
      <c r="V39" s="15">
        <v>78.62</v>
      </c>
      <c r="W39" s="15">
        <v>78.62</v>
      </c>
      <c r="X39" s="15"/>
      <c r="Y39" s="15">
        <v>78.62</v>
      </c>
      <c r="Z39" s="15" t="s">
        <v>539</v>
      </c>
      <c r="AA39" s="11">
        <f t="shared" si="2"/>
        <v>7.2126550879510498</v>
      </c>
      <c r="AB39" s="11" t="str">
        <f t="shared" si="3"/>
        <v>3.4689721599144083</v>
      </c>
      <c r="AC39" s="11" t="str">
        <f t="shared" si="4"/>
        <v/>
      </c>
      <c r="AD39" s="11">
        <v>3</v>
      </c>
      <c r="AE39" s="15" t="s">
        <v>540</v>
      </c>
      <c r="AF39" s="11">
        <f t="shared" si="5"/>
        <v>82.484324227712094</v>
      </c>
      <c r="AG39" s="11" t="str">
        <f t="shared" si="6"/>
        <v>98.2730895416499</v>
      </c>
      <c r="AH39" s="11" t="str">
        <f t="shared" si="7"/>
        <v/>
      </c>
      <c r="AI39" s="11">
        <v>90</v>
      </c>
      <c r="AJ39" s="11" t="s">
        <v>615</v>
      </c>
      <c r="AK39" s="11" t="s">
        <v>607</v>
      </c>
      <c r="AL39" s="11" t="s">
        <v>631</v>
      </c>
      <c r="AM39" s="11" t="s">
        <v>607</v>
      </c>
      <c r="AN39" t="s">
        <v>626</v>
      </c>
      <c r="AO39" t="s">
        <v>627</v>
      </c>
      <c r="AP39" t="s">
        <v>628</v>
      </c>
      <c r="AQ39" t="s">
        <v>609</v>
      </c>
      <c r="AR39" t="s">
        <v>562</v>
      </c>
      <c r="AS39" t="s">
        <v>563</v>
      </c>
      <c r="AT39" t="s">
        <v>564</v>
      </c>
      <c r="AU39" t="s">
        <v>565</v>
      </c>
      <c r="AV39" t="s">
        <v>566</v>
      </c>
      <c r="AW39" t="s">
        <v>567</v>
      </c>
      <c r="AX39" t="s">
        <v>568</v>
      </c>
      <c r="AY39" t="s">
        <v>569</v>
      </c>
      <c r="AZ39" s="6">
        <v>0</v>
      </c>
      <c r="BA39" s="6">
        <v>0</v>
      </c>
      <c r="BB39" s="6">
        <v>0</v>
      </c>
      <c r="BC39" s="6">
        <v>0.06</v>
      </c>
      <c r="BD39" s="6">
        <v>25</v>
      </c>
      <c r="BE39" s="6">
        <v>0.36799999999999999</v>
      </c>
    </row>
    <row r="40" spans="1:57" ht="15" customHeight="1" x14ac:dyDescent="0.4">
      <c r="A40" s="6">
        <v>20231025</v>
      </c>
      <c r="B40" s="6" t="s">
        <v>472</v>
      </c>
      <c r="C40" s="7" t="s">
        <v>478</v>
      </c>
      <c r="D40" s="6" t="s">
        <v>10</v>
      </c>
      <c r="F40" s="6">
        <v>1</v>
      </c>
      <c r="G40" s="6">
        <v>4</v>
      </c>
      <c r="H40" s="13">
        <f t="shared" si="13"/>
        <v>1</v>
      </c>
      <c r="I40" s="14">
        <v>5.9881392113892398</v>
      </c>
      <c r="J40" s="14"/>
      <c r="K40" s="14">
        <v>1.9643737189600601</v>
      </c>
      <c r="L40" s="14">
        <v>315.96653071785897</v>
      </c>
      <c r="M40" s="15">
        <v>202.88</v>
      </c>
      <c r="N40" s="14">
        <v>8.9808415383281393</v>
      </c>
      <c r="O40" s="14"/>
      <c r="U40" s="11" t="str">
        <f t="shared" si="1"/>
        <v/>
      </c>
      <c r="V40" s="15"/>
      <c r="W40" s="15"/>
      <c r="X40" s="15"/>
      <c r="Y40" s="15"/>
      <c r="AA40" s="11" t="str">
        <f t="shared" si="2"/>
        <v/>
      </c>
      <c r="AB40" s="11" t="str">
        <f t="shared" si="3"/>
        <v/>
      </c>
      <c r="AC40" s="11" t="str">
        <f t="shared" si="4"/>
        <v/>
      </c>
      <c r="AF40" s="11" t="str">
        <f t="shared" si="5"/>
        <v/>
      </c>
      <c r="AG40" s="11" t="str">
        <f t="shared" si="6"/>
        <v/>
      </c>
      <c r="AH40" s="11" t="str">
        <f t="shared" si="7"/>
        <v/>
      </c>
      <c r="AN40" s="3"/>
      <c r="AO40" s="3"/>
      <c r="AP40" s="3"/>
      <c r="AQ40" s="3"/>
      <c r="AR40" t="s">
        <v>562</v>
      </c>
      <c r="AS40" t="s">
        <v>563</v>
      </c>
      <c r="AT40" t="s">
        <v>564</v>
      </c>
      <c r="AU40" t="s">
        <v>565</v>
      </c>
      <c r="AV40" t="s">
        <v>566</v>
      </c>
      <c r="AW40" t="s">
        <v>567</v>
      </c>
      <c r="AX40" t="s">
        <v>568</v>
      </c>
      <c r="AY40" t="s">
        <v>569</v>
      </c>
      <c r="AZ40" s="6">
        <v>0</v>
      </c>
      <c r="BA40" s="6">
        <v>0</v>
      </c>
      <c r="BB40" s="6">
        <v>0</v>
      </c>
      <c r="BC40" s="6">
        <v>0.06</v>
      </c>
      <c r="BD40" s="6">
        <v>25</v>
      </c>
      <c r="BE40" s="6">
        <v>0.36799999999999999</v>
      </c>
    </row>
    <row r="41" spans="1:57" ht="15" customHeight="1" x14ac:dyDescent="0.4">
      <c r="A41" s="6">
        <v>20231025</v>
      </c>
      <c r="B41" s="6" t="s">
        <v>472</v>
      </c>
      <c r="C41" s="7" t="s">
        <v>478</v>
      </c>
      <c r="E41" s="6" t="s">
        <v>11</v>
      </c>
      <c r="F41" s="6">
        <v>2</v>
      </c>
      <c r="G41" s="6">
        <v>4</v>
      </c>
      <c r="H41" s="13">
        <f t="shared" si="13"/>
        <v>1</v>
      </c>
      <c r="I41" s="14">
        <v>11.683912237601501</v>
      </c>
      <c r="J41" s="14">
        <v>11.683912237601501</v>
      </c>
      <c r="K41" s="11">
        <v>1.8231006498750699</v>
      </c>
      <c r="L41" s="14">
        <v>274.21478812263001</v>
      </c>
      <c r="M41" s="16">
        <v>172.54999999999899</v>
      </c>
      <c r="N41" s="14">
        <v>56.6850806285942</v>
      </c>
      <c r="O41" s="14">
        <v>56.6850806285942</v>
      </c>
      <c r="P41" s="11" t="str">
        <f>_xlfn.TEXTJOIN(";", TRUE, Q41, R41, S41, T41)</f>
        <v>0;0</v>
      </c>
      <c r="Q41" s="6">
        <v>0</v>
      </c>
      <c r="T41" s="6">
        <v>0</v>
      </c>
      <c r="U41" s="11" t="str">
        <f>_xlfn.TEXTJOIN(";", TRUE, V41, W41, X41, Y41)</f>
        <v>172.549999999999;172.549999999999</v>
      </c>
      <c r="V41" s="16">
        <v>172.54999999999899</v>
      </c>
      <c r="W41" s="16"/>
      <c r="X41" s="16"/>
      <c r="Y41" s="16">
        <v>172.54999999999899</v>
      </c>
      <c r="Z41" s="14">
        <v>7.9312977731796401</v>
      </c>
      <c r="AA41" s="11">
        <f t="shared" si="2"/>
        <v>7.9312977731796401</v>
      </c>
      <c r="AB41" s="11" t="str">
        <f t="shared" si="3"/>
        <v/>
      </c>
      <c r="AC41" s="11" t="str">
        <f t="shared" si="4"/>
        <v/>
      </c>
      <c r="AD41" s="11">
        <v>3</v>
      </c>
      <c r="AE41" s="14">
        <v>89.066582016307194</v>
      </c>
      <c r="AF41" s="11">
        <f t="shared" si="5"/>
        <v>89.066582016307194</v>
      </c>
      <c r="AG41" s="11" t="str">
        <f t="shared" si="6"/>
        <v/>
      </c>
      <c r="AH41" s="11" t="str">
        <f t="shared" si="7"/>
        <v/>
      </c>
      <c r="AI41" s="11">
        <v>90</v>
      </c>
      <c r="AJ41" s="11">
        <v>90</v>
      </c>
      <c r="AK41" s="11">
        <v>0</v>
      </c>
      <c r="AL41" s="11">
        <v>3.0000000000000001E-3</v>
      </c>
      <c r="AM41" s="11">
        <v>0</v>
      </c>
      <c r="AN41" t="s">
        <v>638</v>
      </c>
      <c r="AO41" t="s">
        <v>639</v>
      </c>
      <c r="AP41" t="s">
        <v>640</v>
      </c>
      <c r="AQ41" t="s">
        <v>607</v>
      </c>
      <c r="AR41" t="s">
        <v>562</v>
      </c>
      <c r="AS41" t="s">
        <v>563</v>
      </c>
      <c r="AT41" t="s">
        <v>564</v>
      </c>
      <c r="AU41" t="s">
        <v>565</v>
      </c>
      <c r="AV41" t="s">
        <v>566</v>
      </c>
      <c r="AW41" t="s">
        <v>567</v>
      </c>
      <c r="AX41" t="s">
        <v>568</v>
      </c>
      <c r="AY41" t="s">
        <v>569</v>
      </c>
      <c r="AZ41" s="6">
        <v>0</v>
      </c>
      <c r="BA41" s="6">
        <v>0</v>
      </c>
      <c r="BB41" s="6">
        <v>0</v>
      </c>
      <c r="BC41" s="6">
        <v>0.06</v>
      </c>
      <c r="BD41" s="6">
        <v>25</v>
      </c>
      <c r="BE41" s="6">
        <v>0.36799999999999999</v>
      </c>
    </row>
    <row r="42" spans="1:57" ht="15" customHeight="1" x14ac:dyDescent="0.4">
      <c r="A42" s="6">
        <v>20231025</v>
      </c>
      <c r="B42" s="6" t="s">
        <v>472</v>
      </c>
      <c r="C42" s="7" t="s">
        <v>479</v>
      </c>
      <c r="D42" s="6" t="s">
        <v>2</v>
      </c>
      <c r="F42" s="6">
        <v>1</v>
      </c>
      <c r="G42" s="6">
        <v>1</v>
      </c>
      <c r="H42" s="13">
        <f t="shared" si="13"/>
        <v>1</v>
      </c>
      <c r="I42" s="14">
        <v>10.359374140393101</v>
      </c>
      <c r="J42" s="14"/>
      <c r="K42" s="14">
        <v>2.0008606439028198</v>
      </c>
      <c r="L42" s="14">
        <v>28.081317962994898</v>
      </c>
      <c r="M42" s="15">
        <v>0</v>
      </c>
      <c r="N42" s="14">
        <v>15.718308372108501</v>
      </c>
      <c r="O42" s="14"/>
      <c r="U42" s="11" t="str">
        <f t="shared" si="1"/>
        <v/>
      </c>
      <c r="V42" s="15"/>
      <c r="W42" s="15"/>
      <c r="X42" s="15"/>
      <c r="Y42" s="15"/>
      <c r="AA42" s="11" t="str">
        <f t="shared" si="2"/>
        <v/>
      </c>
      <c r="AB42" s="11" t="str">
        <f t="shared" si="3"/>
        <v/>
      </c>
      <c r="AC42" s="11" t="str">
        <f t="shared" si="4"/>
        <v/>
      </c>
      <c r="AF42" s="11" t="str">
        <f t="shared" si="5"/>
        <v/>
      </c>
      <c r="AG42" s="11" t="str">
        <f t="shared" si="6"/>
        <v/>
      </c>
      <c r="AH42" s="11" t="str">
        <f t="shared" si="7"/>
        <v/>
      </c>
      <c r="AN42" s="3"/>
      <c r="AO42" s="3"/>
      <c r="AP42" s="3"/>
      <c r="AQ42" s="3"/>
      <c r="AR42" t="s">
        <v>562</v>
      </c>
      <c r="AS42" t="s">
        <v>563</v>
      </c>
      <c r="AT42" t="s">
        <v>564</v>
      </c>
      <c r="AU42" t="s">
        <v>565</v>
      </c>
      <c r="AV42" t="s">
        <v>566</v>
      </c>
      <c r="AW42" t="s">
        <v>567</v>
      </c>
      <c r="AX42" t="s">
        <v>568</v>
      </c>
      <c r="AY42" t="s">
        <v>569</v>
      </c>
      <c r="AZ42" s="6">
        <v>0</v>
      </c>
      <c r="BA42" s="6">
        <v>0</v>
      </c>
      <c r="BB42" s="6">
        <v>0</v>
      </c>
      <c r="BC42" s="6">
        <v>0.06</v>
      </c>
      <c r="BD42" s="6">
        <v>25</v>
      </c>
      <c r="BE42" s="6">
        <v>0.36799999999999999</v>
      </c>
    </row>
    <row r="43" spans="1:57" ht="15" customHeight="1" x14ac:dyDescent="0.4">
      <c r="A43" s="6">
        <v>20231025</v>
      </c>
      <c r="B43" s="6" t="s">
        <v>472</v>
      </c>
      <c r="C43" s="7" t="s">
        <v>479</v>
      </c>
      <c r="D43" s="6" t="s">
        <v>5</v>
      </c>
      <c r="F43" s="6">
        <v>1</v>
      </c>
      <c r="G43" s="6">
        <v>2</v>
      </c>
      <c r="H43" s="13">
        <f t="shared" si="13"/>
        <v>1</v>
      </c>
      <c r="I43" s="14">
        <v>6.9325460891007102</v>
      </c>
      <c r="J43" s="14"/>
      <c r="K43" s="14">
        <v>1.87478910647389</v>
      </c>
      <c r="L43" s="14">
        <v>31.778331514653601</v>
      </c>
      <c r="M43" s="16">
        <v>3.7</v>
      </c>
      <c r="N43" s="14">
        <v>10.576750412505</v>
      </c>
      <c r="O43" s="14"/>
      <c r="U43" s="11" t="str">
        <f t="shared" si="1"/>
        <v/>
      </c>
      <c r="V43" s="16"/>
      <c r="W43" s="16"/>
      <c r="X43" s="16"/>
      <c r="Y43" s="16"/>
      <c r="AA43" s="11" t="str">
        <f t="shared" si="2"/>
        <v/>
      </c>
      <c r="AB43" s="11" t="str">
        <f t="shared" si="3"/>
        <v/>
      </c>
      <c r="AC43" s="11" t="str">
        <f t="shared" si="4"/>
        <v/>
      </c>
      <c r="AF43" s="11" t="str">
        <f t="shared" si="5"/>
        <v/>
      </c>
      <c r="AG43" s="11" t="str">
        <f t="shared" si="6"/>
        <v/>
      </c>
      <c r="AH43" s="11" t="str">
        <f t="shared" si="7"/>
        <v/>
      </c>
      <c r="AN43" s="3"/>
      <c r="AO43" s="3"/>
      <c r="AP43" s="3"/>
      <c r="AQ43" s="3"/>
      <c r="AR43" t="s">
        <v>562</v>
      </c>
      <c r="AS43" t="s">
        <v>563</v>
      </c>
      <c r="AT43" t="s">
        <v>564</v>
      </c>
      <c r="AU43" t="s">
        <v>565</v>
      </c>
      <c r="AV43" t="s">
        <v>566</v>
      </c>
      <c r="AW43" t="s">
        <v>567</v>
      </c>
      <c r="AX43" t="s">
        <v>568</v>
      </c>
      <c r="AY43" t="s">
        <v>569</v>
      </c>
      <c r="AZ43" s="6">
        <v>0</v>
      </c>
      <c r="BA43" s="6">
        <v>0</v>
      </c>
      <c r="BB43" s="6">
        <v>0</v>
      </c>
      <c r="BC43" s="6">
        <v>0.06</v>
      </c>
      <c r="BD43" s="6">
        <v>25</v>
      </c>
      <c r="BE43" s="6">
        <v>0.36799999999999999</v>
      </c>
    </row>
    <row r="44" spans="1:57" ht="15" customHeight="1" x14ac:dyDescent="0.4">
      <c r="A44" s="6">
        <v>20231025</v>
      </c>
      <c r="B44" s="6" t="s">
        <v>472</v>
      </c>
      <c r="C44" s="7" t="s">
        <v>479</v>
      </c>
      <c r="E44" s="6" t="s">
        <v>6</v>
      </c>
      <c r="F44" s="6">
        <v>2</v>
      </c>
      <c r="G44" s="6">
        <v>2</v>
      </c>
      <c r="H44" s="13">
        <f t="shared" si="13"/>
        <v>1</v>
      </c>
      <c r="I44" s="14">
        <v>15.8307265301267</v>
      </c>
      <c r="J44" s="14">
        <v>15.8307265301267</v>
      </c>
      <c r="K44" s="11">
        <v>1.71885550351133</v>
      </c>
      <c r="L44" s="14">
        <v>166.96079089081999</v>
      </c>
      <c r="M44" s="15">
        <v>0</v>
      </c>
      <c r="N44" s="14">
        <v>66.727658867990698</v>
      </c>
      <c r="O44" s="14">
        <v>66.727658867990698</v>
      </c>
      <c r="P44" s="11" t="str">
        <f t="shared" ref="P44:P45" si="18">_xlfn.TEXTJOIN(";", TRUE, Q44, R44, S44, T44)</f>
        <v>0;0</v>
      </c>
      <c r="Q44" s="6">
        <v>0</v>
      </c>
      <c r="T44" s="6">
        <v>0</v>
      </c>
      <c r="U44" s="11" t="str">
        <f t="shared" ref="U44:U45" si="19">_xlfn.TEXTJOIN(";", TRUE, V44, W44, X44, Y44)</f>
        <v>0;0</v>
      </c>
      <c r="V44" s="15">
        <v>0</v>
      </c>
      <c r="W44" s="15"/>
      <c r="X44" s="15"/>
      <c r="Y44" s="15">
        <v>0</v>
      </c>
      <c r="Z44" s="14">
        <v>4.2920583651241397</v>
      </c>
      <c r="AA44" s="11">
        <f t="shared" si="2"/>
        <v>4.2920583651241397</v>
      </c>
      <c r="AB44" s="11" t="str">
        <f t="shared" si="3"/>
        <v/>
      </c>
      <c r="AC44" s="11" t="str">
        <f t="shared" si="4"/>
        <v/>
      </c>
      <c r="AD44" s="11">
        <v>3</v>
      </c>
      <c r="AE44" s="14">
        <v>78.579881925790502</v>
      </c>
      <c r="AF44" s="11">
        <f t="shared" si="5"/>
        <v>78.579881925790502</v>
      </c>
      <c r="AG44" s="11" t="str">
        <f t="shared" si="6"/>
        <v/>
      </c>
      <c r="AH44" s="11" t="str">
        <f t="shared" si="7"/>
        <v/>
      </c>
      <c r="AI44" s="11">
        <v>90</v>
      </c>
      <c r="AJ44" s="11">
        <v>90</v>
      </c>
      <c r="AK44" s="11">
        <v>0</v>
      </c>
      <c r="AL44" s="11">
        <v>3.0000000000000001E-3</v>
      </c>
      <c r="AM44" s="11">
        <v>0</v>
      </c>
      <c r="AN44" t="s">
        <v>620</v>
      </c>
      <c r="AO44" t="s">
        <v>621</v>
      </c>
      <c r="AP44" t="s">
        <v>622</v>
      </c>
      <c r="AQ44" t="s">
        <v>607</v>
      </c>
      <c r="AR44" t="s">
        <v>562</v>
      </c>
      <c r="AS44" t="s">
        <v>563</v>
      </c>
      <c r="AT44" t="s">
        <v>564</v>
      </c>
      <c r="AU44" t="s">
        <v>565</v>
      </c>
      <c r="AV44" t="s">
        <v>566</v>
      </c>
      <c r="AW44" t="s">
        <v>567</v>
      </c>
      <c r="AX44" t="s">
        <v>568</v>
      </c>
      <c r="AY44" t="s">
        <v>569</v>
      </c>
      <c r="AZ44" s="6">
        <v>0</v>
      </c>
      <c r="BA44" s="6">
        <v>0</v>
      </c>
      <c r="BB44" s="6">
        <v>0</v>
      </c>
      <c r="BC44" s="6">
        <v>0.06</v>
      </c>
      <c r="BD44" s="6">
        <v>25</v>
      </c>
      <c r="BE44" s="6">
        <v>0.36799999999999999</v>
      </c>
    </row>
    <row r="45" spans="1:57" ht="15" customHeight="1" x14ac:dyDescent="0.4">
      <c r="A45" s="6">
        <v>20231025</v>
      </c>
      <c r="B45" s="6" t="s">
        <v>472</v>
      </c>
      <c r="C45" s="7" t="s">
        <v>479</v>
      </c>
      <c r="E45" s="6" t="s">
        <v>7</v>
      </c>
      <c r="F45" s="6">
        <v>2</v>
      </c>
      <c r="G45" s="6">
        <v>2</v>
      </c>
      <c r="H45" s="13">
        <f t="shared" si="13"/>
        <v>1</v>
      </c>
      <c r="I45" s="14">
        <v>13.8165171278155</v>
      </c>
      <c r="J45" s="14">
        <v>13.8165171278155</v>
      </c>
      <c r="K45" s="14">
        <v>1.50331124764492</v>
      </c>
      <c r="L45" s="14">
        <v>311.276571171179</v>
      </c>
      <c r="M45" s="16">
        <v>144.319999999999</v>
      </c>
      <c r="N45" s="14">
        <v>66.430157838186801</v>
      </c>
      <c r="O45" s="14">
        <v>66.430157838186801</v>
      </c>
      <c r="P45" s="11" t="str">
        <f t="shared" si="18"/>
        <v>0;0</v>
      </c>
      <c r="Q45" s="6">
        <v>0</v>
      </c>
      <c r="T45" s="6">
        <v>0</v>
      </c>
      <c r="U45" s="11" t="str">
        <f t="shared" si="19"/>
        <v>144.319999999999;144.319999999999</v>
      </c>
      <c r="V45" s="16">
        <v>144.319999999999</v>
      </c>
      <c r="W45" s="16"/>
      <c r="X45" s="16"/>
      <c r="Y45" s="16">
        <v>144.319999999999</v>
      </c>
      <c r="Z45" s="11">
        <v>2.5069011883502301</v>
      </c>
      <c r="AA45" s="11">
        <f t="shared" si="2"/>
        <v>2.5069011883502301</v>
      </c>
      <c r="AB45" s="11" t="str">
        <f t="shared" si="3"/>
        <v/>
      </c>
      <c r="AC45" s="11" t="str">
        <f t="shared" si="4"/>
        <v/>
      </c>
      <c r="AD45" s="11">
        <v>3</v>
      </c>
      <c r="AE45" s="14">
        <v>76.028422431223305</v>
      </c>
      <c r="AF45" s="11">
        <f t="shared" si="5"/>
        <v>76.028422431223305</v>
      </c>
      <c r="AG45" s="11" t="str">
        <f t="shared" si="6"/>
        <v/>
      </c>
      <c r="AH45" s="11" t="str">
        <f t="shared" si="7"/>
        <v/>
      </c>
      <c r="AI45" s="11">
        <v>90</v>
      </c>
      <c r="AJ45" s="11">
        <v>90</v>
      </c>
      <c r="AK45" s="11">
        <v>0</v>
      </c>
      <c r="AL45" s="11">
        <v>3.0000000000000001E-3</v>
      </c>
      <c r="AM45" s="11">
        <v>0</v>
      </c>
      <c r="AN45" t="s">
        <v>623</v>
      </c>
      <c r="AO45" t="s">
        <v>624</v>
      </c>
      <c r="AP45" t="s">
        <v>625</v>
      </c>
      <c r="AQ45" t="s">
        <v>607</v>
      </c>
      <c r="AR45" t="s">
        <v>562</v>
      </c>
      <c r="AS45" t="s">
        <v>563</v>
      </c>
      <c r="AT45" t="s">
        <v>564</v>
      </c>
      <c r="AU45" t="s">
        <v>565</v>
      </c>
      <c r="AV45" t="s">
        <v>566</v>
      </c>
      <c r="AW45" t="s">
        <v>567</v>
      </c>
      <c r="AX45" t="s">
        <v>568</v>
      </c>
      <c r="AY45" t="s">
        <v>569</v>
      </c>
      <c r="AZ45" s="6">
        <v>0</v>
      </c>
      <c r="BA45" s="6">
        <v>0</v>
      </c>
      <c r="BB45" s="6">
        <v>0</v>
      </c>
      <c r="BC45" s="6">
        <v>0.06</v>
      </c>
      <c r="BD45" s="6">
        <v>25</v>
      </c>
      <c r="BE45" s="6">
        <v>0.36799999999999999</v>
      </c>
    </row>
    <row r="46" spans="1:57" ht="15" customHeight="1" x14ac:dyDescent="0.4">
      <c r="A46" s="6">
        <v>20231025</v>
      </c>
      <c r="B46" s="6" t="s">
        <v>472</v>
      </c>
      <c r="C46" s="7" t="s">
        <v>479</v>
      </c>
      <c r="D46" s="6" t="s">
        <v>8</v>
      </c>
      <c r="F46" s="6">
        <v>1</v>
      </c>
      <c r="G46" s="6">
        <v>3</v>
      </c>
      <c r="H46" s="13">
        <f t="shared" si="13"/>
        <v>1</v>
      </c>
      <c r="I46" s="14">
        <v>12.0397929208379</v>
      </c>
      <c r="J46" s="14"/>
      <c r="K46" s="14">
        <v>1.9089842229623499</v>
      </c>
      <c r="L46" s="14">
        <v>27.6068712886516</v>
      </c>
      <c r="M46" s="16">
        <v>355.83</v>
      </c>
      <c r="N46" s="14">
        <v>21.313301389351501</v>
      </c>
      <c r="O46" s="14"/>
      <c r="U46" s="11" t="str">
        <f t="shared" si="1"/>
        <v/>
      </c>
      <c r="V46" s="16"/>
      <c r="W46" s="16"/>
      <c r="X46" s="16"/>
      <c r="Y46" s="16"/>
      <c r="AA46" s="11" t="str">
        <f t="shared" si="2"/>
        <v/>
      </c>
      <c r="AB46" s="11" t="str">
        <f t="shared" si="3"/>
        <v/>
      </c>
      <c r="AC46" s="11" t="str">
        <f t="shared" si="4"/>
        <v/>
      </c>
      <c r="AF46" s="11" t="str">
        <f t="shared" si="5"/>
        <v/>
      </c>
      <c r="AG46" s="11" t="str">
        <f t="shared" si="6"/>
        <v/>
      </c>
      <c r="AH46" s="11" t="str">
        <f t="shared" si="7"/>
        <v/>
      </c>
      <c r="AN46" s="3"/>
      <c r="AO46" s="3"/>
      <c r="AP46" s="3"/>
      <c r="AQ46" s="3"/>
      <c r="AR46" t="s">
        <v>562</v>
      </c>
      <c r="AS46" t="s">
        <v>563</v>
      </c>
      <c r="AT46" t="s">
        <v>564</v>
      </c>
      <c r="AU46" t="s">
        <v>565</v>
      </c>
      <c r="AV46" t="s">
        <v>566</v>
      </c>
      <c r="AW46" t="s">
        <v>567</v>
      </c>
      <c r="AX46" t="s">
        <v>568</v>
      </c>
      <c r="AY46" t="s">
        <v>569</v>
      </c>
      <c r="AZ46" s="6">
        <v>0</v>
      </c>
      <c r="BA46" s="6">
        <v>0</v>
      </c>
      <c r="BB46" s="6">
        <v>0</v>
      </c>
      <c r="BC46" s="6">
        <v>0.06</v>
      </c>
      <c r="BD46" s="6">
        <v>25</v>
      </c>
      <c r="BE46" s="6">
        <v>0.36799999999999999</v>
      </c>
    </row>
    <row r="47" spans="1:57" ht="15" customHeight="1" x14ac:dyDescent="0.4">
      <c r="A47" s="6">
        <v>20231025</v>
      </c>
      <c r="B47" s="6" t="s">
        <v>472</v>
      </c>
      <c r="C47" s="7" t="s">
        <v>479</v>
      </c>
      <c r="E47" s="6" t="s">
        <v>9</v>
      </c>
      <c r="F47" s="6">
        <v>2</v>
      </c>
      <c r="G47" s="6">
        <v>3</v>
      </c>
      <c r="H47" s="13">
        <f t="shared" si="13"/>
        <v>1</v>
      </c>
      <c r="I47" s="14">
        <v>16.660154831468301</v>
      </c>
      <c r="J47" s="14">
        <v>16.660154831468301</v>
      </c>
      <c r="K47" s="14">
        <v>1.7827864650488301</v>
      </c>
      <c r="L47" s="14">
        <v>26.5172819783192</v>
      </c>
      <c r="M47" s="16">
        <v>75.239999999999995</v>
      </c>
      <c r="N47" s="14">
        <v>73.171797834460094</v>
      </c>
      <c r="O47" s="14">
        <v>73.171797834460094</v>
      </c>
      <c r="P47" s="11" t="str">
        <f>_xlfn.TEXTJOIN(";", TRUE, Q47, R47, S47, T47)</f>
        <v>0;0</v>
      </c>
      <c r="Q47" s="6">
        <v>0</v>
      </c>
      <c r="T47" s="6">
        <v>0</v>
      </c>
      <c r="U47" s="11" t="str">
        <f>_xlfn.TEXTJOIN(";", TRUE, V47, W47, X47, Y47)</f>
        <v>75.24;75.24</v>
      </c>
      <c r="V47" s="16">
        <v>75.239999999999995</v>
      </c>
      <c r="W47" s="16"/>
      <c r="X47" s="16"/>
      <c r="Y47" s="16">
        <v>75.239999999999995</v>
      </c>
      <c r="Z47" s="14">
        <v>4.69770168393379</v>
      </c>
      <c r="AA47" s="11">
        <f t="shared" si="2"/>
        <v>4.69770168393379</v>
      </c>
      <c r="AB47" s="11" t="str">
        <f t="shared" si="3"/>
        <v/>
      </c>
      <c r="AC47" s="11" t="str">
        <f t="shared" si="4"/>
        <v/>
      </c>
      <c r="AD47" s="11">
        <v>3</v>
      </c>
      <c r="AE47" s="14">
        <v>84.944473813503805</v>
      </c>
      <c r="AF47" s="11">
        <f t="shared" si="5"/>
        <v>84.944473813503805</v>
      </c>
      <c r="AG47" s="11" t="str">
        <f t="shared" si="6"/>
        <v/>
      </c>
      <c r="AH47" s="11" t="str">
        <f t="shared" si="7"/>
        <v/>
      </c>
      <c r="AI47" s="11">
        <v>90</v>
      </c>
      <c r="AJ47" s="11">
        <v>90</v>
      </c>
      <c r="AK47" s="11">
        <v>0</v>
      </c>
      <c r="AL47" s="11">
        <v>3.0000000000000001E-3</v>
      </c>
      <c r="AM47" s="11">
        <v>0</v>
      </c>
      <c r="AN47" t="s">
        <v>632</v>
      </c>
      <c r="AO47" t="s">
        <v>633</v>
      </c>
      <c r="AP47" t="s">
        <v>634</v>
      </c>
      <c r="AQ47" t="s">
        <v>607</v>
      </c>
      <c r="AR47" t="s">
        <v>562</v>
      </c>
      <c r="AS47" t="s">
        <v>563</v>
      </c>
      <c r="AT47" t="s">
        <v>564</v>
      </c>
      <c r="AU47" t="s">
        <v>565</v>
      </c>
      <c r="AV47" t="s">
        <v>566</v>
      </c>
      <c r="AW47" t="s">
        <v>567</v>
      </c>
      <c r="AX47" t="s">
        <v>568</v>
      </c>
      <c r="AY47" t="s">
        <v>569</v>
      </c>
      <c r="AZ47" s="6">
        <v>0</v>
      </c>
      <c r="BA47" s="6">
        <v>0</v>
      </c>
      <c r="BB47" s="6">
        <v>0</v>
      </c>
      <c r="BC47" s="6">
        <v>0.06</v>
      </c>
      <c r="BD47" s="6">
        <v>25</v>
      </c>
      <c r="BE47" s="6">
        <v>0.36799999999999999</v>
      </c>
    </row>
    <row r="48" spans="1:57" ht="15" customHeight="1" x14ac:dyDescent="0.4">
      <c r="A48" s="6">
        <v>20231025</v>
      </c>
      <c r="B48" s="6" t="s">
        <v>472</v>
      </c>
      <c r="C48" s="7" t="s">
        <v>479</v>
      </c>
      <c r="D48" s="6" t="s">
        <v>10</v>
      </c>
      <c r="F48" s="6">
        <v>1</v>
      </c>
      <c r="G48" s="6">
        <v>4</v>
      </c>
      <c r="H48" s="13">
        <f t="shared" si="13"/>
        <v>1</v>
      </c>
      <c r="I48" s="14">
        <v>6.2521851091950298</v>
      </c>
      <c r="J48" s="14"/>
      <c r="K48" s="14">
        <v>1.8838037791509199</v>
      </c>
      <c r="L48" s="14">
        <v>348.050166956265</v>
      </c>
      <c r="M48" s="15">
        <v>320.44</v>
      </c>
      <c r="N48" s="14">
        <v>16.0077674050805</v>
      </c>
      <c r="O48" s="14"/>
      <c r="U48" s="11" t="str">
        <f t="shared" si="1"/>
        <v/>
      </c>
      <c r="V48" s="15"/>
      <c r="W48" s="15"/>
      <c r="X48" s="15"/>
      <c r="Y48" s="15"/>
      <c r="AA48" s="11" t="str">
        <f t="shared" si="2"/>
        <v/>
      </c>
      <c r="AB48" s="11" t="str">
        <f t="shared" si="3"/>
        <v/>
      </c>
      <c r="AC48" s="11" t="str">
        <f t="shared" si="4"/>
        <v/>
      </c>
      <c r="AF48" s="11" t="str">
        <f t="shared" si="5"/>
        <v/>
      </c>
      <c r="AG48" s="11" t="str">
        <f t="shared" si="6"/>
        <v/>
      </c>
      <c r="AH48" s="11" t="str">
        <f t="shared" si="7"/>
        <v/>
      </c>
      <c r="AN48" s="3"/>
      <c r="AO48" s="3"/>
      <c r="AP48" s="3"/>
      <c r="AQ48" s="3"/>
      <c r="AR48" t="s">
        <v>562</v>
      </c>
      <c r="AS48" t="s">
        <v>563</v>
      </c>
      <c r="AT48" t="s">
        <v>564</v>
      </c>
      <c r="AU48" t="s">
        <v>565</v>
      </c>
      <c r="AV48" t="s">
        <v>566</v>
      </c>
      <c r="AW48" t="s">
        <v>567</v>
      </c>
      <c r="AX48" t="s">
        <v>568</v>
      </c>
      <c r="AY48" t="s">
        <v>569</v>
      </c>
      <c r="AZ48" s="6">
        <v>0</v>
      </c>
      <c r="BA48" s="6">
        <v>0</v>
      </c>
      <c r="BB48" s="6">
        <v>0</v>
      </c>
      <c r="BC48" s="6">
        <v>0.06</v>
      </c>
      <c r="BD48" s="6">
        <v>25</v>
      </c>
      <c r="BE48" s="6">
        <v>0.36799999999999999</v>
      </c>
    </row>
    <row r="49" spans="1:57" ht="15" customHeight="1" x14ac:dyDescent="0.4">
      <c r="A49" s="6">
        <v>20231025</v>
      </c>
      <c r="B49" s="6" t="s">
        <v>472</v>
      </c>
      <c r="C49" s="7" t="s">
        <v>479</v>
      </c>
      <c r="E49" s="6" t="s">
        <v>11</v>
      </c>
      <c r="F49" s="6">
        <v>2</v>
      </c>
      <c r="G49" s="6">
        <v>4</v>
      </c>
      <c r="H49" s="13">
        <f t="shared" si="13"/>
        <v>1</v>
      </c>
      <c r="I49" s="14">
        <v>10.2586800342574</v>
      </c>
      <c r="J49" s="14">
        <v>10.2586800342574</v>
      </c>
      <c r="K49" s="14">
        <v>1.7286805999203401</v>
      </c>
      <c r="L49" s="14">
        <v>243.26515774411001</v>
      </c>
      <c r="M49" s="15">
        <v>216.75</v>
      </c>
      <c r="N49" s="14">
        <v>54.127540117235803</v>
      </c>
      <c r="O49" s="14">
        <v>54.127540117235803</v>
      </c>
      <c r="P49" s="11" t="str">
        <f>_xlfn.TEXTJOIN(";", TRUE, Q49, R49, S49, T49)</f>
        <v>0;0</v>
      </c>
      <c r="Q49" s="6">
        <v>0</v>
      </c>
      <c r="T49" s="6">
        <v>0</v>
      </c>
      <c r="U49" s="11" t="str">
        <f>_xlfn.TEXTJOIN(";", TRUE, V49, W49, X49, Y49)</f>
        <v>216.75;216.75</v>
      </c>
      <c r="V49" s="15">
        <v>216.75</v>
      </c>
      <c r="W49" s="15"/>
      <c r="X49" s="15"/>
      <c r="Y49" s="15">
        <v>216.75</v>
      </c>
      <c r="Z49" s="14">
        <v>5.3651342517999199</v>
      </c>
      <c r="AA49" s="11">
        <f t="shared" si="2"/>
        <v>5.3651342517999199</v>
      </c>
      <c r="AB49" s="11" t="str">
        <f t="shared" si="3"/>
        <v/>
      </c>
      <c r="AC49" s="11" t="str">
        <f t="shared" si="4"/>
        <v/>
      </c>
      <c r="AD49" s="11">
        <v>3</v>
      </c>
      <c r="AE49" s="14">
        <v>78.445261602058395</v>
      </c>
      <c r="AF49" s="11">
        <f t="shared" si="5"/>
        <v>78.445261602058395</v>
      </c>
      <c r="AG49" s="11" t="str">
        <f t="shared" si="6"/>
        <v/>
      </c>
      <c r="AH49" s="11" t="str">
        <f t="shared" si="7"/>
        <v/>
      </c>
      <c r="AI49" s="11">
        <v>90</v>
      </c>
      <c r="AJ49" s="11">
        <v>90</v>
      </c>
      <c r="AK49" s="11">
        <v>0</v>
      </c>
      <c r="AL49" s="11">
        <v>3.0000000000000001E-3</v>
      </c>
      <c r="AM49" s="11">
        <v>0</v>
      </c>
      <c r="AN49" t="s">
        <v>638</v>
      </c>
      <c r="AO49" t="s">
        <v>639</v>
      </c>
      <c r="AP49" t="s">
        <v>640</v>
      </c>
      <c r="AQ49" t="s">
        <v>607</v>
      </c>
      <c r="AR49" t="s">
        <v>562</v>
      </c>
      <c r="AS49" t="s">
        <v>563</v>
      </c>
      <c r="AT49" t="s">
        <v>564</v>
      </c>
      <c r="AU49" t="s">
        <v>565</v>
      </c>
      <c r="AV49" t="s">
        <v>566</v>
      </c>
      <c r="AW49" t="s">
        <v>567</v>
      </c>
      <c r="AX49" t="s">
        <v>568</v>
      </c>
      <c r="AY49" t="s">
        <v>569</v>
      </c>
      <c r="AZ49" s="6">
        <v>0</v>
      </c>
      <c r="BA49" s="6">
        <v>0</v>
      </c>
      <c r="BB49" s="6">
        <v>0</v>
      </c>
      <c r="BC49" s="6">
        <v>0.06</v>
      </c>
      <c r="BD49" s="6">
        <v>25</v>
      </c>
      <c r="BE49" s="6">
        <v>0.36799999999999999</v>
      </c>
    </row>
    <row r="50" spans="1:57" ht="15" customHeight="1" x14ac:dyDescent="0.4">
      <c r="A50" s="6">
        <v>20231025</v>
      </c>
      <c r="B50" s="6" t="s">
        <v>473</v>
      </c>
      <c r="C50" s="7" t="s">
        <v>480</v>
      </c>
      <c r="D50" s="6" t="s">
        <v>2</v>
      </c>
      <c r="F50" s="6">
        <v>1</v>
      </c>
      <c r="G50" s="6">
        <v>1</v>
      </c>
      <c r="H50" s="13">
        <f t="shared" si="13"/>
        <v>1</v>
      </c>
      <c r="I50" s="11">
        <v>8.7606835829809206</v>
      </c>
      <c r="K50" s="14">
        <v>2.6159841363646699</v>
      </c>
      <c r="L50" s="14">
        <v>332.011043704972</v>
      </c>
      <c r="M50" s="15">
        <v>0</v>
      </c>
      <c r="N50" s="14">
        <v>12.707749103414701</v>
      </c>
      <c r="O50" s="14"/>
      <c r="U50" s="11" t="str">
        <f t="shared" si="1"/>
        <v/>
      </c>
      <c r="V50" s="15"/>
      <c r="W50" s="15"/>
      <c r="X50" s="15"/>
      <c r="Y50" s="15"/>
      <c r="AA50" s="11" t="str">
        <f t="shared" si="2"/>
        <v/>
      </c>
      <c r="AB50" s="11" t="str">
        <f t="shared" si="3"/>
        <v/>
      </c>
      <c r="AC50" s="11" t="str">
        <f t="shared" si="4"/>
        <v/>
      </c>
      <c r="AF50" s="11" t="str">
        <f t="shared" si="5"/>
        <v/>
      </c>
      <c r="AG50" s="11" t="str">
        <f t="shared" si="6"/>
        <v/>
      </c>
      <c r="AH50" s="11" t="str">
        <f t="shared" si="7"/>
        <v/>
      </c>
      <c r="AN50" s="3"/>
      <c r="AO50" s="3"/>
      <c r="AP50" s="3"/>
      <c r="AQ50" s="3"/>
      <c r="AR50" t="s">
        <v>554</v>
      </c>
      <c r="AS50" t="s">
        <v>555</v>
      </c>
      <c r="AT50" t="s">
        <v>556</v>
      </c>
      <c r="AU50" t="s">
        <v>557</v>
      </c>
      <c r="AV50" t="s">
        <v>558</v>
      </c>
      <c r="AW50" t="s">
        <v>559</v>
      </c>
      <c r="AX50" t="s">
        <v>560</v>
      </c>
      <c r="AY50" t="s">
        <v>561</v>
      </c>
      <c r="AZ50" s="6">
        <v>0</v>
      </c>
      <c r="BA50" s="6">
        <v>0</v>
      </c>
      <c r="BB50" s="6">
        <v>0</v>
      </c>
      <c r="BC50" s="6">
        <v>0.06</v>
      </c>
      <c r="BD50" s="6">
        <v>25</v>
      </c>
      <c r="BE50" s="6">
        <v>0.36799999999999999</v>
      </c>
    </row>
    <row r="51" spans="1:57" ht="15" customHeight="1" x14ac:dyDescent="0.4">
      <c r="A51" s="6">
        <v>20231025</v>
      </c>
      <c r="B51" s="6" t="s">
        <v>473</v>
      </c>
      <c r="C51" s="7" t="s">
        <v>480</v>
      </c>
      <c r="D51" s="6" t="s">
        <v>5</v>
      </c>
      <c r="F51" s="6">
        <v>1</v>
      </c>
      <c r="G51" s="6">
        <v>2</v>
      </c>
      <c r="H51" s="13">
        <f t="shared" si="13"/>
        <v>1</v>
      </c>
      <c r="I51" s="14">
        <v>5.70332782059723</v>
      </c>
      <c r="J51" s="14"/>
      <c r="K51" s="14">
        <v>2.3228536264961099</v>
      </c>
      <c r="L51" s="14">
        <v>336.36169685156301</v>
      </c>
      <c r="M51" s="16">
        <v>4.3500000000000201</v>
      </c>
      <c r="N51" s="14">
        <v>4.0556572265094104</v>
      </c>
      <c r="O51" s="14"/>
      <c r="U51" s="11" t="str">
        <f t="shared" si="1"/>
        <v/>
      </c>
      <c r="V51" s="16"/>
      <c r="W51" s="16"/>
      <c r="X51" s="16"/>
      <c r="Y51" s="16"/>
      <c r="AA51" s="11" t="str">
        <f t="shared" si="2"/>
        <v/>
      </c>
      <c r="AB51" s="11" t="str">
        <f t="shared" si="3"/>
        <v/>
      </c>
      <c r="AC51" s="11" t="str">
        <f t="shared" si="4"/>
        <v/>
      </c>
      <c r="AF51" s="11" t="str">
        <f t="shared" si="5"/>
        <v/>
      </c>
      <c r="AG51" s="11" t="str">
        <f t="shared" si="6"/>
        <v/>
      </c>
      <c r="AH51" s="11" t="str">
        <f t="shared" si="7"/>
        <v/>
      </c>
      <c r="AN51" s="3"/>
      <c r="AO51" s="3"/>
      <c r="AP51" s="3"/>
      <c r="AQ51" s="3"/>
      <c r="AR51" t="s">
        <v>554</v>
      </c>
      <c r="AS51" t="s">
        <v>555</v>
      </c>
      <c r="AT51" t="s">
        <v>556</v>
      </c>
      <c r="AU51" t="s">
        <v>557</v>
      </c>
      <c r="AV51" t="s">
        <v>558</v>
      </c>
      <c r="AW51" t="s">
        <v>559</v>
      </c>
      <c r="AX51" t="s">
        <v>560</v>
      </c>
      <c r="AY51" t="s">
        <v>561</v>
      </c>
      <c r="AZ51" s="6">
        <v>0</v>
      </c>
      <c r="BA51" s="6">
        <v>0</v>
      </c>
      <c r="BB51" s="6">
        <v>0</v>
      </c>
      <c r="BC51" s="6">
        <v>0.06</v>
      </c>
      <c r="BD51" s="6">
        <v>25</v>
      </c>
      <c r="BE51" s="6">
        <v>0.36799999999999999</v>
      </c>
    </row>
    <row r="52" spans="1:57" ht="15" customHeight="1" x14ac:dyDescent="0.4">
      <c r="A52" s="6">
        <v>20231025</v>
      </c>
      <c r="B52" s="6" t="s">
        <v>473</v>
      </c>
      <c r="C52" s="7" t="s">
        <v>480</v>
      </c>
      <c r="E52" s="6" t="s">
        <v>6</v>
      </c>
      <c r="F52" s="6">
        <v>2</v>
      </c>
      <c r="G52" s="6">
        <v>2</v>
      </c>
      <c r="H52" s="13">
        <f t="shared" si="13"/>
        <v>1</v>
      </c>
      <c r="I52" s="14">
        <v>12.5949814267622</v>
      </c>
      <c r="J52" s="14">
        <v>12.5949814267622</v>
      </c>
      <c r="K52" s="14">
        <v>1.8210694381947701</v>
      </c>
      <c r="L52" s="14">
        <v>241.92780299458701</v>
      </c>
      <c r="M52" s="15">
        <v>0</v>
      </c>
      <c r="N52" s="11">
        <v>70.692881322845906</v>
      </c>
      <c r="O52" s="11">
        <v>70.692881322845906</v>
      </c>
      <c r="P52" s="11" t="str">
        <f t="shared" ref="P52:P53" si="20">_xlfn.TEXTJOIN(";", TRUE, Q52, R52, S52, T52)</f>
        <v>0;0</v>
      </c>
      <c r="Q52" s="6">
        <v>0</v>
      </c>
      <c r="T52" s="6">
        <v>0</v>
      </c>
      <c r="U52" s="11" t="str">
        <f t="shared" ref="U52:U53" si="21">_xlfn.TEXTJOIN(";", TRUE, V52, W52, X52, Y52)</f>
        <v>0;0</v>
      </c>
      <c r="V52" s="15">
        <v>0</v>
      </c>
      <c r="W52" s="15"/>
      <c r="X52" s="15"/>
      <c r="Y52" s="15">
        <v>0</v>
      </c>
      <c r="Z52" s="14">
        <v>4.4446178574092503</v>
      </c>
      <c r="AA52" s="11">
        <f t="shared" si="2"/>
        <v>4.4446178574092503</v>
      </c>
      <c r="AB52" s="11" t="str">
        <f t="shared" si="3"/>
        <v/>
      </c>
      <c r="AC52" s="11" t="str">
        <f t="shared" si="4"/>
        <v/>
      </c>
      <c r="AD52" s="11">
        <v>3</v>
      </c>
      <c r="AE52" s="11">
        <v>84.206378463610704</v>
      </c>
      <c r="AF52" s="11">
        <f t="shared" si="5"/>
        <v>84.206378463610704</v>
      </c>
      <c r="AG52" s="11" t="str">
        <f t="shared" si="6"/>
        <v/>
      </c>
      <c r="AH52" s="11" t="str">
        <f t="shared" si="7"/>
        <v/>
      </c>
      <c r="AI52" s="11">
        <v>90</v>
      </c>
      <c r="AJ52" s="11">
        <v>90</v>
      </c>
      <c r="AK52" s="11">
        <v>0</v>
      </c>
      <c r="AL52" s="11">
        <v>3.0000000000000001E-3</v>
      </c>
      <c r="AM52" s="11">
        <v>0</v>
      </c>
      <c r="AN52" t="s">
        <v>597</v>
      </c>
      <c r="AO52" t="s">
        <v>598</v>
      </c>
      <c r="AP52" t="s">
        <v>599</v>
      </c>
      <c r="AQ52" t="s">
        <v>607</v>
      </c>
      <c r="AR52" t="s">
        <v>554</v>
      </c>
      <c r="AS52" t="s">
        <v>555</v>
      </c>
      <c r="AT52" t="s">
        <v>556</v>
      </c>
      <c r="AU52" t="s">
        <v>557</v>
      </c>
      <c r="AV52" t="s">
        <v>558</v>
      </c>
      <c r="AW52" t="s">
        <v>559</v>
      </c>
      <c r="AX52" t="s">
        <v>560</v>
      </c>
      <c r="AY52" t="s">
        <v>561</v>
      </c>
      <c r="AZ52" s="6">
        <v>0</v>
      </c>
      <c r="BA52" s="6">
        <v>0</v>
      </c>
      <c r="BB52" s="6">
        <v>0</v>
      </c>
      <c r="BC52" s="6">
        <v>0.06</v>
      </c>
      <c r="BD52" s="6">
        <v>25</v>
      </c>
      <c r="BE52" s="6">
        <v>0.36799999999999999</v>
      </c>
    </row>
    <row r="53" spans="1:57" ht="15" customHeight="1" x14ac:dyDescent="0.4">
      <c r="A53" s="6">
        <v>20231025</v>
      </c>
      <c r="B53" s="6" t="s">
        <v>473</v>
      </c>
      <c r="C53" s="7" t="s">
        <v>480</v>
      </c>
      <c r="E53" s="6" t="s">
        <v>7</v>
      </c>
      <c r="F53" s="6">
        <v>2</v>
      </c>
      <c r="G53" s="6">
        <v>2</v>
      </c>
      <c r="H53" s="13">
        <f t="shared" si="13"/>
        <v>1</v>
      </c>
      <c r="I53" s="14">
        <v>14.449147985817</v>
      </c>
      <c r="J53" s="14">
        <v>14.449147985817</v>
      </c>
      <c r="K53" s="14">
        <v>2.6159841363646699</v>
      </c>
      <c r="L53" s="14">
        <v>80.171670569303501</v>
      </c>
      <c r="M53" s="15">
        <v>198.24</v>
      </c>
      <c r="N53" s="14">
        <v>71.674756003932202</v>
      </c>
      <c r="O53" s="14">
        <v>71.674756003932202</v>
      </c>
      <c r="P53" s="11" t="str">
        <f t="shared" si="20"/>
        <v>0;0</v>
      </c>
      <c r="Q53" s="6">
        <v>0</v>
      </c>
      <c r="T53" s="6">
        <v>0</v>
      </c>
      <c r="U53" s="11" t="str">
        <f t="shared" si="21"/>
        <v>198.24;198.24</v>
      </c>
      <c r="V53" s="15">
        <v>198.24</v>
      </c>
      <c r="W53" s="15"/>
      <c r="X53" s="15"/>
      <c r="Y53" s="15">
        <v>198.24</v>
      </c>
      <c r="Z53" s="14">
        <v>3.6653278284258102</v>
      </c>
      <c r="AA53" s="11">
        <f t="shared" si="2"/>
        <v>3.6653278284258102</v>
      </c>
      <c r="AB53" s="11" t="str">
        <f t="shared" si="3"/>
        <v/>
      </c>
      <c r="AC53" s="11" t="str">
        <f t="shared" si="4"/>
        <v/>
      </c>
      <c r="AD53" s="11">
        <v>3</v>
      </c>
      <c r="AE53" s="14">
        <v>82.295561210162305</v>
      </c>
      <c r="AF53" s="11">
        <f t="shared" si="5"/>
        <v>82.295561210162305</v>
      </c>
      <c r="AG53" s="11" t="str">
        <f t="shared" si="6"/>
        <v/>
      </c>
      <c r="AH53" s="11" t="str">
        <f t="shared" si="7"/>
        <v/>
      </c>
      <c r="AI53" s="11">
        <v>90</v>
      </c>
      <c r="AJ53" s="11">
        <v>90</v>
      </c>
      <c r="AK53" s="11">
        <v>0</v>
      </c>
      <c r="AL53" s="11">
        <v>3.0000000000000001E-3</v>
      </c>
      <c r="AM53" s="11">
        <v>0</v>
      </c>
      <c r="AN53" t="s">
        <v>600</v>
      </c>
      <c r="AO53" t="s">
        <v>601</v>
      </c>
      <c r="AP53" t="s">
        <v>602</v>
      </c>
      <c r="AQ53" t="s">
        <v>607</v>
      </c>
      <c r="AR53" t="s">
        <v>554</v>
      </c>
      <c r="AS53" t="s">
        <v>555</v>
      </c>
      <c r="AT53" t="s">
        <v>556</v>
      </c>
      <c r="AU53" t="s">
        <v>557</v>
      </c>
      <c r="AV53" t="s">
        <v>558</v>
      </c>
      <c r="AW53" t="s">
        <v>559</v>
      </c>
      <c r="AX53" t="s">
        <v>560</v>
      </c>
      <c r="AY53" t="s">
        <v>561</v>
      </c>
      <c r="AZ53" s="6">
        <v>0</v>
      </c>
      <c r="BA53" s="6">
        <v>0</v>
      </c>
      <c r="BB53" s="6">
        <v>0</v>
      </c>
      <c r="BC53" s="6">
        <v>0.06</v>
      </c>
      <c r="BD53" s="6">
        <v>25</v>
      </c>
      <c r="BE53" s="6">
        <v>0.36799999999999999</v>
      </c>
    </row>
    <row r="54" spans="1:57" ht="15" customHeight="1" x14ac:dyDescent="0.4">
      <c r="A54" s="6">
        <v>20231025</v>
      </c>
      <c r="B54" s="6" t="s">
        <v>473</v>
      </c>
      <c r="C54" s="7" t="s">
        <v>480</v>
      </c>
      <c r="D54" s="6" t="s">
        <v>8</v>
      </c>
      <c r="F54" s="6">
        <v>1</v>
      </c>
      <c r="G54" s="6">
        <v>3</v>
      </c>
      <c r="H54" s="13">
        <f t="shared" si="13"/>
        <v>1</v>
      </c>
      <c r="I54" s="14">
        <v>6.9735532743042397</v>
      </c>
      <c r="J54" s="14"/>
      <c r="K54" s="14">
        <v>2.1484067238950701</v>
      </c>
      <c r="L54" s="14">
        <v>341.03949482667798</v>
      </c>
      <c r="M54" s="16">
        <v>4.68</v>
      </c>
      <c r="N54" s="14">
        <v>13.890447685247199</v>
      </c>
      <c r="O54" s="14"/>
      <c r="U54" s="11" t="str">
        <f t="shared" si="1"/>
        <v/>
      </c>
      <c r="V54" s="16"/>
      <c r="W54" s="16"/>
      <c r="X54" s="16"/>
      <c r="Y54" s="16"/>
      <c r="AA54" s="11" t="str">
        <f t="shared" si="2"/>
        <v/>
      </c>
      <c r="AB54" s="11" t="str">
        <f t="shared" si="3"/>
        <v/>
      </c>
      <c r="AC54" s="11" t="str">
        <f t="shared" si="4"/>
        <v/>
      </c>
      <c r="AF54" s="11" t="str">
        <f t="shared" si="5"/>
        <v/>
      </c>
      <c r="AG54" s="11" t="str">
        <f t="shared" si="6"/>
        <v/>
      </c>
      <c r="AH54" s="11" t="str">
        <f t="shared" si="7"/>
        <v/>
      </c>
      <c r="AN54" s="3"/>
      <c r="AO54" s="3"/>
      <c r="AP54" s="3"/>
      <c r="AQ54" s="3"/>
      <c r="AR54" t="s">
        <v>554</v>
      </c>
      <c r="AS54" t="s">
        <v>555</v>
      </c>
      <c r="AT54" t="s">
        <v>556</v>
      </c>
      <c r="AU54" t="s">
        <v>557</v>
      </c>
      <c r="AV54" t="s">
        <v>558</v>
      </c>
      <c r="AW54" t="s">
        <v>559</v>
      </c>
      <c r="AX54" t="s">
        <v>560</v>
      </c>
      <c r="AY54" t="s">
        <v>561</v>
      </c>
      <c r="AZ54" s="6">
        <v>0</v>
      </c>
      <c r="BA54" s="6">
        <v>0</v>
      </c>
      <c r="BB54" s="6">
        <v>0</v>
      </c>
      <c r="BC54" s="6">
        <v>0.06</v>
      </c>
      <c r="BD54" s="6">
        <v>25</v>
      </c>
      <c r="BE54" s="6">
        <v>0.36799999999999999</v>
      </c>
    </row>
    <row r="55" spans="1:57" ht="15" customHeight="1" x14ac:dyDescent="0.4">
      <c r="A55" s="6">
        <v>20231025</v>
      </c>
      <c r="B55" s="6" t="s">
        <v>473</v>
      </c>
      <c r="C55" s="7" t="s">
        <v>480</v>
      </c>
      <c r="E55" s="6" t="s">
        <v>9</v>
      </c>
      <c r="F55" s="6">
        <v>2</v>
      </c>
      <c r="G55" s="6">
        <v>3</v>
      </c>
      <c r="H55" s="13">
        <f t="shared" si="13"/>
        <v>1</v>
      </c>
      <c r="I55" s="14">
        <v>10.3678159570415</v>
      </c>
      <c r="J55" s="14">
        <v>10.3678159570415</v>
      </c>
      <c r="K55" s="14">
        <v>1.9308865631621299</v>
      </c>
      <c r="L55" s="14">
        <v>328.78509124668602</v>
      </c>
      <c r="M55" s="15">
        <v>248.62</v>
      </c>
      <c r="N55" s="14">
        <v>60.6844390873487</v>
      </c>
      <c r="O55" s="14">
        <v>60.6844390873487</v>
      </c>
      <c r="P55" s="11" t="str">
        <f>_xlfn.TEXTJOIN(";", TRUE, Q55, R55, S55, T55)</f>
        <v>0;0;0</v>
      </c>
      <c r="Q55" s="6">
        <v>0</v>
      </c>
      <c r="R55" s="6">
        <v>0</v>
      </c>
      <c r="T55" s="6">
        <v>0</v>
      </c>
      <c r="U55" s="11" t="str">
        <f>_xlfn.TEXTJOIN(";", TRUE, V55, W55, X55, Y55)</f>
        <v>248.62;248.62;248.62</v>
      </c>
      <c r="V55" s="15">
        <v>248.62</v>
      </c>
      <c r="W55" s="15">
        <v>248.62</v>
      </c>
      <c r="X55" s="15"/>
      <c r="Y55" s="15">
        <v>248.62</v>
      </c>
      <c r="Z55" s="15" t="s">
        <v>519</v>
      </c>
      <c r="AA55" s="11">
        <f t="shared" si="2"/>
        <v>7.7327718848242597</v>
      </c>
      <c r="AB55" s="11" t="str">
        <f t="shared" si="3"/>
        <v>2.8305091633994546</v>
      </c>
      <c r="AC55" s="11" t="str">
        <f t="shared" si="4"/>
        <v/>
      </c>
      <c r="AD55" s="11">
        <v>3</v>
      </c>
      <c r="AE55" s="15" t="s">
        <v>520</v>
      </c>
      <c r="AF55" s="11">
        <f t="shared" si="5"/>
        <v>71.659360454376596</v>
      </c>
      <c r="AG55" s="11" t="str">
        <f t="shared" si="6"/>
        <v>83.96002722080803</v>
      </c>
      <c r="AH55" s="11" t="str">
        <f t="shared" si="7"/>
        <v/>
      </c>
      <c r="AI55" s="11">
        <v>90</v>
      </c>
      <c r="AJ55" s="11" t="s">
        <v>612</v>
      </c>
      <c r="AK55" s="11" t="s">
        <v>614</v>
      </c>
      <c r="AL55" s="11" t="s">
        <v>613</v>
      </c>
      <c r="AM55" s="11" t="s">
        <v>614</v>
      </c>
      <c r="AN55" t="s">
        <v>603</v>
      </c>
      <c r="AO55" t="s">
        <v>604</v>
      </c>
      <c r="AP55" t="s">
        <v>608</v>
      </c>
      <c r="AQ55" t="s">
        <v>609</v>
      </c>
      <c r="AR55" t="s">
        <v>554</v>
      </c>
      <c r="AS55" t="s">
        <v>555</v>
      </c>
      <c r="AT55" t="s">
        <v>556</v>
      </c>
      <c r="AU55" t="s">
        <v>557</v>
      </c>
      <c r="AV55" t="s">
        <v>558</v>
      </c>
      <c r="AW55" t="s">
        <v>559</v>
      </c>
      <c r="AX55" t="s">
        <v>560</v>
      </c>
      <c r="AY55" t="s">
        <v>561</v>
      </c>
      <c r="AZ55" s="6">
        <v>0</v>
      </c>
      <c r="BA55" s="6">
        <v>0</v>
      </c>
      <c r="BB55" s="6">
        <v>0</v>
      </c>
      <c r="BC55" s="6">
        <v>0.06</v>
      </c>
      <c r="BD55" s="6">
        <v>25</v>
      </c>
      <c r="BE55" s="6">
        <v>0.36799999999999999</v>
      </c>
    </row>
    <row r="56" spans="1:57" ht="15" customHeight="1" x14ac:dyDescent="0.4">
      <c r="A56" s="6">
        <v>20231025</v>
      </c>
      <c r="B56" s="6" t="s">
        <v>473</v>
      </c>
      <c r="C56" s="7" t="s">
        <v>480</v>
      </c>
      <c r="D56" s="6" t="s">
        <v>10</v>
      </c>
      <c r="F56" s="6">
        <v>1</v>
      </c>
      <c r="G56" s="6">
        <v>4</v>
      </c>
      <c r="H56" s="13">
        <f t="shared" ref="H56:H95" si="22">(6/6)</f>
        <v>1</v>
      </c>
      <c r="I56" s="14">
        <v>5.8456239617893297</v>
      </c>
      <c r="J56" s="14"/>
      <c r="K56" s="14">
        <v>2.0202584281553202</v>
      </c>
      <c r="L56" s="14">
        <v>173.739263161331</v>
      </c>
      <c r="M56" s="15">
        <v>192.7</v>
      </c>
      <c r="N56" s="14">
        <v>23.211975546577399</v>
      </c>
      <c r="O56" s="14"/>
      <c r="U56" s="11" t="str">
        <f t="shared" si="1"/>
        <v/>
      </c>
      <c r="V56" s="15"/>
      <c r="W56" s="15"/>
      <c r="X56" s="15"/>
      <c r="Y56" s="15"/>
      <c r="AA56" s="11" t="str">
        <f t="shared" si="2"/>
        <v/>
      </c>
      <c r="AB56" s="11" t="str">
        <f t="shared" si="3"/>
        <v/>
      </c>
      <c r="AC56" s="11" t="str">
        <f t="shared" si="4"/>
        <v/>
      </c>
      <c r="AF56" s="11" t="str">
        <f t="shared" si="5"/>
        <v/>
      </c>
      <c r="AG56" s="11" t="str">
        <f t="shared" si="6"/>
        <v/>
      </c>
      <c r="AH56" s="11" t="str">
        <f t="shared" si="7"/>
        <v/>
      </c>
      <c r="AN56" s="3"/>
      <c r="AO56" s="3"/>
      <c r="AP56" s="3"/>
      <c r="AQ56" s="3"/>
      <c r="AR56" t="s">
        <v>554</v>
      </c>
      <c r="AS56" t="s">
        <v>555</v>
      </c>
      <c r="AT56" t="s">
        <v>556</v>
      </c>
      <c r="AU56" t="s">
        <v>557</v>
      </c>
      <c r="AV56" t="s">
        <v>558</v>
      </c>
      <c r="AW56" t="s">
        <v>559</v>
      </c>
      <c r="AX56" t="s">
        <v>560</v>
      </c>
      <c r="AY56" t="s">
        <v>561</v>
      </c>
      <c r="AZ56" s="6">
        <v>0</v>
      </c>
      <c r="BA56" s="6">
        <v>0</v>
      </c>
      <c r="BB56" s="6">
        <v>0</v>
      </c>
      <c r="BC56" s="6">
        <v>0.06</v>
      </c>
      <c r="BD56" s="6">
        <v>25</v>
      </c>
      <c r="BE56" s="6">
        <v>0.36799999999999999</v>
      </c>
    </row>
    <row r="57" spans="1:57" ht="15" customHeight="1" x14ac:dyDescent="0.4">
      <c r="A57" s="6">
        <v>20231025</v>
      </c>
      <c r="B57" s="6" t="s">
        <v>473</v>
      </c>
      <c r="C57" s="7" t="s">
        <v>480</v>
      </c>
      <c r="E57" s="6" t="s">
        <v>11</v>
      </c>
      <c r="F57" s="6">
        <v>2</v>
      </c>
      <c r="G57" s="6">
        <v>4</v>
      </c>
      <c r="H57" s="13">
        <f t="shared" si="22"/>
        <v>1</v>
      </c>
      <c r="I57" s="14">
        <v>9.9431396244040595</v>
      </c>
      <c r="J57" s="14">
        <v>9.9431396244040595</v>
      </c>
      <c r="K57" s="14">
        <v>2.0202584281553202</v>
      </c>
      <c r="L57" s="14">
        <v>176.00178190996201</v>
      </c>
      <c r="M57" s="15">
        <v>207.21</v>
      </c>
      <c r="N57" s="14">
        <v>62.579424593816498</v>
      </c>
      <c r="O57" s="14">
        <v>62.579424593816498</v>
      </c>
      <c r="P57" s="11" t="str">
        <f>_xlfn.TEXTJOIN(";", TRUE, Q57, R57, S57, T57)</f>
        <v>0;0</v>
      </c>
      <c r="Q57" s="6">
        <v>0</v>
      </c>
      <c r="T57" s="6">
        <v>0</v>
      </c>
      <c r="U57" s="11" t="str">
        <f>_xlfn.TEXTJOIN(";", TRUE, V57, W57, X57, Y57)</f>
        <v>207.21;207.21</v>
      </c>
      <c r="V57" s="15">
        <v>207.21</v>
      </c>
      <c r="W57" s="15"/>
      <c r="X57" s="15"/>
      <c r="Y57" s="15">
        <v>207.21</v>
      </c>
      <c r="Z57" s="14">
        <v>9.2144794576619606</v>
      </c>
      <c r="AA57" s="11">
        <f t="shared" si="2"/>
        <v>9.2144794576619606</v>
      </c>
      <c r="AB57" s="11" t="str">
        <f t="shared" si="3"/>
        <v/>
      </c>
      <c r="AC57" s="11" t="str">
        <f t="shared" si="4"/>
        <v/>
      </c>
      <c r="AD57" s="11">
        <v>3</v>
      </c>
      <c r="AE57" s="14">
        <v>78.287326403273894</v>
      </c>
      <c r="AF57" s="11">
        <f t="shared" si="5"/>
        <v>78.287326403273894</v>
      </c>
      <c r="AG57" s="11" t="str">
        <f t="shared" si="6"/>
        <v/>
      </c>
      <c r="AH57" s="11" t="str">
        <f t="shared" si="7"/>
        <v/>
      </c>
      <c r="AI57" s="11">
        <v>90</v>
      </c>
      <c r="AJ57" s="11">
        <v>90</v>
      </c>
      <c r="AK57" s="11">
        <v>0</v>
      </c>
      <c r="AL57" s="11">
        <v>3.0000000000000001E-3</v>
      </c>
      <c r="AM57" s="11">
        <v>0</v>
      </c>
      <c r="AN57" t="s">
        <v>617</v>
      </c>
      <c r="AO57" t="s">
        <v>618</v>
      </c>
      <c r="AP57" t="s">
        <v>619</v>
      </c>
      <c r="AQ57" t="s">
        <v>607</v>
      </c>
      <c r="AR57" t="s">
        <v>554</v>
      </c>
      <c r="AS57" t="s">
        <v>555</v>
      </c>
      <c r="AT57" t="s">
        <v>556</v>
      </c>
      <c r="AU57" t="s">
        <v>557</v>
      </c>
      <c r="AV57" t="s">
        <v>558</v>
      </c>
      <c r="AW57" t="s">
        <v>559</v>
      </c>
      <c r="AX57" t="s">
        <v>560</v>
      </c>
      <c r="AY57" t="s">
        <v>561</v>
      </c>
      <c r="AZ57" s="6">
        <v>0</v>
      </c>
      <c r="BA57" s="6">
        <v>0</v>
      </c>
      <c r="BB57" s="6">
        <v>0</v>
      </c>
      <c r="BC57" s="6">
        <v>0.06</v>
      </c>
      <c r="BD57" s="6">
        <v>25</v>
      </c>
      <c r="BE57" s="6">
        <v>0.36799999999999999</v>
      </c>
    </row>
    <row r="58" spans="1:57" ht="15" customHeight="1" x14ac:dyDescent="0.4">
      <c r="A58" s="6">
        <v>20231025</v>
      </c>
      <c r="B58" s="6" t="s">
        <v>473</v>
      </c>
      <c r="C58" s="7" t="s">
        <v>481</v>
      </c>
      <c r="D58" s="6" t="s">
        <v>2</v>
      </c>
      <c r="F58" s="6">
        <v>1</v>
      </c>
      <c r="G58" s="6">
        <v>1</v>
      </c>
      <c r="H58" s="13">
        <f t="shared" si="22"/>
        <v>1</v>
      </c>
      <c r="I58" s="11">
        <v>7.7921165570486899</v>
      </c>
      <c r="K58" s="11">
        <v>2.7439329428124202</v>
      </c>
      <c r="L58" s="11">
        <v>303.20941162353898</v>
      </c>
      <c r="M58" s="15">
        <v>0</v>
      </c>
      <c r="N58" s="11">
        <v>6.2490282365324399</v>
      </c>
      <c r="U58" s="11" t="str">
        <f t="shared" si="1"/>
        <v/>
      </c>
      <c r="V58" s="15"/>
      <c r="W58" s="15"/>
      <c r="X58" s="15"/>
      <c r="Y58" s="15"/>
      <c r="AA58" s="11" t="str">
        <f t="shared" si="2"/>
        <v/>
      </c>
      <c r="AB58" s="11" t="str">
        <f t="shared" si="3"/>
        <v/>
      </c>
      <c r="AC58" s="11" t="str">
        <f t="shared" si="4"/>
        <v/>
      </c>
      <c r="AF58" s="11" t="str">
        <f t="shared" si="5"/>
        <v/>
      </c>
      <c r="AG58" s="11" t="str">
        <f t="shared" si="6"/>
        <v/>
      </c>
      <c r="AH58" s="11" t="str">
        <f t="shared" si="7"/>
        <v/>
      </c>
      <c r="AN58" s="3"/>
      <c r="AO58" s="3"/>
      <c r="AP58" s="3"/>
      <c r="AQ58" s="3"/>
      <c r="AR58" t="s">
        <v>554</v>
      </c>
      <c r="AS58" t="s">
        <v>555</v>
      </c>
      <c r="AT58" t="s">
        <v>556</v>
      </c>
      <c r="AU58" t="s">
        <v>557</v>
      </c>
      <c r="AV58" t="s">
        <v>558</v>
      </c>
      <c r="AW58" t="s">
        <v>559</v>
      </c>
      <c r="AX58" t="s">
        <v>560</v>
      </c>
      <c r="AY58" t="s">
        <v>561</v>
      </c>
      <c r="AZ58" s="6">
        <v>0</v>
      </c>
      <c r="BA58" s="6">
        <v>0</v>
      </c>
      <c r="BB58" s="6">
        <v>0</v>
      </c>
      <c r="BC58" s="6">
        <v>0.06</v>
      </c>
      <c r="BD58" s="6">
        <v>25</v>
      </c>
      <c r="BE58" s="6">
        <v>0.36799999999999999</v>
      </c>
    </row>
    <row r="59" spans="1:57" ht="15" customHeight="1" x14ac:dyDescent="0.4">
      <c r="A59" s="6">
        <v>20231025</v>
      </c>
      <c r="B59" s="6" t="s">
        <v>473</v>
      </c>
      <c r="C59" s="7" t="s">
        <v>481</v>
      </c>
      <c r="D59" s="6" t="s">
        <v>5</v>
      </c>
      <c r="F59" s="6">
        <v>1</v>
      </c>
      <c r="G59" s="6">
        <v>2</v>
      </c>
      <c r="H59" s="13">
        <f t="shared" si="22"/>
        <v>1</v>
      </c>
      <c r="I59" s="11">
        <v>7.0060930145410403</v>
      </c>
      <c r="K59" s="11">
        <v>2.5611004813214699</v>
      </c>
      <c r="L59" s="11">
        <v>283.04851648781499</v>
      </c>
      <c r="M59" s="15">
        <v>339.84</v>
      </c>
      <c r="N59" s="11">
        <v>4.1940161949054398</v>
      </c>
      <c r="U59" s="11" t="str">
        <f t="shared" si="1"/>
        <v/>
      </c>
      <c r="V59" s="15"/>
      <c r="W59" s="15"/>
      <c r="X59" s="15"/>
      <c r="Y59" s="15"/>
      <c r="AA59" s="11" t="str">
        <f t="shared" si="2"/>
        <v/>
      </c>
      <c r="AB59" s="11" t="str">
        <f t="shared" si="3"/>
        <v/>
      </c>
      <c r="AC59" s="11" t="str">
        <f t="shared" si="4"/>
        <v/>
      </c>
      <c r="AF59" s="11" t="str">
        <f t="shared" si="5"/>
        <v/>
      </c>
      <c r="AG59" s="11" t="str">
        <f t="shared" si="6"/>
        <v/>
      </c>
      <c r="AH59" s="11" t="str">
        <f t="shared" si="7"/>
        <v/>
      </c>
      <c r="AN59" s="3"/>
      <c r="AO59" s="3"/>
      <c r="AP59" s="3"/>
      <c r="AQ59" s="3"/>
      <c r="AR59" t="s">
        <v>554</v>
      </c>
      <c r="AS59" t="s">
        <v>555</v>
      </c>
      <c r="AT59" t="s">
        <v>556</v>
      </c>
      <c r="AU59" t="s">
        <v>557</v>
      </c>
      <c r="AV59" t="s">
        <v>558</v>
      </c>
      <c r="AW59" t="s">
        <v>559</v>
      </c>
      <c r="AX59" t="s">
        <v>560</v>
      </c>
      <c r="AY59" t="s">
        <v>561</v>
      </c>
      <c r="AZ59" s="6">
        <v>0</v>
      </c>
      <c r="BA59" s="6">
        <v>0</v>
      </c>
      <c r="BB59" s="6">
        <v>0</v>
      </c>
      <c r="BC59" s="6">
        <v>0.06</v>
      </c>
      <c r="BD59" s="6">
        <v>25</v>
      </c>
      <c r="BE59" s="6">
        <v>0.36799999999999999</v>
      </c>
    </row>
    <row r="60" spans="1:57" ht="15" customHeight="1" x14ac:dyDescent="0.4">
      <c r="A60" s="6">
        <v>20231025</v>
      </c>
      <c r="B60" s="6" t="s">
        <v>473</v>
      </c>
      <c r="C60" s="7" t="s">
        <v>481</v>
      </c>
      <c r="E60" s="6" t="s">
        <v>6</v>
      </c>
      <c r="F60" s="6">
        <v>2</v>
      </c>
      <c r="G60" s="6">
        <v>2</v>
      </c>
      <c r="H60" s="13">
        <f t="shared" si="22"/>
        <v>1</v>
      </c>
      <c r="I60" s="11">
        <v>18.924959646734901</v>
      </c>
      <c r="J60" s="11">
        <v>18.924959646734901</v>
      </c>
      <c r="K60" s="11">
        <v>2.7439329428124202</v>
      </c>
      <c r="L60" s="11">
        <v>82.088384905790903</v>
      </c>
      <c r="M60" s="15">
        <v>0</v>
      </c>
      <c r="N60" s="11">
        <v>78.227893564930596</v>
      </c>
      <c r="O60" s="11">
        <v>78.227893564930596</v>
      </c>
      <c r="P60" s="11" t="str">
        <f t="shared" ref="P60:P61" si="23">_xlfn.TEXTJOIN(";", TRUE, Q60, R60, S60, T60)</f>
        <v>0;0</v>
      </c>
      <c r="Q60" s="6">
        <v>0</v>
      </c>
      <c r="T60" s="6">
        <v>0</v>
      </c>
      <c r="U60" s="11" t="str">
        <f t="shared" ref="U60:U61" si="24">_xlfn.TEXTJOIN(";", TRUE, V60, W60, X60, Y60)</f>
        <v>0;0</v>
      </c>
      <c r="V60" s="15">
        <v>0</v>
      </c>
      <c r="W60" s="15"/>
      <c r="X60" s="15"/>
      <c r="Y60" s="15">
        <v>0</v>
      </c>
      <c r="Z60" s="11">
        <v>2.2902204071021601</v>
      </c>
      <c r="AA60" s="11">
        <f t="shared" si="2"/>
        <v>2.2902204071021601</v>
      </c>
      <c r="AB60" s="11" t="str">
        <f t="shared" si="3"/>
        <v/>
      </c>
      <c r="AC60" s="11" t="str">
        <f t="shared" si="4"/>
        <v/>
      </c>
      <c r="AD60" s="11">
        <v>3</v>
      </c>
      <c r="AE60" s="11">
        <v>80.476303302694802</v>
      </c>
      <c r="AF60" s="11">
        <f t="shared" si="5"/>
        <v>80.476303302694802</v>
      </c>
      <c r="AG60" s="11" t="str">
        <f t="shared" si="6"/>
        <v/>
      </c>
      <c r="AH60" s="11" t="str">
        <f t="shared" si="7"/>
        <v/>
      </c>
      <c r="AI60" s="11">
        <v>90</v>
      </c>
      <c r="AJ60" s="11">
        <v>90</v>
      </c>
      <c r="AK60" s="11">
        <v>0</v>
      </c>
      <c r="AL60" s="11">
        <v>3.0000000000000001E-3</v>
      </c>
      <c r="AM60" s="11">
        <v>0</v>
      </c>
      <c r="AN60" t="s">
        <v>597</v>
      </c>
      <c r="AO60" t="s">
        <v>598</v>
      </c>
      <c r="AP60" t="s">
        <v>599</v>
      </c>
      <c r="AQ60" t="s">
        <v>607</v>
      </c>
      <c r="AR60" t="s">
        <v>554</v>
      </c>
      <c r="AS60" t="s">
        <v>555</v>
      </c>
      <c r="AT60" t="s">
        <v>556</v>
      </c>
      <c r="AU60" t="s">
        <v>557</v>
      </c>
      <c r="AV60" t="s">
        <v>558</v>
      </c>
      <c r="AW60" t="s">
        <v>559</v>
      </c>
      <c r="AX60" t="s">
        <v>560</v>
      </c>
      <c r="AY60" t="s">
        <v>561</v>
      </c>
      <c r="AZ60" s="6">
        <v>0</v>
      </c>
      <c r="BA60" s="6">
        <v>0</v>
      </c>
      <c r="BB60" s="6">
        <v>0</v>
      </c>
      <c r="BC60" s="6">
        <v>0.06</v>
      </c>
      <c r="BD60" s="6">
        <v>25</v>
      </c>
      <c r="BE60" s="6">
        <v>0.36799999999999999</v>
      </c>
    </row>
    <row r="61" spans="1:57" ht="15" customHeight="1" x14ac:dyDescent="0.4">
      <c r="A61" s="6">
        <v>20231025</v>
      </c>
      <c r="B61" s="6" t="s">
        <v>473</v>
      </c>
      <c r="C61" s="7" t="s">
        <v>481</v>
      </c>
      <c r="E61" s="6" t="s">
        <v>7</v>
      </c>
      <c r="F61" s="6">
        <v>2</v>
      </c>
      <c r="G61" s="6">
        <v>2</v>
      </c>
      <c r="H61" s="13">
        <f t="shared" si="22"/>
        <v>1</v>
      </c>
      <c r="I61" s="11">
        <v>15.664633052902801</v>
      </c>
      <c r="J61" s="11">
        <v>15.664633052902801</v>
      </c>
      <c r="K61" s="11">
        <v>1.91423407544441</v>
      </c>
      <c r="L61" s="11">
        <v>298.09013356979398</v>
      </c>
      <c r="M61" s="15">
        <v>216</v>
      </c>
      <c r="N61" s="11">
        <v>72.975185913701196</v>
      </c>
      <c r="O61" s="11">
        <v>72.975185913701196</v>
      </c>
      <c r="P61" s="11" t="str">
        <f t="shared" si="23"/>
        <v>0;0</v>
      </c>
      <c r="Q61" s="6">
        <v>0</v>
      </c>
      <c r="T61" s="6">
        <v>0</v>
      </c>
      <c r="U61" s="11" t="str">
        <f t="shared" si="24"/>
        <v>216;216</v>
      </c>
      <c r="V61" s="15">
        <v>216</v>
      </c>
      <c r="W61" s="15"/>
      <c r="X61" s="15"/>
      <c r="Y61" s="15">
        <v>216</v>
      </c>
      <c r="Z61" s="11">
        <v>2.8594392902814501</v>
      </c>
      <c r="AA61" s="11">
        <f t="shared" si="2"/>
        <v>2.8594392902814501</v>
      </c>
      <c r="AB61" s="11" t="str">
        <f t="shared" si="3"/>
        <v/>
      </c>
      <c r="AC61" s="11" t="str">
        <f t="shared" si="4"/>
        <v/>
      </c>
      <c r="AD61" s="11">
        <v>3</v>
      </c>
      <c r="AE61" s="11">
        <v>81.450866899725398</v>
      </c>
      <c r="AF61" s="11">
        <f t="shared" si="5"/>
        <v>81.450866899725398</v>
      </c>
      <c r="AG61" s="11" t="str">
        <f t="shared" si="6"/>
        <v/>
      </c>
      <c r="AH61" s="11" t="str">
        <f t="shared" si="7"/>
        <v/>
      </c>
      <c r="AI61" s="11">
        <v>90</v>
      </c>
      <c r="AJ61" s="11">
        <v>90</v>
      </c>
      <c r="AK61" s="11">
        <v>0</v>
      </c>
      <c r="AL61" s="11">
        <v>3.0000000000000001E-3</v>
      </c>
      <c r="AM61" s="11">
        <v>0</v>
      </c>
      <c r="AN61" t="s">
        <v>600</v>
      </c>
      <c r="AO61" t="s">
        <v>601</v>
      </c>
      <c r="AP61" t="s">
        <v>602</v>
      </c>
      <c r="AQ61" t="s">
        <v>607</v>
      </c>
      <c r="AR61" t="s">
        <v>554</v>
      </c>
      <c r="AS61" t="s">
        <v>555</v>
      </c>
      <c r="AT61" t="s">
        <v>556</v>
      </c>
      <c r="AU61" t="s">
        <v>557</v>
      </c>
      <c r="AV61" t="s">
        <v>558</v>
      </c>
      <c r="AW61" t="s">
        <v>559</v>
      </c>
      <c r="AX61" t="s">
        <v>560</v>
      </c>
      <c r="AY61" t="s">
        <v>561</v>
      </c>
      <c r="AZ61" s="6">
        <v>0</v>
      </c>
      <c r="BA61" s="6">
        <v>0</v>
      </c>
      <c r="BB61" s="6">
        <v>0</v>
      </c>
      <c r="BC61" s="6">
        <v>0.06</v>
      </c>
      <c r="BD61" s="6">
        <v>25</v>
      </c>
      <c r="BE61" s="6">
        <v>0.36799999999999999</v>
      </c>
    </row>
    <row r="62" spans="1:57" ht="15" customHeight="1" x14ac:dyDescent="0.4">
      <c r="A62" s="6">
        <v>20231025</v>
      </c>
      <c r="B62" s="6" t="s">
        <v>473</v>
      </c>
      <c r="C62" s="7" t="s">
        <v>481</v>
      </c>
      <c r="D62" s="6" t="s">
        <v>8</v>
      </c>
      <c r="F62" s="6">
        <v>1</v>
      </c>
      <c r="G62" s="6">
        <v>3</v>
      </c>
      <c r="H62" s="13">
        <f t="shared" si="22"/>
        <v>1</v>
      </c>
      <c r="I62" s="11">
        <v>10.1212505917425</v>
      </c>
      <c r="K62" s="11">
        <v>2.7439329428124202</v>
      </c>
      <c r="L62" s="11">
        <v>139.13945300106499</v>
      </c>
      <c r="M62" s="15">
        <v>216.09</v>
      </c>
      <c r="N62" s="11">
        <v>7.80388553791179</v>
      </c>
      <c r="U62" s="11" t="str">
        <f t="shared" si="1"/>
        <v/>
      </c>
      <c r="V62" s="15"/>
      <c r="W62" s="15"/>
      <c r="X62" s="15"/>
      <c r="Y62" s="15"/>
      <c r="AA62" s="11" t="str">
        <f t="shared" si="2"/>
        <v/>
      </c>
      <c r="AB62" s="11" t="str">
        <f t="shared" si="3"/>
        <v/>
      </c>
      <c r="AC62" s="11" t="str">
        <f t="shared" si="4"/>
        <v/>
      </c>
      <c r="AF62" s="11" t="str">
        <f t="shared" si="5"/>
        <v/>
      </c>
      <c r="AG62" s="11" t="str">
        <f t="shared" si="6"/>
        <v/>
      </c>
      <c r="AH62" s="11" t="str">
        <f t="shared" si="7"/>
        <v/>
      </c>
      <c r="AN62" s="3"/>
      <c r="AO62" s="3"/>
      <c r="AP62" s="3"/>
      <c r="AQ62" s="3"/>
      <c r="AR62" t="s">
        <v>554</v>
      </c>
      <c r="AS62" t="s">
        <v>555</v>
      </c>
      <c r="AT62" t="s">
        <v>556</v>
      </c>
      <c r="AU62" t="s">
        <v>557</v>
      </c>
      <c r="AV62" t="s">
        <v>558</v>
      </c>
      <c r="AW62" t="s">
        <v>559</v>
      </c>
      <c r="AX62" t="s">
        <v>560</v>
      </c>
      <c r="AY62" t="s">
        <v>561</v>
      </c>
      <c r="AZ62" s="6">
        <v>0</v>
      </c>
      <c r="BA62" s="6">
        <v>0</v>
      </c>
      <c r="BB62" s="6">
        <v>0</v>
      </c>
      <c r="BC62" s="6">
        <v>0.06</v>
      </c>
      <c r="BD62" s="6">
        <v>25</v>
      </c>
      <c r="BE62" s="6">
        <v>0.36799999999999999</v>
      </c>
    </row>
    <row r="63" spans="1:57" ht="15" customHeight="1" x14ac:dyDescent="0.4">
      <c r="A63" s="6">
        <v>20231025</v>
      </c>
      <c r="B63" s="6" t="s">
        <v>473</v>
      </c>
      <c r="C63" s="7" t="s">
        <v>481</v>
      </c>
      <c r="E63" s="6" t="s">
        <v>9</v>
      </c>
      <c r="F63" s="6">
        <v>2</v>
      </c>
      <c r="G63" s="6">
        <v>3</v>
      </c>
      <c r="H63" s="13">
        <f t="shared" si="22"/>
        <v>1</v>
      </c>
      <c r="I63" s="11">
        <v>21.587108185583698</v>
      </c>
      <c r="J63" s="11">
        <v>21.587108185583698</v>
      </c>
      <c r="K63" s="11">
        <v>2.43374378121336</v>
      </c>
      <c r="L63" s="11">
        <v>176.443492075856</v>
      </c>
      <c r="M63" s="16">
        <v>238.35</v>
      </c>
      <c r="N63" s="11">
        <v>58.291595808775803</v>
      </c>
      <c r="O63" s="11">
        <v>58.291595808775803</v>
      </c>
      <c r="P63" s="11" t="str">
        <f>_xlfn.TEXTJOIN(";", TRUE, Q63, R63, S63, T63)</f>
        <v>0;0;0</v>
      </c>
      <c r="Q63" s="6">
        <v>0</v>
      </c>
      <c r="R63" s="6">
        <v>0</v>
      </c>
      <c r="T63" s="6">
        <v>0</v>
      </c>
      <c r="U63" s="11" t="str">
        <f>_xlfn.TEXTJOIN(";", TRUE, V63, W63, X63, Y63)</f>
        <v>238.35;238.35;238.35</v>
      </c>
      <c r="V63" s="16">
        <v>238.35</v>
      </c>
      <c r="W63" s="16">
        <v>238.35</v>
      </c>
      <c r="X63" s="16"/>
      <c r="Y63" s="16">
        <v>238.35</v>
      </c>
      <c r="Z63" s="15" t="s">
        <v>527</v>
      </c>
      <c r="AA63" s="11">
        <f t="shared" si="2"/>
        <v>7.6446087675532803</v>
      </c>
      <c r="AB63" s="11" t="str">
        <f t="shared" si="3"/>
        <v>3.6449217485225787</v>
      </c>
      <c r="AC63" s="11" t="str">
        <f t="shared" si="4"/>
        <v/>
      </c>
      <c r="AD63" s="11">
        <v>3</v>
      </c>
      <c r="AE63" s="15" t="s">
        <v>529</v>
      </c>
      <c r="AF63" s="11">
        <f t="shared" si="5"/>
        <v>77.677353485928094</v>
      </c>
      <c r="AG63" s="11" t="str">
        <f t="shared" si="6"/>
        <v>84.97992980503265</v>
      </c>
      <c r="AH63" s="11" t="str">
        <f t="shared" si="7"/>
        <v/>
      </c>
      <c r="AI63" s="11">
        <v>90</v>
      </c>
      <c r="AJ63" s="11" t="s">
        <v>612</v>
      </c>
      <c r="AK63" s="11" t="s">
        <v>614</v>
      </c>
      <c r="AL63" s="11" t="s">
        <v>613</v>
      </c>
      <c r="AM63" s="11" t="s">
        <v>614</v>
      </c>
      <c r="AN63" t="s">
        <v>603</v>
      </c>
      <c r="AO63" t="s">
        <v>604</v>
      </c>
      <c r="AP63" t="s">
        <v>608</v>
      </c>
      <c r="AQ63" t="s">
        <v>609</v>
      </c>
      <c r="AR63" t="s">
        <v>554</v>
      </c>
      <c r="AS63" t="s">
        <v>555</v>
      </c>
      <c r="AT63" t="s">
        <v>556</v>
      </c>
      <c r="AU63" t="s">
        <v>557</v>
      </c>
      <c r="AV63" t="s">
        <v>558</v>
      </c>
      <c r="AW63" t="s">
        <v>559</v>
      </c>
      <c r="AX63" t="s">
        <v>560</v>
      </c>
      <c r="AY63" t="s">
        <v>561</v>
      </c>
      <c r="AZ63" s="6">
        <v>0</v>
      </c>
      <c r="BA63" s="6">
        <v>0</v>
      </c>
      <c r="BB63" s="6">
        <v>0</v>
      </c>
      <c r="BC63" s="6">
        <v>0.06</v>
      </c>
      <c r="BD63" s="6">
        <v>25</v>
      </c>
      <c r="BE63" s="6">
        <v>0.36799999999999999</v>
      </c>
    </row>
    <row r="64" spans="1:57" ht="15" customHeight="1" x14ac:dyDescent="0.4">
      <c r="A64" s="6">
        <v>20231025</v>
      </c>
      <c r="B64" s="6" t="s">
        <v>473</v>
      </c>
      <c r="C64" s="7" t="s">
        <v>481</v>
      </c>
      <c r="D64" s="6" t="s">
        <v>10</v>
      </c>
      <c r="F64" s="6">
        <v>1</v>
      </c>
      <c r="G64" s="6">
        <v>4</v>
      </c>
      <c r="H64" s="13">
        <f t="shared" si="22"/>
        <v>1</v>
      </c>
      <c r="I64" s="11">
        <v>6.40843164022436</v>
      </c>
      <c r="K64" s="11">
        <v>2.7439329428124202</v>
      </c>
      <c r="L64" s="11">
        <v>58.503840017586398</v>
      </c>
      <c r="M64" s="15">
        <v>279.36</v>
      </c>
      <c r="N64" s="11">
        <v>12.824154299547599</v>
      </c>
      <c r="U64" s="11" t="str">
        <f t="shared" si="1"/>
        <v/>
      </c>
      <c r="V64" s="15"/>
      <c r="W64" s="15"/>
      <c r="X64" s="15"/>
      <c r="Y64" s="15"/>
      <c r="AA64" s="11" t="str">
        <f t="shared" si="2"/>
        <v/>
      </c>
      <c r="AB64" s="11" t="str">
        <f t="shared" si="3"/>
        <v/>
      </c>
      <c r="AC64" s="11" t="str">
        <f t="shared" si="4"/>
        <v/>
      </c>
      <c r="AF64" s="11" t="str">
        <f t="shared" si="5"/>
        <v/>
      </c>
      <c r="AG64" s="11" t="str">
        <f t="shared" si="6"/>
        <v/>
      </c>
      <c r="AH64" s="11" t="str">
        <f t="shared" si="7"/>
        <v/>
      </c>
      <c r="AN64" s="3"/>
      <c r="AO64" s="3"/>
      <c r="AP64" s="3"/>
      <c r="AQ64" s="3"/>
      <c r="AR64" t="s">
        <v>554</v>
      </c>
      <c r="AS64" t="s">
        <v>555</v>
      </c>
      <c r="AT64" t="s">
        <v>556</v>
      </c>
      <c r="AU64" t="s">
        <v>557</v>
      </c>
      <c r="AV64" t="s">
        <v>558</v>
      </c>
      <c r="AW64" t="s">
        <v>559</v>
      </c>
      <c r="AX64" t="s">
        <v>560</v>
      </c>
      <c r="AY64" t="s">
        <v>561</v>
      </c>
      <c r="AZ64" s="6">
        <v>0</v>
      </c>
      <c r="BA64" s="6">
        <v>0</v>
      </c>
      <c r="BB64" s="6">
        <v>0</v>
      </c>
      <c r="BC64" s="6">
        <v>0.06</v>
      </c>
      <c r="BD64" s="6">
        <v>25</v>
      </c>
      <c r="BE64" s="6">
        <v>0.36799999999999999</v>
      </c>
    </row>
    <row r="65" spans="1:57" ht="15" customHeight="1" x14ac:dyDescent="0.4">
      <c r="A65" s="6">
        <v>20231025</v>
      </c>
      <c r="B65" s="6" t="s">
        <v>473</v>
      </c>
      <c r="C65" s="7" t="s">
        <v>481</v>
      </c>
      <c r="E65" s="6" t="s">
        <v>11</v>
      </c>
      <c r="F65" s="6">
        <v>2</v>
      </c>
      <c r="G65" s="6">
        <v>4</v>
      </c>
      <c r="H65" s="13">
        <f t="shared" si="22"/>
        <v>1</v>
      </c>
      <c r="I65" s="11">
        <v>13.2661354475339</v>
      </c>
      <c r="J65" s="11">
        <v>13.2661354475339</v>
      </c>
      <c r="K65" s="11">
        <v>2.4037641426835998</v>
      </c>
      <c r="L65" s="11">
        <v>353.89523100183101</v>
      </c>
      <c r="M65" s="16">
        <v>177.45999999999901</v>
      </c>
      <c r="N65" s="11">
        <v>56.015618434015799</v>
      </c>
      <c r="O65" s="11">
        <v>56.015618434015799</v>
      </c>
      <c r="P65" s="11" t="str">
        <f>_xlfn.TEXTJOIN(";", TRUE, Q65, R65, S65, T65)</f>
        <v>0;0;0</v>
      </c>
      <c r="Q65" s="6">
        <v>0</v>
      </c>
      <c r="R65" s="6">
        <v>0</v>
      </c>
      <c r="T65" s="6">
        <v>0</v>
      </c>
      <c r="U65" s="11" t="str">
        <f>_xlfn.TEXTJOIN(";", TRUE, V65, W65, X65, Y65)</f>
        <v>177.459999999999;177.459999999999;177.459999999999</v>
      </c>
      <c r="V65" s="16">
        <v>177.45999999999901</v>
      </c>
      <c r="W65" s="16">
        <v>177.45999999999901</v>
      </c>
      <c r="X65" s="16"/>
      <c r="Y65" s="16">
        <v>177.45999999999901</v>
      </c>
      <c r="Z65" s="15" t="s">
        <v>528</v>
      </c>
      <c r="AA65" s="11">
        <f t="shared" si="2"/>
        <v>7.8732931089548401</v>
      </c>
      <c r="AB65" s="11" t="str">
        <f t="shared" si="3"/>
        <v>3.1601430064935276</v>
      </c>
      <c r="AC65" s="11" t="str">
        <f t="shared" si="4"/>
        <v/>
      </c>
      <c r="AD65" s="11">
        <v>3</v>
      </c>
      <c r="AE65" s="15" t="s">
        <v>530</v>
      </c>
      <c r="AF65" s="11">
        <f t="shared" si="5"/>
        <v>76.201898140062397</v>
      </c>
      <c r="AG65" s="11" t="str">
        <f t="shared" si="6"/>
        <v>95.75022647537662</v>
      </c>
      <c r="AH65" s="11" t="str">
        <f t="shared" si="7"/>
        <v/>
      </c>
      <c r="AI65" s="11">
        <v>90</v>
      </c>
      <c r="AJ65" s="11" t="s">
        <v>612</v>
      </c>
      <c r="AK65" s="11" t="s">
        <v>607</v>
      </c>
      <c r="AL65" s="11" t="s">
        <v>613</v>
      </c>
      <c r="AM65" s="11" t="s">
        <v>614</v>
      </c>
      <c r="AN65" t="s">
        <v>605</v>
      </c>
      <c r="AO65" t="s">
        <v>606</v>
      </c>
      <c r="AP65" t="s">
        <v>616</v>
      </c>
      <c r="AQ65" t="s">
        <v>609</v>
      </c>
      <c r="AR65" t="s">
        <v>554</v>
      </c>
      <c r="AS65" t="s">
        <v>555</v>
      </c>
      <c r="AT65" t="s">
        <v>556</v>
      </c>
      <c r="AU65" t="s">
        <v>557</v>
      </c>
      <c r="AV65" t="s">
        <v>558</v>
      </c>
      <c r="AW65" t="s">
        <v>559</v>
      </c>
      <c r="AX65" t="s">
        <v>560</v>
      </c>
      <c r="AY65" t="s">
        <v>561</v>
      </c>
      <c r="AZ65" s="6">
        <v>0</v>
      </c>
      <c r="BA65" s="6">
        <v>0</v>
      </c>
      <c r="BB65" s="6">
        <v>0</v>
      </c>
      <c r="BC65" s="6">
        <v>0.06</v>
      </c>
      <c r="BD65" s="6">
        <v>25</v>
      </c>
      <c r="BE65" s="6">
        <v>0.36799999999999999</v>
      </c>
    </row>
    <row r="66" spans="1:57" ht="15" customHeight="1" x14ac:dyDescent="0.4">
      <c r="A66" s="6">
        <v>20231025</v>
      </c>
      <c r="B66" s="6" t="s">
        <v>473</v>
      </c>
      <c r="C66" s="7" t="s">
        <v>482</v>
      </c>
      <c r="D66" s="6" t="s">
        <v>2</v>
      </c>
      <c r="F66" s="6">
        <v>1</v>
      </c>
      <c r="G66" s="6">
        <v>1</v>
      </c>
      <c r="H66" s="13">
        <f t="shared" si="22"/>
        <v>1</v>
      </c>
      <c r="I66" s="11">
        <v>9.3315092220095206</v>
      </c>
      <c r="K66" s="11">
        <v>2.5645229831518401</v>
      </c>
      <c r="L66" s="11">
        <v>331.37103448730699</v>
      </c>
      <c r="M66" s="15">
        <v>0</v>
      </c>
      <c r="N66" s="11">
        <v>8.7105970023787904</v>
      </c>
      <c r="U66" s="11" t="str">
        <f t="shared" si="1"/>
        <v/>
      </c>
      <c r="V66" s="15"/>
      <c r="W66" s="15"/>
      <c r="X66" s="15"/>
      <c r="Y66" s="15"/>
      <c r="AA66" s="11" t="str">
        <f t="shared" si="2"/>
        <v/>
      </c>
      <c r="AB66" s="11" t="str">
        <f t="shared" si="3"/>
        <v/>
      </c>
      <c r="AC66" s="11" t="str">
        <f t="shared" si="4"/>
        <v/>
      </c>
      <c r="AF66" s="11" t="str">
        <f t="shared" si="5"/>
        <v/>
      </c>
      <c r="AG66" s="11" t="str">
        <f t="shared" si="6"/>
        <v/>
      </c>
      <c r="AH66" s="11" t="str">
        <f t="shared" si="7"/>
        <v/>
      </c>
      <c r="AN66" s="3"/>
      <c r="AO66" s="3"/>
      <c r="AP66" s="3"/>
      <c r="AQ66" s="3"/>
      <c r="AR66" t="s">
        <v>554</v>
      </c>
      <c r="AS66" t="s">
        <v>555</v>
      </c>
      <c r="AT66" t="s">
        <v>556</v>
      </c>
      <c r="AU66" t="s">
        <v>557</v>
      </c>
      <c r="AV66" t="s">
        <v>558</v>
      </c>
      <c r="AW66" t="s">
        <v>559</v>
      </c>
      <c r="AX66" t="s">
        <v>560</v>
      </c>
      <c r="AY66" t="s">
        <v>561</v>
      </c>
      <c r="AZ66" s="6">
        <v>0</v>
      </c>
      <c r="BA66" s="6">
        <v>0</v>
      </c>
      <c r="BB66" s="6">
        <v>0</v>
      </c>
      <c r="BC66" s="6">
        <v>0.06</v>
      </c>
      <c r="BD66" s="6">
        <v>25</v>
      </c>
      <c r="BE66" s="6">
        <v>0.36799999999999999</v>
      </c>
    </row>
    <row r="67" spans="1:57" ht="15" customHeight="1" x14ac:dyDescent="0.4">
      <c r="A67" s="6">
        <v>20231025</v>
      </c>
      <c r="B67" s="6" t="s">
        <v>473</v>
      </c>
      <c r="C67" s="7" t="s">
        <v>482</v>
      </c>
      <c r="D67" s="6" t="s">
        <v>5</v>
      </c>
      <c r="F67" s="6">
        <v>1</v>
      </c>
      <c r="G67" s="6">
        <v>2</v>
      </c>
      <c r="H67" s="13">
        <f t="shared" si="22"/>
        <v>1</v>
      </c>
      <c r="I67" s="11">
        <v>9.1042589771772207</v>
      </c>
      <c r="K67" s="11">
        <v>2.2549341413072002</v>
      </c>
      <c r="L67" s="11">
        <v>309.27193838977399</v>
      </c>
      <c r="M67" s="15">
        <v>337.9</v>
      </c>
      <c r="N67" s="11">
        <v>8.3015185298788996</v>
      </c>
      <c r="U67" s="11" t="str">
        <f t="shared" ref="U67:U130" si="25">_xlfn.TEXTJOIN(";", TRUE, V67, W67, X67)</f>
        <v/>
      </c>
      <c r="V67" s="15"/>
      <c r="W67" s="15"/>
      <c r="X67" s="15"/>
      <c r="Y67" s="15"/>
      <c r="AA67" s="11" t="str">
        <f t="shared" ref="AA67:AA130" si="26">IF(LEN(Z67)=0, "", IF(ISNUMBER(FIND(",", Z67)), VALUE(LEFT(Z67, FIND(",", Z67)-1)), VALUE(Z67)))</f>
        <v/>
      </c>
      <c r="AB67" s="11" t="str">
        <f t="shared" ref="AB67:AB130" si="27">IF(LEN(Z67)=0, "", IF(ISNUMBER(FIND(",", Z67)), TRIM(MID(SUBSTITUTE(Z67, ",", REPT(" ", LEN(Z67))), LEN(Z67)*(LEN(Z67)&gt;=LEN(SUBSTITUTE(Z67, ",", "")))+1, LEN(Z67))), ""))</f>
        <v/>
      </c>
      <c r="AC67" s="11" t="str">
        <f t="shared" ref="AC67:AC130" si="28">IF(LEN(Z67)=0, "", IF(ISNUMBER(FIND(",", Z67, FIND(",", Z67)+1)), MID(Z67, FIND(",", Z67, FIND(",", Z67)+1)+1, IF(ISNUMBER(FIND(",", Z67, FIND(",", Z67, FIND(",", Z67)+1)+1)), FIND(",", Z67, FIND(",", Z67, FIND(",", Z67)+1)+1)-FIND(",", Z67, FIND(",", Z67)+1)-1, LEN(Z67))), ""))</f>
        <v/>
      </c>
      <c r="AF67" s="11" t="str">
        <f t="shared" ref="AF67:AF130" si="29">IF(LEN(AE67)=0, "", IF(ISNUMBER(FIND(",", AE67)), VALUE(LEFT(AE67, FIND(",", AE67)-1)), VALUE(AE67)))</f>
        <v/>
      </c>
      <c r="AG67" s="11" t="str">
        <f t="shared" ref="AG67:AG130" si="30">IF(LEN(AE67)=0, "", IF(ISNUMBER(FIND(",", AE67)), TRIM(MID(SUBSTITUTE(AE67, ",", REPT(" ", LEN(AE67))), LEN(AE67)*(LEN(AE67)&gt;=LEN(SUBSTITUTE(AE67, ",", "")))+1, LEN(AE67))), ""))</f>
        <v/>
      </c>
      <c r="AH67" s="11" t="str">
        <f t="shared" ref="AH67:AH130" si="31">IF(LEN(AE67)=0, "", IF(ISNUMBER(FIND(",", AE67, FIND(",", AE67)+1)), MID(AE67, FIND(",", AE67, FIND(",", AE67)+1)+1, IF(ISNUMBER(FIND(",", AE67, FIND(",", AE67, FIND(",", AE67)+1)+1)), FIND(",", AE67, FIND(",", AE67, FIND(",", AE67)+1)+1)-FIND(",", AE67, FIND(",", AE67)+1)-1, LEN(AE67))), ""))</f>
        <v/>
      </c>
      <c r="AN67" s="3"/>
      <c r="AO67" s="3"/>
      <c r="AP67" s="3"/>
      <c r="AQ67" s="3"/>
      <c r="AR67" t="s">
        <v>554</v>
      </c>
      <c r="AS67" t="s">
        <v>555</v>
      </c>
      <c r="AT67" t="s">
        <v>556</v>
      </c>
      <c r="AU67" t="s">
        <v>557</v>
      </c>
      <c r="AV67" t="s">
        <v>558</v>
      </c>
      <c r="AW67" t="s">
        <v>559</v>
      </c>
      <c r="AX67" t="s">
        <v>560</v>
      </c>
      <c r="AY67" t="s">
        <v>561</v>
      </c>
      <c r="AZ67" s="6">
        <v>0</v>
      </c>
      <c r="BA67" s="6">
        <v>0</v>
      </c>
      <c r="BB67" s="6">
        <v>0</v>
      </c>
      <c r="BC67" s="6">
        <v>0.06</v>
      </c>
      <c r="BD67" s="6">
        <v>25</v>
      </c>
      <c r="BE67" s="6">
        <v>0.36799999999999999</v>
      </c>
    </row>
    <row r="68" spans="1:57" ht="15" customHeight="1" x14ac:dyDescent="0.4">
      <c r="A68" s="6">
        <v>20231025</v>
      </c>
      <c r="B68" s="6" t="s">
        <v>473</v>
      </c>
      <c r="C68" s="7" t="s">
        <v>482</v>
      </c>
      <c r="E68" s="6" t="s">
        <v>6</v>
      </c>
      <c r="F68" s="6">
        <v>2</v>
      </c>
      <c r="G68" s="6">
        <v>2</v>
      </c>
      <c r="H68" s="13">
        <f t="shared" si="22"/>
        <v>1</v>
      </c>
      <c r="I68" s="11">
        <v>16.2895913696035</v>
      </c>
      <c r="J68" s="11">
        <v>16.2895913696035</v>
      </c>
      <c r="K68" s="11">
        <v>1.70356776012601</v>
      </c>
      <c r="L68" s="11">
        <v>244.683983337162</v>
      </c>
      <c r="M68" s="15">
        <v>0</v>
      </c>
      <c r="N68" s="11">
        <v>79.579812539369399</v>
      </c>
      <c r="O68" s="11">
        <v>79.579812539369399</v>
      </c>
      <c r="P68" s="11" t="str">
        <f t="shared" ref="P68:P69" si="32">_xlfn.TEXTJOIN(";", TRUE, Q68, R68, S68, T68)</f>
        <v>0;0</v>
      </c>
      <c r="Q68" s="6">
        <v>0</v>
      </c>
      <c r="T68" s="6">
        <v>0</v>
      </c>
      <c r="U68" s="11" t="str">
        <f t="shared" ref="U68:U69" si="33">_xlfn.TEXTJOIN(";", TRUE, V68, W68, X68, Y68)</f>
        <v>0;0</v>
      </c>
      <c r="V68" s="15">
        <v>0</v>
      </c>
      <c r="W68" s="15"/>
      <c r="X68" s="15"/>
      <c r="Y68" s="15">
        <v>0</v>
      </c>
      <c r="Z68" s="11">
        <v>4.5954564106280502</v>
      </c>
      <c r="AA68" s="11">
        <f t="shared" si="26"/>
        <v>4.5954564106280502</v>
      </c>
      <c r="AB68" s="11" t="str">
        <f t="shared" si="27"/>
        <v/>
      </c>
      <c r="AC68" s="11" t="str">
        <f t="shared" si="28"/>
        <v/>
      </c>
      <c r="AD68" s="11">
        <v>3</v>
      </c>
      <c r="AE68" s="11">
        <v>97.340437588449802</v>
      </c>
      <c r="AF68" s="11">
        <f t="shared" si="29"/>
        <v>97.340437588449802</v>
      </c>
      <c r="AG68" s="11" t="str">
        <f t="shared" si="30"/>
        <v/>
      </c>
      <c r="AH68" s="11" t="str">
        <f t="shared" si="31"/>
        <v/>
      </c>
      <c r="AI68" s="11">
        <v>90</v>
      </c>
      <c r="AJ68" s="11">
        <v>90</v>
      </c>
      <c r="AK68" s="11">
        <v>0</v>
      </c>
      <c r="AL68" s="11">
        <v>3.0000000000000001E-3</v>
      </c>
      <c r="AM68" s="11">
        <v>0</v>
      </c>
      <c r="AN68" t="s">
        <v>597</v>
      </c>
      <c r="AO68" t="s">
        <v>598</v>
      </c>
      <c r="AP68" t="s">
        <v>599</v>
      </c>
      <c r="AQ68" t="s">
        <v>607</v>
      </c>
      <c r="AR68" t="s">
        <v>554</v>
      </c>
      <c r="AS68" t="s">
        <v>555</v>
      </c>
      <c r="AT68" t="s">
        <v>556</v>
      </c>
      <c r="AU68" t="s">
        <v>557</v>
      </c>
      <c r="AV68" t="s">
        <v>558</v>
      </c>
      <c r="AW68" t="s">
        <v>559</v>
      </c>
      <c r="AX68" t="s">
        <v>560</v>
      </c>
      <c r="AY68" t="s">
        <v>561</v>
      </c>
      <c r="AZ68" s="6">
        <v>0</v>
      </c>
      <c r="BA68" s="6">
        <v>0</v>
      </c>
      <c r="BB68" s="6">
        <v>0</v>
      </c>
      <c r="BC68" s="6">
        <v>0.06</v>
      </c>
      <c r="BD68" s="6">
        <v>25</v>
      </c>
      <c r="BE68" s="6">
        <v>0.36799999999999999</v>
      </c>
    </row>
    <row r="69" spans="1:57" ht="15" customHeight="1" x14ac:dyDescent="0.4">
      <c r="A69" s="6">
        <v>20231025</v>
      </c>
      <c r="B69" s="6" t="s">
        <v>473</v>
      </c>
      <c r="C69" s="7" t="s">
        <v>482</v>
      </c>
      <c r="E69" s="6" t="s">
        <v>7</v>
      </c>
      <c r="F69" s="6">
        <v>2</v>
      </c>
      <c r="G69" s="6">
        <v>2</v>
      </c>
      <c r="H69" s="13">
        <f t="shared" si="22"/>
        <v>1</v>
      </c>
      <c r="I69" s="11">
        <v>16.3021939686843</v>
      </c>
      <c r="J69" s="11">
        <v>16.3021939686843</v>
      </c>
      <c r="K69" s="11">
        <v>2.2088866593518701</v>
      </c>
      <c r="L69" s="11">
        <v>89.651400277252705</v>
      </c>
      <c r="M69" s="15">
        <v>204.97</v>
      </c>
      <c r="N69" s="11">
        <v>65.7991365423796</v>
      </c>
      <c r="O69" s="11">
        <v>65.7991365423796</v>
      </c>
      <c r="P69" s="11" t="str">
        <f t="shared" si="32"/>
        <v>0;0</v>
      </c>
      <c r="Q69" s="6">
        <v>0</v>
      </c>
      <c r="T69" s="6">
        <v>0</v>
      </c>
      <c r="U69" s="11" t="str">
        <f t="shared" si="33"/>
        <v>204.97;204.97</v>
      </c>
      <c r="V69" s="15">
        <v>204.97</v>
      </c>
      <c r="W69" s="15"/>
      <c r="X69" s="15"/>
      <c r="Y69" s="15">
        <v>204.97</v>
      </c>
      <c r="Z69" s="11">
        <v>4.4564217687493803</v>
      </c>
      <c r="AA69" s="11">
        <f t="shared" si="26"/>
        <v>4.4564217687493803</v>
      </c>
      <c r="AB69" s="11" t="str">
        <f t="shared" si="27"/>
        <v/>
      </c>
      <c r="AC69" s="11" t="str">
        <f t="shared" si="28"/>
        <v/>
      </c>
      <c r="AD69" s="11">
        <v>3</v>
      </c>
      <c r="AE69" s="11">
        <v>84.173321394968198</v>
      </c>
      <c r="AF69" s="11">
        <f t="shared" si="29"/>
        <v>84.173321394968198</v>
      </c>
      <c r="AG69" s="11" t="str">
        <f t="shared" si="30"/>
        <v/>
      </c>
      <c r="AH69" s="11" t="str">
        <f t="shared" si="31"/>
        <v/>
      </c>
      <c r="AI69" s="11">
        <v>90</v>
      </c>
      <c r="AJ69" s="11">
        <v>90</v>
      </c>
      <c r="AK69" s="11">
        <v>0</v>
      </c>
      <c r="AL69" s="11">
        <v>3.0000000000000001E-3</v>
      </c>
      <c r="AM69" s="11">
        <v>0</v>
      </c>
      <c r="AN69" t="s">
        <v>600</v>
      </c>
      <c r="AO69" t="s">
        <v>601</v>
      </c>
      <c r="AP69" t="s">
        <v>602</v>
      </c>
      <c r="AQ69" t="s">
        <v>607</v>
      </c>
      <c r="AR69" t="s">
        <v>554</v>
      </c>
      <c r="AS69" t="s">
        <v>555</v>
      </c>
      <c r="AT69" t="s">
        <v>556</v>
      </c>
      <c r="AU69" t="s">
        <v>557</v>
      </c>
      <c r="AV69" t="s">
        <v>558</v>
      </c>
      <c r="AW69" t="s">
        <v>559</v>
      </c>
      <c r="AX69" t="s">
        <v>560</v>
      </c>
      <c r="AY69" t="s">
        <v>561</v>
      </c>
      <c r="AZ69" s="6">
        <v>0</v>
      </c>
      <c r="BA69" s="6">
        <v>0</v>
      </c>
      <c r="BB69" s="6">
        <v>0</v>
      </c>
      <c r="BC69" s="6">
        <v>0.06</v>
      </c>
      <c r="BD69" s="6">
        <v>25</v>
      </c>
      <c r="BE69" s="6">
        <v>0.36799999999999999</v>
      </c>
    </row>
    <row r="70" spans="1:57" ht="15" customHeight="1" x14ac:dyDescent="0.4">
      <c r="A70" s="6">
        <v>20231025</v>
      </c>
      <c r="B70" s="6" t="s">
        <v>473</v>
      </c>
      <c r="C70" s="7" t="s">
        <v>482</v>
      </c>
      <c r="D70" s="6" t="s">
        <v>8</v>
      </c>
      <c r="F70" s="6">
        <v>1</v>
      </c>
      <c r="G70" s="6">
        <v>3</v>
      </c>
      <c r="H70" s="13">
        <f t="shared" si="22"/>
        <v>1</v>
      </c>
      <c r="I70" s="11">
        <v>8.3410586845035102</v>
      </c>
      <c r="K70" s="11">
        <v>2.05226006565645</v>
      </c>
      <c r="L70" s="11">
        <v>334.59556915397002</v>
      </c>
      <c r="M70" s="16">
        <v>25.33</v>
      </c>
      <c r="N70" s="11">
        <v>12.247555684644601</v>
      </c>
      <c r="U70" s="11" t="str">
        <f t="shared" si="25"/>
        <v/>
      </c>
      <c r="V70" s="16"/>
      <c r="W70" s="16"/>
      <c r="X70" s="16"/>
      <c r="Y70" s="16"/>
      <c r="AA70" s="11" t="str">
        <f t="shared" si="26"/>
        <v/>
      </c>
      <c r="AB70" s="11" t="str">
        <f t="shared" si="27"/>
        <v/>
      </c>
      <c r="AC70" s="11" t="str">
        <f t="shared" si="28"/>
        <v/>
      </c>
      <c r="AF70" s="11" t="str">
        <f t="shared" si="29"/>
        <v/>
      </c>
      <c r="AG70" s="11" t="str">
        <f t="shared" si="30"/>
        <v/>
      </c>
      <c r="AH70" s="11" t="str">
        <f t="shared" si="31"/>
        <v/>
      </c>
      <c r="AN70" s="3"/>
      <c r="AO70" s="3"/>
      <c r="AP70" s="3"/>
      <c r="AQ70" s="3"/>
      <c r="AR70" t="s">
        <v>554</v>
      </c>
      <c r="AS70" t="s">
        <v>555</v>
      </c>
      <c r="AT70" t="s">
        <v>556</v>
      </c>
      <c r="AU70" t="s">
        <v>557</v>
      </c>
      <c r="AV70" t="s">
        <v>558</v>
      </c>
      <c r="AW70" t="s">
        <v>559</v>
      </c>
      <c r="AX70" t="s">
        <v>560</v>
      </c>
      <c r="AY70" t="s">
        <v>561</v>
      </c>
      <c r="AZ70" s="6">
        <v>0</v>
      </c>
      <c r="BA70" s="6">
        <v>0</v>
      </c>
      <c r="BB70" s="6">
        <v>0</v>
      </c>
      <c r="BC70" s="6">
        <v>0.06</v>
      </c>
      <c r="BD70" s="6">
        <v>25</v>
      </c>
      <c r="BE70" s="6">
        <v>0.36799999999999999</v>
      </c>
    </row>
    <row r="71" spans="1:57" ht="15" customHeight="1" x14ac:dyDescent="0.4">
      <c r="A71" s="6">
        <v>20231025</v>
      </c>
      <c r="B71" s="6" t="s">
        <v>473</v>
      </c>
      <c r="C71" s="7" t="s">
        <v>482</v>
      </c>
      <c r="E71" s="6" t="s">
        <v>9</v>
      </c>
      <c r="F71" s="6">
        <v>2</v>
      </c>
      <c r="G71" s="6">
        <v>3</v>
      </c>
      <c r="H71" s="13">
        <f t="shared" si="22"/>
        <v>1</v>
      </c>
      <c r="I71" s="11">
        <v>15.1486930228548</v>
      </c>
      <c r="J71" s="11">
        <v>15.1486930228548</v>
      </c>
      <c r="K71" s="11">
        <v>1.8276023028452</v>
      </c>
      <c r="L71" s="11">
        <v>328.36285436511599</v>
      </c>
      <c r="M71" s="15">
        <v>238.71</v>
      </c>
      <c r="N71" s="11">
        <v>68.563493246340499</v>
      </c>
      <c r="O71" s="11">
        <v>68.563493246340499</v>
      </c>
      <c r="P71" s="11" t="str">
        <f>_xlfn.TEXTJOIN(";", TRUE, Q71, R71, S71, T71)</f>
        <v>0;0;0</v>
      </c>
      <c r="Q71" s="6">
        <v>0</v>
      </c>
      <c r="R71" s="6">
        <v>0</v>
      </c>
      <c r="T71" s="6">
        <v>0</v>
      </c>
      <c r="U71" s="11" t="str">
        <f>_xlfn.TEXTJOIN(";", TRUE, V71, W71, X71, Y71)</f>
        <v>238.71;238.71;238.71</v>
      </c>
      <c r="V71" s="15">
        <v>238.71</v>
      </c>
      <c r="W71" s="15">
        <v>238.71</v>
      </c>
      <c r="X71" s="15"/>
      <c r="Y71" s="15">
        <v>238.71</v>
      </c>
      <c r="Z71" s="15" t="s">
        <v>525</v>
      </c>
      <c r="AA71" s="11">
        <f t="shared" si="26"/>
        <v>7.1704433751760401</v>
      </c>
      <c r="AB71" s="11" t="str">
        <f t="shared" si="27"/>
        <v>3.074459527503182</v>
      </c>
      <c r="AC71" s="11" t="str">
        <f t="shared" si="28"/>
        <v/>
      </c>
      <c r="AD71" s="11">
        <v>3</v>
      </c>
      <c r="AE71" s="15" t="s">
        <v>526</v>
      </c>
      <c r="AF71" s="11">
        <f t="shared" si="29"/>
        <v>86.951801114945198</v>
      </c>
      <c r="AG71" s="11" t="str">
        <f t="shared" si="30"/>
        <v>108.63369798889009</v>
      </c>
      <c r="AH71" s="11" t="str">
        <f t="shared" si="31"/>
        <v/>
      </c>
      <c r="AI71" s="11">
        <v>90</v>
      </c>
      <c r="AJ71" s="11" t="s">
        <v>612</v>
      </c>
      <c r="AK71" s="11" t="s">
        <v>614</v>
      </c>
      <c r="AL71" s="11" t="s">
        <v>613</v>
      </c>
      <c r="AM71" s="11" t="s">
        <v>614</v>
      </c>
      <c r="AN71" t="s">
        <v>603</v>
      </c>
      <c r="AO71" t="s">
        <v>604</v>
      </c>
      <c r="AP71" t="s">
        <v>608</v>
      </c>
      <c r="AQ71" t="s">
        <v>609</v>
      </c>
      <c r="AR71" t="s">
        <v>554</v>
      </c>
      <c r="AS71" t="s">
        <v>555</v>
      </c>
      <c r="AT71" t="s">
        <v>556</v>
      </c>
      <c r="AU71" t="s">
        <v>557</v>
      </c>
      <c r="AV71" t="s">
        <v>558</v>
      </c>
      <c r="AW71" t="s">
        <v>559</v>
      </c>
      <c r="AX71" t="s">
        <v>560</v>
      </c>
      <c r="AY71" t="s">
        <v>561</v>
      </c>
      <c r="AZ71" s="6">
        <v>0</v>
      </c>
      <c r="BA71" s="6">
        <v>0</v>
      </c>
      <c r="BB71" s="6">
        <v>0</v>
      </c>
      <c r="BC71" s="6">
        <v>0.06</v>
      </c>
      <c r="BD71" s="6">
        <v>25</v>
      </c>
      <c r="BE71" s="6">
        <v>0.36799999999999999</v>
      </c>
    </row>
    <row r="72" spans="1:57" ht="15" customHeight="1" x14ac:dyDescent="0.4">
      <c r="A72" s="6">
        <v>20231025</v>
      </c>
      <c r="B72" s="6" t="s">
        <v>473</v>
      </c>
      <c r="C72" s="7" t="s">
        <v>482</v>
      </c>
      <c r="D72" s="6" t="s">
        <v>10</v>
      </c>
      <c r="F72" s="6">
        <v>1</v>
      </c>
      <c r="G72" s="6">
        <v>4</v>
      </c>
      <c r="H72" s="13">
        <f t="shared" si="22"/>
        <v>1</v>
      </c>
      <c r="I72" s="11">
        <v>6.16009843943276</v>
      </c>
      <c r="K72" s="11">
        <v>1.91186487526223</v>
      </c>
      <c r="L72" s="11">
        <v>245.627428077156</v>
      </c>
      <c r="M72" s="15">
        <v>271.02999999999997</v>
      </c>
      <c r="N72" s="11">
        <v>13.799404211252901</v>
      </c>
      <c r="U72" s="11" t="str">
        <f t="shared" si="25"/>
        <v/>
      </c>
      <c r="V72" s="15"/>
      <c r="W72" s="15"/>
      <c r="X72" s="15"/>
      <c r="Y72" s="15"/>
      <c r="AA72" s="11" t="str">
        <f t="shared" si="26"/>
        <v/>
      </c>
      <c r="AB72" s="11" t="str">
        <f t="shared" si="27"/>
        <v/>
      </c>
      <c r="AC72" s="11" t="str">
        <f t="shared" si="28"/>
        <v/>
      </c>
      <c r="AF72" s="11" t="str">
        <f t="shared" si="29"/>
        <v/>
      </c>
      <c r="AG72" s="11" t="str">
        <f t="shared" si="30"/>
        <v/>
      </c>
      <c r="AH72" s="11" t="str">
        <f t="shared" si="31"/>
        <v/>
      </c>
      <c r="AN72" s="3"/>
      <c r="AO72" s="3"/>
      <c r="AP72" s="3"/>
      <c r="AQ72" s="3"/>
      <c r="AR72" t="s">
        <v>554</v>
      </c>
      <c r="AS72" t="s">
        <v>555</v>
      </c>
      <c r="AT72" t="s">
        <v>556</v>
      </c>
      <c r="AU72" t="s">
        <v>557</v>
      </c>
      <c r="AV72" t="s">
        <v>558</v>
      </c>
      <c r="AW72" t="s">
        <v>559</v>
      </c>
      <c r="AX72" t="s">
        <v>560</v>
      </c>
      <c r="AY72" t="s">
        <v>561</v>
      </c>
      <c r="AZ72" s="6">
        <v>0</v>
      </c>
      <c r="BA72" s="6">
        <v>0</v>
      </c>
      <c r="BB72" s="6">
        <v>0</v>
      </c>
      <c r="BC72" s="6">
        <v>0.06</v>
      </c>
      <c r="BD72" s="6">
        <v>25</v>
      </c>
      <c r="BE72" s="6">
        <v>0.36799999999999999</v>
      </c>
    </row>
    <row r="73" spans="1:57" ht="15" customHeight="1" x14ac:dyDescent="0.4">
      <c r="A73" s="6">
        <v>20231025</v>
      </c>
      <c r="B73" s="6" t="s">
        <v>473</v>
      </c>
      <c r="C73" s="7" t="s">
        <v>482</v>
      </c>
      <c r="E73" s="6" t="s">
        <v>11</v>
      </c>
      <c r="F73" s="6">
        <v>2</v>
      </c>
      <c r="G73" s="6">
        <v>4</v>
      </c>
      <c r="H73" s="13">
        <f t="shared" si="22"/>
        <v>1</v>
      </c>
      <c r="I73" s="11">
        <v>8.4108478004042695</v>
      </c>
      <c r="J73" s="11">
        <v>8.4108478004042695</v>
      </c>
      <c r="K73" s="11">
        <v>1.79070927131683</v>
      </c>
      <c r="L73" s="11">
        <v>166.50047920358099</v>
      </c>
      <c r="M73" s="15">
        <v>198.14</v>
      </c>
      <c r="N73" s="11">
        <v>60.727886247289099</v>
      </c>
      <c r="O73" s="11">
        <v>60.727886247289099</v>
      </c>
      <c r="P73" s="11" t="str">
        <f>_xlfn.TEXTJOIN(";", TRUE, Q73, R73, S73, T73)</f>
        <v>0;0</v>
      </c>
      <c r="Q73" s="6">
        <v>0</v>
      </c>
      <c r="T73" s="6">
        <v>0</v>
      </c>
      <c r="U73" s="11" t="str">
        <f>_xlfn.TEXTJOIN(";", TRUE, V73, W73, X73, Y73)</f>
        <v>198.14;198.14</v>
      </c>
      <c r="V73" s="15">
        <v>198.14</v>
      </c>
      <c r="W73" s="15"/>
      <c r="X73" s="15"/>
      <c r="Y73" s="15">
        <v>198.14</v>
      </c>
      <c r="Z73" s="11">
        <v>6.8615491288580897</v>
      </c>
      <c r="AA73" s="11">
        <f t="shared" si="26"/>
        <v>6.8615491288580897</v>
      </c>
      <c r="AB73" s="11" t="str">
        <f t="shared" si="27"/>
        <v/>
      </c>
      <c r="AC73" s="11" t="str">
        <f t="shared" si="28"/>
        <v/>
      </c>
      <c r="AD73" s="11">
        <v>3</v>
      </c>
      <c r="AE73" s="11">
        <v>84.553724501455605</v>
      </c>
      <c r="AF73" s="11">
        <f t="shared" si="29"/>
        <v>84.553724501455605</v>
      </c>
      <c r="AG73" s="11" t="str">
        <f t="shared" si="30"/>
        <v/>
      </c>
      <c r="AH73" s="11" t="str">
        <f t="shared" si="31"/>
        <v/>
      </c>
      <c r="AI73" s="11">
        <v>90</v>
      </c>
      <c r="AJ73" s="11">
        <v>90</v>
      </c>
      <c r="AK73" s="11">
        <v>0</v>
      </c>
      <c r="AL73" s="11">
        <v>3.0000000000000001E-3</v>
      </c>
      <c r="AM73" s="11">
        <v>0</v>
      </c>
      <c r="AN73" t="s">
        <v>617</v>
      </c>
      <c r="AO73" t="s">
        <v>618</v>
      </c>
      <c r="AP73" t="s">
        <v>619</v>
      </c>
      <c r="AQ73" t="s">
        <v>607</v>
      </c>
      <c r="AR73" t="s">
        <v>554</v>
      </c>
      <c r="AS73" t="s">
        <v>555</v>
      </c>
      <c r="AT73" t="s">
        <v>556</v>
      </c>
      <c r="AU73" t="s">
        <v>557</v>
      </c>
      <c r="AV73" t="s">
        <v>558</v>
      </c>
      <c r="AW73" t="s">
        <v>559</v>
      </c>
      <c r="AX73" t="s">
        <v>560</v>
      </c>
      <c r="AY73" t="s">
        <v>561</v>
      </c>
      <c r="AZ73" s="6">
        <v>0</v>
      </c>
      <c r="BA73" s="6">
        <v>0</v>
      </c>
      <c r="BB73" s="6">
        <v>0</v>
      </c>
      <c r="BC73" s="6">
        <v>0.06</v>
      </c>
      <c r="BD73" s="6">
        <v>25</v>
      </c>
      <c r="BE73" s="6">
        <v>0.36799999999999999</v>
      </c>
    </row>
    <row r="74" spans="1:57" ht="15" customHeight="1" x14ac:dyDescent="0.4">
      <c r="A74" s="6">
        <v>20231025</v>
      </c>
      <c r="B74" s="6" t="s">
        <v>472</v>
      </c>
      <c r="C74" s="7" t="s">
        <v>483</v>
      </c>
      <c r="D74" s="6" t="s">
        <v>2</v>
      </c>
      <c r="F74" s="6">
        <v>1</v>
      </c>
      <c r="G74" s="6">
        <v>1</v>
      </c>
      <c r="H74" s="13">
        <f t="shared" si="22"/>
        <v>1</v>
      </c>
      <c r="I74" s="14">
        <v>8.6558332936214093</v>
      </c>
      <c r="J74" s="14"/>
      <c r="K74" s="14">
        <v>2.4837250160188198</v>
      </c>
      <c r="L74" s="14">
        <v>159.799080704716</v>
      </c>
      <c r="M74" s="15">
        <v>0</v>
      </c>
      <c r="N74" s="14">
        <v>1.25596972558274</v>
      </c>
      <c r="O74" s="14"/>
      <c r="U74" s="11" t="str">
        <f t="shared" si="25"/>
        <v/>
      </c>
      <c r="V74" s="15"/>
      <c r="W74" s="15"/>
      <c r="X74" s="15"/>
      <c r="Y74" s="15"/>
      <c r="AA74" s="11" t="str">
        <f t="shared" si="26"/>
        <v/>
      </c>
      <c r="AB74" s="11" t="str">
        <f t="shared" si="27"/>
        <v/>
      </c>
      <c r="AC74" s="11" t="str">
        <f t="shared" si="28"/>
        <v/>
      </c>
      <c r="AF74" s="11" t="str">
        <f t="shared" si="29"/>
        <v/>
      </c>
      <c r="AG74" s="11" t="str">
        <f t="shared" si="30"/>
        <v/>
      </c>
      <c r="AH74" s="11" t="str">
        <f t="shared" si="31"/>
        <v/>
      </c>
      <c r="AN74" s="3"/>
      <c r="AO74" s="3"/>
      <c r="AP74" s="3"/>
      <c r="AQ74" s="3"/>
      <c r="AR74" t="s">
        <v>562</v>
      </c>
      <c r="AS74" t="s">
        <v>563</v>
      </c>
      <c r="AT74" t="s">
        <v>564</v>
      </c>
      <c r="AU74" t="s">
        <v>565</v>
      </c>
      <c r="AV74" t="s">
        <v>566</v>
      </c>
      <c r="AW74" t="s">
        <v>567</v>
      </c>
      <c r="AX74" t="s">
        <v>568</v>
      </c>
      <c r="AY74" t="s">
        <v>569</v>
      </c>
      <c r="AZ74" s="6">
        <v>0</v>
      </c>
      <c r="BA74" s="6">
        <v>0</v>
      </c>
      <c r="BB74" s="6">
        <v>0</v>
      </c>
      <c r="BC74" s="6">
        <v>0.06</v>
      </c>
      <c r="BD74" s="6">
        <v>25</v>
      </c>
      <c r="BE74" s="6">
        <v>0.36799999999999999</v>
      </c>
    </row>
    <row r="75" spans="1:57" ht="15" customHeight="1" x14ac:dyDescent="0.4">
      <c r="A75" s="6">
        <v>20231025</v>
      </c>
      <c r="B75" s="6" t="s">
        <v>472</v>
      </c>
      <c r="C75" s="7" t="s">
        <v>483</v>
      </c>
      <c r="D75" s="6" t="s">
        <v>5</v>
      </c>
      <c r="F75" s="6">
        <v>1</v>
      </c>
      <c r="G75" s="6">
        <v>2</v>
      </c>
      <c r="H75" s="13">
        <f t="shared" si="22"/>
        <v>1</v>
      </c>
      <c r="I75" s="11">
        <v>6.7290179072108902</v>
      </c>
      <c r="K75" s="14">
        <v>2.4837250160188198</v>
      </c>
      <c r="L75" s="14">
        <v>264.04247151244499</v>
      </c>
      <c r="M75" s="15">
        <v>104.24</v>
      </c>
      <c r="N75" s="14">
        <v>4.2767849751537401</v>
      </c>
      <c r="O75" s="14"/>
      <c r="U75" s="11" t="str">
        <f t="shared" si="25"/>
        <v/>
      </c>
      <c r="V75" s="15"/>
      <c r="W75" s="15"/>
      <c r="X75" s="15"/>
      <c r="Y75" s="15"/>
      <c r="AA75" s="11" t="str">
        <f t="shared" si="26"/>
        <v/>
      </c>
      <c r="AB75" s="11" t="str">
        <f t="shared" si="27"/>
        <v/>
      </c>
      <c r="AC75" s="11" t="str">
        <f t="shared" si="28"/>
        <v/>
      </c>
      <c r="AF75" s="11" t="str">
        <f t="shared" si="29"/>
        <v/>
      </c>
      <c r="AG75" s="11" t="str">
        <f t="shared" si="30"/>
        <v/>
      </c>
      <c r="AH75" s="11" t="str">
        <f t="shared" si="31"/>
        <v/>
      </c>
      <c r="AN75" s="3"/>
      <c r="AO75" s="3"/>
      <c r="AP75" s="3"/>
      <c r="AQ75" s="3"/>
      <c r="AR75" t="s">
        <v>562</v>
      </c>
      <c r="AS75" t="s">
        <v>563</v>
      </c>
      <c r="AT75" t="s">
        <v>564</v>
      </c>
      <c r="AU75" t="s">
        <v>565</v>
      </c>
      <c r="AV75" t="s">
        <v>566</v>
      </c>
      <c r="AW75" t="s">
        <v>567</v>
      </c>
      <c r="AX75" t="s">
        <v>568</v>
      </c>
      <c r="AY75" t="s">
        <v>569</v>
      </c>
      <c r="AZ75" s="6">
        <v>0</v>
      </c>
      <c r="BA75" s="6">
        <v>0</v>
      </c>
      <c r="BB75" s="6">
        <v>0</v>
      </c>
      <c r="BC75" s="6">
        <v>0.06</v>
      </c>
      <c r="BD75" s="6">
        <v>25</v>
      </c>
      <c r="BE75" s="6">
        <v>0.36799999999999999</v>
      </c>
    </row>
    <row r="76" spans="1:57" ht="15" customHeight="1" x14ac:dyDescent="0.4">
      <c r="A76" s="6">
        <v>20231025</v>
      </c>
      <c r="B76" s="6" t="s">
        <v>472</v>
      </c>
      <c r="C76" s="7" t="s">
        <v>483</v>
      </c>
      <c r="E76" s="6" t="s">
        <v>6</v>
      </c>
      <c r="F76" s="6">
        <v>2</v>
      </c>
      <c r="G76" s="6">
        <v>2</v>
      </c>
      <c r="H76" s="13">
        <f t="shared" si="22"/>
        <v>1</v>
      </c>
      <c r="I76" s="14">
        <v>18.671683931368499</v>
      </c>
      <c r="J76" s="14">
        <v>18.671683931368499</v>
      </c>
      <c r="K76" s="14">
        <v>2.19273880921163</v>
      </c>
      <c r="L76" s="14">
        <v>145.950570677831</v>
      </c>
      <c r="M76" s="15">
        <v>0</v>
      </c>
      <c r="N76" s="11">
        <v>70.4863878592394</v>
      </c>
      <c r="O76" s="11">
        <v>70.4863878592394</v>
      </c>
      <c r="P76" s="11" t="str">
        <f t="shared" ref="P76:P77" si="34">_xlfn.TEXTJOIN(";", TRUE, Q76, R76, S76, T76)</f>
        <v>0;0</v>
      </c>
      <c r="Q76" s="6">
        <v>0</v>
      </c>
      <c r="T76" s="6">
        <v>0</v>
      </c>
      <c r="U76" s="11" t="str">
        <f t="shared" ref="U76:U77" si="35">_xlfn.TEXTJOIN(";", TRUE, V76, W76, X76, Y76)</f>
        <v>0;0</v>
      </c>
      <c r="V76" s="15">
        <v>0</v>
      </c>
      <c r="W76" s="15"/>
      <c r="X76" s="15"/>
      <c r="Y76" s="15">
        <v>0</v>
      </c>
      <c r="Z76" s="14">
        <v>4.1509769270232999</v>
      </c>
      <c r="AA76" s="11">
        <f t="shared" si="26"/>
        <v>4.1509769270232999</v>
      </c>
      <c r="AB76" s="11" t="str">
        <f t="shared" si="27"/>
        <v/>
      </c>
      <c r="AC76" s="11" t="str">
        <f t="shared" si="28"/>
        <v/>
      </c>
      <c r="AD76" s="11">
        <v>3</v>
      </c>
      <c r="AE76" s="14">
        <v>77.676781764664497</v>
      </c>
      <c r="AF76" s="11">
        <f t="shared" si="29"/>
        <v>77.676781764664497</v>
      </c>
      <c r="AG76" s="11" t="str">
        <f t="shared" si="30"/>
        <v/>
      </c>
      <c r="AH76" s="11" t="str">
        <f t="shared" si="31"/>
        <v/>
      </c>
      <c r="AI76" s="11">
        <v>90</v>
      </c>
      <c r="AJ76" s="11">
        <v>90</v>
      </c>
      <c r="AK76" s="11">
        <v>0</v>
      </c>
      <c r="AL76" s="11">
        <v>3.0000000000000001E-3</v>
      </c>
      <c r="AM76" s="11">
        <v>0</v>
      </c>
      <c r="AN76" t="s">
        <v>620</v>
      </c>
      <c r="AO76" t="s">
        <v>621</v>
      </c>
      <c r="AP76" t="s">
        <v>622</v>
      </c>
      <c r="AQ76" t="s">
        <v>607</v>
      </c>
      <c r="AR76" t="s">
        <v>562</v>
      </c>
      <c r="AS76" t="s">
        <v>563</v>
      </c>
      <c r="AT76" t="s">
        <v>564</v>
      </c>
      <c r="AU76" t="s">
        <v>565</v>
      </c>
      <c r="AV76" t="s">
        <v>566</v>
      </c>
      <c r="AW76" t="s">
        <v>567</v>
      </c>
      <c r="AX76" t="s">
        <v>568</v>
      </c>
      <c r="AY76" t="s">
        <v>569</v>
      </c>
      <c r="AZ76" s="6">
        <v>0</v>
      </c>
      <c r="BA76" s="6">
        <v>0</v>
      </c>
      <c r="BB76" s="6">
        <v>0</v>
      </c>
      <c r="BC76" s="6">
        <v>0.06</v>
      </c>
      <c r="BD76" s="6">
        <v>25</v>
      </c>
      <c r="BE76" s="6">
        <v>0.36799999999999999</v>
      </c>
    </row>
    <row r="77" spans="1:57" ht="15" customHeight="1" x14ac:dyDescent="0.4">
      <c r="A77" s="6">
        <v>20231025</v>
      </c>
      <c r="B77" s="6" t="s">
        <v>472</v>
      </c>
      <c r="C77" s="7" t="s">
        <v>483</v>
      </c>
      <c r="E77" s="6" t="s">
        <v>7</v>
      </c>
      <c r="F77" s="6">
        <v>2</v>
      </c>
      <c r="G77" s="6">
        <v>2</v>
      </c>
      <c r="H77" s="13">
        <f t="shared" si="22"/>
        <v>1</v>
      </c>
      <c r="I77" s="14">
        <v>17.182101517279602</v>
      </c>
      <c r="J77" s="14">
        <v>17.182101517279602</v>
      </c>
      <c r="K77" s="14">
        <v>2.2378549956205198</v>
      </c>
      <c r="L77" s="14">
        <v>297.91631076762502</v>
      </c>
      <c r="M77" s="16">
        <v>151.97</v>
      </c>
      <c r="N77" s="14">
        <v>74.757062671867402</v>
      </c>
      <c r="O77" s="14">
        <v>74.757062671867402</v>
      </c>
      <c r="P77" s="11" t="str">
        <f t="shared" si="34"/>
        <v>0;0</v>
      </c>
      <c r="Q77" s="6">
        <v>0</v>
      </c>
      <c r="T77" s="6">
        <v>0</v>
      </c>
      <c r="U77" s="11" t="str">
        <f t="shared" si="35"/>
        <v>151.97;151.97</v>
      </c>
      <c r="V77" s="16">
        <v>151.97</v>
      </c>
      <c r="W77" s="16"/>
      <c r="X77" s="16"/>
      <c r="Y77" s="16">
        <v>151.97</v>
      </c>
      <c r="Z77" s="14">
        <v>5.0805710423310799</v>
      </c>
      <c r="AA77" s="11">
        <f t="shared" si="26"/>
        <v>5.0805710423310799</v>
      </c>
      <c r="AB77" s="11" t="str">
        <f t="shared" si="27"/>
        <v/>
      </c>
      <c r="AC77" s="11" t="str">
        <f t="shared" si="28"/>
        <v/>
      </c>
      <c r="AD77" s="11">
        <v>3</v>
      </c>
      <c r="AE77" s="14">
        <v>84.279157872254899</v>
      </c>
      <c r="AF77" s="11">
        <f t="shared" si="29"/>
        <v>84.279157872254899</v>
      </c>
      <c r="AG77" s="11" t="str">
        <f t="shared" si="30"/>
        <v/>
      </c>
      <c r="AH77" s="11" t="str">
        <f t="shared" si="31"/>
        <v/>
      </c>
      <c r="AI77" s="11">
        <v>90</v>
      </c>
      <c r="AJ77" s="11">
        <v>90</v>
      </c>
      <c r="AK77" s="11">
        <v>0</v>
      </c>
      <c r="AL77" s="11">
        <v>3.0000000000000001E-3</v>
      </c>
      <c r="AM77" s="11">
        <v>0</v>
      </c>
      <c r="AN77" t="s">
        <v>623</v>
      </c>
      <c r="AO77" t="s">
        <v>624</v>
      </c>
      <c r="AP77" t="s">
        <v>625</v>
      </c>
      <c r="AQ77" t="s">
        <v>607</v>
      </c>
      <c r="AR77" t="s">
        <v>562</v>
      </c>
      <c r="AS77" t="s">
        <v>563</v>
      </c>
      <c r="AT77" t="s">
        <v>564</v>
      </c>
      <c r="AU77" t="s">
        <v>565</v>
      </c>
      <c r="AV77" t="s">
        <v>566</v>
      </c>
      <c r="AW77" t="s">
        <v>567</v>
      </c>
      <c r="AX77" t="s">
        <v>568</v>
      </c>
      <c r="AY77" t="s">
        <v>569</v>
      </c>
      <c r="AZ77" s="6">
        <v>0</v>
      </c>
      <c r="BA77" s="6">
        <v>0</v>
      </c>
      <c r="BB77" s="6">
        <v>0</v>
      </c>
      <c r="BC77" s="6">
        <v>0.06</v>
      </c>
      <c r="BD77" s="6">
        <v>25</v>
      </c>
      <c r="BE77" s="6">
        <v>0.36799999999999999</v>
      </c>
    </row>
    <row r="78" spans="1:57" ht="15" customHeight="1" x14ac:dyDescent="0.4">
      <c r="A78" s="6">
        <v>20231025</v>
      </c>
      <c r="B78" s="6" t="s">
        <v>472</v>
      </c>
      <c r="C78" s="7" t="s">
        <v>483</v>
      </c>
      <c r="D78" s="6" t="s">
        <v>8</v>
      </c>
      <c r="F78" s="6">
        <v>1</v>
      </c>
      <c r="G78" s="6">
        <v>3</v>
      </c>
      <c r="H78" s="13">
        <f t="shared" si="22"/>
        <v>1</v>
      </c>
      <c r="I78" s="14">
        <v>12.4376020542419</v>
      </c>
      <c r="J78" s="14"/>
      <c r="K78" s="14">
        <v>2.4837250160188198</v>
      </c>
      <c r="L78" s="14">
        <v>344.48875530908998</v>
      </c>
      <c r="M78" s="16">
        <v>80.449999999999903</v>
      </c>
      <c r="N78" s="14">
        <v>13.094789627903999</v>
      </c>
      <c r="O78" s="14"/>
      <c r="U78" s="11" t="str">
        <f t="shared" si="25"/>
        <v/>
      </c>
      <c r="V78" s="16"/>
      <c r="W78" s="16"/>
      <c r="X78" s="16"/>
      <c r="Y78" s="16"/>
      <c r="AA78" s="11" t="str">
        <f t="shared" si="26"/>
        <v/>
      </c>
      <c r="AB78" s="11" t="str">
        <f t="shared" si="27"/>
        <v/>
      </c>
      <c r="AC78" s="11" t="str">
        <f t="shared" si="28"/>
        <v/>
      </c>
      <c r="AF78" s="11" t="str">
        <f t="shared" si="29"/>
        <v/>
      </c>
      <c r="AG78" s="11" t="str">
        <f t="shared" si="30"/>
        <v/>
      </c>
      <c r="AH78" s="11" t="str">
        <f t="shared" si="31"/>
        <v/>
      </c>
      <c r="AN78" s="3"/>
      <c r="AO78" s="3"/>
      <c r="AP78" s="3"/>
      <c r="AQ78" s="3"/>
      <c r="AR78" t="s">
        <v>562</v>
      </c>
      <c r="AS78" t="s">
        <v>563</v>
      </c>
      <c r="AT78" t="s">
        <v>564</v>
      </c>
      <c r="AU78" t="s">
        <v>565</v>
      </c>
      <c r="AV78" t="s">
        <v>566</v>
      </c>
      <c r="AW78" t="s">
        <v>567</v>
      </c>
      <c r="AX78" t="s">
        <v>568</v>
      </c>
      <c r="AY78" t="s">
        <v>569</v>
      </c>
      <c r="AZ78" s="6">
        <v>0</v>
      </c>
      <c r="BA78" s="6">
        <v>0</v>
      </c>
      <c r="BB78" s="6">
        <v>0</v>
      </c>
      <c r="BC78" s="6">
        <v>0.06</v>
      </c>
      <c r="BD78" s="6">
        <v>25</v>
      </c>
      <c r="BE78" s="6">
        <v>0.36799999999999999</v>
      </c>
    </row>
    <row r="79" spans="1:57" ht="15" customHeight="1" x14ac:dyDescent="0.4">
      <c r="A79" s="6">
        <v>20231025</v>
      </c>
      <c r="B79" s="6" t="s">
        <v>472</v>
      </c>
      <c r="C79" s="7" t="s">
        <v>483</v>
      </c>
      <c r="E79" s="6" t="s">
        <v>9</v>
      </c>
      <c r="F79" s="6">
        <v>2</v>
      </c>
      <c r="G79" s="6">
        <v>3</v>
      </c>
      <c r="H79" s="13">
        <f t="shared" si="22"/>
        <v>1</v>
      </c>
      <c r="I79" s="14">
        <v>17.756488163561599</v>
      </c>
      <c r="J79" s="14">
        <v>17.756488163561599</v>
      </c>
      <c r="K79" s="11">
        <v>2.37922362173975</v>
      </c>
      <c r="L79" s="14">
        <v>16.663267242756199</v>
      </c>
      <c r="M79" s="16">
        <v>78.739999999999995</v>
      </c>
      <c r="N79" s="14">
        <v>56.006832936436602</v>
      </c>
      <c r="O79" s="14">
        <v>56.006832936436602</v>
      </c>
      <c r="P79" s="11" t="str">
        <f>_xlfn.TEXTJOIN(";", TRUE, Q79, R79, S79, T79)</f>
        <v>0;0;0</v>
      </c>
      <c r="Q79" s="6">
        <v>0</v>
      </c>
      <c r="R79" s="6">
        <v>0</v>
      </c>
      <c r="T79" s="6">
        <v>0</v>
      </c>
      <c r="U79" s="11" t="str">
        <f>_xlfn.TEXTJOIN(";", TRUE, V79, W79, X79, Y79)</f>
        <v>78.74;78.74;78.74</v>
      </c>
      <c r="V79" s="16">
        <v>78.739999999999995</v>
      </c>
      <c r="W79" s="16">
        <v>78.739999999999995</v>
      </c>
      <c r="X79" s="16"/>
      <c r="Y79" s="16">
        <v>78.739999999999995</v>
      </c>
      <c r="Z79" s="15" t="s">
        <v>541</v>
      </c>
      <c r="AA79" s="11">
        <f t="shared" si="26"/>
        <v>10.284689992350399</v>
      </c>
      <c r="AB79" s="11" t="str">
        <f t="shared" si="27"/>
        <v>3.947018059283451</v>
      </c>
      <c r="AC79" s="11" t="str">
        <f t="shared" si="28"/>
        <v/>
      </c>
      <c r="AD79" s="11">
        <v>3</v>
      </c>
      <c r="AE79" s="15" t="s">
        <v>543</v>
      </c>
      <c r="AF79" s="11">
        <f t="shared" si="29"/>
        <v>68.416996686855597</v>
      </c>
      <c r="AG79" s="11" t="str">
        <f t="shared" si="30"/>
        <v>88.68409153804998</v>
      </c>
      <c r="AH79" s="11" t="str">
        <f t="shared" si="31"/>
        <v/>
      </c>
      <c r="AI79" s="11">
        <v>90</v>
      </c>
      <c r="AJ79" s="11" t="s">
        <v>615</v>
      </c>
      <c r="AK79" s="11" t="s">
        <v>607</v>
      </c>
      <c r="AL79" s="11" t="s">
        <v>631</v>
      </c>
      <c r="AM79" s="11" t="s">
        <v>607</v>
      </c>
      <c r="AN79" t="s">
        <v>626</v>
      </c>
      <c r="AO79" t="s">
        <v>627</v>
      </c>
      <c r="AP79" t="s">
        <v>628</v>
      </c>
      <c r="AQ79" t="s">
        <v>609</v>
      </c>
      <c r="AR79" t="s">
        <v>562</v>
      </c>
      <c r="AS79" t="s">
        <v>563</v>
      </c>
      <c r="AT79" t="s">
        <v>564</v>
      </c>
      <c r="AU79" t="s">
        <v>565</v>
      </c>
      <c r="AV79" t="s">
        <v>566</v>
      </c>
      <c r="AW79" t="s">
        <v>567</v>
      </c>
      <c r="AX79" t="s">
        <v>568</v>
      </c>
      <c r="AY79" t="s">
        <v>569</v>
      </c>
      <c r="AZ79" s="6">
        <v>0</v>
      </c>
      <c r="BA79" s="6">
        <v>0</v>
      </c>
      <c r="BB79" s="6">
        <v>0</v>
      </c>
      <c r="BC79" s="6">
        <v>0.06</v>
      </c>
      <c r="BD79" s="6">
        <v>25</v>
      </c>
      <c r="BE79" s="6">
        <v>0.36799999999999999</v>
      </c>
    </row>
    <row r="80" spans="1:57" ht="15" customHeight="1" x14ac:dyDescent="0.4">
      <c r="A80" s="6">
        <v>20231025</v>
      </c>
      <c r="B80" s="6" t="s">
        <v>472</v>
      </c>
      <c r="C80" s="7" t="s">
        <v>483</v>
      </c>
      <c r="D80" s="6" t="s">
        <v>10</v>
      </c>
      <c r="F80" s="6">
        <v>1</v>
      </c>
      <c r="G80" s="6">
        <v>4</v>
      </c>
      <c r="H80" s="13">
        <f t="shared" si="22"/>
        <v>1</v>
      </c>
      <c r="I80" s="14">
        <v>6.7014962796107698</v>
      </c>
      <c r="J80" s="14"/>
      <c r="K80" s="14">
        <v>2.4837250160188198</v>
      </c>
      <c r="L80" s="14">
        <v>256.173857121982</v>
      </c>
      <c r="M80" s="16">
        <v>271.68</v>
      </c>
      <c r="N80" s="14">
        <v>15.366243134005</v>
      </c>
      <c r="O80" s="14"/>
      <c r="U80" s="11" t="str">
        <f t="shared" si="25"/>
        <v/>
      </c>
      <c r="V80" s="16"/>
      <c r="W80" s="16"/>
      <c r="X80" s="16"/>
      <c r="Y80" s="16"/>
      <c r="AA80" s="11" t="str">
        <f t="shared" si="26"/>
        <v/>
      </c>
      <c r="AB80" s="11" t="str">
        <f t="shared" si="27"/>
        <v/>
      </c>
      <c r="AC80" s="11" t="str">
        <f t="shared" si="28"/>
        <v/>
      </c>
      <c r="AF80" s="11" t="str">
        <f t="shared" si="29"/>
        <v/>
      </c>
      <c r="AG80" s="11" t="str">
        <f t="shared" si="30"/>
        <v/>
      </c>
      <c r="AH80" s="11" t="str">
        <f t="shared" si="31"/>
        <v/>
      </c>
      <c r="AN80" s="3"/>
      <c r="AO80" s="3"/>
      <c r="AP80" s="3"/>
      <c r="AQ80" s="3"/>
      <c r="AR80" t="s">
        <v>562</v>
      </c>
      <c r="AS80" t="s">
        <v>563</v>
      </c>
      <c r="AT80" t="s">
        <v>564</v>
      </c>
      <c r="AU80" t="s">
        <v>565</v>
      </c>
      <c r="AV80" t="s">
        <v>566</v>
      </c>
      <c r="AW80" t="s">
        <v>567</v>
      </c>
      <c r="AX80" t="s">
        <v>568</v>
      </c>
      <c r="AY80" t="s">
        <v>569</v>
      </c>
      <c r="AZ80" s="6">
        <v>0</v>
      </c>
      <c r="BA80" s="6">
        <v>0</v>
      </c>
      <c r="BB80" s="6">
        <v>0</v>
      </c>
      <c r="BC80" s="6">
        <v>0.06</v>
      </c>
      <c r="BD80" s="6">
        <v>25</v>
      </c>
      <c r="BE80" s="6">
        <v>0.36799999999999999</v>
      </c>
    </row>
    <row r="81" spans="1:57" ht="15" customHeight="1" x14ac:dyDescent="0.4">
      <c r="A81" s="6">
        <v>20231025</v>
      </c>
      <c r="B81" s="6" t="s">
        <v>472</v>
      </c>
      <c r="C81" s="7" t="s">
        <v>483</v>
      </c>
      <c r="E81" s="6" t="s">
        <v>11</v>
      </c>
      <c r="F81" s="6">
        <v>2</v>
      </c>
      <c r="G81" s="6">
        <v>4</v>
      </c>
      <c r="H81" s="13">
        <f t="shared" si="22"/>
        <v>1</v>
      </c>
      <c r="I81" s="14">
        <v>13.5952326447355</v>
      </c>
      <c r="J81" s="14">
        <v>13.5952326447355</v>
      </c>
      <c r="K81" s="14">
        <v>2.2717170662195798</v>
      </c>
      <c r="L81" s="14">
        <v>230.82592442708</v>
      </c>
      <c r="M81" s="15">
        <v>214.17</v>
      </c>
      <c r="N81" s="14">
        <v>66.322594343088795</v>
      </c>
      <c r="O81" s="14">
        <v>66.322594343088795</v>
      </c>
      <c r="P81" s="11" t="str">
        <f>_xlfn.TEXTJOIN(";", TRUE, Q81, R81, S81, T81)</f>
        <v>0;0;0</v>
      </c>
      <c r="Q81" s="6">
        <v>0</v>
      </c>
      <c r="R81" s="6">
        <v>0</v>
      </c>
      <c r="T81" s="6">
        <v>0</v>
      </c>
      <c r="U81" s="11" t="str">
        <f>_xlfn.TEXTJOIN(";", TRUE, V81, W81, X81, Y81)</f>
        <v>214.17;214.17;214.17</v>
      </c>
      <c r="V81" s="15">
        <v>214.17</v>
      </c>
      <c r="W81" s="15">
        <v>214.17</v>
      </c>
      <c r="X81" s="15"/>
      <c r="Y81" s="15">
        <v>214.17</v>
      </c>
      <c r="Z81" s="15" t="s">
        <v>542</v>
      </c>
      <c r="AA81" s="11">
        <f t="shared" si="26"/>
        <v>8.0987033213960604</v>
      </c>
      <c r="AB81" s="11" t="str">
        <f t="shared" si="27"/>
        <v>2.721302300529436</v>
      </c>
      <c r="AC81" s="11" t="str">
        <f t="shared" si="28"/>
        <v/>
      </c>
      <c r="AD81" s="11">
        <v>3</v>
      </c>
      <c r="AE81" s="15" t="s">
        <v>544</v>
      </c>
      <c r="AF81" s="11">
        <f t="shared" si="29"/>
        <v>89.575050310866104</v>
      </c>
      <c r="AG81" s="11" t="str">
        <f t="shared" si="30"/>
        <v>106.58449646842531</v>
      </c>
      <c r="AH81" s="11" t="str">
        <f t="shared" si="31"/>
        <v/>
      </c>
      <c r="AI81" s="11">
        <v>90</v>
      </c>
      <c r="AJ81" s="11" t="s">
        <v>615</v>
      </c>
      <c r="AK81" s="11" t="s">
        <v>607</v>
      </c>
      <c r="AL81" s="11" t="s">
        <v>631</v>
      </c>
      <c r="AM81" s="11" t="s">
        <v>607</v>
      </c>
      <c r="AN81" t="s">
        <v>635</v>
      </c>
      <c r="AO81" t="s">
        <v>636</v>
      </c>
      <c r="AP81" t="s">
        <v>637</v>
      </c>
      <c r="AQ81" t="s">
        <v>609</v>
      </c>
      <c r="AR81" t="s">
        <v>562</v>
      </c>
      <c r="AS81" t="s">
        <v>563</v>
      </c>
      <c r="AT81" t="s">
        <v>564</v>
      </c>
      <c r="AU81" t="s">
        <v>565</v>
      </c>
      <c r="AV81" t="s">
        <v>566</v>
      </c>
      <c r="AW81" t="s">
        <v>567</v>
      </c>
      <c r="AX81" t="s">
        <v>568</v>
      </c>
      <c r="AY81" t="s">
        <v>569</v>
      </c>
      <c r="AZ81" s="6">
        <v>0</v>
      </c>
      <c r="BA81" s="6">
        <v>0</v>
      </c>
      <c r="BB81" s="6">
        <v>0</v>
      </c>
      <c r="BC81" s="6">
        <v>0.06</v>
      </c>
      <c r="BD81" s="6">
        <v>25</v>
      </c>
      <c r="BE81" s="6">
        <v>0.36799999999999999</v>
      </c>
    </row>
    <row r="82" spans="1:57" ht="15" customHeight="1" x14ac:dyDescent="0.4">
      <c r="A82" s="6">
        <v>20231025</v>
      </c>
      <c r="B82" s="6" t="s">
        <v>472</v>
      </c>
      <c r="C82" s="7" t="s">
        <v>484</v>
      </c>
      <c r="D82" s="6" t="s">
        <v>2</v>
      </c>
      <c r="F82" s="6">
        <v>1</v>
      </c>
      <c r="G82" s="6">
        <v>1</v>
      </c>
      <c r="H82" s="13">
        <f t="shared" si="22"/>
        <v>1</v>
      </c>
      <c r="I82" s="14">
        <v>11.6836822238237</v>
      </c>
      <c r="J82" s="14"/>
      <c r="K82" s="14">
        <v>1.99805661282515</v>
      </c>
      <c r="L82" s="14">
        <v>140.917016232771</v>
      </c>
      <c r="M82" s="15">
        <v>0</v>
      </c>
      <c r="N82" s="14">
        <v>4.5041952081199099</v>
      </c>
      <c r="O82" s="14"/>
      <c r="U82" s="11" t="str">
        <f t="shared" si="25"/>
        <v/>
      </c>
      <c r="V82" s="15"/>
      <c r="W82" s="15"/>
      <c r="X82" s="15"/>
      <c r="Y82" s="15"/>
      <c r="AA82" s="11" t="str">
        <f t="shared" si="26"/>
        <v/>
      </c>
      <c r="AB82" s="11" t="str">
        <f t="shared" si="27"/>
        <v/>
      </c>
      <c r="AC82" s="11" t="str">
        <f t="shared" si="28"/>
        <v/>
      </c>
      <c r="AF82" s="11" t="str">
        <f t="shared" si="29"/>
        <v/>
      </c>
      <c r="AG82" s="11" t="str">
        <f t="shared" si="30"/>
        <v/>
      </c>
      <c r="AH82" s="11" t="str">
        <f t="shared" si="31"/>
        <v/>
      </c>
      <c r="AN82" s="3"/>
      <c r="AO82" s="3"/>
      <c r="AP82" s="3"/>
      <c r="AQ82" s="3"/>
      <c r="AR82" t="s">
        <v>562</v>
      </c>
      <c r="AS82" t="s">
        <v>563</v>
      </c>
      <c r="AT82" t="s">
        <v>564</v>
      </c>
      <c r="AU82" t="s">
        <v>565</v>
      </c>
      <c r="AV82" t="s">
        <v>566</v>
      </c>
      <c r="AW82" t="s">
        <v>567</v>
      </c>
      <c r="AX82" t="s">
        <v>568</v>
      </c>
      <c r="AY82" t="s">
        <v>569</v>
      </c>
      <c r="AZ82" s="6">
        <v>0</v>
      </c>
      <c r="BA82" s="6">
        <v>0</v>
      </c>
      <c r="BB82" s="6">
        <v>0</v>
      </c>
      <c r="BC82" s="6">
        <v>0.06</v>
      </c>
      <c r="BD82" s="6">
        <v>25</v>
      </c>
      <c r="BE82" s="6">
        <v>0.36799999999999999</v>
      </c>
    </row>
    <row r="83" spans="1:57" ht="15" customHeight="1" x14ac:dyDescent="0.4">
      <c r="A83" s="6">
        <v>20231025</v>
      </c>
      <c r="B83" s="6" t="s">
        <v>472</v>
      </c>
      <c r="C83" s="7" t="s">
        <v>484</v>
      </c>
      <c r="D83" s="6" t="s">
        <v>5</v>
      </c>
      <c r="F83" s="6">
        <v>1</v>
      </c>
      <c r="G83" s="6">
        <v>2</v>
      </c>
      <c r="H83" s="13">
        <f t="shared" si="22"/>
        <v>1</v>
      </c>
      <c r="I83" s="11">
        <v>5.02621080883402</v>
      </c>
      <c r="K83" s="14">
        <v>1.89560685085956</v>
      </c>
      <c r="L83" s="14">
        <v>174.25076262480999</v>
      </c>
      <c r="M83" s="16">
        <v>33.33</v>
      </c>
      <c r="N83" s="14">
        <v>3.9802472093897499</v>
      </c>
      <c r="O83" s="14"/>
      <c r="U83" s="11" t="str">
        <f t="shared" si="25"/>
        <v/>
      </c>
      <c r="V83" s="16"/>
      <c r="W83" s="16"/>
      <c r="X83" s="16"/>
      <c r="Y83" s="16"/>
      <c r="AA83" s="11" t="str">
        <f t="shared" si="26"/>
        <v/>
      </c>
      <c r="AB83" s="11" t="str">
        <f t="shared" si="27"/>
        <v/>
      </c>
      <c r="AC83" s="11" t="str">
        <f t="shared" si="28"/>
        <v/>
      </c>
      <c r="AF83" s="11" t="str">
        <f t="shared" si="29"/>
        <v/>
      </c>
      <c r="AG83" s="11" t="str">
        <f t="shared" si="30"/>
        <v/>
      </c>
      <c r="AH83" s="11" t="str">
        <f t="shared" si="31"/>
        <v/>
      </c>
      <c r="AN83" s="3"/>
      <c r="AO83" s="3"/>
      <c r="AP83" s="3"/>
      <c r="AQ83" s="3"/>
      <c r="AR83" t="s">
        <v>562</v>
      </c>
      <c r="AS83" t="s">
        <v>563</v>
      </c>
      <c r="AT83" t="s">
        <v>564</v>
      </c>
      <c r="AU83" t="s">
        <v>565</v>
      </c>
      <c r="AV83" t="s">
        <v>566</v>
      </c>
      <c r="AW83" t="s">
        <v>567</v>
      </c>
      <c r="AX83" t="s">
        <v>568</v>
      </c>
      <c r="AY83" t="s">
        <v>569</v>
      </c>
      <c r="AZ83" s="6">
        <v>0</v>
      </c>
      <c r="BA83" s="6">
        <v>0</v>
      </c>
      <c r="BB83" s="6">
        <v>0</v>
      </c>
      <c r="BC83" s="6">
        <v>0.06</v>
      </c>
      <c r="BD83" s="6">
        <v>25</v>
      </c>
      <c r="BE83" s="6">
        <v>0.36799999999999999</v>
      </c>
    </row>
    <row r="84" spans="1:57" ht="15" customHeight="1" x14ac:dyDescent="0.4">
      <c r="A84" s="6">
        <v>20231025</v>
      </c>
      <c r="B84" s="6" t="s">
        <v>472</v>
      </c>
      <c r="C84" s="7" t="s">
        <v>484</v>
      </c>
      <c r="E84" s="6" t="s">
        <v>6</v>
      </c>
      <c r="F84" s="6">
        <v>2</v>
      </c>
      <c r="G84" s="6">
        <v>2</v>
      </c>
      <c r="H84" s="13">
        <f t="shared" si="22"/>
        <v>1</v>
      </c>
      <c r="I84" s="14">
        <v>13.8116316576467</v>
      </c>
      <c r="J84" s="14">
        <v>13.8116316576467</v>
      </c>
      <c r="K84" s="14">
        <v>1.99805661282515</v>
      </c>
      <c r="L84" s="14">
        <v>216.96315304189599</v>
      </c>
      <c r="M84" s="15">
        <v>0</v>
      </c>
      <c r="N84" s="14">
        <v>66.733854134473106</v>
      </c>
      <c r="O84" s="14">
        <v>66.733854134473106</v>
      </c>
      <c r="P84" s="11" t="str">
        <f t="shared" ref="P84:P85" si="36">_xlfn.TEXTJOIN(";", TRUE, Q84, R84, S84, T84)</f>
        <v>0;0</v>
      </c>
      <c r="Q84" s="6">
        <v>0</v>
      </c>
      <c r="T84" s="6">
        <v>0</v>
      </c>
      <c r="U84" s="11" t="str">
        <f t="shared" ref="U84:U85" si="37">_xlfn.TEXTJOIN(";", TRUE, V84, W84, X84, Y84)</f>
        <v>0;0</v>
      </c>
      <c r="V84" s="15">
        <v>0</v>
      </c>
      <c r="W84" s="15"/>
      <c r="X84" s="15"/>
      <c r="Y84" s="15">
        <v>0</v>
      </c>
      <c r="Z84" s="14">
        <v>3.5735787753202701</v>
      </c>
      <c r="AA84" s="11">
        <f t="shared" si="26"/>
        <v>3.5735787753202701</v>
      </c>
      <c r="AB84" s="11" t="str">
        <f t="shared" si="27"/>
        <v/>
      </c>
      <c r="AC84" s="11" t="str">
        <f t="shared" si="28"/>
        <v/>
      </c>
      <c r="AD84" s="11">
        <v>3</v>
      </c>
      <c r="AE84" s="14">
        <v>88.723291147163394</v>
      </c>
      <c r="AF84" s="11">
        <f t="shared" si="29"/>
        <v>88.723291147163394</v>
      </c>
      <c r="AG84" s="11" t="str">
        <f t="shared" si="30"/>
        <v/>
      </c>
      <c r="AH84" s="11" t="str">
        <f t="shared" si="31"/>
        <v/>
      </c>
      <c r="AI84" s="11">
        <v>90</v>
      </c>
      <c r="AJ84" s="11">
        <v>90</v>
      </c>
      <c r="AK84" s="11">
        <v>0</v>
      </c>
      <c r="AL84" s="11">
        <v>3.0000000000000001E-3</v>
      </c>
      <c r="AM84" s="11">
        <v>0</v>
      </c>
      <c r="AN84" t="s">
        <v>620</v>
      </c>
      <c r="AO84" t="s">
        <v>621</v>
      </c>
      <c r="AP84" t="s">
        <v>622</v>
      </c>
      <c r="AQ84" t="s">
        <v>607</v>
      </c>
      <c r="AR84" t="s">
        <v>562</v>
      </c>
      <c r="AS84" t="s">
        <v>563</v>
      </c>
      <c r="AT84" t="s">
        <v>564</v>
      </c>
      <c r="AU84" t="s">
        <v>565</v>
      </c>
      <c r="AV84" t="s">
        <v>566</v>
      </c>
      <c r="AW84" t="s">
        <v>567</v>
      </c>
      <c r="AX84" t="s">
        <v>568</v>
      </c>
      <c r="AY84" t="s">
        <v>569</v>
      </c>
      <c r="AZ84" s="6">
        <v>0</v>
      </c>
      <c r="BA84" s="6">
        <v>0</v>
      </c>
      <c r="BB84" s="6">
        <v>0</v>
      </c>
      <c r="BC84" s="6">
        <v>0.06</v>
      </c>
      <c r="BD84" s="6">
        <v>25</v>
      </c>
      <c r="BE84" s="6">
        <v>0.36799999999999999</v>
      </c>
    </row>
    <row r="85" spans="1:57" ht="15" customHeight="1" x14ac:dyDescent="0.4">
      <c r="A85" s="6">
        <v>20231025</v>
      </c>
      <c r="B85" s="6" t="s">
        <v>472</v>
      </c>
      <c r="C85" s="7" t="s">
        <v>484</v>
      </c>
      <c r="E85" s="6" t="s">
        <v>7</v>
      </c>
      <c r="F85" s="6">
        <v>2</v>
      </c>
      <c r="G85" s="6">
        <v>2</v>
      </c>
      <c r="H85" s="13">
        <f t="shared" si="22"/>
        <v>1</v>
      </c>
      <c r="I85" s="14">
        <v>13.8685241425925</v>
      </c>
      <c r="J85" s="14">
        <v>13.8685241425925</v>
      </c>
      <c r="K85" s="14">
        <v>1.4888043548908501</v>
      </c>
      <c r="L85" s="14">
        <v>44.560130744256099</v>
      </c>
      <c r="M85" s="15">
        <v>187.6</v>
      </c>
      <c r="N85" s="14">
        <v>68.315792066266297</v>
      </c>
      <c r="O85" s="14">
        <v>68.315792066266297</v>
      </c>
      <c r="P85" s="11" t="str">
        <f t="shared" si="36"/>
        <v>0;0</v>
      </c>
      <c r="Q85" s="6">
        <v>0</v>
      </c>
      <c r="T85" s="6">
        <v>0</v>
      </c>
      <c r="U85" s="11" t="str">
        <f t="shared" si="37"/>
        <v>187.6;187.6</v>
      </c>
      <c r="V85" s="15">
        <v>187.6</v>
      </c>
      <c r="W85" s="15"/>
      <c r="X85" s="15"/>
      <c r="Y85" s="15">
        <v>187.6</v>
      </c>
      <c r="Z85" s="14">
        <v>4.93090125902373</v>
      </c>
      <c r="AA85" s="11">
        <f t="shared" si="26"/>
        <v>4.93090125902373</v>
      </c>
      <c r="AB85" s="11" t="str">
        <f t="shared" si="27"/>
        <v/>
      </c>
      <c r="AC85" s="11" t="str">
        <f t="shared" si="28"/>
        <v/>
      </c>
      <c r="AD85" s="11">
        <v>3</v>
      </c>
      <c r="AE85" s="14">
        <v>84.758569066361204</v>
      </c>
      <c r="AF85" s="11">
        <f t="shared" si="29"/>
        <v>84.758569066361204</v>
      </c>
      <c r="AG85" s="11" t="str">
        <f t="shared" si="30"/>
        <v/>
      </c>
      <c r="AH85" s="11" t="str">
        <f t="shared" si="31"/>
        <v/>
      </c>
      <c r="AI85" s="11">
        <v>90</v>
      </c>
      <c r="AJ85" s="11">
        <v>90</v>
      </c>
      <c r="AK85" s="11">
        <v>0</v>
      </c>
      <c r="AL85" s="11">
        <v>3.0000000000000001E-3</v>
      </c>
      <c r="AM85" s="11">
        <v>0</v>
      </c>
      <c r="AN85" t="s">
        <v>623</v>
      </c>
      <c r="AO85" t="s">
        <v>624</v>
      </c>
      <c r="AP85" t="s">
        <v>625</v>
      </c>
      <c r="AQ85" t="s">
        <v>607</v>
      </c>
      <c r="AR85" t="s">
        <v>562</v>
      </c>
      <c r="AS85" t="s">
        <v>563</v>
      </c>
      <c r="AT85" t="s">
        <v>564</v>
      </c>
      <c r="AU85" t="s">
        <v>565</v>
      </c>
      <c r="AV85" t="s">
        <v>566</v>
      </c>
      <c r="AW85" t="s">
        <v>567</v>
      </c>
      <c r="AX85" t="s">
        <v>568</v>
      </c>
      <c r="AY85" t="s">
        <v>569</v>
      </c>
      <c r="AZ85" s="6">
        <v>0</v>
      </c>
      <c r="BA85" s="6">
        <v>0</v>
      </c>
      <c r="BB85" s="6">
        <v>0</v>
      </c>
      <c r="BC85" s="6">
        <v>0.06</v>
      </c>
      <c r="BD85" s="6">
        <v>25</v>
      </c>
      <c r="BE85" s="6">
        <v>0.36799999999999999</v>
      </c>
    </row>
    <row r="86" spans="1:57" ht="15" customHeight="1" x14ac:dyDescent="0.4">
      <c r="A86" s="6">
        <v>20231025</v>
      </c>
      <c r="B86" s="6" t="s">
        <v>472</v>
      </c>
      <c r="C86" s="7" t="s">
        <v>484</v>
      </c>
      <c r="D86" s="6" t="s">
        <v>8</v>
      </c>
      <c r="F86" s="6">
        <v>1</v>
      </c>
      <c r="G86" s="6">
        <v>3</v>
      </c>
      <c r="H86" s="13">
        <f t="shared" si="22"/>
        <v>1</v>
      </c>
      <c r="I86" s="11">
        <v>7.5082718644438096</v>
      </c>
      <c r="K86" s="14">
        <v>1.99805661282515</v>
      </c>
      <c r="L86" s="14">
        <v>314.290456754302</v>
      </c>
      <c r="M86" s="16">
        <v>140.04</v>
      </c>
      <c r="N86" s="14">
        <v>21.580597472949101</v>
      </c>
      <c r="O86" s="14"/>
      <c r="U86" s="11" t="str">
        <f t="shared" si="25"/>
        <v/>
      </c>
      <c r="V86" s="16"/>
      <c r="W86" s="16"/>
      <c r="X86" s="16"/>
      <c r="Y86" s="16"/>
      <c r="AA86" s="11" t="str">
        <f t="shared" si="26"/>
        <v/>
      </c>
      <c r="AB86" s="11" t="str">
        <f t="shared" si="27"/>
        <v/>
      </c>
      <c r="AC86" s="11" t="str">
        <f t="shared" si="28"/>
        <v/>
      </c>
      <c r="AF86" s="11" t="str">
        <f t="shared" si="29"/>
        <v/>
      </c>
      <c r="AG86" s="11" t="str">
        <f t="shared" si="30"/>
        <v/>
      </c>
      <c r="AH86" s="11" t="str">
        <f t="shared" si="31"/>
        <v/>
      </c>
      <c r="AN86" s="3"/>
      <c r="AO86" s="3"/>
      <c r="AP86" s="3"/>
      <c r="AQ86" s="3"/>
      <c r="AR86" t="s">
        <v>562</v>
      </c>
      <c r="AS86" t="s">
        <v>563</v>
      </c>
      <c r="AT86" t="s">
        <v>564</v>
      </c>
      <c r="AU86" t="s">
        <v>565</v>
      </c>
      <c r="AV86" t="s">
        <v>566</v>
      </c>
      <c r="AW86" t="s">
        <v>567</v>
      </c>
      <c r="AX86" t="s">
        <v>568</v>
      </c>
      <c r="AY86" t="s">
        <v>569</v>
      </c>
      <c r="AZ86" s="6">
        <v>0</v>
      </c>
      <c r="BA86" s="6">
        <v>0</v>
      </c>
      <c r="BB86" s="6">
        <v>0</v>
      </c>
      <c r="BC86" s="6">
        <v>0.06</v>
      </c>
      <c r="BD86" s="6">
        <v>25</v>
      </c>
      <c r="BE86" s="6">
        <v>0.36799999999999999</v>
      </c>
    </row>
    <row r="87" spans="1:57" ht="15" customHeight="1" x14ac:dyDescent="0.4">
      <c r="A87" s="6">
        <v>20231025</v>
      </c>
      <c r="B87" s="6" t="s">
        <v>472</v>
      </c>
      <c r="C87" s="7" t="s">
        <v>484</v>
      </c>
      <c r="E87" s="6" t="s">
        <v>9</v>
      </c>
      <c r="F87" s="6">
        <v>2</v>
      </c>
      <c r="G87" s="6">
        <v>3</v>
      </c>
      <c r="H87" s="13">
        <f t="shared" si="22"/>
        <v>1</v>
      </c>
      <c r="I87" s="14">
        <v>15.183238300216701</v>
      </c>
      <c r="J87" s="14">
        <v>15.183238300216701</v>
      </c>
      <c r="K87" s="14">
        <v>1.99805661282515</v>
      </c>
      <c r="L87" s="14">
        <v>330.18148860672301</v>
      </c>
      <c r="M87" s="15">
        <v>285.62</v>
      </c>
      <c r="N87" s="14">
        <v>74.8911274417123</v>
      </c>
      <c r="O87" s="14">
        <v>74.8911274417123</v>
      </c>
      <c r="P87" s="11" t="str">
        <f>_xlfn.TEXTJOIN(";", TRUE, Q87, R87, S87, T87)</f>
        <v>0;0</v>
      </c>
      <c r="Q87" s="6">
        <v>0</v>
      </c>
      <c r="T87" s="6">
        <v>0</v>
      </c>
      <c r="U87" s="11" t="str">
        <f>_xlfn.TEXTJOIN(";", TRUE, V87, W87, X87, Y87)</f>
        <v>285.62;285.62</v>
      </c>
      <c r="V87" s="15">
        <v>285.62</v>
      </c>
      <c r="W87" s="15"/>
      <c r="X87" s="15"/>
      <c r="Y87" s="15">
        <v>285.62</v>
      </c>
      <c r="Z87" s="14">
        <v>3.53042413677501</v>
      </c>
      <c r="AA87" s="11">
        <f t="shared" si="26"/>
        <v>3.53042413677501</v>
      </c>
      <c r="AB87" s="11" t="str">
        <f t="shared" si="27"/>
        <v/>
      </c>
      <c r="AC87" s="11" t="str">
        <f t="shared" si="28"/>
        <v/>
      </c>
      <c r="AD87" s="11">
        <v>3</v>
      </c>
      <c r="AE87" s="11">
        <v>106.973305477899</v>
      </c>
      <c r="AF87" s="11">
        <f t="shared" si="29"/>
        <v>106.973305477899</v>
      </c>
      <c r="AG87" s="11" t="str">
        <f t="shared" si="30"/>
        <v/>
      </c>
      <c r="AH87" s="11" t="str">
        <f t="shared" si="31"/>
        <v/>
      </c>
      <c r="AI87" s="11">
        <v>90</v>
      </c>
      <c r="AJ87" s="11">
        <v>90</v>
      </c>
      <c r="AK87" s="11">
        <v>0</v>
      </c>
      <c r="AL87" s="11">
        <v>3.0000000000000001E-3</v>
      </c>
      <c r="AM87" s="11">
        <v>0</v>
      </c>
      <c r="AN87" t="s">
        <v>632</v>
      </c>
      <c r="AO87" t="s">
        <v>633</v>
      </c>
      <c r="AP87" t="s">
        <v>634</v>
      </c>
      <c r="AQ87" t="s">
        <v>607</v>
      </c>
      <c r="AR87" t="s">
        <v>562</v>
      </c>
      <c r="AS87" t="s">
        <v>563</v>
      </c>
      <c r="AT87" t="s">
        <v>564</v>
      </c>
      <c r="AU87" t="s">
        <v>565</v>
      </c>
      <c r="AV87" t="s">
        <v>566</v>
      </c>
      <c r="AW87" t="s">
        <v>567</v>
      </c>
      <c r="AX87" t="s">
        <v>568</v>
      </c>
      <c r="AY87" t="s">
        <v>569</v>
      </c>
      <c r="AZ87" s="6">
        <v>0</v>
      </c>
      <c r="BA87" s="6">
        <v>0</v>
      </c>
      <c r="BB87" s="6">
        <v>0</v>
      </c>
      <c r="BC87" s="6">
        <v>0.06</v>
      </c>
      <c r="BD87" s="6">
        <v>25</v>
      </c>
      <c r="BE87" s="6">
        <v>0.36799999999999999</v>
      </c>
    </row>
    <row r="88" spans="1:57" ht="15" customHeight="1" x14ac:dyDescent="0.4">
      <c r="A88" s="6">
        <v>20231025</v>
      </c>
      <c r="B88" s="6" t="s">
        <v>472</v>
      </c>
      <c r="C88" s="7" t="s">
        <v>484</v>
      </c>
      <c r="D88" s="6" t="s">
        <v>10</v>
      </c>
      <c r="F88" s="6">
        <v>1</v>
      </c>
      <c r="G88" s="6">
        <v>4</v>
      </c>
      <c r="H88" s="13">
        <f t="shared" si="22"/>
        <v>1</v>
      </c>
      <c r="I88" s="14">
        <v>2.6101394342411099</v>
      </c>
      <c r="J88" s="14"/>
      <c r="K88" s="14">
        <v>1.99805661282515</v>
      </c>
      <c r="L88" s="14">
        <v>156.345921251513</v>
      </c>
      <c r="M88" s="15">
        <v>202.06</v>
      </c>
      <c r="N88" s="14">
        <v>22.9649111882471</v>
      </c>
      <c r="O88" s="14"/>
      <c r="U88" s="11" t="str">
        <f t="shared" si="25"/>
        <v/>
      </c>
      <c r="V88" s="15"/>
      <c r="W88" s="15"/>
      <c r="X88" s="15"/>
      <c r="Y88" s="15"/>
      <c r="AA88" s="11" t="str">
        <f t="shared" si="26"/>
        <v/>
      </c>
      <c r="AB88" s="11" t="str">
        <f t="shared" si="27"/>
        <v/>
      </c>
      <c r="AC88" s="11" t="str">
        <f t="shared" si="28"/>
        <v/>
      </c>
      <c r="AF88" s="11" t="str">
        <f t="shared" si="29"/>
        <v/>
      </c>
      <c r="AG88" s="11" t="str">
        <f t="shared" si="30"/>
        <v/>
      </c>
      <c r="AH88" s="11" t="str">
        <f t="shared" si="31"/>
        <v/>
      </c>
      <c r="AN88" s="3"/>
      <c r="AO88" s="3"/>
      <c r="AP88" s="3"/>
      <c r="AQ88" s="3"/>
      <c r="AR88" t="s">
        <v>562</v>
      </c>
      <c r="AS88" t="s">
        <v>563</v>
      </c>
      <c r="AT88" t="s">
        <v>564</v>
      </c>
      <c r="AU88" t="s">
        <v>565</v>
      </c>
      <c r="AV88" t="s">
        <v>566</v>
      </c>
      <c r="AW88" t="s">
        <v>567</v>
      </c>
      <c r="AX88" t="s">
        <v>568</v>
      </c>
      <c r="AY88" t="s">
        <v>569</v>
      </c>
      <c r="AZ88" s="6">
        <v>0</v>
      </c>
      <c r="BA88" s="6">
        <v>0</v>
      </c>
      <c r="BB88" s="6">
        <v>0</v>
      </c>
      <c r="BC88" s="6">
        <v>0.06</v>
      </c>
      <c r="BD88" s="6">
        <v>25</v>
      </c>
      <c r="BE88" s="6">
        <v>0.36799999999999999</v>
      </c>
    </row>
    <row r="89" spans="1:57" ht="15" customHeight="1" x14ac:dyDescent="0.4">
      <c r="A89" s="6">
        <v>20231025</v>
      </c>
      <c r="B89" s="6" t="s">
        <v>472</v>
      </c>
      <c r="C89" s="7" t="s">
        <v>484</v>
      </c>
      <c r="E89" s="6" t="s">
        <v>11</v>
      </c>
      <c r="F89" s="6">
        <v>2</v>
      </c>
      <c r="G89" s="6">
        <v>4</v>
      </c>
      <c r="H89" s="13">
        <f t="shared" si="22"/>
        <v>1</v>
      </c>
      <c r="I89" s="14">
        <v>6.1337691434481201</v>
      </c>
      <c r="J89" s="14">
        <v>6.1337691434481201</v>
      </c>
      <c r="K89" s="14">
        <v>1.7265208328919199</v>
      </c>
      <c r="L89" s="14">
        <v>112.781345242623</v>
      </c>
      <c r="M89" s="16">
        <v>142.599999999999</v>
      </c>
      <c r="N89" s="11">
        <v>53.426319124712499</v>
      </c>
      <c r="O89" s="11">
        <v>53.426319124712499</v>
      </c>
      <c r="P89" s="11" t="str">
        <f>_xlfn.TEXTJOIN(";", TRUE, Q89, R89, S89, T89)</f>
        <v>0;0</v>
      </c>
      <c r="Q89" s="6">
        <v>0</v>
      </c>
      <c r="T89" s="6">
        <v>0</v>
      </c>
      <c r="U89" s="11" t="str">
        <f>_xlfn.TEXTJOIN(";", TRUE, V89, W89, X89, Y89)</f>
        <v>142.599999999999;142.599999999999</v>
      </c>
      <c r="V89" s="16">
        <v>142.599999999999</v>
      </c>
      <c r="W89" s="16"/>
      <c r="X89" s="16"/>
      <c r="Y89" s="16">
        <v>142.599999999999</v>
      </c>
      <c r="Z89" s="14">
        <v>2.3725929331565099</v>
      </c>
      <c r="AA89" s="11">
        <f t="shared" si="26"/>
        <v>2.3725929331565099</v>
      </c>
      <c r="AB89" s="11" t="str">
        <f t="shared" si="27"/>
        <v/>
      </c>
      <c r="AC89" s="11" t="str">
        <f t="shared" si="28"/>
        <v/>
      </c>
      <c r="AD89" s="11">
        <v>3</v>
      </c>
      <c r="AE89" s="14">
        <v>49.521737529832997</v>
      </c>
      <c r="AF89" s="11">
        <f t="shared" si="29"/>
        <v>49.521737529832997</v>
      </c>
      <c r="AG89" s="11" t="str">
        <f t="shared" si="30"/>
        <v/>
      </c>
      <c r="AH89" s="11" t="str">
        <f t="shared" si="31"/>
        <v/>
      </c>
      <c r="AI89" s="11">
        <v>90</v>
      </c>
      <c r="AJ89" s="11">
        <v>90</v>
      </c>
      <c r="AK89" s="11">
        <v>0</v>
      </c>
      <c r="AL89" s="11">
        <v>3.0000000000000001E-3</v>
      </c>
      <c r="AM89" s="11">
        <v>0</v>
      </c>
      <c r="AN89" t="s">
        <v>638</v>
      </c>
      <c r="AO89" t="s">
        <v>639</v>
      </c>
      <c r="AP89" t="s">
        <v>640</v>
      </c>
      <c r="AQ89" t="s">
        <v>607</v>
      </c>
      <c r="AR89" t="s">
        <v>562</v>
      </c>
      <c r="AS89" t="s">
        <v>563</v>
      </c>
      <c r="AT89" t="s">
        <v>564</v>
      </c>
      <c r="AU89" t="s">
        <v>565</v>
      </c>
      <c r="AV89" t="s">
        <v>566</v>
      </c>
      <c r="AW89" t="s">
        <v>567</v>
      </c>
      <c r="AX89" t="s">
        <v>568</v>
      </c>
      <c r="AY89" t="s">
        <v>569</v>
      </c>
      <c r="AZ89" s="6">
        <v>0</v>
      </c>
      <c r="BA89" s="6">
        <v>0</v>
      </c>
      <c r="BB89" s="6">
        <v>0</v>
      </c>
      <c r="BC89" s="6">
        <v>0.06</v>
      </c>
      <c r="BD89" s="6">
        <v>25</v>
      </c>
      <c r="BE89" s="6">
        <v>0.36799999999999999</v>
      </c>
    </row>
    <row r="90" spans="1:57" ht="15" customHeight="1" x14ac:dyDescent="0.4">
      <c r="A90" s="6">
        <v>20231025</v>
      </c>
      <c r="B90" s="6" t="s">
        <v>473</v>
      </c>
      <c r="C90" s="7" t="s">
        <v>485</v>
      </c>
      <c r="D90" s="6" t="s">
        <v>2</v>
      </c>
      <c r="F90" s="6">
        <v>1</v>
      </c>
      <c r="G90" s="6">
        <v>1</v>
      </c>
      <c r="H90" s="13">
        <f t="shared" si="22"/>
        <v>1</v>
      </c>
      <c r="I90" s="11">
        <v>10.8583008933937</v>
      </c>
      <c r="K90" s="11">
        <v>2.3971536040865602</v>
      </c>
      <c r="L90" s="11">
        <v>72.579686489852804</v>
      </c>
      <c r="M90" s="15">
        <v>0</v>
      </c>
      <c r="N90" s="11">
        <v>8.2404216708853699</v>
      </c>
      <c r="U90" s="11" t="str">
        <f t="shared" si="25"/>
        <v/>
      </c>
      <c r="V90" s="15"/>
      <c r="W90" s="15"/>
      <c r="X90" s="15"/>
      <c r="Y90" s="15"/>
      <c r="AA90" s="11" t="str">
        <f t="shared" si="26"/>
        <v/>
      </c>
      <c r="AB90" s="11" t="str">
        <f t="shared" si="27"/>
        <v/>
      </c>
      <c r="AC90" s="11" t="str">
        <f t="shared" si="28"/>
        <v/>
      </c>
      <c r="AF90" s="11" t="str">
        <f t="shared" si="29"/>
        <v/>
      </c>
      <c r="AG90" s="11" t="str">
        <f t="shared" si="30"/>
        <v/>
      </c>
      <c r="AH90" s="11" t="str">
        <f t="shared" si="31"/>
        <v/>
      </c>
      <c r="AN90" s="3"/>
      <c r="AO90" s="3"/>
      <c r="AP90" s="3"/>
      <c r="AQ90" s="3"/>
      <c r="AR90" t="s">
        <v>554</v>
      </c>
      <c r="AS90" t="s">
        <v>555</v>
      </c>
      <c r="AT90" t="s">
        <v>556</v>
      </c>
      <c r="AU90" t="s">
        <v>557</v>
      </c>
      <c r="AV90" t="s">
        <v>558</v>
      </c>
      <c r="AW90" t="s">
        <v>559</v>
      </c>
      <c r="AX90" t="s">
        <v>560</v>
      </c>
      <c r="AY90" t="s">
        <v>561</v>
      </c>
      <c r="AZ90" s="6">
        <v>0</v>
      </c>
      <c r="BA90" s="6">
        <v>0</v>
      </c>
      <c r="BB90" s="6">
        <v>0</v>
      </c>
      <c r="BC90" s="6">
        <v>0.06</v>
      </c>
      <c r="BD90" s="6">
        <v>25</v>
      </c>
      <c r="BE90" s="6">
        <v>0.36799999999999999</v>
      </c>
    </row>
    <row r="91" spans="1:57" ht="15" customHeight="1" x14ac:dyDescent="0.4">
      <c r="A91" s="6">
        <v>20231025</v>
      </c>
      <c r="B91" s="6" t="s">
        <v>473</v>
      </c>
      <c r="C91" s="7" t="s">
        <v>485</v>
      </c>
      <c r="D91" s="6" t="s">
        <v>5</v>
      </c>
      <c r="F91" s="6">
        <v>1</v>
      </c>
      <c r="G91" s="6">
        <v>2</v>
      </c>
      <c r="H91" s="13">
        <f t="shared" si="22"/>
        <v>1</v>
      </c>
      <c r="I91" s="11">
        <v>7.3185801136685402</v>
      </c>
      <c r="K91" s="11">
        <v>2.2801260853172098</v>
      </c>
      <c r="L91" s="11">
        <v>63.527144177533302</v>
      </c>
      <c r="M91" s="15">
        <v>350.95</v>
      </c>
      <c r="N91" s="11">
        <v>5.4390495465803497</v>
      </c>
      <c r="U91" s="11" t="str">
        <f t="shared" si="25"/>
        <v/>
      </c>
      <c r="V91" s="15"/>
      <c r="W91" s="15"/>
      <c r="X91" s="15"/>
      <c r="Y91" s="15"/>
      <c r="AA91" s="11" t="str">
        <f t="shared" si="26"/>
        <v/>
      </c>
      <c r="AB91" s="11" t="str">
        <f t="shared" si="27"/>
        <v/>
      </c>
      <c r="AC91" s="11" t="str">
        <f t="shared" si="28"/>
        <v/>
      </c>
      <c r="AF91" s="11" t="str">
        <f t="shared" si="29"/>
        <v/>
      </c>
      <c r="AG91" s="11" t="str">
        <f t="shared" si="30"/>
        <v/>
      </c>
      <c r="AH91" s="11" t="str">
        <f t="shared" si="31"/>
        <v/>
      </c>
      <c r="AN91" s="3"/>
      <c r="AO91" s="3"/>
      <c r="AP91" s="3"/>
      <c r="AQ91" s="3"/>
      <c r="AR91" t="s">
        <v>554</v>
      </c>
      <c r="AS91" t="s">
        <v>555</v>
      </c>
      <c r="AT91" t="s">
        <v>556</v>
      </c>
      <c r="AU91" t="s">
        <v>557</v>
      </c>
      <c r="AV91" t="s">
        <v>558</v>
      </c>
      <c r="AW91" t="s">
        <v>559</v>
      </c>
      <c r="AX91" t="s">
        <v>560</v>
      </c>
      <c r="AY91" t="s">
        <v>561</v>
      </c>
      <c r="AZ91" s="6">
        <v>0</v>
      </c>
      <c r="BA91" s="6">
        <v>0</v>
      </c>
      <c r="BB91" s="6">
        <v>0</v>
      </c>
      <c r="BC91" s="6">
        <v>0.06</v>
      </c>
      <c r="BD91" s="6">
        <v>25</v>
      </c>
      <c r="BE91" s="6">
        <v>0.36799999999999999</v>
      </c>
    </row>
    <row r="92" spans="1:57" ht="15" customHeight="1" x14ac:dyDescent="0.4">
      <c r="A92" s="6">
        <v>20231025</v>
      </c>
      <c r="B92" s="6" t="s">
        <v>473</v>
      </c>
      <c r="C92" s="7" t="s">
        <v>485</v>
      </c>
      <c r="E92" s="6" t="s">
        <v>6</v>
      </c>
      <c r="F92" s="6">
        <v>2</v>
      </c>
      <c r="G92" s="6">
        <v>2</v>
      </c>
      <c r="H92" s="13">
        <f t="shared" si="22"/>
        <v>1</v>
      </c>
      <c r="I92" s="11">
        <v>20.165823845752499</v>
      </c>
      <c r="J92" s="11">
        <v>20.165823845752499</v>
      </c>
      <c r="K92" s="11">
        <v>2.14041298093907</v>
      </c>
      <c r="L92" s="11">
        <v>169.94561086586199</v>
      </c>
      <c r="M92" s="15">
        <v>0</v>
      </c>
      <c r="N92" s="11">
        <v>76.590394426660396</v>
      </c>
      <c r="O92" s="11">
        <v>76.590394426660396</v>
      </c>
      <c r="P92" s="11" t="str">
        <f t="shared" ref="P92:P93" si="38">_xlfn.TEXTJOIN(";", TRUE, Q92, R92, S92, T92)</f>
        <v>0;0</v>
      </c>
      <c r="Q92" s="6">
        <v>0</v>
      </c>
      <c r="T92" s="6">
        <v>0</v>
      </c>
      <c r="U92" s="11" t="str">
        <f t="shared" ref="U92:U93" si="39">_xlfn.TEXTJOIN(";", TRUE, V92, W92, X92, Y92)</f>
        <v>0;0</v>
      </c>
      <c r="V92" s="15">
        <v>0</v>
      </c>
      <c r="W92" s="15"/>
      <c r="X92" s="15"/>
      <c r="Y92" s="15">
        <v>0</v>
      </c>
      <c r="Z92" s="11">
        <v>4.8837427640080397</v>
      </c>
      <c r="AA92" s="11">
        <f t="shared" si="26"/>
        <v>4.8837427640080397</v>
      </c>
      <c r="AB92" s="11" t="str">
        <f t="shared" si="27"/>
        <v/>
      </c>
      <c r="AC92" s="11" t="str">
        <f t="shared" si="28"/>
        <v/>
      </c>
      <c r="AD92" s="11">
        <v>3</v>
      </c>
      <c r="AE92" s="11">
        <v>87.871826801344</v>
      </c>
      <c r="AF92" s="11">
        <f t="shared" si="29"/>
        <v>87.871826801344</v>
      </c>
      <c r="AG92" s="11" t="str">
        <f t="shared" si="30"/>
        <v/>
      </c>
      <c r="AH92" s="11" t="str">
        <f t="shared" si="31"/>
        <v/>
      </c>
      <c r="AI92" s="11">
        <v>90</v>
      </c>
      <c r="AJ92" s="11">
        <v>90</v>
      </c>
      <c r="AK92" s="11">
        <v>0</v>
      </c>
      <c r="AL92" s="11">
        <v>3.0000000000000001E-3</v>
      </c>
      <c r="AM92" s="11">
        <v>0</v>
      </c>
      <c r="AN92" t="s">
        <v>597</v>
      </c>
      <c r="AO92" t="s">
        <v>598</v>
      </c>
      <c r="AP92" t="s">
        <v>599</v>
      </c>
      <c r="AQ92" t="s">
        <v>607</v>
      </c>
      <c r="AR92" t="s">
        <v>554</v>
      </c>
      <c r="AS92" t="s">
        <v>555</v>
      </c>
      <c r="AT92" t="s">
        <v>556</v>
      </c>
      <c r="AU92" t="s">
        <v>557</v>
      </c>
      <c r="AV92" t="s">
        <v>558</v>
      </c>
      <c r="AW92" t="s">
        <v>559</v>
      </c>
      <c r="AX92" t="s">
        <v>560</v>
      </c>
      <c r="AY92" t="s">
        <v>561</v>
      </c>
      <c r="AZ92" s="6">
        <v>0</v>
      </c>
      <c r="BA92" s="6">
        <v>0</v>
      </c>
      <c r="BB92" s="6">
        <v>0</v>
      </c>
      <c r="BC92" s="6">
        <v>0.06</v>
      </c>
      <c r="BD92" s="6">
        <v>25</v>
      </c>
      <c r="BE92" s="6">
        <v>0.36799999999999999</v>
      </c>
    </row>
    <row r="93" spans="1:57" ht="15" customHeight="1" x14ac:dyDescent="0.4">
      <c r="A93" s="6">
        <v>20231025</v>
      </c>
      <c r="B93" s="6" t="s">
        <v>473</v>
      </c>
      <c r="C93" s="7" t="s">
        <v>485</v>
      </c>
      <c r="E93" s="6" t="s">
        <v>7</v>
      </c>
      <c r="F93" s="6">
        <v>2</v>
      </c>
      <c r="G93" s="6">
        <v>2</v>
      </c>
      <c r="H93" s="13">
        <f t="shared" si="22"/>
        <v>1</v>
      </c>
      <c r="I93" s="11">
        <v>13.9212143350244</v>
      </c>
      <c r="J93" s="11">
        <v>13.9212143350244</v>
      </c>
      <c r="K93" s="11">
        <v>1.8514690863293</v>
      </c>
      <c r="L93" s="11">
        <v>342.17798028239599</v>
      </c>
      <c r="M93" s="16">
        <v>172.23</v>
      </c>
      <c r="N93" s="11">
        <v>72.327260238649501</v>
      </c>
      <c r="O93" s="11">
        <v>72.327260238649501</v>
      </c>
      <c r="P93" s="11" t="str">
        <f t="shared" si="38"/>
        <v>0;0</v>
      </c>
      <c r="Q93" s="6">
        <v>0</v>
      </c>
      <c r="T93" s="6">
        <v>0</v>
      </c>
      <c r="U93" s="11" t="str">
        <f t="shared" si="39"/>
        <v>172.23;172.23</v>
      </c>
      <c r="V93" s="16">
        <v>172.23</v>
      </c>
      <c r="W93" s="16"/>
      <c r="X93" s="16"/>
      <c r="Y93" s="16">
        <v>172.23</v>
      </c>
      <c r="Z93" s="11">
        <v>4.7369949175516801</v>
      </c>
      <c r="AA93" s="11">
        <f t="shared" si="26"/>
        <v>4.7369949175516801</v>
      </c>
      <c r="AB93" s="11" t="str">
        <f t="shared" si="27"/>
        <v/>
      </c>
      <c r="AC93" s="11" t="str">
        <f t="shared" si="28"/>
        <v/>
      </c>
      <c r="AD93" s="11">
        <v>3</v>
      </c>
      <c r="AE93" s="11">
        <v>75.9205341525835</v>
      </c>
      <c r="AF93" s="11">
        <f t="shared" si="29"/>
        <v>75.9205341525835</v>
      </c>
      <c r="AG93" s="11" t="str">
        <f t="shared" si="30"/>
        <v/>
      </c>
      <c r="AH93" s="11" t="str">
        <f t="shared" si="31"/>
        <v/>
      </c>
      <c r="AI93" s="11">
        <v>90</v>
      </c>
      <c r="AJ93" s="11">
        <v>90</v>
      </c>
      <c r="AK93" s="11">
        <v>0</v>
      </c>
      <c r="AL93" s="11">
        <v>3.0000000000000001E-3</v>
      </c>
      <c r="AM93" s="11">
        <v>0</v>
      </c>
      <c r="AN93" t="s">
        <v>600</v>
      </c>
      <c r="AO93" t="s">
        <v>601</v>
      </c>
      <c r="AP93" t="s">
        <v>602</v>
      </c>
      <c r="AQ93" t="s">
        <v>607</v>
      </c>
      <c r="AR93" t="s">
        <v>554</v>
      </c>
      <c r="AS93" t="s">
        <v>555</v>
      </c>
      <c r="AT93" t="s">
        <v>556</v>
      </c>
      <c r="AU93" t="s">
        <v>557</v>
      </c>
      <c r="AV93" t="s">
        <v>558</v>
      </c>
      <c r="AW93" t="s">
        <v>559</v>
      </c>
      <c r="AX93" t="s">
        <v>560</v>
      </c>
      <c r="AY93" t="s">
        <v>561</v>
      </c>
      <c r="AZ93" s="6">
        <v>0</v>
      </c>
      <c r="BA93" s="6">
        <v>0</v>
      </c>
      <c r="BB93" s="6">
        <v>0</v>
      </c>
      <c r="BC93" s="6">
        <v>0.06</v>
      </c>
      <c r="BD93" s="6">
        <v>25</v>
      </c>
      <c r="BE93" s="6">
        <v>0.36799999999999999</v>
      </c>
    </row>
    <row r="94" spans="1:57" ht="15" customHeight="1" x14ac:dyDescent="0.4">
      <c r="A94" s="6">
        <v>20231025</v>
      </c>
      <c r="B94" s="6" t="s">
        <v>473</v>
      </c>
      <c r="C94" s="7" t="s">
        <v>485</v>
      </c>
      <c r="D94" s="6" t="s">
        <v>8</v>
      </c>
      <c r="F94" s="6">
        <v>1</v>
      </c>
      <c r="G94" s="6">
        <v>3</v>
      </c>
      <c r="H94" s="13">
        <f t="shared" si="22"/>
        <v>1</v>
      </c>
      <c r="I94" s="11">
        <v>7.7561812983071396</v>
      </c>
      <c r="K94" s="11">
        <v>2.3971536040865602</v>
      </c>
      <c r="L94" s="11">
        <v>68.345695250289694</v>
      </c>
      <c r="M94" s="16">
        <v>4.8199999999999896</v>
      </c>
      <c r="N94" s="11">
        <v>13.0912217611233</v>
      </c>
      <c r="U94" s="11" t="str">
        <f t="shared" si="25"/>
        <v/>
      </c>
      <c r="V94" s="16"/>
      <c r="W94" s="16"/>
      <c r="X94" s="16"/>
      <c r="Y94" s="16"/>
      <c r="AA94" s="11" t="str">
        <f t="shared" si="26"/>
        <v/>
      </c>
      <c r="AB94" s="11" t="str">
        <f t="shared" si="27"/>
        <v/>
      </c>
      <c r="AC94" s="11" t="str">
        <f t="shared" si="28"/>
        <v/>
      </c>
      <c r="AF94" s="11" t="str">
        <f t="shared" si="29"/>
        <v/>
      </c>
      <c r="AG94" s="11" t="str">
        <f t="shared" si="30"/>
        <v/>
      </c>
      <c r="AH94" s="11" t="str">
        <f t="shared" si="31"/>
        <v/>
      </c>
      <c r="AN94" s="3"/>
      <c r="AO94" s="3"/>
      <c r="AP94" s="3"/>
      <c r="AQ94" s="3"/>
      <c r="AR94" t="s">
        <v>554</v>
      </c>
      <c r="AS94" t="s">
        <v>555</v>
      </c>
      <c r="AT94" t="s">
        <v>556</v>
      </c>
      <c r="AU94" t="s">
        <v>557</v>
      </c>
      <c r="AV94" t="s">
        <v>558</v>
      </c>
      <c r="AW94" t="s">
        <v>559</v>
      </c>
      <c r="AX94" t="s">
        <v>560</v>
      </c>
      <c r="AY94" t="s">
        <v>561</v>
      </c>
      <c r="AZ94" s="6">
        <v>0</v>
      </c>
      <c r="BA94" s="6">
        <v>0</v>
      </c>
      <c r="BB94" s="6">
        <v>0</v>
      </c>
      <c r="BC94" s="6">
        <v>0.06</v>
      </c>
      <c r="BD94" s="6">
        <v>25</v>
      </c>
      <c r="BE94" s="6">
        <v>0.36799999999999999</v>
      </c>
    </row>
    <row r="95" spans="1:57" ht="15" customHeight="1" x14ac:dyDescent="0.4">
      <c r="A95" s="6">
        <v>20231025</v>
      </c>
      <c r="B95" s="6" t="s">
        <v>473</v>
      </c>
      <c r="C95" s="7" t="s">
        <v>485</v>
      </c>
      <c r="E95" s="6" t="s">
        <v>9</v>
      </c>
      <c r="F95" s="6">
        <v>2</v>
      </c>
      <c r="G95" s="6">
        <v>3</v>
      </c>
      <c r="H95" s="13">
        <f t="shared" si="22"/>
        <v>1</v>
      </c>
      <c r="I95" s="11">
        <v>17.4556141151571</v>
      </c>
      <c r="J95" s="11">
        <v>17.4556141151571</v>
      </c>
      <c r="K95" s="11">
        <v>2.2454839443501999</v>
      </c>
      <c r="L95" s="11">
        <v>67.305219345447398</v>
      </c>
      <c r="M95" s="15">
        <v>85.13</v>
      </c>
      <c r="N95" s="11">
        <v>64.3636404251139</v>
      </c>
      <c r="O95" s="11">
        <v>64.3636404251139</v>
      </c>
      <c r="P95" s="11" t="str">
        <f>_xlfn.TEXTJOIN(";", TRUE, Q95, R95, S95, T95)</f>
        <v>0;0;0</v>
      </c>
      <c r="Q95" s="6">
        <v>0</v>
      </c>
      <c r="R95" s="6">
        <v>0</v>
      </c>
      <c r="T95" s="6">
        <v>0</v>
      </c>
      <c r="U95" s="11" t="str">
        <f>_xlfn.TEXTJOIN(";", TRUE, V95, W95, X95, Y95)</f>
        <v>85.13;85.13;85.13</v>
      </c>
      <c r="V95" s="15">
        <v>85.13</v>
      </c>
      <c r="W95" s="15">
        <v>85.13</v>
      </c>
      <c r="X95" s="15"/>
      <c r="Y95" s="15">
        <v>85.13</v>
      </c>
      <c r="Z95" s="15" t="s">
        <v>521</v>
      </c>
      <c r="AA95" s="11">
        <f t="shared" si="26"/>
        <v>9.4246426579100397</v>
      </c>
      <c r="AB95" s="11" t="str">
        <f t="shared" si="27"/>
        <v>2.9897412569306296</v>
      </c>
      <c r="AC95" s="11" t="str">
        <f t="shared" si="28"/>
        <v/>
      </c>
      <c r="AD95" s="11">
        <v>3</v>
      </c>
      <c r="AE95" s="15" t="s">
        <v>523</v>
      </c>
      <c r="AF95" s="11">
        <f t="shared" si="29"/>
        <v>87.449041297706501</v>
      </c>
      <c r="AG95" s="11" t="str">
        <f t="shared" si="30"/>
        <v>103.37362461512443</v>
      </c>
      <c r="AH95" s="11" t="str">
        <f t="shared" si="31"/>
        <v/>
      </c>
      <c r="AI95" s="11">
        <v>90</v>
      </c>
      <c r="AJ95" s="11" t="s">
        <v>612</v>
      </c>
      <c r="AK95" s="11" t="s">
        <v>614</v>
      </c>
      <c r="AL95" s="11" t="s">
        <v>613</v>
      </c>
      <c r="AM95" s="11" t="s">
        <v>614</v>
      </c>
      <c r="AN95" t="s">
        <v>603</v>
      </c>
      <c r="AO95" t="s">
        <v>604</v>
      </c>
      <c r="AP95" t="s">
        <v>608</v>
      </c>
      <c r="AQ95" t="s">
        <v>609</v>
      </c>
      <c r="AR95" t="s">
        <v>554</v>
      </c>
      <c r="AS95" t="s">
        <v>555</v>
      </c>
      <c r="AT95" t="s">
        <v>556</v>
      </c>
      <c r="AU95" t="s">
        <v>557</v>
      </c>
      <c r="AV95" t="s">
        <v>558</v>
      </c>
      <c r="AW95" t="s">
        <v>559</v>
      </c>
      <c r="AX95" t="s">
        <v>560</v>
      </c>
      <c r="AY95" t="s">
        <v>561</v>
      </c>
      <c r="AZ95" s="6">
        <v>0</v>
      </c>
      <c r="BA95" s="6">
        <v>0</v>
      </c>
      <c r="BB95" s="6">
        <v>0</v>
      </c>
      <c r="BC95" s="6">
        <v>0.06</v>
      </c>
      <c r="BD95" s="6">
        <v>25</v>
      </c>
      <c r="BE95" s="6">
        <v>0.36799999999999999</v>
      </c>
    </row>
    <row r="96" spans="1:57" ht="15" customHeight="1" x14ac:dyDescent="0.4">
      <c r="A96" s="6">
        <v>20231025</v>
      </c>
      <c r="B96" s="6" t="s">
        <v>473</v>
      </c>
      <c r="C96" s="7" t="s">
        <v>485</v>
      </c>
      <c r="D96" s="6" t="s">
        <v>10</v>
      </c>
      <c r="F96" s="6">
        <v>1</v>
      </c>
      <c r="G96" s="6">
        <v>4</v>
      </c>
      <c r="H96" s="13">
        <f t="shared" ref="H96:H107" si="40">(6/6)</f>
        <v>1</v>
      </c>
      <c r="I96" s="11">
        <v>7.2262923085986603</v>
      </c>
      <c r="K96" s="11">
        <v>2.3971536040865602</v>
      </c>
      <c r="L96" s="11">
        <v>341.16410590503102</v>
      </c>
      <c r="M96" s="16">
        <v>272.81</v>
      </c>
      <c r="N96" s="11">
        <v>2.3449317451691201</v>
      </c>
      <c r="U96" s="11" t="str">
        <f t="shared" si="25"/>
        <v/>
      </c>
      <c r="V96" s="16"/>
      <c r="W96" s="16"/>
      <c r="X96" s="16"/>
      <c r="Y96" s="16"/>
      <c r="AA96" s="11" t="str">
        <f t="shared" si="26"/>
        <v/>
      </c>
      <c r="AB96" s="11" t="str">
        <f t="shared" si="27"/>
        <v/>
      </c>
      <c r="AC96" s="11" t="str">
        <f t="shared" si="28"/>
        <v/>
      </c>
      <c r="AF96" s="11" t="str">
        <f t="shared" si="29"/>
        <v/>
      </c>
      <c r="AG96" s="11" t="str">
        <f t="shared" si="30"/>
        <v/>
      </c>
      <c r="AH96" s="11" t="str">
        <f t="shared" si="31"/>
        <v/>
      </c>
      <c r="AN96" s="3"/>
      <c r="AO96" s="3"/>
      <c r="AP96" s="3"/>
      <c r="AQ96" s="3"/>
      <c r="AR96" t="s">
        <v>554</v>
      </c>
      <c r="AS96" t="s">
        <v>555</v>
      </c>
      <c r="AT96" t="s">
        <v>556</v>
      </c>
      <c r="AU96" t="s">
        <v>557</v>
      </c>
      <c r="AV96" t="s">
        <v>558</v>
      </c>
      <c r="AW96" t="s">
        <v>559</v>
      </c>
      <c r="AX96" t="s">
        <v>560</v>
      </c>
      <c r="AY96" t="s">
        <v>561</v>
      </c>
      <c r="AZ96" s="6">
        <v>0</v>
      </c>
      <c r="BA96" s="6">
        <v>0</v>
      </c>
      <c r="BB96" s="6">
        <v>0</v>
      </c>
      <c r="BC96" s="6">
        <v>0.06</v>
      </c>
      <c r="BD96" s="6">
        <v>25</v>
      </c>
      <c r="BE96" s="6">
        <v>0.36799999999999999</v>
      </c>
    </row>
    <row r="97" spans="1:57" ht="15" customHeight="1" x14ac:dyDescent="0.4">
      <c r="A97" s="6">
        <v>20231025</v>
      </c>
      <c r="B97" s="6" t="s">
        <v>473</v>
      </c>
      <c r="C97" s="7" t="s">
        <v>485</v>
      </c>
      <c r="E97" s="6" t="s">
        <v>11</v>
      </c>
      <c r="F97" s="6">
        <v>2</v>
      </c>
      <c r="G97" s="6">
        <v>4</v>
      </c>
      <c r="H97" s="13">
        <f t="shared" si="40"/>
        <v>1</v>
      </c>
      <c r="I97" s="11">
        <v>7.9705174336570996</v>
      </c>
      <c r="J97" s="11">
        <v>7.9705174336570996</v>
      </c>
      <c r="K97" s="11">
        <v>2.1747293068546201</v>
      </c>
      <c r="L97" s="11">
        <v>276.74253223373699</v>
      </c>
      <c r="M97" s="15">
        <v>209.43</v>
      </c>
      <c r="N97" s="11">
        <v>55.289448505723797</v>
      </c>
      <c r="O97" s="11">
        <v>55.289448505723797</v>
      </c>
      <c r="P97" s="11" t="str">
        <f>_xlfn.TEXTJOIN(";", TRUE, Q97, R97, S97, T97)</f>
        <v>0;0;0</v>
      </c>
      <c r="Q97" s="6">
        <v>0</v>
      </c>
      <c r="R97" s="6">
        <v>0</v>
      </c>
      <c r="T97" s="6">
        <v>0</v>
      </c>
      <c r="U97" s="11" t="str">
        <f>_xlfn.TEXTJOIN(";", TRUE, V97, W97, X97, Y97)</f>
        <v>209.43;209.43;209.43</v>
      </c>
      <c r="V97" s="15">
        <v>209.43</v>
      </c>
      <c r="W97" s="15">
        <v>209.43</v>
      </c>
      <c r="X97" s="15"/>
      <c r="Y97" s="15">
        <v>209.43</v>
      </c>
      <c r="Z97" s="15" t="s">
        <v>522</v>
      </c>
      <c r="AA97" s="11">
        <f t="shared" si="26"/>
        <v>7.8285774057147499</v>
      </c>
      <c r="AB97" s="11" t="str">
        <f t="shared" si="27"/>
        <v>3.1363105045067816</v>
      </c>
      <c r="AC97" s="11" t="str">
        <f t="shared" si="28"/>
        <v/>
      </c>
      <c r="AD97" s="11">
        <v>3</v>
      </c>
      <c r="AE97" s="15" t="s">
        <v>524</v>
      </c>
      <c r="AF97" s="11">
        <f t="shared" si="29"/>
        <v>70.097942293925797</v>
      </c>
      <c r="AG97" s="11" t="str">
        <f t="shared" si="30"/>
        <v>91.40092121125046</v>
      </c>
      <c r="AH97" s="11" t="str">
        <f t="shared" si="31"/>
        <v/>
      </c>
      <c r="AI97" s="11">
        <v>90</v>
      </c>
      <c r="AJ97" s="11" t="s">
        <v>615</v>
      </c>
      <c r="AK97" s="11" t="s">
        <v>607</v>
      </c>
      <c r="AL97" s="11" t="s">
        <v>613</v>
      </c>
      <c r="AM97" s="11" t="s">
        <v>614</v>
      </c>
      <c r="AN97" t="s">
        <v>605</v>
      </c>
      <c r="AO97" t="s">
        <v>606</v>
      </c>
      <c r="AP97" t="s">
        <v>616</v>
      </c>
      <c r="AQ97" t="s">
        <v>609</v>
      </c>
      <c r="AR97" t="s">
        <v>554</v>
      </c>
      <c r="AS97" t="s">
        <v>555</v>
      </c>
      <c r="AT97" t="s">
        <v>556</v>
      </c>
      <c r="AU97" t="s">
        <v>557</v>
      </c>
      <c r="AV97" t="s">
        <v>558</v>
      </c>
      <c r="AW97" t="s">
        <v>559</v>
      </c>
      <c r="AX97" t="s">
        <v>560</v>
      </c>
      <c r="AY97" t="s">
        <v>561</v>
      </c>
      <c r="AZ97" s="6">
        <v>0</v>
      </c>
      <c r="BA97" s="6">
        <v>0</v>
      </c>
      <c r="BB97" s="6">
        <v>0</v>
      </c>
      <c r="BC97" s="6">
        <v>0.06</v>
      </c>
      <c r="BD97" s="6">
        <v>25</v>
      </c>
      <c r="BE97" s="6">
        <v>0.36799999999999999</v>
      </c>
    </row>
    <row r="98" spans="1:57" ht="15" customHeight="1" x14ac:dyDescent="0.4">
      <c r="A98" s="6">
        <v>20231031</v>
      </c>
      <c r="B98" s="6" t="s">
        <v>472</v>
      </c>
      <c r="C98" s="7" t="s">
        <v>486</v>
      </c>
      <c r="D98" s="6" t="s">
        <v>2</v>
      </c>
      <c r="F98" s="6">
        <v>1</v>
      </c>
      <c r="G98" s="6">
        <v>1</v>
      </c>
      <c r="H98" s="13">
        <f t="shared" si="40"/>
        <v>1</v>
      </c>
      <c r="I98" s="11">
        <v>5.7120890455588302</v>
      </c>
      <c r="K98" s="11">
        <v>6.42080245753856</v>
      </c>
      <c r="L98" s="11">
        <v>189.35439608140101</v>
      </c>
      <c r="M98" s="15">
        <v>0</v>
      </c>
      <c r="N98" s="11">
        <v>13.2620996562184</v>
      </c>
      <c r="U98" s="11" t="str">
        <f t="shared" si="25"/>
        <v/>
      </c>
      <c r="V98" s="15"/>
      <c r="W98" s="15"/>
      <c r="X98" s="15"/>
      <c r="Y98" s="15"/>
      <c r="AA98" s="11" t="str">
        <f t="shared" si="26"/>
        <v/>
      </c>
      <c r="AB98" s="11" t="str">
        <f t="shared" si="27"/>
        <v/>
      </c>
      <c r="AC98" s="11" t="str">
        <f t="shared" si="28"/>
        <v/>
      </c>
      <c r="AF98" s="11" t="str">
        <f t="shared" si="29"/>
        <v/>
      </c>
      <c r="AG98" s="11" t="str">
        <f t="shared" si="30"/>
        <v/>
      </c>
      <c r="AH98" s="11" t="str">
        <f t="shared" si="31"/>
        <v/>
      </c>
      <c r="AN98" s="3"/>
      <c r="AO98" s="3"/>
      <c r="AP98" s="3"/>
      <c r="AQ98" s="3"/>
      <c r="AR98" t="s">
        <v>562</v>
      </c>
      <c r="AS98" t="s">
        <v>563</v>
      </c>
      <c r="AT98" t="s">
        <v>564</v>
      </c>
      <c r="AU98" t="s">
        <v>565</v>
      </c>
      <c r="AV98" t="s">
        <v>566</v>
      </c>
      <c r="AW98" t="s">
        <v>567</v>
      </c>
      <c r="AX98" t="s">
        <v>568</v>
      </c>
      <c r="AY98" t="s">
        <v>569</v>
      </c>
      <c r="AZ98" s="6">
        <v>0</v>
      </c>
      <c r="BA98" s="6">
        <v>0</v>
      </c>
      <c r="BB98" s="6">
        <v>0</v>
      </c>
      <c r="BC98" s="6">
        <v>0.06</v>
      </c>
      <c r="BD98" s="6">
        <v>25</v>
      </c>
      <c r="BE98" s="6">
        <v>0.36799999999999999</v>
      </c>
    </row>
    <row r="99" spans="1:57" ht="15" customHeight="1" x14ac:dyDescent="0.4">
      <c r="A99" s="6">
        <v>20231031</v>
      </c>
      <c r="B99" s="6" t="s">
        <v>472</v>
      </c>
      <c r="C99" s="7" t="s">
        <v>486</v>
      </c>
      <c r="D99" s="6" t="s">
        <v>5</v>
      </c>
      <c r="F99" s="6">
        <v>1</v>
      </c>
      <c r="G99" s="6">
        <v>2</v>
      </c>
      <c r="H99" s="13">
        <f t="shared" si="40"/>
        <v>1</v>
      </c>
      <c r="I99" s="11">
        <v>4.3204383027638702</v>
      </c>
      <c r="K99" s="11">
        <v>4.1372055592466399</v>
      </c>
      <c r="L99" s="11">
        <v>190.53422486133999</v>
      </c>
      <c r="M99" s="16">
        <v>1.18</v>
      </c>
      <c r="N99" s="11">
        <v>14.402726736096</v>
      </c>
      <c r="U99" s="11" t="str">
        <f t="shared" si="25"/>
        <v/>
      </c>
      <c r="V99" s="16"/>
      <c r="W99" s="16"/>
      <c r="X99" s="16"/>
      <c r="Y99" s="16"/>
      <c r="AA99" s="11" t="str">
        <f t="shared" si="26"/>
        <v/>
      </c>
      <c r="AB99" s="11" t="str">
        <f t="shared" si="27"/>
        <v/>
      </c>
      <c r="AC99" s="11" t="str">
        <f t="shared" si="28"/>
        <v/>
      </c>
      <c r="AF99" s="11" t="str">
        <f t="shared" si="29"/>
        <v/>
      </c>
      <c r="AG99" s="11" t="str">
        <f t="shared" si="30"/>
        <v/>
      </c>
      <c r="AH99" s="11" t="str">
        <f t="shared" si="31"/>
        <v/>
      </c>
      <c r="AN99" s="3"/>
      <c r="AO99" s="3"/>
      <c r="AP99" s="3"/>
      <c r="AQ99" s="3"/>
      <c r="AR99" t="s">
        <v>562</v>
      </c>
      <c r="AS99" t="s">
        <v>563</v>
      </c>
      <c r="AT99" t="s">
        <v>564</v>
      </c>
      <c r="AU99" t="s">
        <v>565</v>
      </c>
      <c r="AV99" t="s">
        <v>566</v>
      </c>
      <c r="AW99" t="s">
        <v>567</v>
      </c>
      <c r="AX99" t="s">
        <v>568</v>
      </c>
      <c r="AY99" t="s">
        <v>569</v>
      </c>
      <c r="AZ99" s="6">
        <v>0</v>
      </c>
      <c r="BA99" s="6">
        <v>0</v>
      </c>
      <c r="BB99" s="6">
        <v>0</v>
      </c>
      <c r="BC99" s="6">
        <v>0.06</v>
      </c>
      <c r="BD99" s="6">
        <v>25</v>
      </c>
      <c r="BE99" s="6">
        <v>0.36799999999999999</v>
      </c>
    </row>
    <row r="100" spans="1:57" ht="15" customHeight="1" x14ac:dyDescent="0.4">
      <c r="A100" s="6">
        <v>20231031</v>
      </c>
      <c r="B100" s="6" t="s">
        <v>472</v>
      </c>
      <c r="C100" s="7" t="s">
        <v>486</v>
      </c>
      <c r="E100" s="6" t="s">
        <v>6</v>
      </c>
      <c r="F100" s="6">
        <v>2</v>
      </c>
      <c r="G100" s="6">
        <v>2</v>
      </c>
      <c r="H100" s="13">
        <f t="shared" si="40"/>
        <v>1</v>
      </c>
      <c r="I100" s="11">
        <v>16.577158694210102</v>
      </c>
      <c r="J100" s="11">
        <v>16.577158694210102</v>
      </c>
      <c r="K100" s="11">
        <v>2.8420759757472598</v>
      </c>
      <c r="L100" s="11">
        <v>147.712402764812</v>
      </c>
      <c r="M100" s="15">
        <v>0</v>
      </c>
      <c r="N100" s="11">
        <v>71.427483206997195</v>
      </c>
      <c r="O100" s="11">
        <v>71.427483206997195</v>
      </c>
      <c r="P100" s="11" t="str">
        <f t="shared" ref="P100:P101" si="41">_xlfn.TEXTJOIN(";", TRUE, Q100, R100, S100, T100)</f>
        <v>0;0</v>
      </c>
      <c r="Q100" s="6">
        <v>0</v>
      </c>
      <c r="T100" s="6">
        <v>0</v>
      </c>
      <c r="U100" s="11" t="str">
        <f t="shared" ref="U100:U101" si="42">_xlfn.TEXTJOIN(";", TRUE, V100, W100, X100, Y100)</f>
        <v>0;0</v>
      </c>
      <c r="V100" s="15">
        <v>0</v>
      </c>
      <c r="W100" s="15"/>
      <c r="X100" s="15"/>
      <c r="Y100" s="15">
        <v>0</v>
      </c>
      <c r="Z100" s="11">
        <v>3.1876717801527801</v>
      </c>
      <c r="AA100" s="11">
        <f t="shared" si="26"/>
        <v>3.1876717801527801</v>
      </c>
      <c r="AB100" s="11" t="str">
        <f t="shared" si="27"/>
        <v/>
      </c>
      <c r="AC100" s="11" t="str">
        <f t="shared" si="28"/>
        <v/>
      </c>
      <c r="AD100" s="11">
        <v>3</v>
      </c>
      <c r="AE100" s="11">
        <v>76.761870543936595</v>
      </c>
      <c r="AF100" s="11">
        <f t="shared" si="29"/>
        <v>76.761870543936595</v>
      </c>
      <c r="AG100" s="11" t="str">
        <f t="shared" si="30"/>
        <v/>
      </c>
      <c r="AH100" s="11" t="str">
        <f t="shared" si="31"/>
        <v/>
      </c>
      <c r="AI100" s="11">
        <v>90</v>
      </c>
      <c r="AJ100" s="11">
        <v>90</v>
      </c>
      <c r="AK100" s="11">
        <v>0</v>
      </c>
      <c r="AL100" s="11">
        <v>3.0000000000000001E-3</v>
      </c>
      <c r="AM100" s="11">
        <v>0</v>
      </c>
      <c r="AN100" t="s">
        <v>668</v>
      </c>
      <c r="AO100" t="s">
        <v>669</v>
      </c>
      <c r="AP100" t="s">
        <v>670</v>
      </c>
      <c r="AQ100" t="s">
        <v>607</v>
      </c>
      <c r="AR100" t="s">
        <v>562</v>
      </c>
      <c r="AS100" t="s">
        <v>563</v>
      </c>
      <c r="AT100" t="s">
        <v>564</v>
      </c>
      <c r="AU100" t="s">
        <v>565</v>
      </c>
      <c r="AV100" t="s">
        <v>566</v>
      </c>
      <c r="AW100" t="s">
        <v>567</v>
      </c>
      <c r="AX100" t="s">
        <v>568</v>
      </c>
      <c r="AY100" t="s">
        <v>569</v>
      </c>
      <c r="AZ100" s="6">
        <v>0</v>
      </c>
      <c r="BA100" s="6">
        <v>0</v>
      </c>
      <c r="BB100" s="6">
        <v>0</v>
      </c>
      <c r="BC100" s="6">
        <v>0.06</v>
      </c>
      <c r="BD100" s="6">
        <v>25</v>
      </c>
      <c r="BE100" s="6">
        <v>0.36799999999999999</v>
      </c>
    </row>
    <row r="101" spans="1:57" ht="15" customHeight="1" x14ac:dyDescent="0.4">
      <c r="A101" s="6">
        <v>20231031</v>
      </c>
      <c r="B101" s="6" t="s">
        <v>472</v>
      </c>
      <c r="C101" s="7" t="s">
        <v>486</v>
      </c>
      <c r="E101" s="6" t="s">
        <v>7</v>
      </c>
      <c r="F101" s="6">
        <v>2</v>
      </c>
      <c r="G101" s="6">
        <v>2</v>
      </c>
      <c r="H101" s="13">
        <f t="shared" si="40"/>
        <v>1</v>
      </c>
      <c r="I101" s="11">
        <v>18.411364641186498</v>
      </c>
      <c r="J101" s="11">
        <v>18.411364641186498</v>
      </c>
      <c r="K101" s="11">
        <v>2.8656120733754098</v>
      </c>
      <c r="L101" s="11">
        <v>359.80769043460401</v>
      </c>
      <c r="M101" s="15">
        <v>212.1</v>
      </c>
      <c r="N101" s="11">
        <v>59.031078168387197</v>
      </c>
      <c r="O101" s="11">
        <v>59.031078168387197</v>
      </c>
      <c r="P101" s="11" t="str">
        <f t="shared" si="41"/>
        <v>0;0</v>
      </c>
      <c r="Q101" s="6">
        <v>0</v>
      </c>
      <c r="T101" s="6">
        <v>0</v>
      </c>
      <c r="U101" s="11" t="str">
        <f t="shared" si="42"/>
        <v>212.1;212.1</v>
      </c>
      <c r="V101" s="15">
        <v>212.1</v>
      </c>
      <c r="W101" s="15"/>
      <c r="X101" s="15"/>
      <c r="Y101" s="15">
        <v>212.1</v>
      </c>
      <c r="Z101" s="11">
        <v>4.3692281294912396</v>
      </c>
      <c r="AA101" s="11">
        <f t="shared" si="26"/>
        <v>4.3692281294912396</v>
      </c>
      <c r="AB101" s="11" t="str">
        <f t="shared" si="27"/>
        <v/>
      </c>
      <c r="AC101" s="11" t="str">
        <f t="shared" si="28"/>
        <v/>
      </c>
      <c r="AD101" s="11">
        <v>3</v>
      </c>
      <c r="AE101" s="11">
        <v>65.564648499847607</v>
      </c>
      <c r="AF101" s="11">
        <f t="shared" si="29"/>
        <v>65.564648499847607</v>
      </c>
      <c r="AG101" s="11" t="str">
        <f t="shared" si="30"/>
        <v/>
      </c>
      <c r="AH101" s="11" t="str">
        <f t="shared" si="31"/>
        <v/>
      </c>
      <c r="AI101" s="11">
        <v>90</v>
      </c>
      <c r="AJ101" s="11">
        <v>90</v>
      </c>
      <c r="AK101" s="11">
        <v>0</v>
      </c>
      <c r="AL101" s="11">
        <v>3.0000000000000001E-3</v>
      </c>
      <c r="AM101" s="11">
        <v>0</v>
      </c>
      <c r="AN101" t="s">
        <v>671</v>
      </c>
      <c r="AO101" t="s">
        <v>672</v>
      </c>
      <c r="AP101" t="s">
        <v>673</v>
      </c>
      <c r="AQ101" t="s">
        <v>607</v>
      </c>
      <c r="AR101" t="s">
        <v>562</v>
      </c>
      <c r="AS101" t="s">
        <v>563</v>
      </c>
      <c r="AT101" t="s">
        <v>564</v>
      </c>
      <c r="AU101" t="s">
        <v>565</v>
      </c>
      <c r="AV101" t="s">
        <v>566</v>
      </c>
      <c r="AW101" t="s">
        <v>567</v>
      </c>
      <c r="AX101" t="s">
        <v>568</v>
      </c>
      <c r="AY101" t="s">
        <v>569</v>
      </c>
      <c r="AZ101" s="6">
        <v>0</v>
      </c>
      <c r="BA101" s="6">
        <v>0</v>
      </c>
      <c r="BB101" s="6">
        <v>0</v>
      </c>
      <c r="BC101" s="6">
        <v>0.06</v>
      </c>
      <c r="BD101" s="6">
        <v>25</v>
      </c>
      <c r="BE101" s="6">
        <v>0.36799999999999999</v>
      </c>
    </row>
    <row r="102" spans="1:57" ht="15" customHeight="1" x14ac:dyDescent="0.4">
      <c r="A102" s="6">
        <v>20231031</v>
      </c>
      <c r="B102" s="6" t="s">
        <v>472</v>
      </c>
      <c r="C102" s="7" t="s">
        <v>486</v>
      </c>
      <c r="D102" s="6" t="s">
        <v>8</v>
      </c>
      <c r="F102" s="6">
        <v>1</v>
      </c>
      <c r="G102" s="6">
        <v>3</v>
      </c>
      <c r="H102" s="13">
        <f t="shared" si="40"/>
        <v>1</v>
      </c>
      <c r="I102" s="11">
        <v>12.659037669140201</v>
      </c>
      <c r="K102" s="11">
        <v>3.1479033017740301</v>
      </c>
      <c r="L102" s="11">
        <v>239.13017941373101</v>
      </c>
      <c r="M102" s="15">
        <v>48.6</v>
      </c>
      <c r="N102" s="11">
        <v>9.8558683183331404</v>
      </c>
      <c r="U102" s="11" t="str">
        <f t="shared" si="25"/>
        <v/>
      </c>
      <c r="V102" s="15"/>
      <c r="W102" s="15"/>
      <c r="X102" s="15"/>
      <c r="Y102" s="15"/>
      <c r="AA102" s="11" t="str">
        <f t="shared" si="26"/>
        <v/>
      </c>
      <c r="AB102" s="11" t="str">
        <f t="shared" si="27"/>
        <v/>
      </c>
      <c r="AC102" s="11" t="str">
        <f t="shared" si="28"/>
        <v/>
      </c>
      <c r="AF102" s="11" t="str">
        <f t="shared" si="29"/>
        <v/>
      </c>
      <c r="AG102" s="11" t="str">
        <f t="shared" si="30"/>
        <v/>
      </c>
      <c r="AH102" s="11" t="str">
        <f t="shared" si="31"/>
        <v/>
      </c>
      <c r="AN102" s="3"/>
      <c r="AO102" s="3"/>
      <c r="AP102" s="3"/>
      <c r="AQ102" s="3"/>
      <c r="AR102" t="s">
        <v>562</v>
      </c>
      <c r="AS102" t="s">
        <v>563</v>
      </c>
      <c r="AT102" t="s">
        <v>564</v>
      </c>
      <c r="AU102" t="s">
        <v>565</v>
      </c>
      <c r="AV102" t="s">
        <v>566</v>
      </c>
      <c r="AW102" t="s">
        <v>567</v>
      </c>
      <c r="AX102" t="s">
        <v>568</v>
      </c>
      <c r="AY102" t="s">
        <v>569</v>
      </c>
      <c r="AZ102" s="6">
        <v>0</v>
      </c>
      <c r="BA102" s="6">
        <v>0</v>
      </c>
      <c r="BB102" s="6">
        <v>0</v>
      </c>
      <c r="BC102" s="6">
        <v>0.06</v>
      </c>
      <c r="BD102" s="6">
        <v>25</v>
      </c>
      <c r="BE102" s="6">
        <v>0.36799999999999999</v>
      </c>
    </row>
    <row r="103" spans="1:57" ht="15" customHeight="1" x14ac:dyDescent="0.4">
      <c r="A103" s="6">
        <v>20231031</v>
      </c>
      <c r="B103" s="6" t="s">
        <v>472</v>
      </c>
      <c r="C103" s="7" t="s">
        <v>486</v>
      </c>
      <c r="E103" s="6" t="s">
        <v>9</v>
      </c>
      <c r="F103" s="6">
        <v>2</v>
      </c>
      <c r="G103" s="6">
        <v>3</v>
      </c>
      <c r="H103" s="13">
        <f t="shared" si="40"/>
        <v>1</v>
      </c>
      <c r="I103" s="11">
        <v>27.546362921454602</v>
      </c>
      <c r="J103" s="11">
        <v>27.546362921454602</v>
      </c>
      <c r="K103" s="11">
        <v>2.5223900625986899</v>
      </c>
      <c r="L103" s="11">
        <v>238.784214089937</v>
      </c>
      <c r="M103" s="15">
        <v>238.97</v>
      </c>
      <c r="N103" s="11">
        <v>65.636860494534204</v>
      </c>
      <c r="O103" s="11">
        <v>65.636860494534204</v>
      </c>
      <c r="P103" s="11" t="str">
        <f>_xlfn.TEXTJOIN(";", TRUE, Q103, R103, S103, T103)</f>
        <v>0;0;0</v>
      </c>
      <c r="Q103" s="6">
        <v>0</v>
      </c>
      <c r="R103" s="6">
        <v>0</v>
      </c>
      <c r="T103" s="6">
        <v>0</v>
      </c>
      <c r="U103" s="11" t="str">
        <f>_xlfn.TEXTJOIN(";", TRUE, V103, W103, X103, Y103)</f>
        <v>238.97;238.97;238.97</v>
      </c>
      <c r="V103" s="15">
        <v>238.97</v>
      </c>
      <c r="W103" s="15">
        <v>238.97</v>
      </c>
      <c r="X103" s="15"/>
      <c r="Y103" s="15">
        <v>238.97</v>
      </c>
      <c r="Z103" s="15" t="s">
        <v>545</v>
      </c>
      <c r="AA103" s="11">
        <f t="shared" si="26"/>
        <v>9.4223393603045302</v>
      </c>
      <c r="AB103" s="11" t="str">
        <f t="shared" si="27"/>
        <v>5.775450541791195</v>
      </c>
      <c r="AC103" s="11" t="str">
        <f t="shared" si="28"/>
        <v/>
      </c>
      <c r="AD103" s="11">
        <v>3</v>
      </c>
      <c r="AE103" s="15" t="s">
        <v>548</v>
      </c>
      <c r="AF103" s="11">
        <f t="shared" si="29"/>
        <v>77.952032136865299</v>
      </c>
      <c r="AG103" s="11" t="str">
        <f t="shared" si="30"/>
        <v>88.82792720125174</v>
      </c>
      <c r="AH103" s="11" t="str">
        <f t="shared" si="31"/>
        <v/>
      </c>
      <c r="AI103" s="11">
        <v>90</v>
      </c>
      <c r="AJ103" s="11" t="s">
        <v>615</v>
      </c>
      <c r="AK103" s="11" t="s">
        <v>607</v>
      </c>
      <c r="AL103" s="11" t="s">
        <v>631</v>
      </c>
      <c r="AM103" s="11" t="s">
        <v>607</v>
      </c>
      <c r="AN103" t="s">
        <v>674</v>
      </c>
      <c r="AO103" t="s">
        <v>675</v>
      </c>
      <c r="AP103" t="s">
        <v>676</v>
      </c>
      <c r="AQ103" t="s">
        <v>609</v>
      </c>
      <c r="AR103" t="s">
        <v>562</v>
      </c>
      <c r="AS103" t="s">
        <v>563</v>
      </c>
      <c r="AT103" t="s">
        <v>564</v>
      </c>
      <c r="AU103" t="s">
        <v>565</v>
      </c>
      <c r="AV103" t="s">
        <v>566</v>
      </c>
      <c r="AW103" t="s">
        <v>567</v>
      </c>
      <c r="AX103" t="s">
        <v>568</v>
      </c>
      <c r="AY103" t="s">
        <v>569</v>
      </c>
      <c r="AZ103" s="6">
        <v>0</v>
      </c>
      <c r="BA103" s="6">
        <v>0</v>
      </c>
      <c r="BB103" s="6">
        <v>0</v>
      </c>
      <c r="BC103" s="6">
        <v>0.06</v>
      </c>
      <c r="BD103" s="6">
        <v>25</v>
      </c>
      <c r="BE103" s="6">
        <v>0.36799999999999999</v>
      </c>
    </row>
    <row r="104" spans="1:57" ht="15" customHeight="1" x14ac:dyDescent="0.4">
      <c r="A104" s="6">
        <v>20231031</v>
      </c>
      <c r="B104" s="6" t="s">
        <v>472</v>
      </c>
      <c r="C104" s="7" t="s">
        <v>486</v>
      </c>
      <c r="D104" s="6" t="s">
        <v>10</v>
      </c>
      <c r="F104" s="6">
        <v>1</v>
      </c>
      <c r="G104" s="6">
        <v>4</v>
      </c>
      <c r="H104" s="13">
        <f t="shared" si="40"/>
        <v>1</v>
      </c>
      <c r="I104" s="11">
        <v>8.6462191578695897</v>
      </c>
      <c r="K104" s="11">
        <v>2.4522520131262202</v>
      </c>
      <c r="L104" s="11">
        <v>82.308862118835904</v>
      </c>
      <c r="M104" s="15">
        <v>203.18</v>
      </c>
      <c r="N104" s="11">
        <v>12.2822028878316</v>
      </c>
      <c r="U104" s="11" t="str">
        <f t="shared" si="25"/>
        <v/>
      </c>
      <c r="V104" s="15"/>
      <c r="W104" s="15"/>
      <c r="X104" s="15"/>
      <c r="Y104" s="15"/>
      <c r="Z104" s="15"/>
      <c r="AA104" s="11" t="str">
        <f t="shared" si="26"/>
        <v/>
      </c>
      <c r="AB104" s="11" t="str">
        <f t="shared" si="27"/>
        <v/>
      </c>
      <c r="AC104" s="11" t="str">
        <f t="shared" si="28"/>
        <v/>
      </c>
      <c r="AE104" s="15"/>
      <c r="AF104" s="11" t="str">
        <f t="shared" si="29"/>
        <v/>
      </c>
      <c r="AG104" s="11" t="str">
        <f t="shared" si="30"/>
        <v/>
      </c>
      <c r="AH104" s="11" t="str">
        <f t="shared" si="31"/>
        <v/>
      </c>
      <c r="AN104" s="3"/>
      <c r="AO104" s="3"/>
      <c r="AP104" s="3"/>
      <c r="AQ104" s="3"/>
      <c r="AR104" t="s">
        <v>562</v>
      </c>
      <c r="AS104" t="s">
        <v>563</v>
      </c>
      <c r="AT104" t="s">
        <v>564</v>
      </c>
      <c r="AU104" t="s">
        <v>565</v>
      </c>
      <c r="AV104" t="s">
        <v>566</v>
      </c>
      <c r="AW104" t="s">
        <v>567</v>
      </c>
      <c r="AX104" t="s">
        <v>568</v>
      </c>
      <c r="AY104" t="s">
        <v>569</v>
      </c>
      <c r="AZ104" s="6">
        <v>0</v>
      </c>
      <c r="BA104" s="6">
        <v>0</v>
      </c>
      <c r="BB104" s="6">
        <v>0</v>
      </c>
      <c r="BC104" s="6">
        <v>0.06</v>
      </c>
      <c r="BD104" s="6">
        <v>25</v>
      </c>
      <c r="BE104" s="6">
        <v>0.36799999999999999</v>
      </c>
    </row>
    <row r="105" spans="1:57" ht="15" customHeight="1" x14ac:dyDescent="0.4">
      <c r="A105" s="6">
        <v>20231031</v>
      </c>
      <c r="B105" s="6" t="s">
        <v>472</v>
      </c>
      <c r="C105" s="7" t="s">
        <v>486</v>
      </c>
      <c r="E105" s="6" t="s">
        <v>11</v>
      </c>
      <c r="F105" s="6">
        <v>2</v>
      </c>
      <c r="G105" s="6">
        <v>4</v>
      </c>
      <c r="H105" s="13">
        <f t="shared" si="40"/>
        <v>1</v>
      </c>
      <c r="I105" s="11">
        <v>28.394853997154499</v>
      </c>
      <c r="J105" s="11">
        <v>28.394853997154499</v>
      </c>
      <c r="K105" s="11">
        <v>2.1042047645721902</v>
      </c>
      <c r="L105" s="11">
        <v>79.280533396781294</v>
      </c>
      <c r="M105" s="15">
        <v>200.5</v>
      </c>
      <c r="N105" s="11">
        <v>50.642834559746298</v>
      </c>
      <c r="O105" s="11">
        <v>50.642834559746298</v>
      </c>
      <c r="P105" s="11" t="str">
        <f>_xlfn.TEXTJOIN(";", TRUE, Q105, R105, S105, T105)</f>
        <v>0;0;0</v>
      </c>
      <c r="Q105" s="6">
        <v>0</v>
      </c>
      <c r="R105" s="6">
        <v>0</v>
      </c>
      <c r="T105" s="6">
        <v>0</v>
      </c>
      <c r="U105" s="11" t="str">
        <f>_xlfn.TEXTJOIN(";", TRUE, V105, W105, X105, Y105)</f>
        <v>200.5;200.5;200.5</v>
      </c>
      <c r="V105" s="15">
        <v>200.5</v>
      </c>
      <c r="W105" s="15">
        <v>200.5</v>
      </c>
      <c r="X105" s="15"/>
      <c r="Y105" s="15">
        <v>200.5</v>
      </c>
      <c r="Z105" s="15" t="s">
        <v>546</v>
      </c>
      <c r="AA105" s="11">
        <f t="shared" si="26"/>
        <v>14.327293573530101</v>
      </c>
      <c r="AB105" s="11" t="str">
        <f t="shared" si="27"/>
        <v>5.196463835943068</v>
      </c>
      <c r="AC105" s="11" t="str">
        <f t="shared" si="28"/>
        <v/>
      </c>
      <c r="AD105" s="11">
        <v>3</v>
      </c>
      <c r="AE105" s="15" t="s">
        <v>549</v>
      </c>
      <c r="AF105" s="11">
        <f t="shared" si="29"/>
        <v>67.423951252140895</v>
      </c>
      <c r="AG105" s="11" t="str">
        <f t="shared" si="30"/>
        <v>96.81091854836917</v>
      </c>
      <c r="AH105" s="11" t="str">
        <f t="shared" si="31"/>
        <v/>
      </c>
      <c r="AI105" s="11">
        <v>90</v>
      </c>
      <c r="AJ105" s="11" t="s">
        <v>615</v>
      </c>
      <c r="AK105" s="11" t="s">
        <v>607</v>
      </c>
      <c r="AL105" s="11" t="s">
        <v>631</v>
      </c>
      <c r="AM105" s="11" t="s">
        <v>607</v>
      </c>
      <c r="AN105" t="s">
        <v>677</v>
      </c>
      <c r="AO105" t="s">
        <v>678</v>
      </c>
      <c r="AP105" t="s">
        <v>679</v>
      </c>
      <c r="AQ105" t="s">
        <v>609</v>
      </c>
      <c r="AR105" t="s">
        <v>562</v>
      </c>
      <c r="AS105" t="s">
        <v>563</v>
      </c>
      <c r="AT105" t="s">
        <v>564</v>
      </c>
      <c r="AU105" t="s">
        <v>565</v>
      </c>
      <c r="AV105" t="s">
        <v>566</v>
      </c>
      <c r="AW105" t="s">
        <v>567</v>
      </c>
      <c r="AX105" t="s">
        <v>568</v>
      </c>
      <c r="AY105" t="s">
        <v>569</v>
      </c>
      <c r="AZ105" s="6">
        <v>0</v>
      </c>
      <c r="BA105" s="6">
        <v>0</v>
      </c>
      <c r="BB105" s="6">
        <v>0</v>
      </c>
      <c r="BC105" s="6">
        <v>0.06</v>
      </c>
      <c r="BD105" s="6">
        <v>25</v>
      </c>
      <c r="BE105" s="6">
        <v>0.36799999999999999</v>
      </c>
    </row>
    <row r="106" spans="1:57" ht="15" customHeight="1" x14ac:dyDescent="0.4">
      <c r="A106" s="6">
        <v>20231031</v>
      </c>
      <c r="B106" s="6" t="s">
        <v>472</v>
      </c>
      <c r="C106" s="7" t="s">
        <v>486</v>
      </c>
      <c r="D106" s="6" t="s">
        <v>13</v>
      </c>
      <c r="F106" s="6">
        <v>1</v>
      </c>
      <c r="G106" s="6">
        <v>5</v>
      </c>
      <c r="H106" s="13">
        <f t="shared" si="40"/>
        <v>1</v>
      </c>
      <c r="I106" s="11">
        <v>7.1032088666219799</v>
      </c>
      <c r="K106" s="11">
        <v>1.9319471852680801</v>
      </c>
      <c r="L106" s="11">
        <v>288.08700047463498</v>
      </c>
      <c r="M106" s="15">
        <v>205.78</v>
      </c>
      <c r="N106" s="11">
        <v>25.112236203083899</v>
      </c>
      <c r="U106" s="11" t="str">
        <f t="shared" si="25"/>
        <v/>
      </c>
      <c r="V106" s="15"/>
      <c r="W106" s="15"/>
      <c r="X106" s="15"/>
      <c r="Y106" s="15"/>
      <c r="Z106" s="15"/>
      <c r="AA106" s="11" t="str">
        <f t="shared" si="26"/>
        <v/>
      </c>
      <c r="AB106" s="11" t="str">
        <f t="shared" si="27"/>
        <v/>
      </c>
      <c r="AC106" s="11" t="str">
        <f t="shared" si="28"/>
        <v/>
      </c>
      <c r="AE106" s="15"/>
      <c r="AF106" s="11" t="str">
        <f t="shared" si="29"/>
        <v/>
      </c>
      <c r="AG106" s="11" t="str">
        <f t="shared" si="30"/>
        <v/>
      </c>
      <c r="AH106" s="11" t="str">
        <f t="shared" si="31"/>
        <v/>
      </c>
      <c r="AN106" s="3"/>
      <c r="AO106" s="3"/>
      <c r="AP106" s="3"/>
      <c r="AQ106" s="3"/>
      <c r="AR106" t="s">
        <v>562</v>
      </c>
      <c r="AS106" t="s">
        <v>563</v>
      </c>
      <c r="AT106" t="s">
        <v>564</v>
      </c>
      <c r="AU106" t="s">
        <v>565</v>
      </c>
      <c r="AV106" t="s">
        <v>566</v>
      </c>
      <c r="AW106" t="s">
        <v>567</v>
      </c>
      <c r="AX106" t="s">
        <v>568</v>
      </c>
      <c r="AY106" t="s">
        <v>569</v>
      </c>
      <c r="AZ106" s="6">
        <v>0</v>
      </c>
      <c r="BA106" s="6">
        <v>0</v>
      </c>
      <c r="BB106" s="6">
        <v>0</v>
      </c>
      <c r="BC106" s="6">
        <v>0.06</v>
      </c>
      <c r="BD106" s="6">
        <v>25</v>
      </c>
      <c r="BE106" s="6">
        <v>0.36799999999999999</v>
      </c>
    </row>
    <row r="107" spans="1:57" ht="15" customHeight="1" x14ac:dyDescent="0.4">
      <c r="A107" s="6">
        <v>20231031</v>
      </c>
      <c r="B107" s="6" t="s">
        <v>472</v>
      </c>
      <c r="C107" s="7" t="s">
        <v>486</v>
      </c>
      <c r="E107" s="6" t="s">
        <v>14</v>
      </c>
      <c r="F107" s="6">
        <v>2</v>
      </c>
      <c r="G107" s="6">
        <v>5</v>
      </c>
      <c r="H107" s="13">
        <f t="shared" si="40"/>
        <v>1</v>
      </c>
      <c r="I107" s="11">
        <v>17.922623932274401</v>
      </c>
      <c r="J107" s="11">
        <v>17.922623932274401</v>
      </c>
      <c r="K107" s="11">
        <v>1.7543759869983599</v>
      </c>
      <c r="L107" s="11">
        <v>311.94615482517202</v>
      </c>
      <c r="M107" s="15">
        <v>232.67</v>
      </c>
      <c r="N107" s="11">
        <v>59.544691846362198</v>
      </c>
      <c r="O107" s="11">
        <v>59.544691846362198</v>
      </c>
      <c r="P107" s="11" t="str">
        <f>_xlfn.TEXTJOIN(";", TRUE, Q107, R107, S107, T107)</f>
        <v>0;0;0</v>
      </c>
      <c r="Q107" s="6">
        <v>0</v>
      </c>
      <c r="R107" s="6">
        <v>0</v>
      </c>
      <c r="T107" s="6">
        <v>0</v>
      </c>
      <c r="U107" s="11" t="str">
        <f>_xlfn.TEXTJOIN(";", TRUE, V107, W107, X107, Y107)</f>
        <v>232.67;232.67;232.67</v>
      </c>
      <c r="V107" s="15">
        <v>232.67</v>
      </c>
      <c r="W107" s="15">
        <v>232.67</v>
      </c>
      <c r="X107" s="15"/>
      <c r="Y107" s="15">
        <v>232.67</v>
      </c>
      <c r="Z107" s="15" t="s">
        <v>547</v>
      </c>
      <c r="AA107" s="11">
        <f t="shared" si="26"/>
        <v>10.361568532233999</v>
      </c>
      <c r="AB107" s="11" t="str">
        <f t="shared" si="27"/>
        <v>4.145815744701862</v>
      </c>
      <c r="AC107" s="11" t="str">
        <f t="shared" si="28"/>
        <v/>
      </c>
      <c r="AD107" s="11">
        <v>3</v>
      </c>
      <c r="AE107" s="15" t="s">
        <v>550</v>
      </c>
      <c r="AF107" s="11">
        <f t="shared" si="29"/>
        <v>75.340651420802203</v>
      </c>
      <c r="AG107" s="11" t="str">
        <f t="shared" si="30"/>
        <v>85.73289038675789</v>
      </c>
      <c r="AH107" s="11" t="str">
        <f t="shared" si="31"/>
        <v/>
      </c>
      <c r="AI107" s="11">
        <v>90</v>
      </c>
      <c r="AJ107" s="11" t="s">
        <v>615</v>
      </c>
      <c r="AK107" s="11" t="s">
        <v>607</v>
      </c>
      <c r="AL107" s="11" t="s">
        <v>631</v>
      </c>
      <c r="AM107" s="11" t="s">
        <v>607</v>
      </c>
      <c r="AN107" t="s">
        <v>680</v>
      </c>
      <c r="AO107" t="s">
        <v>681</v>
      </c>
      <c r="AP107" t="s">
        <v>682</v>
      </c>
      <c r="AQ107" t="s">
        <v>609</v>
      </c>
      <c r="AR107" t="s">
        <v>562</v>
      </c>
      <c r="AS107" t="s">
        <v>563</v>
      </c>
      <c r="AT107" t="s">
        <v>564</v>
      </c>
      <c r="AU107" t="s">
        <v>565</v>
      </c>
      <c r="AV107" t="s">
        <v>566</v>
      </c>
      <c r="AW107" t="s">
        <v>567</v>
      </c>
      <c r="AX107" t="s">
        <v>568</v>
      </c>
      <c r="AY107" t="s">
        <v>569</v>
      </c>
      <c r="AZ107" s="6">
        <v>0</v>
      </c>
      <c r="BA107" s="6">
        <v>0</v>
      </c>
      <c r="BB107" s="6">
        <v>0</v>
      </c>
      <c r="BC107" s="6">
        <v>0.06</v>
      </c>
      <c r="BD107" s="6">
        <v>25</v>
      </c>
      <c r="BE107" s="6">
        <v>0.36799999999999999</v>
      </c>
    </row>
    <row r="108" spans="1:57" ht="15" customHeight="1" x14ac:dyDescent="0.4">
      <c r="A108" s="6">
        <v>20231031</v>
      </c>
      <c r="B108" s="6" t="s">
        <v>472</v>
      </c>
      <c r="C108" s="7" t="s">
        <v>486</v>
      </c>
      <c r="D108" s="6" t="s">
        <v>15</v>
      </c>
      <c r="F108" s="6">
        <v>1</v>
      </c>
      <c r="G108" s="6">
        <v>6</v>
      </c>
      <c r="H108" s="13">
        <f>(4/6)</f>
        <v>0.66666666666666663</v>
      </c>
      <c r="I108" s="11">
        <v>5.1326572266508901</v>
      </c>
      <c r="K108" s="11">
        <v>1.69067302541081</v>
      </c>
      <c r="L108" s="11">
        <v>152.87020913605301</v>
      </c>
      <c r="M108" s="16">
        <v>224.78</v>
      </c>
      <c r="N108" s="11">
        <v>16.187207566667599</v>
      </c>
      <c r="U108" s="11" t="str">
        <f t="shared" si="25"/>
        <v/>
      </c>
      <c r="V108" s="16"/>
      <c r="W108" s="16"/>
      <c r="X108" s="16"/>
      <c r="Y108" s="16"/>
      <c r="AA108" s="11" t="str">
        <f t="shared" si="26"/>
        <v/>
      </c>
      <c r="AB108" s="11" t="str">
        <f t="shared" si="27"/>
        <v/>
      </c>
      <c r="AC108" s="11" t="str">
        <f t="shared" si="28"/>
        <v/>
      </c>
      <c r="AF108" s="11" t="str">
        <f t="shared" si="29"/>
        <v/>
      </c>
      <c r="AG108" s="11" t="str">
        <f t="shared" si="30"/>
        <v/>
      </c>
      <c r="AH108" s="11" t="str">
        <f t="shared" si="31"/>
        <v/>
      </c>
      <c r="AN108" s="3"/>
      <c r="AO108" s="3"/>
      <c r="AP108" s="3"/>
      <c r="AQ108" s="3"/>
      <c r="AR108" t="s">
        <v>562</v>
      </c>
      <c r="AS108" t="s">
        <v>563</v>
      </c>
      <c r="AT108" t="s">
        <v>564</v>
      </c>
      <c r="AU108" t="s">
        <v>565</v>
      </c>
      <c r="AV108" t="s">
        <v>566</v>
      </c>
      <c r="AW108" t="s">
        <v>567</v>
      </c>
      <c r="AX108" t="s">
        <v>568</v>
      </c>
      <c r="AY108" t="s">
        <v>569</v>
      </c>
      <c r="AZ108" s="6">
        <v>0</v>
      </c>
      <c r="BA108" s="6">
        <v>0</v>
      </c>
      <c r="BB108" s="6">
        <v>0</v>
      </c>
      <c r="BC108" s="6">
        <v>0.06</v>
      </c>
      <c r="BD108" s="6">
        <v>25</v>
      </c>
      <c r="BE108" s="6">
        <v>0.36799999999999999</v>
      </c>
    </row>
    <row r="109" spans="1:57" ht="15" customHeight="1" x14ac:dyDescent="0.4">
      <c r="A109" s="6">
        <v>20231031</v>
      </c>
      <c r="B109" s="6" t="s">
        <v>472</v>
      </c>
      <c r="C109" s="7" t="s">
        <v>486</v>
      </c>
      <c r="E109" s="6" t="s">
        <v>16</v>
      </c>
      <c r="F109" s="6">
        <v>2</v>
      </c>
      <c r="G109" s="6">
        <v>6</v>
      </c>
      <c r="H109" s="13">
        <f>(4/6)</f>
        <v>0.66666666666666663</v>
      </c>
      <c r="I109" s="11">
        <v>10.4816575175581</v>
      </c>
      <c r="J109" s="11">
        <v>10.4816575175581</v>
      </c>
      <c r="K109" s="11">
        <v>1.4891288252836801</v>
      </c>
      <c r="L109" s="11">
        <v>175.17300232653699</v>
      </c>
      <c r="M109" s="15">
        <v>223.22</v>
      </c>
      <c r="N109" s="11">
        <v>58.715534452226898</v>
      </c>
      <c r="O109" s="11">
        <v>58.715534452226898</v>
      </c>
      <c r="P109" s="11" t="str">
        <f>_xlfn.TEXTJOIN(";", TRUE, Q109, R109, S109, T109)</f>
        <v>0;0</v>
      </c>
      <c r="Q109" s="6">
        <v>0</v>
      </c>
      <c r="T109" s="6">
        <v>0</v>
      </c>
      <c r="U109" s="11" t="str">
        <f>_xlfn.TEXTJOIN(";", TRUE, V109, W109, X109, Y109)</f>
        <v>223.22;223.22</v>
      </c>
      <c r="V109" s="15">
        <v>223.22</v>
      </c>
      <c r="W109" s="15"/>
      <c r="X109" s="15"/>
      <c r="Y109" s="15">
        <v>223.22</v>
      </c>
      <c r="Z109" s="11">
        <v>10.0656035928883</v>
      </c>
      <c r="AA109" s="11">
        <f t="shared" si="26"/>
        <v>10.0656035928883</v>
      </c>
      <c r="AB109" s="11" t="str">
        <f t="shared" si="27"/>
        <v/>
      </c>
      <c r="AC109" s="11" t="str">
        <f t="shared" si="28"/>
        <v/>
      </c>
      <c r="AD109" s="11">
        <v>3</v>
      </c>
      <c r="AE109" s="11">
        <v>93.3338513027457</v>
      </c>
      <c r="AF109" s="11">
        <f t="shared" si="29"/>
        <v>93.3338513027457</v>
      </c>
      <c r="AG109" s="11" t="str">
        <f t="shared" si="30"/>
        <v/>
      </c>
      <c r="AH109" s="11" t="str">
        <f t="shared" si="31"/>
        <v/>
      </c>
      <c r="AI109" s="11">
        <v>90</v>
      </c>
      <c r="AJ109" s="11">
        <v>90</v>
      </c>
      <c r="AK109" s="11">
        <v>0</v>
      </c>
      <c r="AL109" s="11">
        <v>3.0000000000000001E-3</v>
      </c>
      <c r="AM109" s="11">
        <v>0</v>
      </c>
      <c r="AN109" t="s">
        <v>683</v>
      </c>
      <c r="AO109" t="s">
        <v>684</v>
      </c>
      <c r="AP109" t="s">
        <v>685</v>
      </c>
      <c r="AQ109" t="s">
        <v>607</v>
      </c>
      <c r="AR109" t="s">
        <v>562</v>
      </c>
      <c r="AS109" t="s">
        <v>563</v>
      </c>
      <c r="AT109" t="s">
        <v>564</v>
      </c>
      <c r="AU109" t="s">
        <v>565</v>
      </c>
      <c r="AV109" t="s">
        <v>566</v>
      </c>
      <c r="AW109" t="s">
        <v>567</v>
      </c>
      <c r="AX109" t="s">
        <v>568</v>
      </c>
      <c r="AY109" t="s">
        <v>569</v>
      </c>
      <c r="AZ109" s="6">
        <v>0</v>
      </c>
      <c r="BA109" s="6">
        <v>0</v>
      </c>
      <c r="BB109" s="6">
        <v>0</v>
      </c>
      <c r="BC109" s="6">
        <v>0.06</v>
      </c>
      <c r="BD109" s="6">
        <v>25</v>
      </c>
      <c r="BE109" s="6">
        <v>0.36799999999999999</v>
      </c>
    </row>
    <row r="110" spans="1:57" ht="15" customHeight="1" x14ac:dyDescent="0.4">
      <c r="A110" s="6">
        <v>20231031</v>
      </c>
      <c r="B110" s="6" t="s">
        <v>473</v>
      </c>
      <c r="C110" s="7" t="s">
        <v>487</v>
      </c>
      <c r="D110" s="6" t="s">
        <v>2</v>
      </c>
      <c r="F110" s="6">
        <v>1</v>
      </c>
      <c r="G110" s="6">
        <v>1</v>
      </c>
      <c r="H110" s="13">
        <f t="shared" ref="H110:H119" si="43">(6/6)</f>
        <v>1</v>
      </c>
      <c r="I110" s="11">
        <v>8.8526664520901797</v>
      </c>
      <c r="K110" s="11">
        <v>3.4683769606994499</v>
      </c>
      <c r="L110" s="11">
        <v>178.170167391897</v>
      </c>
      <c r="M110" s="15">
        <v>0</v>
      </c>
      <c r="N110" s="11">
        <v>8.1158436879913491</v>
      </c>
      <c r="U110" s="11" t="str">
        <f t="shared" si="25"/>
        <v/>
      </c>
      <c r="V110" s="15"/>
      <c r="W110" s="15"/>
      <c r="X110" s="15"/>
      <c r="Y110" s="15"/>
      <c r="AA110" s="11" t="str">
        <f t="shared" si="26"/>
        <v/>
      </c>
      <c r="AB110" s="11" t="str">
        <f t="shared" si="27"/>
        <v/>
      </c>
      <c r="AC110" s="11" t="str">
        <f t="shared" si="28"/>
        <v/>
      </c>
      <c r="AF110" s="11" t="str">
        <f t="shared" si="29"/>
        <v/>
      </c>
      <c r="AG110" s="11" t="str">
        <f t="shared" si="30"/>
        <v/>
      </c>
      <c r="AH110" s="11" t="str">
        <f t="shared" si="31"/>
        <v/>
      </c>
      <c r="AN110" s="3"/>
      <c r="AO110" s="3"/>
      <c r="AP110" s="3"/>
      <c r="AQ110" s="3"/>
      <c r="AR110" t="s">
        <v>554</v>
      </c>
      <c r="AS110" t="s">
        <v>555</v>
      </c>
      <c r="AT110" t="s">
        <v>556</v>
      </c>
      <c r="AU110" t="s">
        <v>557</v>
      </c>
      <c r="AV110" t="s">
        <v>558</v>
      </c>
      <c r="AW110" t="s">
        <v>559</v>
      </c>
      <c r="AX110" t="s">
        <v>560</v>
      </c>
      <c r="AY110" t="s">
        <v>561</v>
      </c>
      <c r="AZ110" s="6">
        <v>0</v>
      </c>
      <c r="BA110" s="6">
        <v>0</v>
      </c>
      <c r="BB110" s="6">
        <v>0</v>
      </c>
      <c r="BC110" s="6">
        <v>0.06</v>
      </c>
      <c r="BD110" s="6">
        <v>25</v>
      </c>
      <c r="BE110" s="6">
        <v>0.36799999999999999</v>
      </c>
    </row>
    <row r="111" spans="1:57" ht="15" customHeight="1" x14ac:dyDescent="0.4">
      <c r="A111" s="6">
        <v>20231031</v>
      </c>
      <c r="B111" s="6" t="s">
        <v>473</v>
      </c>
      <c r="C111" s="7" t="s">
        <v>487</v>
      </c>
      <c r="D111" s="6" t="s">
        <v>5</v>
      </c>
      <c r="F111" s="6">
        <v>1</v>
      </c>
      <c r="G111" s="6">
        <v>2</v>
      </c>
      <c r="H111" s="13">
        <f t="shared" si="43"/>
        <v>1</v>
      </c>
      <c r="I111" s="11">
        <v>7.8814100942438499</v>
      </c>
      <c r="K111" s="11">
        <v>3.4683769606994499</v>
      </c>
      <c r="L111" s="11">
        <v>181.44707316115901</v>
      </c>
      <c r="M111" s="16">
        <v>3.28</v>
      </c>
      <c r="N111" s="11">
        <v>7.0981604055901402</v>
      </c>
      <c r="U111" s="11" t="str">
        <f t="shared" si="25"/>
        <v/>
      </c>
      <c r="V111" s="16"/>
      <c r="W111" s="16"/>
      <c r="X111" s="16"/>
      <c r="Y111" s="16"/>
      <c r="AA111" s="11" t="str">
        <f t="shared" si="26"/>
        <v/>
      </c>
      <c r="AB111" s="11" t="str">
        <f t="shared" si="27"/>
        <v/>
      </c>
      <c r="AC111" s="11" t="str">
        <f t="shared" si="28"/>
        <v/>
      </c>
      <c r="AF111" s="11" t="str">
        <f t="shared" si="29"/>
        <v/>
      </c>
      <c r="AG111" s="11" t="str">
        <f t="shared" si="30"/>
        <v/>
      </c>
      <c r="AH111" s="11" t="str">
        <f t="shared" si="31"/>
        <v/>
      </c>
      <c r="AN111" s="3"/>
      <c r="AO111" s="3"/>
      <c r="AP111" s="3"/>
      <c r="AQ111" s="3"/>
      <c r="AR111" t="s">
        <v>554</v>
      </c>
      <c r="AS111" t="s">
        <v>555</v>
      </c>
      <c r="AT111" t="s">
        <v>556</v>
      </c>
      <c r="AU111" t="s">
        <v>557</v>
      </c>
      <c r="AV111" t="s">
        <v>558</v>
      </c>
      <c r="AW111" t="s">
        <v>559</v>
      </c>
      <c r="AX111" t="s">
        <v>560</v>
      </c>
      <c r="AY111" t="s">
        <v>561</v>
      </c>
      <c r="AZ111" s="6">
        <v>0</v>
      </c>
      <c r="BA111" s="6">
        <v>0</v>
      </c>
      <c r="BB111" s="6">
        <v>0</v>
      </c>
      <c r="BC111" s="6">
        <v>0.06</v>
      </c>
      <c r="BD111" s="6">
        <v>25</v>
      </c>
      <c r="BE111" s="6">
        <v>0.36799999999999999</v>
      </c>
    </row>
    <row r="112" spans="1:57" ht="15" customHeight="1" x14ac:dyDescent="0.4">
      <c r="A112" s="6">
        <v>20231031</v>
      </c>
      <c r="B112" s="6" t="s">
        <v>473</v>
      </c>
      <c r="C112" s="7" t="s">
        <v>487</v>
      </c>
      <c r="E112" s="6" t="s">
        <v>6</v>
      </c>
      <c r="F112" s="6">
        <v>2</v>
      </c>
      <c r="G112" s="6">
        <v>2</v>
      </c>
      <c r="H112" s="13">
        <f t="shared" si="43"/>
        <v>1</v>
      </c>
      <c r="I112" s="11">
        <v>22.7671900671461</v>
      </c>
      <c r="J112" s="11">
        <v>22.7671900671461</v>
      </c>
      <c r="K112" s="11">
        <v>1.86440936643431</v>
      </c>
      <c r="L112" s="11">
        <v>291.538685158546</v>
      </c>
      <c r="M112" s="15">
        <v>0</v>
      </c>
      <c r="N112" s="11">
        <v>76.202355761440202</v>
      </c>
      <c r="O112" s="11">
        <v>76.202355761440202</v>
      </c>
      <c r="P112" s="11" t="str">
        <f t="shared" ref="P112:P113" si="44">_xlfn.TEXTJOIN(";", TRUE, Q112, R112, S112, T112)</f>
        <v>0;0</v>
      </c>
      <c r="Q112" s="6">
        <v>0</v>
      </c>
      <c r="T112" s="6">
        <v>0</v>
      </c>
      <c r="U112" s="11" t="str">
        <f t="shared" ref="U112:U113" si="45">_xlfn.TEXTJOIN(";", TRUE, V112, W112, X112, Y112)</f>
        <v>0;0</v>
      </c>
      <c r="V112" s="15">
        <v>0</v>
      </c>
      <c r="W112" s="15"/>
      <c r="X112" s="15"/>
      <c r="Y112" s="15">
        <v>0</v>
      </c>
      <c r="Z112" s="11">
        <v>6.3230396926442802</v>
      </c>
      <c r="AA112" s="11">
        <f t="shared" si="26"/>
        <v>6.3230396926442802</v>
      </c>
      <c r="AB112" s="11" t="str">
        <f t="shared" si="27"/>
        <v/>
      </c>
      <c r="AC112" s="11" t="str">
        <f t="shared" si="28"/>
        <v/>
      </c>
      <c r="AD112" s="11">
        <v>3</v>
      </c>
      <c r="AE112" s="11">
        <v>89.290216992831404</v>
      </c>
      <c r="AF112" s="11">
        <f t="shared" si="29"/>
        <v>89.290216992831404</v>
      </c>
      <c r="AG112" s="11" t="str">
        <f t="shared" si="30"/>
        <v/>
      </c>
      <c r="AH112" s="11" t="str">
        <f t="shared" si="31"/>
        <v/>
      </c>
      <c r="AI112" s="11">
        <v>90</v>
      </c>
      <c r="AJ112" s="11">
        <v>90</v>
      </c>
      <c r="AK112" s="11">
        <v>0</v>
      </c>
      <c r="AL112" s="11">
        <v>3.0000000000000001E-3</v>
      </c>
      <c r="AM112" s="11">
        <v>0</v>
      </c>
      <c r="AN112" t="s">
        <v>641</v>
      </c>
      <c r="AO112" t="s">
        <v>642</v>
      </c>
      <c r="AP112" t="s">
        <v>643</v>
      </c>
      <c r="AQ112" t="s">
        <v>607</v>
      </c>
      <c r="AR112" t="s">
        <v>554</v>
      </c>
      <c r="AS112" t="s">
        <v>555</v>
      </c>
      <c r="AT112" t="s">
        <v>556</v>
      </c>
      <c r="AU112" t="s">
        <v>557</v>
      </c>
      <c r="AV112" t="s">
        <v>558</v>
      </c>
      <c r="AW112" t="s">
        <v>559</v>
      </c>
      <c r="AX112" t="s">
        <v>560</v>
      </c>
      <c r="AY112" t="s">
        <v>561</v>
      </c>
      <c r="AZ112" s="6">
        <v>0</v>
      </c>
      <c r="BA112" s="6">
        <v>0</v>
      </c>
      <c r="BB112" s="6">
        <v>0</v>
      </c>
      <c r="BC112" s="6">
        <v>0.06</v>
      </c>
      <c r="BD112" s="6">
        <v>25</v>
      </c>
      <c r="BE112" s="6">
        <v>0.36799999999999999</v>
      </c>
    </row>
    <row r="113" spans="1:57" ht="15" customHeight="1" x14ac:dyDescent="0.4">
      <c r="A113" s="6">
        <v>20231031</v>
      </c>
      <c r="B113" s="6" t="s">
        <v>473</v>
      </c>
      <c r="C113" s="7" t="s">
        <v>487</v>
      </c>
      <c r="E113" s="6" t="s">
        <v>7</v>
      </c>
      <c r="F113" s="6">
        <v>2</v>
      </c>
      <c r="G113" s="6">
        <v>2</v>
      </c>
      <c r="H113" s="13">
        <f t="shared" si="43"/>
        <v>1</v>
      </c>
      <c r="I113" s="11">
        <v>19.983762692429</v>
      </c>
      <c r="J113" s="11">
        <v>19.983762692429</v>
      </c>
      <c r="K113" s="11">
        <v>1.8527017813761399</v>
      </c>
      <c r="L113" s="11">
        <v>86.961178955816195</v>
      </c>
      <c r="M113" s="16">
        <v>155.41999999999899</v>
      </c>
      <c r="N113" s="11">
        <v>81.650312774154102</v>
      </c>
      <c r="O113" s="11">
        <v>81.650312774154102</v>
      </c>
      <c r="P113" s="11" t="str">
        <f t="shared" si="44"/>
        <v>0;0</v>
      </c>
      <c r="Q113" s="6">
        <v>0</v>
      </c>
      <c r="T113" s="6">
        <v>0</v>
      </c>
      <c r="U113" s="11" t="str">
        <f t="shared" si="45"/>
        <v>155.419999999999;155.419999999999</v>
      </c>
      <c r="V113" s="16">
        <v>155.41999999999899</v>
      </c>
      <c r="W113" s="16"/>
      <c r="X113" s="16"/>
      <c r="Y113" s="16">
        <v>155.41999999999899</v>
      </c>
      <c r="Z113" s="11">
        <v>6.6079547919047696</v>
      </c>
      <c r="AA113" s="11">
        <f t="shared" si="26"/>
        <v>6.6079547919047696</v>
      </c>
      <c r="AB113" s="11" t="str">
        <f t="shared" si="27"/>
        <v/>
      </c>
      <c r="AC113" s="11" t="str">
        <f t="shared" si="28"/>
        <v/>
      </c>
      <c r="AD113" s="11">
        <v>3</v>
      </c>
      <c r="AE113" s="11">
        <v>86.119187315842098</v>
      </c>
      <c r="AF113" s="11">
        <f t="shared" si="29"/>
        <v>86.119187315842098</v>
      </c>
      <c r="AG113" s="11" t="str">
        <f t="shared" si="30"/>
        <v/>
      </c>
      <c r="AH113" s="11" t="str">
        <f t="shared" si="31"/>
        <v/>
      </c>
      <c r="AI113" s="11">
        <v>90</v>
      </c>
      <c r="AJ113" s="11">
        <v>90</v>
      </c>
      <c r="AK113" s="11">
        <v>0</v>
      </c>
      <c r="AL113" s="11">
        <v>3.0000000000000001E-3</v>
      </c>
      <c r="AM113" s="11">
        <v>0</v>
      </c>
      <c r="AN113" t="s">
        <v>644</v>
      </c>
      <c r="AO113" t="s">
        <v>645</v>
      </c>
      <c r="AP113" t="s">
        <v>646</v>
      </c>
      <c r="AQ113" t="s">
        <v>607</v>
      </c>
      <c r="AR113" t="s">
        <v>554</v>
      </c>
      <c r="AS113" t="s">
        <v>555</v>
      </c>
      <c r="AT113" t="s">
        <v>556</v>
      </c>
      <c r="AU113" t="s">
        <v>557</v>
      </c>
      <c r="AV113" t="s">
        <v>558</v>
      </c>
      <c r="AW113" t="s">
        <v>559</v>
      </c>
      <c r="AX113" t="s">
        <v>560</v>
      </c>
      <c r="AY113" t="s">
        <v>561</v>
      </c>
      <c r="AZ113" s="6">
        <v>0</v>
      </c>
      <c r="BA113" s="6">
        <v>0</v>
      </c>
      <c r="BB113" s="6">
        <v>0</v>
      </c>
      <c r="BC113" s="6">
        <v>0.06</v>
      </c>
      <c r="BD113" s="6">
        <v>25</v>
      </c>
      <c r="BE113" s="6">
        <v>0.36799999999999999</v>
      </c>
    </row>
    <row r="114" spans="1:57" ht="15" customHeight="1" x14ac:dyDescent="0.4">
      <c r="A114" s="6">
        <v>20231031</v>
      </c>
      <c r="B114" s="6" t="s">
        <v>473</v>
      </c>
      <c r="C114" s="7" t="s">
        <v>487</v>
      </c>
      <c r="D114" s="6" t="s">
        <v>8</v>
      </c>
      <c r="F114" s="6">
        <v>1</v>
      </c>
      <c r="G114" s="6">
        <v>3</v>
      </c>
      <c r="H114" s="13">
        <f t="shared" si="43"/>
        <v>1</v>
      </c>
      <c r="I114" s="11">
        <v>11.009339033133401</v>
      </c>
      <c r="K114" s="11">
        <v>3.2553971082404698</v>
      </c>
      <c r="L114" s="11">
        <v>174.08731480316399</v>
      </c>
      <c r="M114" s="16">
        <v>352.64</v>
      </c>
      <c r="N114" s="11">
        <v>10.2993809095769</v>
      </c>
      <c r="U114" s="11" t="str">
        <f t="shared" si="25"/>
        <v/>
      </c>
      <c r="V114" s="16"/>
      <c r="W114" s="16"/>
      <c r="X114" s="16"/>
      <c r="Y114" s="16"/>
      <c r="AA114" s="11" t="str">
        <f t="shared" si="26"/>
        <v/>
      </c>
      <c r="AB114" s="11" t="str">
        <f t="shared" si="27"/>
        <v/>
      </c>
      <c r="AC114" s="11" t="str">
        <f t="shared" si="28"/>
        <v/>
      </c>
      <c r="AF114" s="11" t="str">
        <f t="shared" si="29"/>
        <v/>
      </c>
      <c r="AG114" s="11" t="str">
        <f t="shared" si="30"/>
        <v/>
      </c>
      <c r="AH114" s="11" t="str">
        <f t="shared" si="31"/>
        <v/>
      </c>
      <c r="AN114" s="3"/>
      <c r="AO114" s="3"/>
      <c r="AP114" s="3"/>
      <c r="AQ114" s="3"/>
      <c r="AR114" t="s">
        <v>554</v>
      </c>
      <c r="AS114" t="s">
        <v>555</v>
      </c>
      <c r="AT114" t="s">
        <v>556</v>
      </c>
      <c r="AU114" t="s">
        <v>557</v>
      </c>
      <c r="AV114" t="s">
        <v>558</v>
      </c>
      <c r="AW114" t="s">
        <v>559</v>
      </c>
      <c r="AX114" t="s">
        <v>560</v>
      </c>
      <c r="AY114" t="s">
        <v>561</v>
      </c>
      <c r="AZ114" s="6">
        <v>0</v>
      </c>
      <c r="BA114" s="6">
        <v>0</v>
      </c>
      <c r="BB114" s="6">
        <v>0</v>
      </c>
      <c r="BC114" s="6">
        <v>0.06</v>
      </c>
      <c r="BD114" s="6">
        <v>25</v>
      </c>
      <c r="BE114" s="6">
        <v>0.36799999999999999</v>
      </c>
    </row>
    <row r="115" spans="1:57" ht="15" customHeight="1" x14ac:dyDescent="0.4">
      <c r="A115" s="6">
        <v>20231031</v>
      </c>
      <c r="B115" s="6" t="s">
        <v>473</v>
      </c>
      <c r="C115" s="7" t="s">
        <v>487</v>
      </c>
      <c r="E115" s="6" t="s">
        <v>9</v>
      </c>
      <c r="F115" s="6">
        <v>2</v>
      </c>
      <c r="G115" s="6">
        <v>3</v>
      </c>
      <c r="H115" s="13">
        <f t="shared" si="43"/>
        <v>1</v>
      </c>
      <c r="I115" s="11">
        <v>36.407359934232197</v>
      </c>
      <c r="J115" s="11">
        <v>36.407359934232197</v>
      </c>
      <c r="K115" s="11">
        <v>3.1999862639638499</v>
      </c>
      <c r="L115" s="11">
        <v>171.963803170353</v>
      </c>
      <c r="M115" s="16">
        <v>85</v>
      </c>
      <c r="N115" s="11">
        <v>56.337176508324298</v>
      </c>
      <c r="O115" s="11">
        <v>56.337176508324298</v>
      </c>
      <c r="P115" s="11" t="str">
        <f>_xlfn.TEXTJOIN(";", TRUE, Q115, R115, S115, T115)</f>
        <v>0;0;0</v>
      </c>
      <c r="Q115" s="6">
        <v>0</v>
      </c>
      <c r="R115" s="6">
        <v>0</v>
      </c>
      <c r="T115" s="6">
        <v>0</v>
      </c>
      <c r="U115" s="11" t="str">
        <f>_xlfn.TEXTJOIN(";", TRUE, V115, W115, X115, Y115)</f>
        <v>85;85;85</v>
      </c>
      <c r="V115" s="16">
        <v>85</v>
      </c>
      <c r="W115" s="16">
        <v>85</v>
      </c>
      <c r="X115" s="16"/>
      <c r="Y115" s="16">
        <v>85</v>
      </c>
      <c r="Z115" s="11" t="s">
        <v>180</v>
      </c>
      <c r="AA115" s="11">
        <f t="shared" si="26"/>
        <v>16.091250220074802</v>
      </c>
      <c r="AB115" s="11" t="str">
        <f t="shared" si="27"/>
        <v>9.556510143569295</v>
      </c>
      <c r="AC115" s="11" t="str">
        <f t="shared" si="28"/>
        <v/>
      </c>
      <c r="AD115" s="11">
        <v>3</v>
      </c>
      <c r="AE115" s="11" t="s">
        <v>181</v>
      </c>
      <c r="AF115" s="11">
        <f t="shared" si="29"/>
        <v>63.193546842180702</v>
      </c>
      <c r="AG115" s="11" t="str">
        <f t="shared" si="30"/>
        <v>88.01988910344146</v>
      </c>
      <c r="AH115" s="11" t="str">
        <f t="shared" si="31"/>
        <v/>
      </c>
      <c r="AI115" s="11">
        <v>90</v>
      </c>
      <c r="AJ115" s="11" t="s">
        <v>615</v>
      </c>
      <c r="AK115" s="11" t="s">
        <v>607</v>
      </c>
      <c r="AL115" s="11" t="s">
        <v>631</v>
      </c>
      <c r="AM115" s="11" t="s">
        <v>607</v>
      </c>
      <c r="AN115" t="s">
        <v>647</v>
      </c>
      <c r="AO115" t="s">
        <v>648</v>
      </c>
      <c r="AP115" t="s">
        <v>649</v>
      </c>
      <c r="AQ115" t="s">
        <v>609</v>
      </c>
      <c r="AR115" t="s">
        <v>554</v>
      </c>
      <c r="AS115" t="s">
        <v>555</v>
      </c>
      <c r="AT115" t="s">
        <v>556</v>
      </c>
      <c r="AU115" t="s">
        <v>557</v>
      </c>
      <c r="AV115" t="s">
        <v>558</v>
      </c>
      <c r="AW115" t="s">
        <v>559</v>
      </c>
      <c r="AX115" t="s">
        <v>560</v>
      </c>
      <c r="AY115" t="s">
        <v>561</v>
      </c>
      <c r="AZ115" s="6">
        <v>0</v>
      </c>
      <c r="BA115" s="6">
        <v>0</v>
      </c>
      <c r="BB115" s="6">
        <v>0</v>
      </c>
      <c r="BC115" s="6">
        <v>0.06</v>
      </c>
      <c r="BD115" s="6">
        <v>25</v>
      </c>
      <c r="BE115" s="6">
        <v>0.36799999999999999</v>
      </c>
    </row>
    <row r="116" spans="1:57" ht="15" customHeight="1" x14ac:dyDescent="0.4">
      <c r="A116" s="6">
        <v>20231031</v>
      </c>
      <c r="B116" s="6" t="s">
        <v>473</v>
      </c>
      <c r="C116" s="7" t="s">
        <v>487</v>
      </c>
      <c r="D116" s="6" t="s">
        <v>10</v>
      </c>
      <c r="F116" s="6">
        <v>1</v>
      </c>
      <c r="G116" s="6">
        <v>4</v>
      </c>
      <c r="H116" s="13">
        <f t="shared" si="43"/>
        <v>1</v>
      </c>
      <c r="I116" s="11">
        <v>10.8904990313063</v>
      </c>
      <c r="K116" s="11">
        <v>3.1511675377450499</v>
      </c>
      <c r="L116" s="11">
        <v>25.635721354199202</v>
      </c>
      <c r="M116" s="15">
        <v>211.55</v>
      </c>
      <c r="N116" s="11">
        <v>7.4002377433065698</v>
      </c>
      <c r="U116" s="11" t="str">
        <f t="shared" si="25"/>
        <v/>
      </c>
      <c r="V116" s="15"/>
      <c r="W116" s="15"/>
      <c r="X116" s="15"/>
      <c r="Y116" s="15"/>
      <c r="AA116" s="11" t="str">
        <f t="shared" si="26"/>
        <v/>
      </c>
      <c r="AB116" s="11" t="str">
        <f t="shared" si="27"/>
        <v/>
      </c>
      <c r="AC116" s="11" t="str">
        <f t="shared" si="28"/>
        <v/>
      </c>
      <c r="AF116" s="11" t="str">
        <f t="shared" si="29"/>
        <v/>
      </c>
      <c r="AG116" s="11" t="str">
        <f t="shared" si="30"/>
        <v/>
      </c>
      <c r="AH116" s="11" t="str">
        <f t="shared" si="31"/>
        <v/>
      </c>
      <c r="AN116" s="3"/>
      <c r="AO116" s="3"/>
      <c r="AP116" s="3"/>
      <c r="AQ116" s="3"/>
      <c r="AR116" t="s">
        <v>554</v>
      </c>
      <c r="AS116" t="s">
        <v>555</v>
      </c>
      <c r="AT116" t="s">
        <v>556</v>
      </c>
      <c r="AU116" t="s">
        <v>557</v>
      </c>
      <c r="AV116" t="s">
        <v>558</v>
      </c>
      <c r="AW116" t="s">
        <v>559</v>
      </c>
      <c r="AX116" t="s">
        <v>560</v>
      </c>
      <c r="AY116" t="s">
        <v>561</v>
      </c>
      <c r="AZ116" s="6">
        <v>0</v>
      </c>
      <c r="BA116" s="6">
        <v>0</v>
      </c>
      <c r="BB116" s="6">
        <v>0</v>
      </c>
      <c r="BC116" s="6">
        <v>0.06</v>
      </c>
      <c r="BD116" s="6">
        <v>25</v>
      </c>
      <c r="BE116" s="6">
        <v>0.36799999999999999</v>
      </c>
    </row>
    <row r="117" spans="1:57" ht="15" customHeight="1" x14ac:dyDescent="0.4">
      <c r="A117" s="6">
        <v>20231031</v>
      </c>
      <c r="B117" s="6" t="s">
        <v>473</v>
      </c>
      <c r="C117" s="7" t="s">
        <v>487</v>
      </c>
      <c r="E117" s="6" t="s">
        <v>11</v>
      </c>
      <c r="F117" s="6">
        <v>2</v>
      </c>
      <c r="G117" s="6">
        <v>4</v>
      </c>
      <c r="H117" s="13">
        <f t="shared" si="43"/>
        <v>1</v>
      </c>
      <c r="I117" s="11">
        <v>45.1082600641382</v>
      </c>
      <c r="J117" s="11">
        <v>45.1082600641382</v>
      </c>
      <c r="K117" s="11">
        <v>3.1511675377450499</v>
      </c>
      <c r="L117" s="11">
        <v>28.366683848416699</v>
      </c>
      <c r="M117" s="15">
        <v>216.41</v>
      </c>
      <c r="N117" s="11">
        <v>50.6073879590476</v>
      </c>
      <c r="O117" s="11">
        <v>50.6073879590476</v>
      </c>
      <c r="P117" s="11" t="str">
        <f>_xlfn.TEXTJOIN(";", TRUE, Q117, R117, S117, T117)</f>
        <v>0;0;0</v>
      </c>
      <c r="Q117" s="6">
        <v>0</v>
      </c>
      <c r="R117" s="6">
        <v>0</v>
      </c>
      <c r="T117" s="6">
        <v>0</v>
      </c>
      <c r="U117" s="11" t="str">
        <f>_xlfn.TEXTJOIN(";", TRUE, V117, W117, X117, Y117)</f>
        <v>216.41;216.41;216.41</v>
      </c>
      <c r="V117" s="15">
        <v>216.41</v>
      </c>
      <c r="W117" s="15">
        <v>216.41</v>
      </c>
      <c r="X117" s="15"/>
      <c r="Y117" s="15">
        <v>216.41</v>
      </c>
      <c r="Z117" s="11" t="s">
        <v>182</v>
      </c>
      <c r="AA117" s="11">
        <f t="shared" si="26"/>
        <v>23.381609009158399</v>
      </c>
      <c r="AB117" s="11" t="str">
        <f t="shared" si="27"/>
        <v>10.435442293040436</v>
      </c>
      <c r="AC117" s="11" t="str">
        <f t="shared" si="28"/>
        <v/>
      </c>
      <c r="AD117" s="11">
        <v>3</v>
      </c>
      <c r="AE117" s="11" t="s">
        <v>183</v>
      </c>
      <c r="AF117" s="11">
        <f t="shared" si="29"/>
        <v>63.848253286591103</v>
      </c>
      <c r="AG117" s="11" t="str">
        <f t="shared" si="30"/>
        <v>79.14092930013688</v>
      </c>
      <c r="AH117" s="11" t="str">
        <f t="shared" si="31"/>
        <v/>
      </c>
      <c r="AI117" s="11">
        <v>90</v>
      </c>
      <c r="AJ117" s="11" t="s">
        <v>615</v>
      </c>
      <c r="AK117" s="11" t="s">
        <v>607</v>
      </c>
      <c r="AL117" s="11" t="s">
        <v>631</v>
      </c>
      <c r="AM117" s="11" t="s">
        <v>607</v>
      </c>
      <c r="AN117" t="s">
        <v>650</v>
      </c>
      <c r="AO117" t="s">
        <v>651</v>
      </c>
      <c r="AP117" t="s">
        <v>652</v>
      </c>
      <c r="AQ117" t="s">
        <v>609</v>
      </c>
      <c r="AR117" t="s">
        <v>554</v>
      </c>
      <c r="AS117" t="s">
        <v>555</v>
      </c>
      <c r="AT117" t="s">
        <v>556</v>
      </c>
      <c r="AU117" t="s">
        <v>557</v>
      </c>
      <c r="AV117" t="s">
        <v>558</v>
      </c>
      <c r="AW117" t="s">
        <v>559</v>
      </c>
      <c r="AX117" t="s">
        <v>560</v>
      </c>
      <c r="AY117" t="s">
        <v>561</v>
      </c>
      <c r="AZ117" s="6">
        <v>0</v>
      </c>
      <c r="BA117" s="6">
        <v>0</v>
      </c>
      <c r="BB117" s="6">
        <v>0</v>
      </c>
      <c r="BC117" s="6">
        <v>0.06</v>
      </c>
      <c r="BD117" s="6">
        <v>25</v>
      </c>
      <c r="BE117" s="6">
        <v>0.36799999999999999</v>
      </c>
    </row>
    <row r="118" spans="1:57" ht="15" customHeight="1" x14ac:dyDescent="0.4">
      <c r="A118" s="6">
        <v>20231031</v>
      </c>
      <c r="B118" s="6" t="s">
        <v>473</v>
      </c>
      <c r="C118" s="7" t="s">
        <v>487</v>
      </c>
      <c r="D118" s="6" t="s">
        <v>13</v>
      </c>
      <c r="F118" s="6">
        <v>1</v>
      </c>
      <c r="G118" s="6">
        <v>5</v>
      </c>
      <c r="H118" s="13">
        <f t="shared" si="43"/>
        <v>1</v>
      </c>
      <c r="I118" s="11">
        <v>11.4765490721287</v>
      </c>
      <c r="K118" s="11">
        <v>3.1511675377450499</v>
      </c>
      <c r="L118" s="11">
        <v>211.42411308701301</v>
      </c>
      <c r="M118" s="15">
        <v>185.78</v>
      </c>
      <c r="N118" s="11">
        <v>19.095772380664702</v>
      </c>
      <c r="U118" s="11" t="str">
        <f t="shared" si="25"/>
        <v/>
      </c>
      <c r="V118" s="15"/>
      <c r="W118" s="15"/>
      <c r="X118" s="15"/>
      <c r="Y118" s="15"/>
      <c r="AA118" s="11" t="str">
        <f t="shared" si="26"/>
        <v/>
      </c>
      <c r="AB118" s="11" t="str">
        <f t="shared" si="27"/>
        <v/>
      </c>
      <c r="AC118" s="11" t="str">
        <f t="shared" si="28"/>
        <v/>
      </c>
      <c r="AF118" s="11" t="str">
        <f t="shared" si="29"/>
        <v/>
      </c>
      <c r="AG118" s="11" t="str">
        <f t="shared" si="30"/>
        <v/>
      </c>
      <c r="AH118" s="11" t="str">
        <f t="shared" si="31"/>
        <v/>
      </c>
      <c r="AN118" s="3"/>
      <c r="AO118" s="3"/>
      <c r="AP118" s="3"/>
      <c r="AQ118" s="3"/>
      <c r="AR118" t="s">
        <v>554</v>
      </c>
      <c r="AS118" t="s">
        <v>555</v>
      </c>
      <c r="AT118" t="s">
        <v>556</v>
      </c>
      <c r="AU118" t="s">
        <v>557</v>
      </c>
      <c r="AV118" t="s">
        <v>558</v>
      </c>
      <c r="AW118" t="s">
        <v>559</v>
      </c>
      <c r="AX118" t="s">
        <v>560</v>
      </c>
      <c r="AY118" t="s">
        <v>561</v>
      </c>
      <c r="AZ118" s="6">
        <v>0</v>
      </c>
      <c r="BA118" s="6">
        <v>0</v>
      </c>
      <c r="BB118" s="6">
        <v>0</v>
      </c>
      <c r="BC118" s="6">
        <v>0.06</v>
      </c>
      <c r="BD118" s="6">
        <v>25</v>
      </c>
      <c r="BE118" s="6">
        <v>0.36799999999999999</v>
      </c>
    </row>
    <row r="119" spans="1:57" ht="15" customHeight="1" x14ac:dyDescent="0.4">
      <c r="A119" s="6">
        <v>20231031</v>
      </c>
      <c r="B119" s="6" t="s">
        <v>473</v>
      </c>
      <c r="C119" s="7" t="s">
        <v>487</v>
      </c>
      <c r="E119" s="6" t="s">
        <v>14</v>
      </c>
      <c r="F119" s="6">
        <v>2</v>
      </c>
      <c r="G119" s="6">
        <v>5</v>
      </c>
      <c r="H119" s="13">
        <f t="shared" si="43"/>
        <v>1</v>
      </c>
      <c r="I119" s="11">
        <v>36.650486439581101</v>
      </c>
      <c r="J119" s="11">
        <v>36.650486439581101</v>
      </c>
      <c r="K119" s="11">
        <v>2.2980753127981699</v>
      </c>
      <c r="L119" s="11">
        <v>248.28030021075699</v>
      </c>
      <c r="M119" s="15">
        <v>219.91</v>
      </c>
      <c r="N119" s="11">
        <v>55.197078072791101</v>
      </c>
      <c r="O119" s="11">
        <v>55.197078072791101</v>
      </c>
      <c r="P119" s="11" t="str">
        <f>_xlfn.TEXTJOIN(";", TRUE, Q119, R119, S119, T119)</f>
        <v>0;0;0</v>
      </c>
      <c r="Q119" s="6">
        <v>0</v>
      </c>
      <c r="R119" s="6">
        <v>0</v>
      </c>
      <c r="T119" s="6">
        <v>0</v>
      </c>
      <c r="U119" s="11" t="str">
        <f>_xlfn.TEXTJOIN(";", TRUE, V119, W119, X119, Y119)</f>
        <v>219.91;219.91;219.91</v>
      </c>
      <c r="V119" s="15">
        <v>219.91</v>
      </c>
      <c r="W119" s="15">
        <v>219.91</v>
      </c>
      <c r="X119" s="15"/>
      <c r="Y119" s="15">
        <v>219.91</v>
      </c>
      <c r="Z119" s="11" t="s">
        <v>184</v>
      </c>
      <c r="AA119" s="11">
        <f t="shared" si="26"/>
        <v>24.0218084568188</v>
      </c>
      <c r="AB119" s="11" t="str">
        <f t="shared" si="27"/>
        <v>9.632608543749026</v>
      </c>
      <c r="AC119" s="11" t="str">
        <f t="shared" si="28"/>
        <v/>
      </c>
      <c r="AD119" s="11">
        <v>3</v>
      </c>
      <c r="AE119" s="11" t="s">
        <v>185</v>
      </c>
      <c r="AF119" s="11">
        <f t="shared" si="29"/>
        <v>71.893024986826404</v>
      </c>
      <c r="AG119" s="11" t="str">
        <f t="shared" si="30"/>
        <v>91.25627000067186</v>
      </c>
      <c r="AH119" s="11" t="str">
        <f t="shared" si="31"/>
        <v/>
      </c>
      <c r="AI119" s="11">
        <v>90</v>
      </c>
      <c r="AJ119" s="11" t="s">
        <v>615</v>
      </c>
      <c r="AK119" s="11" t="s">
        <v>607</v>
      </c>
      <c r="AL119" s="11" t="s">
        <v>631</v>
      </c>
      <c r="AM119" s="11" t="s">
        <v>607</v>
      </c>
      <c r="AN119" t="s">
        <v>653</v>
      </c>
      <c r="AO119" t="s">
        <v>654</v>
      </c>
      <c r="AP119" t="s">
        <v>655</v>
      </c>
      <c r="AQ119" t="s">
        <v>609</v>
      </c>
      <c r="AR119" t="s">
        <v>554</v>
      </c>
      <c r="AS119" t="s">
        <v>555</v>
      </c>
      <c r="AT119" t="s">
        <v>556</v>
      </c>
      <c r="AU119" t="s">
        <v>557</v>
      </c>
      <c r="AV119" t="s">
        <v>558</v>
      </c>
      <c r="AW119" t="s">
        <v>559</v>
      </c>
      <c r="AX119" t="s">
        <v>560</v>
      </c>
      <c r="AY119" t="s">
        <v>561</v>
      </c>
      <c r="AZ119" s="6">
        <v>0</v>
      </c>
      <c r="BA119" s="6">
        <v>0</v>
      </c>
      <c r="BB119" s="6">
        <v>0</v>
      </c>
      <c r="BC119" s="6">
        <v>0.06</v>
      </c>
      <c r="BD119" s="6">
        <v>25</v>
      </c>
      <c r="BE119" s="6">
        <v>0.36799999999999999</v>
      </c>
    </row>
    <row r="120" spans="1:57" ht="15" customHeight="1" x14ac:dyDescent="0.4">
      <c r="A120" s="6">
        <v>20231031</v>
      </c>
      <c r="B120" s="6" t="s">
        <v>473</v>
      </c>
      <c r="C120" s="7" t="s">
        <v>487</v>
      </c>
      <c r="D120" s="6" t="s">
        <v>15</v>
      </c>
      <c r="F120" s="6">
        <v>1</v>
      </c>
      <c r="G120" s="6">
        <v>6</v>
      </c>
      <c r="H120" s="13">
        <f>(5/6)</f>
        <v>0.83333333333333337</v>
      </c>
      <c r="I120" s="11">
        <v>7.7131179565301302</v>
      </c>
      <c r="K120" s="11">
        <v>3.1511675377450499</v>
      </c>
      <c r="L120" s="11">
        <v>117.51220921687801</v>
      </c>
      <c r="M120" s="16">
        <v>266.08999999999997</v>
      </c>
      <c r="N120" s="11">
        <v>11.9854828947639</v>
      </c>
      <c r="U120" s="11" t="str">
        <f t="shared" si="25"/>
        <v/>
      </c>
      <c r="V120" s="16"/>
      <c r="W120" s="16"/>
      <c r="X120" s="16"/>
      <c r="Y120" s="16"/>
      <c r="AA120" s="11" t="str">
        <f t="shared" si="26"/>
        <v/>
      </c>
      <c r="AB120" s="11" t="str">
        <f t="shared" si="27"/>
        <v/>
      </c>
      <c r="AC120" s="11" t="str">
        <f t="shared" si="28"/>
        <v/>
      </c>
      <c r="AF120" s="11" t="str">
        <f t="shared" si="29"/>
        <v/>
      </c>
      <c r="AG120" s="11" t="str">
        <f t="shared" si="30"/>
        <v/>
      </c>
      <c r="AH120" s="11" t="str">
        <f t="shared" si="31"/>
        <v/>
      </c>
      <c r="AN120" s="3"/>
      <c r="AO120" s="3"/>
      <c r="AP120" s="3"/>
      <c r="AQ120" s="3"/>
      <c r="AR120" t="s">
        <v>554</v>
      </c>
      <c r="AS120" t="s">
        <v>555</v>
      </c>
      <c r="AT120" t="s">
        <v>556</v>
      </c>
      <c r="AU120" t="s">
        <v>557</v>
      </c>
      <c r="AV120" t="s">
        <v>558</v>
      </c>
      <c r="AW120" t="s">
        <v>559</v>
      </c>
      <c r="AX120" t="s">
        <v>560</v>
      </c>
      <c r="AY120" t="s">
        <v>561</v>
      </c>
      <c r="AZ120" s="6">
        <v>0</v>
      </c>
      <c r="BA120" s="6">
        <v>0</v>
      </c>
      <c r="BB120" s="6">
        <v>0</v>
      </c>
      <c r="BC120" s="6">
        <v>0.06</v>
      </c>
      <c r="BD120" s="6">
        <v>25</v>
      </c>
      <c r="BE120" s="6">
        <v>0.36799999999999999</v>
      </c>
    </row>
    <row r="121" spans="1:57" ht="15" customHeight="1" x14ac:dyDescent="0.4">
      <c r="A121" s="6">
        <v>20231031</v>
      </c>
      <c r="B121" s="6" t="s">
        <v>473</v>
      </c>
      <c r="C121" s="7" t="s">
        <v>487</v>
      </c>
      <c r="E121" s="6" t="s">
        <v>16</v>
      </c>
      <c r="F121" s="6">
        <v>2</v>
      </c>
      <c r="G121" s="6">
        <v>6</v>
      </c>
      <c r="H121" s="13">
        <f>(5/6)</f>
        <v>0.83333333333333337</v>
      </c>
      <c r="I121" s="11">
        <v>17.242448189025598</v>
      </c>
      <c r="J121" s="11">
        <v>17.242448189025598</v>
      </c>
      <c r="K121" s="11">
        <v>2.0341355875985898</v>
      </c>
      <c r="L121" s="11">
        <v>115.105926546766</v>
      </c>
      <c r="M121" s="15">
        <v>226.83</v>
      </c>
      <c r="N121" s="11">
        <v>60.197537867798403</v>
      </c>
      <c r="O121" s="11">
        <v>60.197537867798403</v>
      </c>
      <c r="P121" s="11" t="str">
        <f>_xlfn.TEXTJOIN(";", TRUE, Q121, R121, S121, T121)</f>
        <v>0;0;0</v>
      </c>
      <c r="Q121" s="6">
        <v>0</v>
      </c>
      <c r="R121" s="6">
        <v>0</v>
      </c>
      <c r="T121" s="6">
        <v>0</v>
      </c>
      <c r="U121" s="11" t="str">
        <f>_xlfn.TEXTJOIN(";", TRUE, V121, W121, X121, Y121)</f>
        <v>226.83;226.83;226.83</v>
      </c>
      <c r="V121" s="15">
        <v>226.83</v>
      </c>
      <c r="W121" s="15">
        <v>226.83</v>
      </c>
      <c r="X121" s="15"/>
      <c r="Y121" s="15">
        <v>226.83</v>
      </c>
      <c r="Z121" s="11" t="s">
        <v>186</v>
      </c>
      <c r="AA121" s="11">
        <f t="shared" si="26"/>
        <v>14.8302911533513</v>
      </c>
      <c r="AB121" s="11" t="str">
        <f t="shared" si="27"/>
        <v>19.267533247613464</v>
      </c>
      <c r="AC121" s="11" t="str">
        <f t="shared" si="28"/>
        <v/>
      </c>
      <c r="AD121" s="11">
        <v>3</v>
      </c>
      <c r="AE121" s="11" t="s">
        <v>187</v>
      </c>
      <c r="AF121" s="11">
        <f t="shared" si="29"/>
        <v>86.063781658350905</v>
      </c>
      <c r="AG121" s="11" t="str">
        <f t="shared" si="30"/>
        <v>115.49064463656558</v>
      </c>
      <c r="AH121" s="11" t="str">
        <f t="shared" si="31"/>
        <v/>
      </c>
      <c r="AI121" s="11">
        <v>90</v>
      </c>
      <c r="AJ121" s="11" t="s">
        <v>615</v>
      </c>
      <c r="AK121" s="11" t="s">
        <v>607</v>
      </c>
      <c r="AL121" s="11" t="s">
        <v>631</v>
      </c>
      <c r="AM121" s="11" t="s">
        <v>607</v>
      </c>
      <c r="AN121" t="s">
        <v>659</v>
      </c>
      <c r="AO121" t="s">
        <v>660</v>
      </c>
      <c r="AP121" t="s">
        <v>661</v>
      </c>
      <c r="AQ121" t="s">
        <v>609</v>
      </c>
      <c r="AR121" t="s">
        <v>554</v>
      </c>
      <c r="AS121" t="s">
        <v>555</v>
      </c>
      <c r="AT121" t="s">
        <v>556</v>
      </c>
      <c r="AU121" t="s">
        <v>557</v>
      </c>
      <c r="AV121" t="s">
        <v>558</v>
      </c>
      <c r="AW121" t="s">
        <v>559</v>
      </c>
      <c r="AX121" t="s">
        <v>560</v>
      </c>
      <c r="AY121" t="s">
        <v>561</v>
      </c>
      <c r="AZ121" s="6">
        <v>0</v>
      </c>
      <c r="BA121" s="6">
        <v>0</v>
      </c>
      <c r="BB121" s="6">
        <v>0</v>
      </c>
      <c r="BC121" s="6">
        <v>0.06</v>
      </c>
      <c r="BD121" s="6">
        <v>25</v>
      </c>
      <c r="BE121" s="6">
        <v>0.36799999999999999</v>
      </c>
    </row>
    <row r="122" spans="1:57" ht="15" customHeight="1" x14ac:dyDescent="0.4">
      <c r="A122" s="6">
        <v>20231031</v>
      </c>
      <c r="B122" s="6" t="s">
        <v>473</v>
      </c>
      <c r="C122" s="7" t="s">
        <v>488</v>
      </c>
      <c r="D122" s="6" t="s">
        <v>2</v>
      </c>
      <c r="F122" s="6">
        <v>1</v>
      </c>
      <c r="G122" s="6">
        <v>1</v>
      </c>
      <c r="H122" s="13">
        <f t="shared" ref="H122:H131" si="46">(6/6)</f>
        <v>1</v>
      </c>
      <c r="I122" s="11">
        <v>6.4664128467426201</v>
      </c>
      <c r="K122" s="11">
        <v>5.6157179252540201</v>
      </c>
      <c r="L122" s="11">
        <v>189.48705703195799</v>
      </c>
      <c r="M122" s="15">
        <v>0</v>
      </c>
      <c r="N122" s="11">
        <v>9.7725634643518404</v>
      </c>
      <c r="U122" s="11" t="str">
        <f t="shared" si="25"/>
        <v/>
      </c>
      <c r="V122" s="15"/>
      <c r="W122" s="15"/>
      <c r="X122" s="15"/>
      <c r="Y122" s="15"/>
      <c r="AA122" s="11" t="str">
        <f t="shared" si="26"/>
        <v/>
      </c>
      <c r="AB122" s="11" t="str">
        <f t="shared" si="27"/>
        <v/>
      </c>
      <c r="AC122" s="11" t="str">
        <f t="shared" si="28"/>
        <v/>
      </c>
      <c r="AF122" s="11" t="str">
        <f t="shared" si="29"/>
        <v/>
      </c>
      <c r="AG122" s="11" t="str">
        <f t="shared" si="30"/>
        <v/>
      </c>
      <c r="AH122" s="11" t="str">
        <f t="shared" si="31"/>
        <v/>
      </c>
      <c r="AN122" s="3"/>
      <c r="AO122" s="3"/>
      <c r="AP122" s="3"/>
      <c r="AQ122" s="3"/>
      <c r="AR122" t="s">
        <v>554</v>
      </c>
      <c r="AS122" t="s">
        <v>555</v>
      </c>
      <c r="AT122" t="s">
        <v>556</v>
      </c>
      <c r="AU122" t="s">
        <v>557</v>
      </c>
      <c r="AV122" t="s">
        <v>558</v>
      </c>
      <c r="AW122" t="s">
        <v>559</v>
      </c>
      <c r="AX122" t="s">
        <v>560</v>
      </c>
      <c r="AY122" t="s">
        <v>561</v>
      </c>
      <c r="AZ122" s="6">
        <v>0</v>
      </c>
      <c r="BA122" s="6">
        <v>0</v>
      </c>
      <c r="BB122" s="6">
        <v>0</v>
      </c>
      <c r="BC122" s="6">
        <v>0.06</v>
      </c>
      <c r="BD122" s="6">
        <v>25</v>
      </c>
      <c r="BE122" s="6">
        <v>0.36799999999999999</v>
      </c>
    </row>
    <row r="123" spans="1:57" ht="15" customHeight="1" x14ac:dyDescent="0.4">
      <c r="A123" s="6">
        <v>20231031</v>
      </c>
      <c r="B123" s="6" t="s">
        <v>473</v>
      </c>
      <c r="C123" s="7" t="s">
        <v>488</v>
      </c>
      <c r="D123" s="6" t="s">
        <v>5</v>
      </c>
      <c r="F123" s="6">
        <v>1</v>
      </c>
      <c r="G123" s="6">
        <v>2</v>
      </c>
      <c r="H123" s="13">
        <f t="shared" si="46"/>
        <v>1</v>
      </c>
      <c r="I123" s="11">
        <v>6.9094174925458702</v>
      </c>
      <c r="K123" s="11">
        <v>4.2165978819313796</v>
      </c>
      <c r="L123" s="11">
        <v>208.39671164030901</v>
      </c>
      <c r="M123" s="15">
        <v>18.91</v>
      </c>
      <c r="N123" s="11">
        <v>7.3108675981294997</v>
      </c>
      <c r="U123" s="11" t="str">
        <f t="shared" si="25"/>
        <v/>
      </c>
      <c r="V123" s="15"/>
      <c r="W123" s="15"/>
      <c r="X123" s="15"/>
      <c r="Y123" s="15"/>
      <c r="AA123" s="11" t="str">
        <f t="shared" si="26"/>
        <v/>
      </c>
      <c r="AB123" s="11" t="str">
        <f t="shared" si="27"/>
        <v/>
      </c>
      <c r="AC123" s="11" t="str">
        <f t="shared" si="28"/>
        <v/>
      </c>
      <c r="AF123" s="11" t="str">
        <f t="shared" si="29"/>
        <v/>
      </c>
      <c r="AG123" s="11" t="str">
        <f t="shared" si="30"/>
        <v/>
      </c>
      <c r="AH123" s="11" t="str">
        <f t="shared" si="31"/>
        <v/>
      </c>
      <c r="AN123" s="3"/>
      <c r="AO123" s="3"/>
      <c r="AP123" s="3"/>
      <c r="AQ123" s="3"/>
      <c r="AR123" t="s">
        <v>554</v>
      </c>
      <c r="AS123" t="s">
        <v>555</v>
      </c>
      <c r="AT123" t="s">
        <v>556</v>
      </c>
      <c r="AU123" t="s">
        <v>557</v>
      </c>
      <c r="AV123" t="s">
        <v>558</v>
      </c>
      <c r="AW123" t="s">
        <v>559</v>
      </c>
      <c r="AX123" t="s">
        <v>560</v>
      </c>
      <c r="AY123" t="s">
        <v>561</v>
      </c>
      <c r="AZ123" s="6">
        <v>0</v>
      </c>
      <c r="BA123" s="6">
        <v>0</v>
      </c>
      <c r="BB123" s="6">
        <v>0</v>
      </c>
      <c r="BC123" s="6">
        <v>0.06</v>
      </c>
      <c r="BD123" s="6">
        <v>25</v>
      </c>
      <c r="BE123" s="6">
        <v>0.36799999999999999</v>
      </c>
    </row>
    <row r="124" spans="1:57" ht="15" customHeight="1" x14ac:dyDescent="0.4">
      <c r="A124" s="6">
        <v>20231031</v>
      </c>
      <c r="B124" s="6" t="s">
        <v>473</v>
      </c>
      <c r="C124" s="7" t="s">
        <v>488</v>
      </c>
      <c r="E124" s="6" t="s">
        <v>6</v>
      </c>
      <c r="F124" s="6">
        <v>2</v>
      </c>
      <c r="G124" s="6">
        <v>2</v>
      </c>
      <c r="H124" s="13">
        <f t="shared" si="46"/>
        <v>1</v>
      </c>
      <c r="I124" s="11">
        <v>14.153409168636699</v>
      </c>
      <c r="J124" s="11">
        <v>14.153409168636699</v>
      </c>
      <c r="K124" s="11">
        <v>2.65792900433821</v>
      </c>
      <c r="L124" s="11">
        <v>115.920560745039</v>
      </c>
      <c r="M124" s="15">
        <v>0</v>
      </c>
      <c r="N124" s="11">
        <v>74.263915759182694</v>
      </c>
      <c r="O124" s="11">
        <v>74.263915759182694</v>
      </c>
      <c r="P124" s="11" t="str">
        <f t="shared" ref="P124:P125" si="47">_xlfn.TEXTJOIN(";", TRUE, Q124, R124, S124, T124)</f>
        <v>0;0</v>
      </c>
      <c r="Q124" s="6">
        <v>0</v>
      </c>
      <c r="T124" s="6">
        <v>0</v>
      </c>
      <c r="U124" s="11" t="str">
        <f t="shared" ref="U124:U125" si="48">_xlfn.TEXTJOIN(";", TRUE, V124, W124, X124, Y124)</f>
        <v>0;0</v>
      </c>
      <c r="V124" s="15">
        <v>0</v>
      </c>
      <c r="W124" s="15"/>
      <c r="X124" s="15"/>
      <c r="Y124" s="15">
        <v>0</v>
      </c>
      <c r="Z124" s="11">
        <v>6.7939269701876102</v>
      </c>
      <c r="AA124" s="11">
        <f t="shared" si="26"/>
        <v>6.7939269701876102</v>
      </c>
      <c r="AB124" s="11" t="str">
        <f t="shared" si="27"/>
        <v/>
      </c>
      <c r="AC124" s="11" t="str">
        <f t="shared" si="28"/>
        <v/>
      </c>
      <c r="AD124" s="11">
        <v>3</v>
      </c>
      <c r="AE124" s="11">
        <v>80.367839520591303</v>
      </c>
      <c r="AF124" s="11">
        <f t="shared" si="29"/>
        <v>80.367839520591303</v>
      </c>
      <c r="AG124" s="11" t="str">
        <f t="shared" si="30"/>
        <v/>
      </c>
      <c r="AH124" s="11" t="str">
        <f t="shared" si="31"/>
        <v/>
      </c>
      <c r="AI124" s="11">
        <v>90</v>
      </c>
      <c r="AJ124" s="11">
        <v>90</v>
      </c>
      <c r="AK124" s="11">
        <v>0</v>
      </c>
      <c r="AL124" s="11">
        <v>3.0000000000000001E-3</v>
      </c>
      <c r="AM124" s="11">
        <v>0</v>
      </c>
      <c r="AN124" t="s">
        <v>641</v>
      </c>
      <c r="AO124" t="s">
        <v>642</v>
      </c>
      <c r="AP124" t="s">
        <v>643</v>
      </c>
      <c r="AQ124" t="s">
        <v>607</v>
      </c>
      <c r="AR124" t="s">
        <v>554</v>
      </c>
      <c r="AS124" t="s">
        <v>555</v>
      </c>
      <c r="AT124" t="s">
        <v>556</v>
      </c>
      <c r="AU124" t="s">
        <v>557</v>
      </c>
      <c r="AV124" t="s">
        <v>558</v>
      </c>
      <c r="AW124" t="s">
        <v>559</v>
      </c>
      <c r="AX124" t="s">
        <v>560</v>
      </c>
      <c r="AY124" t="s">
        <v>561</v>
      </c>
      <c r="AZ124" s="6">
        <v>0</v>
      </c>
      <c r="BA124" s="6">
        <v>0</v>
      </c>
      <c r="BB124" s="6">
        <v>0</v>
      </c>
      <c r="BC124" s="6">
        <v>0.06</v>
      </c>
      <c r="BD124" s="6">
        <v>25</v>
      </c>
      <c r="BE124" s="6">
        <v>0.36799999999999999</v>
      </c>
    </row>
    <row r="125" spans="1:57" ht="15" customHeight="1" x14ac:dyDescent="0.4">
      <c r="A125" s="6">
        <v>20231031</v>
      </c>
      <c r="B125" s="6" t="s">
        <v>473</v>
      </c>
      <c r="C125" s="7" t="s">
        <v>488</v>
      </c>
      <c r="E125" s="6" t="s">
        <v>7</v>
      </c>
      <c r="F125" s="6">
        <v>2</v>
      </c>
      <c r="G125" s="6">
        <v>2</v>
      </c>
      <c r="H125" s="13">
        <f t="shared" si="46"/>
        <v>1</v>
      </c>
      <c r="I125" s="11">
        <v>20.4240403670251</v>
      </c>
      <c r="J125" s="11">
        <v>20.4240403670251</v>
      </c>
      <c r="K125" s="11">
        <v>2.67374438092574</v>
      </c>
      <c r="L125" s="11">
        <v>318.24691886152999</v>
      </c>
      <c r="M125" s="15">
        <v>202.33</v>
      </c>
      <c r="N125" s="11">
        <v>68.829591928868098</v>
      </c>
      <c r="O125" s="11">
        <v>68.829591928868098</v>
      </c>
      <c r="P125" s="11" t="str">
        <f t="shared" si="47"/>
        <v>0;0</v>
      </c>
      <c r="Q125" s="6">
        <v>0</v>
      </c>
      <c r="T125" s="6">
        <v>0</v>
      </c>
      <c r="U125" s="11" t="str">
        <f t="shared" si="48"/>
        <v>202.33;202.33</v>
      </c>
      <c r="V125" s="15">
        <v>202.33</v>
      </c>
      <c r="W125" s="15"/>
      <c r="X125" s="15"/>
      <c r="Y125" s="15">
        <v>202.33</v>
      </c>
      <c r="Z125" s="11">
        <v>4.2037641514935302</v>
      </c>
      <c r="AA125" s="11">
        <f t="shared" si="26"/>
        <v>4.2037641514935302</v>
      </c>
      <c r="AB125" s="11" t="str">
        <f t="shared" si="27"/>
        <v/>
      </c>
      <c r="AC125" s="11" t="str">
        <f t="shared" si="28"/>
        <v/>
      </c>
      <c r="AD125" s="11">
        <v>3</v>
      </c>
      <c r="AE125" s="11">
        <v>72.992834970378993</v>
      </c>
      <c r="AF125" s="11">
        <f t="shared" si="29"/>
        <v>72.992834970378993</v>
      </c>
      <c r="AG125" s="11" t="str">
        <f t="shared" si="30"/>
        <v/>
      </c>
      <c r="AH125" s="11" t="str">
        <f t="shared" si="31"/>
        <v/>
      </c>
      <c r="AI125" s="11">
        <v>90</v>
      </c>
      <c r="AJ125" s="11">
        <v>90</v>
      </c>
      <c r="AK125" s="11">
        <v>0</v>
      </c>
      <c r="AL125" s="11">
        <v>3.0000000000000001E-3</v>
      </c>
      <c r="AM125" s="11">
        <v>0</v>
      </c>
      <c r="AN125" t="s">
        <v>644</v>
      </c>
      <c r="AO125" t="s">
        <v>645</v>
      </c>
      <c r="AP125" t="s">
        <v>646</v>
      </c>
      <c r="AQ125" t="s">
        <v>607</v>
      </c>
      <c r="AR125" t="s">
        <v>554</v>
      </c>
      <c r="AS125" t="s">
        <v>555</v>
      </c>
      <c r="AT125" t="s">
        <v>556</v>
      </c>
      <c r="AU125" t="s">
        <v>557</v>
      </c>
      <c r="AV125" t="s">
        <v>558</v>
      </c>
      <c r="AW125" t="s">
        <v>559</v>
      </c>
      <c r="AX125" t="s">
        <v>560</v>
      </c>
      <c r="AY125" t="s">
        <v>561</v>
      </c>
      <c r="AZ125" s="6">
        <v>0</v>
      </c>
      <c r="BA125" s="6">
        <v>0</v>
      </c>
      <c r="BB125" s="6">
        <v>0</v>
      </c>
      <c r="BC125" s="6">
        <v>0.06</v>
      </c>
      <c r="BD125" s="6">
        <v>25</v>
      </c>
      <c r="BE125" s="6">
        <v>0.36799999999999999</v>
      </c>
    </row>
    <row r="126" spans="1:57" ht="15" customHeight="1" x14ac:dyDescent="0.4">
      <c r="A126" s="6">
        <v>20231031</v>
      </c>
      <c r="B126" s="6" t="s">
        <v>473</v>
      </c>
      <c r="C126" s="7" t="s">
        <v>488</v>
      </c>
      <c r="D126" s="6" t="s">
        <v>8</v>
      </c>
      <c r="F126" s="6">
        <v>1</v>
      </c>
      <c r="G126" s="6">
        <v>3</v>
      </c>
      <c r="H126" s="13">
        <f t="shared" si="46"/>
        <v>1</v>
      </c>
      <c r="I126" s="11">
        <v>8.2728045415322793</v>
      </c>
      <c r="K126" s="11">
        <v>4.21613620022364</v>
      </c>
      <c r="L126" s="11">
        <v>208.04679715025401</v>
      </c>
      <c r="M126" s="15">
        <v>359.65</v>
      </c>
      <c r="N126" s="11">
        <v>9.9727915167346399</v>
      </c>
      <c r="U126" s="11" t="str">
        <f t="shared" si="25"/>
        <v/>
      </c>
      <c r="V126" s="15"/>
      <c r="W126" s="15"/>
      <c r="X126" s="15"/>
      <c r="Y126" s="15"/>
      <c r="AA126" s="11" t="str">
        <f t="shared" si="26"/>
        <v/>
      </c>
      <c r="AB126" s="11" t="str">
        <f t="shared" si="27"/>
        <v/>
      </c>
      <c r="AC126" s="11" t="str">
        <f t="shared" si="28"/>
        <v/>
      </c>
      <c r="AF126" s="11" t="str">
        <f t="shared" si="29"/>
        <v/>
      </c>
      <c r="AG126" s="11" t="str">
        <f t="shared" si="30"/>
        <v/>
      </c>
      <c r="AH126" s="11" t="str">
        <f t="shared" si="31"/>
        <v/>
      </c>
      <c r="AN126" s="3"/>
      <c r="AO126" s="3"/>
      <c r="AP126" s="3"/>
      <c r="AQ126" s="3"/>
      <c r="AR126" t="s">
        <v>554</v>
      </c>
      <c r="AS126" t="s">
        <v>555</v>
      </c>
      <c r="AT126" t="s">
        <v>556</v>
      </c>
      <c r="AU126" t="s">
        <v>557</v>
      </c>
      <c r="AV126" t="s">
        <v>558</v>
      </c>
      <c r="AW126" t="s">
        <v>559</v>
      </c>
      <c r="AX126" t="s">
        <v>560</v>
      </c>
      <c r="AY126" t="s">
        <v>561</v>
      </c>
      <c r="AZ126" s="6">
        <v>0</v>
      </c>
      <c r="BA126" s="6">
        <v>0</v>
      </c>
      <c r="BB126" s="6">
        <v>0</v>
      </c>
      <c r="BC126" s="6">
        <v>0.06</v>
      </c>
      <c r="BD126" s="6">
        <v>25</v>
      </c>
      <c r="BE126" s="6">
        <v>0.36799999999999999</v>
      </c>
    </row>
    <row r="127" spans="1:57" ht="15" customHeight="1" x14ac:dyDescent="0.4">
      <c r="A127" s="6">
        <v>20231031</v>
      </c>
      <c r="B127" s="6" t="s">
        <v>473</v>
      </c>
      <c r="C127" s="7" t="s">
        <v>488</v>
      </c>
      <c r="E127" s="6" t="s">
        <v>9</v>
      </c>
      <c r="F127" s="6">
        <v>2</v>
      </c>
      <c r="G127" s="6">
        <v>3</v>
      </c>
      <c r="H127" s="13">
        <f t="shared" si="46"/>
        <v>1</v>
      </c>
      <c r="I127" s="11">
        <v>26.709335149116999</v>
      </c>
      <c r="J127" s="11">
        <v>26.709335149116999</v>
      </c>
      <c r="K127" s="11">
        <v>3.2374330842805299</v>
      </c>
      <c r="L127" s="11">
        <v>213.477440989109</v>
      </c>
      <c r="M127" s="15">
        <v>255.23</v>
      </c>
      <c r="N127" s="11">
        <v>61.488276360306998</v>
      </c>
      <c r="O127" s="11">
        <v>61.488276360306998</v>
      </c>
      <c r="P127" s="11" t="str">
        <f>_xlfn.TEXTJOIN(";", TRUE, Q127, R127, S127, T127)</f>
        <v>0;0;0</v>
      </c>
      <c r="Q127" s="6">
        <v>0</v>
      </c>
      <c r="R127" s="6">
        <v>0</v>
      </c>
      <c r="T127" s="6">
        <v>0</v>
      </c>
      <c r="U127" s="11" t="str">
        <f>_xlfn.TEXTJOIN(";", TRUE, V127, W127, X127, Y127)</f>
        <v>255.23;255.23;255.23</v>
      </c>
      <c r="V127" s="15">
        <v>255.23</v>
      </c>
      <c r="W127" s="15">
        <v>255.23</v>
      </c>
      <c r="X127" s="15"/>
      <c r="Y127" s="15">
        <v>255.23</v>
      </c>
      <c r="Z127" s="11" t="s">
        <v>172</v>
      </c>
      <c r="AA127" s="11">
        <f t="shared" si="26"/>
        <v>14.145090056784699</v>
      </c>
      <c r="AB127" s="11" t="str">
        <f t="shared" si="27"/>
        <v>3.6557782554085456</v>
      </c>
      <c r="AC127" s="11" t="str">
        <f t="shared" si="28"/>
        <v/>
      </c>
      <c r="AD127" s="11">
        <v>3</v>
      </c>
      <c r="AE127" s="11" t="s">
        <v>173</v>
      </c>
      <c r="AF127" s="11">
        <f t="shared" si="29"/>
        <v>74.701857424355097</v>
      </c>
      <c r="AG127" s="11" t="str">
        <f t="shared" si="30"/>
        <v>96.69654005750778</v>
      </c>
      <c r="AH127" s="11" t="str">
        <f t="shared" si="31"/>
        <v/>
      </c>
      <c r="AI127" s="11">
        <v>90</v>
      </c>
      <c r="AJ127" s="11" t="s">
        <v>615</v>
      </c>
      <c r="AK127" s="11" t="s">
        <v>607</v>
      </c>
      <c r="AL127" s="11" t="s">
        <v>631</v>
      </c>
      <c r="AM127" s="11" t="s">
        <v>607</v>
      </c>
      <c r="AN127" t="s">
        <v>647</v>
      </c>
      <c r="AO127" t="s">
        <v>648</v>
      </c>
      <c r="AP127" t="s">
        <v>649</v>
      </c>
      <c r="AQ127" t="s">
        <v>609</v>
      </c>
      <c r="AR127" t="s">
        <v>554</v>
      </c>
      <c r="AS127" t="s">
        <v>555</v>
      </c>
      <c r="AT127" t="s">
        <v>556</v>
      </c>
      <c r="AU127" t="s">
        <v>557</v>
      </c>
      <c r="AV127" t="s">
        <v>558</v>
      </c>
      <c r="AW127" t="s">
        <v>559</v>
      </c>
      <c r="AX127" t="s">
        <v>560</v>
      </c>
      <c r="AY127" t="s">
        <v>561</v>
      </c>
      <c r="AZ127" s="6">
        <v>0</v>
      </c>
      <c r="BA127" s="6">
        <v>0</v>
      </c>
      <c r="BB127" s="6">
        <v>0</v>
      </c>
      <c r="BC127" s="6">
        <v>0.06</v>
      </c>
      <c r="BD127" s="6">
        <v>25</v>
      </c>
      <c r="BE127" s="6">
        <v>0.36799999999999999</v>
      </c>
    </row>
    <row r="128" spans="1:57" ht="15" customHeight="1" x14ac:dyDescent="0.4">
      <c r="A128" s="6">
        <v>20231031</v>
      </c>
      <c r="B128" s="6" t="s">
        <v>473</v>
      </c>
      <c r="C128" s="7" t="s">
        <v>488</v>
      </c>
      <c r="D128" s="6" t="s">
        <v>10</v>
      </c>
      <c r="F128" s="6">
        <v>1</v>
      </c>
      <c r="G128" s="6">
        <v>4</v>
      </c>
      <c r="H128" s="13">
        <f t="shared" si="46"/>
        <v>1</v>
      </c>
      <c r="I128" s="11">
        <v>10.2610083214387</v>
      </c>
      <c r="K128" s="11">
        <v>2.8518547257464499</v>
      </c>
      <c r="L128" s="11">
        <v>351.48929929530698</v>
      </c>
      <c r="M128" s="15">
        <v>143.44</v>
      </c>
      <c r="N128" s="11">
        <v>0.90509416951536203</v>
      </c>
      <c r="U128" s="11" t="str">
        <f t="shared" si="25"/>
        <v/>
      </c>
      <c r="V128" s="15"/>
      <c r="W128" s="15"/>
      <c r="X128" s="15"/>
      <c r="Y128" s="15"/>
      <c r="AA128" s="11" t="str">
        <f t="shared" si="26"/>
        <v/>
      </c>
      <c r="AB128" s="11" t="str">
        <f t="shared" si="27"/>
        <v/>
      </c>
      <c r="AC128" s="11" t="str">
        <f t="shared" si="28"/>
        <v/>
      </c>
      <c r="AF128" s="11" t="str">
        <f t="shared" si="29"/>
        <v/>
      </c>
      <c r="AG128" s="11" t="str">
        <f t="shared" si="30"/>
        <v/>
      </c>
      <c r="AH128" s="11" t="str">
        <f t="shared" si="31"/>
        <v/>
      </c>
      <c r="AN128" s="3"/>
      <c r="AO128" s="3"/>
      <c r="AP128" s="3"/>
      <c r="AQ128" s="3"/>
      <c r="AR128" t="s">
        <v>554</v>
      </c>
      <c r="AS128" t="s">
        <v>555</v>
      </c>
      <c r="AT128" t="s">
        <v>556</v>
      </c>
      <c r="AU128" t="s">
        <v>557</v>
      </c>
      <c r="AV128" t="s">
        <v>558</v>
      </c>
      <c r="AW128" t="s">
        <v>559</v>
      </c>
      <c r="AX128" t="s">
        <v>560</v>
      </c>
      <c r="AY128" t="s">
        <v>561</v>
      </c>
      <c r="AZ128" s="6">
        <v>0</v>
      </c>
      <c r="BA128" s="6">
        <v>0</v>
      </c>
      <c r="BB128" s="6">
        <v>0</v>
      </c>
      <c r="BC128" s="6">
        <v>0.06</v>
      </c>
      <c r="BD128" s="6">
        <v>25</v>
      </c>
      <c r="BE128" s="6">
        <v>0.36799999999999999</v>
      </c>
    </row>
    <row r="129" spans="1:57" ht="15" customHeight="1" x14ac:dyDescent="0.4">
      <c r="A129" s="6">
        <v>20231031</v>
      </c>
      <c r="B129" s="6" t="s">
        <v>473</v>
      </c>
      <c r="C129" s="7" t="s">
        <v>488</v>
      </c>
      <c r="E129" s="6" t="s">
        <v>11</v>
      </c>
      <c r="F129" s="6">
        <v>2</v>
      </c>
      <c r="G129" s="6">
        <v>4</v>
      </c>
      <c r="H129" s="13">
        <f t="shared" si="46"/>
        <v>1</v>
      </c>
      <c r="I129" s="11">
        <v>28.544359249000902</v>
      </c>
      <c r="J129" s="11">
        <v>28.544359249000902</v>
      </c>
      <c r="K129" s="11">
        <v>2.05834191041779</v>
      </c>
      <c r="L129" s="11">
        <v>55.457142494116702</v>
      </c>
      <c r="M129" s="15">
        <v>201.98</v>
      </c>
      <c r="N129" s="11">
        <v>50.1695649081746</v>
      </c>
      <c r="O129" s="11">
        <v>50.1695649081746</v>
      </c>
      <c r="P129" s="11" t="str">
        <f>_xlfn.TEXTJOIN(";", TRUE, Q129, R129, S129, T129)</f>
        <v>0;0;0</v>
      </c>
      <c r="Q129" s="6">
        <v>0</v>
      </c>
      <c r="R129" s="6">
        <v>0</v>
      </c>
      <c r="T129" s="6">
        <v>0</v>
      </c>
      <c r="U129" s="11" t="str">
        <f>_xlfn.TEXTJOIN(";", TRUE, V129, W129, X129, Y129)</f>
        <v>201.98;201.98;201.98</v>
      </c>
      <c r="V129" s="15">
        <v>201.98</v>
      </c>
      <c r="W129" s="15">
        <v>201.98</v>
      </c>
      <c r="X129" s="15"/>
      <c r="Y129" s="15">
        <v>201.98</v>
      </c>
      <c r="Z129" s="11" t="s">
        <v>174</v>
      </c>
      <c r="AA129" s="11">
        <f t="shared" si="26"/>
        <v>15.097887344540201</v>
      </c>
      <c r="AB129" s="11" t="str">
        <f t="shared" si="27"/>
        <v>5.816463724216587</v>
      </c>
      <c r="AC129" s="11" t="str">
        <f t="shared" si="28"/>
        <v/>
      </c>
      <c r="AD129" s="11">
        <v>3</v>
      </c>
      <c r="AE129" s="11" t="s">
        <v>175</v>
      </c>
      <c r="AF129" s="11">
        <f t="shared" si="29"/>
        <v>62.631321940247403</v>
      </c>
      <c r="AG129" s="11" t="str">
        <f t="shared" si="30"/>
        <v>81.70980828523784</v>
      </c>
      <c r="AH129" s="11" t="str">
        <f t="shared" si="31"/>
        <v/>
      </c>
      <c r="AI129" s="11">
        <v>90</v>
      </c>
      <c r="AJ129" s="11" t="s">
        <v>615</v>
      </c>
      <c r="AK129" s="11" t="s">
        <v>607</v>
      </c>
      <c r="AL129" s="11" t="s">
        <v>631</v>
      </c>
      <c r="AM129" s="11" t="s">
        <v>607</v>
      </c>
      <c r="AN129" t="s">
        <v>650</v>
      </c>
      <c r="AO129" t="s">
        <v>651</v>
      </c>
      <c r="AP129" t="s">
        <v>652</v>
      </c>
      <c r="AQ129" t="s">
        <v>609</v>
      </c>
      <c r="AR129" t="s">
        <v>554</v>
      </c>
      <c r="AS129" t="s">
        <v>555</v>
      </c>
      <c r="AT129" t="s">
        <v>556</v>
      </c>
      <c r="AU129" t="s">
        <v>557</v>
      </c>
      <c r="AV129" t="s">
        <v>558</v>
      </c>
      <c r="AW129" t="s">
        <v>559</v>
      </c>
      <c r="AX129" t="s">
        <v>560</v>
      </c>
      <c r="AY129" t="s">
        <v>561</v>
      </c>
      <c r="AZ129" s="6">
        <v>0</v>
      </c>
      <c r="BA129" s="6">
        <v>0</v>
      </c>
      <c r="BB129" s="6">
        <v>0</v>
      </c>
      <c r="BC129" s="6">
        <v>0.06</v>
      </c>
      <c r="BD129" s="6">
        <v>25</v>
      </c>
      <c r="BE129" s="6">
        <v>0.36799999999999999</v>
      </c>
    </row>
    <row r="130" spans="1:57" ht="15" customHeight="1" x14ac:dyDescent="0.4">
      <c r="A130" s="6">
        <v>20231031</v>
      </c>
      <c r="B130" s="6" t="s">
        <v>473</v>
      </c>
      <c r="C130" s="7" t="s">
        <v>488</v>
      </c>
      <c r="D130" s="6" t="s">
        <v>13</v>
      </c>
      <c r="F130" s="6">
        <v>1</v>
      </c>
      <c r="G130" s="6">
        <v>5</v>
      </c>
      <c r="H130" s="13">
        <f t="shared" si="46"/>
        <v>1</v>
      </c>
      <c r="I130" s="11">
        <v>9.3625744980060297</v>
      </c>
      <c r="K130" s="11">
        <v>1.8759054556091601</v>
      </c>
      <c r="L130" s="11">
        <v>253.12365112703901</v>
      </c>
      <c r="M130" s="15">
        <v>261.63</v>
      </c>
      <c r="N130" s="11">
        <v>20.937888665805801</v>
      </c>
      <c r="U130" s="11" t="str">
        <f t="shared" si="25"/>
        <v/>
      </c>
      <c r="V130" s="15"/>
      <c r="W130" s="15"/>
      <c r="X130" s="15"/>
      <c r="Y130" s="15"/>
      <c r="AA130" s="11" t="str">
        <f t="shared" si="26"/>
        <v/>
      </c>
      <c r="AB130" s="11" t="str">
        <f t="shared" si="27"/>
        <v/>
      </c>
      <c r="AC130" s="11" t="str">
        <f t="shared" si="28"/>
        <v/>
      </c>
      <c r="AF130" s="11" t="str">
        <f t="shared" si="29"/>
        <v/>
      </c>
      <c r="AG130" s="11" t="str">
        <f t="shared" si="30"/>
        <v/>
      </c>
      <c r="AH130" s="11" t="str">
        <f t="shared" si="31"/>
        <v/>
      </c>
      <c r="AN130" s="3"/>
      <c r="AO130" s="3"/>
      <c r="AP130" s="3"/>
      <c r="AQ130" s="3"/>
      <c r="AR130" t="s">
        <v>554</v>
      </c>
      <c r="AS130" t="s">
        <v>555</v>
      </c>
      <c r="AT130" t="s">
        <v>556</v>
      </c>
      <c r="AU130" t="s">
        <v>557</v>
      </c>
      <c r="AV130" t="s">
        <v>558</v>
      </c>
      <c r="AW130" t="s">
        <v>559</v>
      </c>
      <c r="AX130" t="s">
        <v>560</v>
      </c>
      <c r="AY130" t="s">
        <v>561</v>
      </c>
      <c r="AZ130" s="6">
        <v>0</v>
      </c>
      <c r="BA130" s="6">
        <v>0</v>
      </c>
      <c r="BB130" s="6">
        <v>0</v>
      </c>
      <c r="BC130" s="6">
        <v>0.06</v>
      </c>
      <c r="BD130" s="6">
        <v>25</v>
      </c>
      <c r="BE130" s="6">
        <v>0.36799999999999999</v>
      </c>
    </row>
    <row r="131" spans="1:57" ht="15" customHeight="1" x14ac:dyDescent="0.4">
      <c r="A131" s="6">
        <v>20231031</v>
      </c>
      <c r="B131" s="6" t="s">
        <v>473</v>
      </c>
      <c r="C131" s="7" t="s">
        <v>488</v>
      </c>
      <c r="E131" s="6" t="s">
        <v>14</v>
      </c>
      <c r="F131" s="6">
        <v>2</v>
      </c>
      <c r="G131" s="6">
        <v>5</v>
      </c>
      <c r="H131" s="13">
        <f t="shared" si="46"/>
        <v>1</v>
      </c>
      <c r="I131" s="11">
        <v>24.5864316969766</v>
      </c>
      <c r="J131" s="11">
        <v>24.5864316969766</v>
      </c>
      <c r="K131" s="11">
        <v>1.7287432172192301</v>
      </c>
      <c r="L131" s="11">
        <v>277.500120794503</v>
      </c>
      <c r="M131" s="15">
        <v>222.04</v>
      </c>
      <c r="N131" s="11">
        <v>59.363423071594902</v>
      </c>
      <c r="O131" s="11">
        <v>59.363423071594902</v>
      </c>
      <c r="P131" s="11" t="str">
        <f>_xlfn.TEXTJOIN(";", TRUE, Q131, R131, S131, T131)</f>
        <v>0;0;0</v>
      </c>
      <c r="Q131" s="6">
        <v>0</v>
      </c>
      <c r="R131" s="6">
        <v>0</v>
      </c>
      <c r="T131" s="6">
        <v>0</v>
      </c>
      <c r="U131" s="11" t="str">
        <f>_xlfn.TEXTJOIN(";", TRUE, V131, W131, X131, Y131)</f>
        <v>222.04;222.04;222.04</v>
      </c>
      <c r="V131" s="15">
        <v>222.04</v>
      </c>
      <c r="W131" s="15">
        <v>222.04</v>
      </c>
      <c r="X131" s="15"/>
      <c r="Y131" s="15">
        <v>222.04</v>
      </c>
      <c r="Z131" s="11" t="s">
        <v>176</v>
      </c>
      <c r="AA131" s="11">
        <f t="shared" ref="AA131:AA193" si="49">IF(LEN(Z131)=0, "", IF(ISNUMBER(FIND(",", Z131)), VALUE(LEFT(Z131, FIND(",", Z131)-1)), VALUE(Z131)))</f>
        <v>13.957912378833599</v>
      </c>
      <c r="AB131" s="11" t="str">
        <f t="shared" ref="AB131:AB193" si="50">IF(LEN(Z131)=0, "", IF(ISNUMBER(FIND(",", Z131)), TRIM(MID(SUBSTITUTE(Z131, ",", REPT(" ", LEN(Z131))), LEN(Z131)*(LEN(Z131)&gt;=LEN(SUBSTITUTE(Z131, ",", "")))+1, LEN(Z131))), ""))</f>
        <v>4.185731141144895</v>
      </c>
      <c r="AC131" s="11" t="str">
        <f t="shared" ref="AC131:AC193" si="51">IF(LEN(Z131)=0, "", IF(ISNUMBER(FIND(",", Z131, FIND(",", Z131)+1)), MID(Z131, FIND(",", Z131, FIND(",", Z131)+1)+1, IF(ISNUMBER(FIND(",", Z131, FIND(",", Z131, FIND(",", Z131)+1)+1)), FIND(",", Z131, FIND(",", Z131, FIND(",", Z131)+1)+1)-FIND(",", Z131, FIND(",", Z131)+1)-1, LEN(Z131))), ""))</f>
        <v/>
      </c>
      <c r="AD131" s="11">
        <v>3</v>
      </c>
      <c r="AE131" s="11" t="s">
        <v>177</v>
      </c>
      <c r="AF131" s="11">
        <f t="shared" ref="AF131:AF193" si="52">IF(LEN(AE131)=0, "", IF(ISNUMBER(FIND(",", AE131)), VALUE(LEFT(AE131, FIND(",", AE131)-1)), VALUE(AE131)))</f>
        <v>83.9066585182903</v>
      </c>
      <c r="AG131" s="11" t="str">
        <f t="shared" ref="AG131:AG193" si="53">IF(LEN(AE131)=0, "", IF(ISNUMBER(FIND(",", AE131)), TRIM(MID(SUBSTITUTE(AE131, ",", REPT(" ", LEN(AE131))), LEN(AE131)*(LEN(AE131)&gt;=LEN(SUBSTITUTE(AE131, ",", "")))+1, LEN(AE131))), ""))</f>
        <v>99.35005395122667</v>
      </c>
      <c r="AH131" s="11" t="str">
        <f t="shared" ref="AH131:AH193" si="54">IF(LEN(AE131)=0, "", IF(ISNUMBER(FIND(",", AE131, FIND(",", AE131)+1)), MID(AE131, FIND(",", AE131, FIND(",", AE131)+1)+1, IF(ISNUMBER(FIND(",", AE131, FIND(",", AE131, FIND(",", AE131)+1)+1)), FIND(",", AE131, FIND(",", AE131, FIND(",", AE131)+1)+1)-FIND(",", AE131, FIND(",", AE131)+1)-1, LEN(AE131))), ""))</f>
        <v/>
      </c>
      <c r="AI131" s="11">
        <v>90</v>
      </c>
      <c r="AJ131" s="11" t="s">
        <v>615</v>
      </c>
      <c r="AK131" s="11" t="s">
        <v>607</v>
      </c>
      <c r="AL131" s="11" t="s">
        <v>631</v>
      </c>
      <c r="AM131" s="11" t="s">
        <v>607</v>
      </c>
      <c r="AN131" t="s">
        <v>653</v>
      </c>
      <c r="AO131" t="s">
        <v>654</v>
      </c>
      <c r="AP131" t="s">
        <v>655</v>
      </c>
      <c r="AQ131" t="s">
        <v>609</v>
      </c>
      <c r="AR131" t="s">
        <v>554</v>
      </c>
      <c r="AS131" t="s">
        <v>555</v>
      </c>
      <c r="AT131" t="s">
        <v>556</v>
      </c>
      <c r="AU131" t="s">
        <v>557</v>
      </c>
      <c r="AV131" t="s">
        <v>558</v>
      </c>
      <c r="AW131" t="s">
        <v>559</v>
      </c>
      <c r="AX131" t="s">
        <v>560</v>
      </c>
      <c r="AY131" t="s">
        <v>561</v>
      </c>
      <c r="AZ131" s="6">
        <v>0</v>
      </c>
      <c r="BA131" s="6">
        <v>0</v>
      </c>
      <c r="BB131" s="6">
        <v>0</v>
      </c>
      <c r="BC131" s="6">
        <v>0.06</v>
      </c>
      <c r="BD131" s="6">
        <v>25</v>
      </c>
      <c r="BE131" s="6">
        <v>0.36799999999999999</v>
      </c>
    </row>
    <row r="132" spans="1:57" ht="15" customHeight="1" x14ac:dyDescent="0.4">
      <c r="A132" s="6">
        <v>20231031</v>
      </c>
      <c r="B132" s="6" t="s">
        <v>473</v>
      </c>
      <c r="C132" s="7" t="s">
        <v>488</v>
      </c>
      <c r="D132" s="6" t="s">
        <v>15</v>
      </c>
      <c r="F132" s="6">
        <v>1</v>
      </c>
      <c r="G132" s="6">
        <v>6</v>
      </c>
      <c r="H132" s="13">
        <f>(5/6)</f>
        <v>0.83333333333333337</v>
      </c>
      <c r="I132" s="11">
        <v>5.4096134422290998</v>
      </c>
      <c r="K132" s="11">
        <v>1.72594473186814</v>
      </c>
      <c r="L132" s="11">
        <v>171.80871571211901</v>
      </c>
      <c r="M132" s="16">
        <v>278.68999999999897</v>
      </c>
      <c r="N132" s="11">
        <v>17.5137214695627</v>
      </c>
      <c r="U132" s="11" t="str">
        <f t="shared" ref="U131:U194" si="55">_xlfn.TEXTJOIN(";", TRUE, V132, W132, X132)</f>
        <v/>
      </c>
      <c r="V132" s="16"/>
      <c r="W132" s="16"/>
      <c r="X132" s="16"/>
      <c r="Y132" s="16"/>
      <c r="AA132" s="11" t="str">
        <f t="shared" si="49"/>
        <v/>
      </c>
      <c r="AB132" s="11" t="str">
        <f t="shared" si="50"/>
        <v/>
      </c>
      <c r="AC132" s="11" t="str">
        <f t="shared" si="51"/>
        <v/>
      </c>
      <c r="AF132" s="11" t="str">
        <f t="shared" si="52"/>
        <v/>
      </c>
      <c r="AG132" s="11" t="str">
        <f t="shared" si="53"/>
        <v/>
      </c>
      <c r="AH132" s="11" t="str">
        <f t="shared" si="54"/>
        <v/>
      </c>
      <c r="AN132" s="3"/>
      <c r="AO132" s="3"/>
      <c r="AP132" s="3"/>
      <c r="AQ132" s="3"/>
      <c r="AR132" t="s">
        <v>554</v>
      </c>
      <c r="AS132" t="s">
        <v>555</v>
      </c>
      <c r="AT132" t="s">
        <v>556</v>
      </c>
      <c r="AU132" t="s">
        <v>557</v>
      </c>
      <c r="AV132" t="s">
        <v>558</v>
      </c>
      <c r="AW132" t="s">
        <v>559</v>
      </c>
      <c r="AX132" t="s">
        <v>560</v>
      </c>
      <c r="AY132" t="s">
        <v>561</v>
      </c>
      <c r="AZ132" s="6">
        <v>0</v>
      </c>
      <c r="BA132" s="6">
        <v>0</v>
      </c>
      <c r="BB132" s="6">
        <v>0</v>
      </c>
      <c r="BC132" s="6">
        <v>0.06</v>
      </c>
      <c r="BD132" s="6">
        <v>25</v>
      </c>
      <c r="BE132" s="6">
        <v>0.36799999999999999</v>
      </c>
    </row>
    <row r="133" spans="1:57" ht="15" customHeight="1" x14ac:dyDescent="0.4">
      <c r="A133" s="6">
        <v>20231031</v>
      </c>
      <c r="B133" s="6" t="s">
        <v>473</v>
      </c>
      <c r="C133" s="7" t="s">
        <v>488</v>
      </c>
      <c r="E133" s="6" t="s">
        <v>16</v>
      </c>
      <c r="F133" s="6">
        <v>2</v>
      </c>
      <c r="G133" s="6">
        <v>6</v>
      </c>
      <c r="H133" s="13">
        <f>(5/6)</f>
        <v>0.83333333333333337</v>
      </c>
      <c r="I133" s="11">
        <v>15.2637799547191</v>
      </c>
      <c r="J133" s="11">
        <v>15.2637799547191</v>
      </c>
      <c r="K133" s="11">
        <v>1.62693695679529</v>
      </c>
      <c r="L133" s="11">
        <v>151.01936220010501</v>
      </c>
      <c r="M133" s="15">
        <v>233.52</v>
      </c>
      <c r="N133" s="11">
        <v>58.747241682776298</v>
      </c>
      <c r="O133" s="11">
        <v>58.747241682776298</v>
      </c>
      <c r="P133" s="11" t="str">
        <f>_xlfn.TEXTJOIN(";", TRUE, Q133, R133, S133, T133)</f>
        <v>0;0;0</v>
      </c>
      <c r="Q133" s="6">
        <v>0</v>
      </c>
      <c r="R133" s="6">
        <v>0</v>
      </c>
      <c r="T133" s="6">
        <v>0</v>
      </c>
      <c r="U133" s="11" t="str">
        <f>_xlfn.TEXTJOIN(";", TRUE, V133, W133, X133, Y133)</f>
        <v>233.52;233.52;233.52</v>
      </c>
      <c r="V133" s="15">
        <v>233.52</v>
      </c>
      <c r="W133" s="15">
        <v>233.52</v>
      </c>
      <c r="X133" s="15"/>
      <c r="Y133" s="15">
        <v>233.52</v>
      </c>
      <c r="Z133" s="11" t="s">
        <v>178</v>
      </c>
      <c r="AA133" s="11">
        <f t="shared" si="49"/>
        <v>9.1867859831799894</v>
      </c>
      <c r="AB133" s="11" t="str">
        <f t="shared" si="50"/>
        <v>4.258405331961814</v>
      </c>
      <c r="AC133" s="11" t="str">
        <f t="shared" si="51"/>
        <v/>
      </c>
      <c r="AD133" s="11">
        <v>3</v>
      </c>
      <c r="AE133" s="11" t="s">
        <v>179</v>
      </c>
      <c r="AF133" s="11">
        <f t="shared" si="52"/>
        <v>77.973103181692196</v>
      </c>
      <c r="AG133" s="11" t="str">
        <f t="shared" si="53"/>
        <v>87.40425655951161</v>
      </c>
      <c r="AH133" s="11" t="str">
        <f t="shared" si="54"/>
        <v/>
      </c>
      <c r="AI133" s="11">
        <v>90</v>
      </c>
      <c r="AJ133" s="11" t="s">
        <v>615</v>
      </c>
      <c r="AK133" s="11" t="s">
        <v>607</v>
      </c>
      <c r="AL133" s="11" t="s">
        <v>631</v>
      </c>
      <c r="AM133" s="11" t="s">
        <v>607</v>
      </c>
      <c r="AN133" t="s">
        <v>659</v>
      </c>
      <c r="AO133" t="s">
        <v>660</v>
      </c>
      <c r="AP133" t="s">
        <v>661</v>
      </c>
      <c r="AQ133" t="s">
        <v>609</v>
      </c>
      <c r="AR133" t="s">
        <v>554</v>
      </c>
      <c r="AS133" t="s">
        <v>555</v>
      </c>
      <c r="AT133" t="s">
        <v>556</v>
      </c>
      <c r="AU133" t="s">
        <v>557</v>
      </c>
      <c r="AV133" t="s">
        <v>558</v>
      </c>
      <c r="AW133" t="s">
        <v>559</v>
      </c>
      <c r="AX133" t="s">
        <v>560</v>
      </c>
      <c r="AY133" t="s">
        <v>561</v>
      </c>
      <c r="AZ133" s="6">
        <v>0</v>
      </c>
      <c r="BA133" s="6">
        <v>0</v>
      </c>
      <c r="BB133" s="6">
        <v>0</v>
      </c>
      <c r="BC133" s="6">
        <v>0.06</v>
      </c>
      <c r="BD133" s="6">
        <v>25</v>
      </c>
      <c r="BE133" s="6">
        <v>0.36799999999999999</v>
      </c>
    </row>
    <row r="134" spans="1:57" ht="15" customHeight="1" x14ac:dyDescent="0.4">
      <c r="A134" s="6">
        <v>20231031</v>
      </c>
      <c r="B134" s="6" t="s">
        <v>473</v>
      </c>
      <c r="C134" s="7" t="s">
        <v>489</v>
      </c>
      <c r="D134" s="6" t="s">
        <v>2</v>
      </c>
      <c r="F134" s="6">
        <v>1</v>
      </c>
      <c r="G134" s="6">
        <v>1</v>
      </c>
      <c r="H134" s="13">
        <f t="shared" ref="H134:H143" si="56">(6/6)</f>
        <v>1</v>
      </c>
      <c r="I134" s="11">
        <v>8.0469135261133609</v>
      </c>
      <c r="K134" s="11">
        <v>3.5678042689568801</v>
      </c>
      <c r="L134" s="11">
        <v>143.66212849104599</v>
      </c>
      <c r="M134" s="15">
        <v>0</v>
      </c>
      <c r="N134" s="11">
        <v>12.2822085163509</v>
      </c>
      <c r="U134" s="11" t="str">
        <f t="shared" si="55"/>
        <v/>
      </c>
      <c r="V134" s="15"/>
      <c r="W134" s="15"/>
      <c r="X134" s="15"/>
      <c r="Y134" s="15"/>
      <c r="AA134" s="11" t="str">
        <f t="shared" si="49"/>
        <v/>
      </c>
      <c r="AB134" s="11" t="str">
        <f t="shared" si="50"/>
        <v/>
      </c>
      <c r="AC134" s="11" t="str">
        <f t="shared" si="51"/>
        <v/>
      </c>
      <c r="AF134" s="11" t="str">
        <f t="shared" si="52"/>
        <v/>
      </c>
      <c r="AG134" s="11" t="str">
        <f t="shared" si="53"/>
        <v/>
      </c>
      <c r="AH134" s="11" t="str">
        <f t="shared" si="54"/>
        <v/>
      </c>
      <c r="AN134" s="3"/>
      <c r="AO134" s="3"/>
      <c r="AP134" s="3"/>
      <c r="AQ134" s="3"/>
      <c r="AR134" t="s">
        <v>554</v>
      </c>
      <c r="AS134" t="s">
        <v>555</v>
      </c>
      <c r="AT134" t="s">
        <v>556</v>
      </c>
      <c r="AU134" t="s">
        <v>557</v>
      </c>
      <c r="AV134" t="s">
        <v>558</v>
      </c>
      <c r="AW134" t="s">
        <v>559</v>
      </c>
      <c r="AX134" t="s">
        <v>560</v>
      </c>
      <c r="AY134" t="s">
        <v>561</v>
      </c>
      <c r="AZ134" s="6">
        <v>0</v>
      </c>
      <c r="BA134" s="6">
        <v>0</v>
      </c>
      <c r="BB134" s="6">
        <v>0</v>
      </c>
      <c r="BC134" s="6">
        <v>0.06</v>
      </c>
      <c r="BD134" s="6">
        <v>25</v>
      </c>
      <c r="BE134" s="6">
        <v>0.36799999999999999</v>
      </c>
    </row>
    <row r="135" spans="1:57" ht="15" customHeight="1" x14ac:dyDescent="0.4">
      <c r="A135" s="6">
        <v>20231031</v>
      </c>
      <c r="B135" s="6" t="s">
        <v>473</v>
      </c>
      <c r="C135" s="7" t="s">
        <v>489</v>
      </c>
      <c r="D135" s="6" t="s">
        <v>5</v>
      </c>
      <c r="F135" s="6">
        <v>1</v>
      </c>
      <c r="G135" s="6">
        <v>2</v>
      </c>
      <c r="H135" s="13">
        <f t="shared" si="56"/>
        <v>1</v>
      </c>
      <c r="I135" s="11">
        <v>5.8596877489719699</v>
      </c>
      <c r="K135" s="11">
        <v>2.9395832150768402</v>
      </c>
      <c r="L135" s="11">
        <v>116.39734141520699</v>
      </c>
      <c r="M135" s="15">
        <v>332.74</v>
      </c>
      <c r="N135" s="11">
        <v>15.7843425573001</v>
      </c>
      <c r="U135" s="11" t="str">
        <f t="shared" si="55"/>
        <v/>
      </c>
      <c r="V135" s="15"/>
      <c r="W135" s="15"/>
      <c r="X135" s="15"/>
      <c r="Y135" s="15"/>
      <c r="AA135" s="11" t="str">
        <f t="shared" si="49"/>
        <v/>
      </c>
      <c r="AB135" s="11" t="str">
        <f t="shared" si="50"/>
        <v/>
      </c>
      <c r="AC135" s="11" t="str">
        <f t="shared" si="51"/>
        <v/>
      </c>
      <c r="AF135" s="11" t="str">
        <f t="shared" si="52"/>
        <v/>
      </c>
      <c r="AG135" s="11" t="str">
        <f t="shared" si="53"/>
        <v/>
      </c>
      <c r="AH135" s="11" t="str">
        <f t="shared" si="54"/>
        <v/>
      </c>
      <c r="AN135" s="3"/>
      <c r="AO135" s="3"/>
      <c r="AP135" s="3"/>
      <c r="AQ135" s="3"/>
      <c r="AR135" t="s">
        <v>554</v>
      </c>
      <c r="AS135" t="s">
        <v>555</v>
      </c>
      <c r="AT135" t="s">
        <v>556</v>
      </c>
      <c r="AU135" t="s">
        <v>557</v>
      </c>
      <c r="AV135" t="s">
        <v>558</v>
      </c>
      <c r="AW135" t="s">
        <v>559</v>
      </c>
      <c r="AX135" t="s">
        <v>560</v>
      </c>
      <c r="AY135" t="s">
        <v>561</v>
      </c>
      <c r="AZ135" s="6">
        <v>0</v>
      </c>
      <c r="BA135" s="6">
        <v>0</v>
      </c>
      <c r="BB135" s="6">
        <v>0</v>
      </c>
      <c r="BC135" s="6">
        <v>0.06</v>
      </c>
      <c r="BD135" s="6">
        <v>25</v>
      </c>
      <c r="BE135" s="6">
        <v>0.36799999999999999</v>
      </c>
    </row>
    <row r="136" spans="1:57" ht="15" customHeight="1" x14ac:dyDescent="0.4">
      <c r="A136" s="6">
        <v>20231031</v>
      </c>
      <c r="B136" s="6" t="s">
        <v>473</v>
      </c>
      <c r="C136" s="7" t="s">
        <v>489</v>
      </c>
      <c r="E136" s="6" t="s">
        <v>6</v>
      </c>
      <c r="F136" s="6">
        <v>2</v>
      </c>
      <c r="G136" s="6">
        <v>2</v>
      </c>
      <c r="H136" s="13">
        <f t="shared" si="56"/>
        <v>1</v>
      </c>
      <c r="I136" s="11">
        <v>18.067439272710399</v>
      </c>
      <c r="J136" s="11">
        <v>18.067439272710399</v>
      </c>
      <c r="K136" s="11">
        <v>2.1220426136827801</v>
      </c>
      <c r="L136" s="11">
        <v>40.013154305351399</v>
      </c>
      <c r="M136" s="15">
        <v>0</v>
      </c>
      <c r="N136" s="11">
        <v>64.196856176703506</v>
      </c>
      <c r="O136" s="11">
        <v>64.196856176703506</v>
      </c>
      <c r="P136" s="11" t="str">
        <f t="shared" ref="P136:P137" si="57">_xlfn.TEXTJOIN(";", TRUE, Q136, R136, S136, T136)</f>
        <v>0;0</v>
      </c>
      <c r="Q136" s="6">
        <v>0</v>
      </c>
      <c r="T136" s="6">
        <v>0</v>
      </c>
      <c r="U136" s="11" t="str">
        <f t="shared" ref="U136:U137" si="58">_xlfn.TEXTJOIN(";", TRUE, V136, W136, X136, Y136)</f>
        <v>0;0</v>
      </c>
      <c r="V136" s="15">
        <v>0</v>
      </c>
      <c r="W136" s="15"/>
      <c r="X136" s="15"/>
      <c r="Y136" s="15">
        <v>0</v>
      </c>
      <c r="Z136" s="11">
        <v>4.0644405986000098</v>
      </c>
      <c r="AA136" s="11">
        <f t="shared" si="49"/>
        <v>4.0644405986000098</v>
      </c>
      <c r="AB136" s="11" t="str">
        <f t="shared" si="50"/>
        <v/>
      </c>
      <c r="AC136" s="11" t="str">
        <f t="shared" si="51"/>
        <v/>
      </c>
      <c r="AD136" s="11">
        <v>3</v>
      </c>
      <c r="AE136" s="11">
        <v>87.087798529247095</v>
      </c>
      <c r="AF136" s="11">
        <f t="shared" si="52"/>
        <v>87.087798529247095</v>
      </c>
      <c r="AG136" s="11" t="str">
        <f t="shared" si="53"/>
        <v/>
      </c>
      <c r="AH136" s="11" t="str">
        <f t="shared" si="54"/>
        <v/>
      </c>
      <c r="AI136" s="11">
        <v>90</v>
      </c>
      <c r="AJ136" s="11">
        <v>90</v>
      </c>
      <c r="AK136" s="11">
        <v>0</v>
      </c>
      <c r="AL136" s="11">
        <v>3.0000000000000001E-3</v>
      </c>
      <c r="AM136" s="11">
        <v>0</v>
      </c>
      <c r="AN136" t="s">
        <v>641</v>
      </c>
      <c r="AO136" t="s">
        <v>642</v>
      </c>
      <c r="AP136" t="s">
        <v>643</v>
      </c>
      <c r="AQ136" t="s">
        <v>607</v>
      </c>
      <c r="AR136" t="s">
        <v>554</v>
      </c>
      <c r="AS136" t="s">
        <v>555</v>
      </c>
      <c r="AT136" t="s">
        <v>556</v>
      </c>
      <c r="AU136" t="s">
        <v>557</v>
      </c>
      <c r="AV136" t="s">
        <v>558</v>
      </c>
      <c r="AW136" t="s">
        <v>559</v>
      </c>
      <c r="AX136" t="s">
        <v>560</v>
      </c>
      <c r="AY136" t="s">
        <v>561</v>
      </c>
      <c r="AZ136" s="6">
        <v>0</v>
      </c>
      <c r="BA136" s="6">
        <v>0</v>
      </c>
      <c r="BB136" s="6">
        <v>0</v>
      </c>
      <c r="BC136" s="6">
        <v>0.06</v>
      </c>
      <c r="BD136" s="6">
        <v>25</v>
      </c>
      <c r="BE136" s="6">
        <v>0.36799999999999999</v>
      </c>
    </row>
    <row r="137" spans="1:57" ht="15" customHeight="1" x14ac:dyDescent="0.4">
      <c r="A137" s="6">
        <v>20231031</v>
      </c>
      <c r="B137" s="6" t="s">
        <v>473</v>
      </c>
      <c r="C137" s="7" t="s">
        <v>489</v>
      </c>
      <c r="E137" s="6" t="s">
        <v>7</v>
      </c>
      <c r="F137" s="6">
        <v>2</v>
      </c>
      <c r="G137" s="6">
        <v>2</v>
      </c>
      <c r="H137" s="13">
        <f t="shared" si="56"/>
        <v>1</v>
      </c>
      <c r="I137" s="11">
        <v>20.538163296361098</v>
      </c>
      <c r="J137" s="11">
        <v>20.538163296361098</v>
      </c>
      <c r="K137" s="11">
        <v>2.1912856127284002</v>
      </c>
      <c r="L137" s="11">
        <v>198.99737086423301</v>
      </c>
      <c r="M137" s="15">
        <v>158.99</v>
      </c>
      <c r="N137" s="11">
        <v>73.486615644067996</v>
      </c>
      <c r="O137" s="11">
        <v>73.486615644067996</v>
      </c>
      <c r="P137" s="11" t="str">
        <f t="shared" si="57"/>
        <v>0;0</v>
      </c>
      <c r="Q137" s="6">
        <v>0</v>
      </c>
      <c r="T137" s="6">
        <v>0</v>
      </c>
      <c r="U137" s="11" t="str">
        <f t="shared" si="58"/>
        <v>158.99;158.99</v>
      </c>
      <c r="V137" s="15">
        <v>158.99</v>
      </c>
      <c r="W137" s="15"/>
      <c r="X137" s="15"/>
      <c r="Y137" s="15">
        <v>158.99</v>
      </c>
      <c r="Z137" s="11">
        <v>3.9229668009945802</v>
      </c>
      <c r="AA137" s="11">
        <f t="shared" si="49"/>
        <v>3.9229668009945802</v>
      </c>
      <c r="AB137" s="11" t="str">
        <f t="shared" si="50"/>
        <v/>
      </c>
      <c r="AC137" s="11" t="str">
        <f t="shared" si="51"/>
        <v/>
      </c>
      <c r="AD137" s="11">
        <v>3</v>
      </c>
      <c r="AE137" s="11">
        <v>91.487361427352994</v>
      </c>
      <c r="AF137" s="11">
        <f t="shared" si="52"/>
        <v>91.487361427352994</v>
      </c>
      <c r="AG137" s="11" t="str">
        <f t="shared" si="53"/>
        <v/>
      </c>
      <c r="AH137" s="11" t="str">
        <f t="shared" si="54"/>
        <v/>
      </c>
      <c r="AI137" s="11">
        <v>90</v>
      </c>
      <c r="AJ137" s="11">
        <v>90</v>
      </c>
      <c r="AK137" s="11">
        <v>0</v>
      </c>
      <c r="AL137" s="11">
        <v>3.0000000000000001E-3</v>
      </c>
      <c r="AM137" s="11">
        <v>0</v>
      </c>
      <c r="AN137" t="s">
        <v>644</v>
      </c>
      <c r="AO137" t="s">
        <v>645</v>
      </c>
      <c r="AP137" t="s">
        <v>646</v>
      </c>
      <c r="AQ137" t="s">
        <v>607</v>
      </c>
      <c r="AR137" t="s">
        <v>554</v>
      </c>
      <c r="AS137" t="s">
        <v>555</v>
      </c>
      <c r="AT137" t="s">
        <v>556</v>
      </c>
      <c r="AU137" t="s">
        <v>557</v>
      </c>
      <c r="AV137" t="s">
        <v>558</v>
      </c>
      <c r="AW137" t="s">
        <v>559</v>
      </c>
      <c r="AX137" t="s">
        <v>560</v>
      </c>
      <c r="AY137" t="s">
        <v>561</v>
      </c>
      <c r="AZ137" s="6">
        <v>0</v>
      </c>
      <c r="BA137" s="6">
        <v>0</v>
      </c>
      <c r="BB137" s="6">
        <v>0</v>
      </c>
      <c r="BC137" s="6">
        <v>0.06</v>
      </c>
      <c r="BD137" s="6">
        <v>25</v>
      </c>
      <c r="BE137" s="6">
        <v>0.36799999999999999</v>
      </c>
    </row>
    <row r="138" spans="1:57" ht="15" customHeight="1" x14ac:dyDescent="0.4">
      <c r="A138" s="6">
        <v>20231031</v>
      </c>
      <c r="B138" s="6" t="s">
        <v>473</v>
      </c>
      <c r="C138" s="7" t="s">
        <v>489</v>
      </c>
      <c r="D138" s="6" t="s">
        <v>8</v>
      </c>
      <c r="F138" s="6">
        <v>1</v>
      </c>
      <c r="G138" s="6">
        <v>3</v>
      </c>
      <c r="H138" s="13">
        <f t="shared" si="56"/>
        <v>1</v>
      </c>
      <c r="I138" s="11">
        <v>13.4371076567875</v>
      </c>
      <c r="K138" s="11">
        <v>2.9714668942966198</v>
      </c>
      <c r="L138" s="11">
        <v>169.05669125039401</v>
      </c>
      <c r="M138" s="15">
        <v>52.66</v>
      </c>
      <c r="N138" s="11">
        <v>8.3409310425723504</v>
      </c>
      <c r="U138" s="11" t="str">
        <f t="shared" si="55"/>
        <v/>
      </c>
      <c r="V138" s="15"/>
      <c r="W138" s="15"/>
      <c r="X138" s="15"/>
      <c r="Y138" s="15"/>
      <c r="AA138" s="11" t="str">
        <f t="shared" si="49"/>
        <v/>
      </c>
      <c r="AB138" s="11" t="str">
        <f t="shared" si="50"/>
        <v/>
      </c>
      <c r="AC138" s="11" t="str">
        <f t="shared" si="51"/>
        <v/>
      </c>
      <c r="AF138" s="11" t="str">
        <f t="shared" si="52"/>
        <v/>
      </c>
      <c r="AG138" s="11" t="str">
        <f t="shared" si="53"/>
        <v/>
      </c>
      <c r="AH138" s="11" t="str">
        <f t="shared" si="54"/>
        <v/>
      </c>
      <c r="AN138" s="3"/>
      <c r="AO138" s="3"/>
      <c r="AP138" s="3"/>
      <c r="AQ138" s="3"/>
      <c r="AR138" t="s">
        <v>554</v>
      </c>
      <c r="AS138" t="s">
        <v>555</v>
      </c>
      <c r="AT138" t="s">
        <v>556</v>
      </c>
      <c r="AU138" t="s">
        <v>557</v>
      </c>
      <c r="AV138" t="s">
        <v>558</v>
      </c>
      <c r="AW138" t="s">
        <v>559</v>
      </c>
      <c r="AX138" t="s">
        <v>560</v>
      </c>
      <c r="AY138" t="s">
        <v>561</v>
      </c>
      <c r="AZ138" s="6">
        <v>0</v>
      </c>
      <c r="BA138" s="6">
        <v>0</v>
      </c>
      <c r="BB138" s="6">
        <v>0</v>
      </c>
      <c r="BC138" s="6">
        <v>0.06</v>
      </c>
      <c r="BD138" s="6">
        <v>25</v>
      </c>
      <c r="BE138" s="6">
        <v>0.36799999999999999</v>
      </c>
    </row>
    <row r="139" spans="1:57" ht="15" customHeight="1" x14ac:dyDescent="0.4">
      <c r="A139" s="6">
        <v>20231031</v>
      </c>
      <c r="B139" s="6" t="s">
        <v>473</v>
      </c>
      <c r="C139" s="7" t="s">
        <v>489</v>
      </c>
      <c r="E139" s="6" t="s">
        <v>9</v>
      </c>
      <c r="F139" s="6">
        <v>2</v>
      </c>
      <c r="G139" s="6">
        <v>3</v>
      </c>
      <c r="H139" s="13">
        <f t="shared" si="56"/>
        <v>1</v>
      </c>
      <c r="I139" s="11">
        <v>26.649653513838</v>
      </c>
      <c r="J139" s="11">
        <v>26.649653513838</v>
      </c>
      <c r="K139" s="11">
        <v>2.4904003421968399</v>
      </c>
      <c r="L139" s="11">
        <v>317.43857896074002</v>
      </c>
      <c r="M139" s="15">
        <v>118.44</v>
      </c>
      <c r="N139" s="11">
        <v>54.372446886838297</v>
      </c>
      <c r="O139" s="11">
        <v>54.372446886838297</v>
      </c>
      <c r="P139" s="11" t="str">
        <f>_xlfn.TEXTJOIN(";", TRUE, Q139, R139, S139, T139)</f>
        <v>0;0;0</v>
      </c>
      <c r="Q139" s="6">
        <v>0</v>
      </c>
      <c r="R139" s="6">
        <v>0</v>
      </c>
      <c r="T139" s="6">
        <v>0</v>
      </c>
      <c r="U139" s="11" t="str">
        <f>_xlfn.TEXTJOIN(";", TRUE, V139, W139, X139, Y139)</f>
        <v>118.44;118.44;118.44</v>
      </c>
      <c r="V139" s="15">
        <v>118.44</v>
      </c>
      <c r="W139" s="15">
        <v>118.44</v>
      </c>
      <c r="X139" s="15"/>
      <c r="Y139" s="15">
        <v>118.44</v>
      </c>
      <c r="Z139" s="11" t="s">
        <v>144</v>
      </c>
      <c r="AA139" s="11">
        <f t="shared" si="49"/>
        <v>14.062174898220601</v>
      </c>
      <c r="AB139" s="11" t="str">
        <f t="shared" si="50"/>
        <v>7.351684723542878</v>
      </c>
      <c r="AC139" s="11" t="str">
        <f t="shared" si="51"/>
        <v/>
      </c>
      <c r="AD139" s="11">
        <v>3</v>
      </c>
      <c r="AE139" s="11" t="s">
        <v>145</v>
      </c>
      <c r="AF139" s="11">
        <f t="shared" si="52"/>
        <v>65.542569048801894</v>
      </c>
      <c r="AG139" s="11" t="str">
        <f t="shared" si="53"/>
        <v>86.66296836068342</v>
      </c>
      <c r="AH139" s="11" t="str">
        <f t="shared" si="54"/>
        <v/>
      </c>
      <c r="AI139" s="11">
        <v>90</v>
      </c>
      <c r="AJ139" s="11" t="s">
        <v>615</v>
      </c>
      <c r="AK139" s="11" t="s">
        <v>607</v>
      </c>
      <c r="AL139" s="11" t="s">
        <v>631</v>
      </c>
      <c r="AM139" s="11" t="s">
        <v>607</v>
      </c>
      <c r="AN139" t="s">
        <v>647</v>
      </c>
      <c r="AO139" t="s">
        <v>648</v>
      </c>
      <c r="AP139" t="s">
        <v>649</v>
      </c>
      <c r="AQ139" t="s">
        <v>609</v>
      </c>
      <c r="AR139" t="s">
        <v>554</v>
      </c>
      <c r="AS139" t="s">
        <v>555</v>
      </c>
      <c r="AT139" t="s">
        <v>556</v>
      </c>
      <c r="AU139" t="s">
        <v>557</v>
      </c>
      <c r="AV139" t="s">
        <v>558</v>
      </c>
      <c r="AW139" t="s">
        <v>559</v>
      </c>
      <c r="AX139" t="s">
        <v>560</v>
      </c>
      <c r="AY139" t="s">
        <v>561</v>
      </c>
      <c r="AZ139" s="6">
        <v>0</v>
      </c>
      <c r="BA139" s="6">
        <v>0</v>
      </c>
      <c r="BB139" s="6">
        <v>0</v>
      </c>
      <c r="BC139" s="6">
        <v>0.06</v>
      </c>
      <c r="BD139" s="6">
        <v>25</v>
      </c>
      <c r="BE139" s="6">
        <v>0.36799999999999999</v>
      </c>
    </row>
    <row r="140" spans="1:57" ht="15" customHeight="1" x14ac:dyDescent="0.4">
      <c r="A140" s="6">
        <v>20231031</v>
      </c>
      <c r="B140" s="6" t="s">
        <v>473</v>
      </c>
      <c r="C140" s="7" t="s">
        <v>489</v>
      </c>
      <c r="D140" s="6" t="s">
        <v>10</v>
      </c>
      <c r="F140" s="6">
        <v>1</v>
      </c>
      <c r="G140" s="6">
        <v>4</v>
      </c>
      <c r="H140" s="13">
        <f t="shared" si="56"/>
        <v>1</v>
      </c>
      <c r="I140" s="11">
        <v>8.0426559495091503</v>
      </c>
      <c r="K140" s="11">
        <v>2.4437195641318801</v>
      </c>
      <c r="L140" s="11">
        <v>146.94434105376499</v>
      </c>
      <c r="M140" s="15">
        <v>337.88</v>
      </c>
      <c r="N140" s="11">
        <v>15.233221981967001</v>
      </c>
      <c r="U140" s="11" t="str">
        <f t="shared" si="55"/>
        <v/>
      </c>
      <c r="V140" s="15"/>
      <c r="W140" s="15"/>
      <c r="X140" s="15"/>
      <c r="Y140" s="15"/>
      <c r="AA140" s="11" t="str">
        <f t="shared" si="49"/>
        <v/>
      </c>
      <c r="AB140" s="11" t="str">
        <f t="shared" si="50"/>
        <v/>
      </c>
      <c r="AC140" s="11" t="str">
        <f t="shared" si="51"/>
        <v/>
      </c>
      <c r="AF140" s="11" t="str">
        <f t="shared" si="52"/>
        <v/>
      </c>
      <c r="AG140" s="11" t="str">
        <f t="shared" si="53"/>
        <v/>
      </c>
      <c r="AH140" s="11" t="str">
        <f t="shared" si="54"/>
        <v/>
      </c>
      <c r="AN140" s="3"/>
      <c r="AO140" s="3"/>
      <c r="AP140" s="3"/>
      <c r="AQ140" s="3"/>
      <c r="AR140" t="s">
        <v>554</v>
      </c>
      <c r="AS140" t="s">
        <v>555</v>
      </c>
      <c r="AT140" t="s">
        <v>556</v>
      </c>
      <c r="AU140" t="s">
        <v>557</v>
      </c>
      <c r="AV140" t="s">
        <v>558</v>
      </c>
      <c r="AW140" t="s">
        <v>559</v>
      </c>
      <c r="AX140" t="s">
        <v>560</v>
      </c>
      <c r="AY140" t="s">
        <v>561</v>
      </c>
      <c r="AZ140" s="6">
        <v>0</v>
      </c>
      <c r="BA140" s="6">
        <v>0</v>
      </c>
      <c r="BB140" s="6">
        <v>0</v>
      </c>
      <c r="BC140" s="6">
        <v>0.06</v>
      </c>
      <c r="BD140" s="6">
        <v>25</v>
      </c>
      <c r="BE140" s="6">
        <v>0.36799999999999999</v>
      </c>
    </row>
    <row r="141" spans="1:57" ht="15" customHeight="1" x14ac:dyDescent="0.4">
      <c r="A141" s="6">
        <v>20231031</v>
      </c>
      <c r="B141" s="6" t="s">
        <v>473</v>
      </c>
      <c r="C141" s="7" t="s">
        <v>489</v>
      </c>
      <c r="E141" s="6" t="s">
        <v>11</v>
      </c>
      <c r="F141" s="6">
        <v>2</v>
      </c>
      <c r="G141" s="6">
        <v>4</v>
      </c>
      <c r="H141" s="13">
        <f t="shared" si="56"/>
        <v>1</v>
      </c>
      <c r="I141" s="11">
        <v>26.754586319127299</v>
      </c>
      <c r="J141" s="11">
        <v>26.754586319127299</v>
      </c>
      <c r="K141" s="11">
        <v>2.15484002008695</v>
      </c>
      <c r="L141" s="11">
        <v>112.10828726120501</v>
      </c>
      <c r="M141" s="16">
        <v>154.66999999999999</v>
      </c>
      <c r="N141" s="11">
        <v>57.345290690952403</v>
      </c>
      <c r="O141" s="11">
        <v>57.345290690952403</v>
      </c>
      <c r="P141" s="11" t="str">
        <f>_xlfn.TEXTJOIN(";", TRUE, Q141, R141, S141, T141)</f>
        <v>0;0;0</v>
      </c>
      <c r="Q141" s="6">
        <v>0</v>
      </c>
      <c r="R141" s="6">
        <v>0</v>
      </c>
      <c r="T141" s="6">
        <v>0</v>
      </c>
      <c r="U141" s="11" t="str">
        <f>_xlfn.TEXTJOIN(";", TRUE, V141, W141, X141, Y141)</f>
        <v>154.67;154.67;154.67</v>
      </c>
      <c r="V141" s="16">
        <v>154.66999999999999</v>
      </c>
      <c r="W141" s="16">
        <v>154.66999999999999</v>
      </c>
      <c r="X141" s="16"/>
      <c r="Y141" s="16">
        <v>154.66999999999999</v>
      </c>
      <c r="Z141" s="11" t="s">
        <v>146</v>
      </c>
      <c r="AA141" s="11">
        <f t="shared" si="49"/>
        <v>15.537774909976701</v>
      </c>
      <c r="AB141" s="11" t="str">
        <f t="shared" si="50"/>
        <v>4.2448233227050975</v>
      </c>
      <c r="AC141" s="11" t="str">
        <f t="shared" si="51"/>
        <v/>
      </c>
      <c r="AD141" s="11">
        <v>3</v>
      </c>
      <c r="AE141" s="11" t="s">
        <v>147</v>
      </c>
      <c r="AF141" s="11">
        <f t="shared" si="52"/>
        <v>70.146606082747098</v>
      </c>
      <c r="AG141" s="11" t="str">
        <f t="shared" si="53"/>
        <v>100.11433217697656</v>
      </c>
      <c r="AH141" s="11" t="str">
        <f t="shared" si="54"/>
        <v/>
      </c>
      <c r="AI141" s="11">
        <v>90</v>
      </c>
      <c r="AJ141" s="11" t="s">
        <v>615</v>
      </c>
      <c r="AK141" s="11" t="s">
        <v>607</v>
      </c>
      <c r="AL141" s="11" t="s">
        <v>631</v>
      </c>
      <c r="AM141" s="11" t="s">
        <v>607</v>
      </c>
      <c r="AN141" t="s">
        <v>650</v>
      </c>
      <c r="AO141" t="s">
        <v>651</v>
      </c>
      <c r="AP141" t="s">
        <v>652</v>
      </c>
      <c r="AQ141" t="s">
        <v>609</v>
      </c>
      <c r="AR141" t="s">
        <v>554</v>
      </c>
      <c r="AS141" t="s">
        <v>555</v>
      </c>
      <c r="AT141" t="s">
        <v>556</v>
      </c>
      <c r="AU141" t="s">
        <v>557</v>
      </c>
      <c r="AV141" t="s">
        <v>558</v>
      </c>
      <c r="AW141" t="s">
        <v>559</v>
      </c>
      <c r="AX141" t="s">
        <v>560</v>
      </c>
      <c r="AY141" t="s">
        <v>561</v>
      </c>
      <c r="AZ141" s="6">
        <v>0</v>
      </c>
      <c r="BA141" s="6">
        <v>0</v>
      </c>
      <c r="BB141" s="6">
        <v>0</v>
      </c>
      <c r="BC141" s="6">
        <v>0.06</v>
      </c>
      <c r="BD141" s="6">
        <v>25</v>
      </c>
      <c r="BE141" s="6">
        <v>0.36799999999999999</v>
      </c>
    </row>
    <row r="142" spans="1:57" ht="15" customHeight="1" x14ac:dyDescent="0.4">
      <c r="A142" s="6">
        <v>20231031</v>
      </c>
      <c r="B142" s="6" t="s">
        <v>473</v>
      </c>
      <c r="C142" s="7" t="s">
        <v>489</v>
      </c>
      <c r="D142" s="6" t="s">
        <v>13</v>
      </c>
      <c r="F142" s="6">
        <v>1</v>
      </c>
      <c r="G142" s="6">
        <v>5</v>
      </c>
      <c r="H142" s="13">
        <f t="shared" si="56"/>
        <v>1</v>
      </c>
      <c r="I142" s="11">
        <v>7.8260398366570998</v>
      </c>
      <c r="K142" s="11">
        <v>1.8824661955059201</v>
      </c>
      <c r="L142" s="11">
        <v>238.79087718348899</v>
      </c>
      <c r="M142" s="15">
        <v>91.85</v>
      </c>
      <c r="N142" s="11">
        <v>18.723217388364901</v>
      </c>
      <c r="U142" s="11" t="str">
        <f t="shared" si="55"/>
        <v/>
      </c>
      <c r="V142" s="15"/>
      <c r="W142" s="15"/>
      <c r="X142" s="15"/>
      <c r="Y142" s="15"/>
      <c r="AA142" s="11" t="str">
        <f t="shared" si="49"/>
        <v/>
      </c>
      <c r="AB142" s="11" t="str">
        <f t="shared" si="50"/>
        <v/>
      </c>
      <c r="AC142" s="11" t="str">
        <f t="shared" si="51"/>
        <v/>
      </c>
      <c r="AF142" s="11" t="str">
        <f t="shared" si="52"/>
        <v/>
      </c>
      <c r="AG142" s="11" t="str">
        <f t="shared" si="53"/>
        <v/>
      </c>
      <c r="AH142" s="11" t="str">
        <f t="shared" si="54"/>
        <v/>
      </c>
      <c r="AN142" s="3"/>
      <c r="AO142" s="3"/>
      <c r="AP142" s="3"/>
      <c r="AQ142" s="3"/>
      <c r="AR142" t="s">
        <v>554</v>
      </c>
      <c r="AS142" t="s">
        <v>555</v>
      </c>
      <c r="AT142" t="s">
        <v>556</v>
      </c>
      <c r="AU142" t="s">
        <v>557</v>
      </c>
      <c r="AV142" t="s">
        <v>558</v>
      </c>
      <c r="AW142" t="s">
        <v>559</v>
      </c>
      <c r="AX142" t="s">
        <v>560</v>
      </c>
      <c r="AY142" t="s">
        <v>561</v>
      </c>
      <c r="AZ142" s="6">
        <v>0</v>
      </c>
      <c r="BA142" s="6">
        <v>0</v>
      </c>
      <c r="BB142" s="6">
        <v>0</v>
      </c>
      <c r="BC142" s="6">
        <v>0.06</v>
      </c>
      <c r="BD142" s="6">
        <v>25</v>
      </c>
      <c r="BE142" s="6">
        <v>0.36799999999999999</v>
      </c>
    </row>
    <row r="143" spans="1:57" ht="15" customHeight="1" x14ac:dyDescent="0.4">
      <c r="A143" s="6">
        <v>20231031</v>
      </c>
      <c r="B143" s="6" t="s">
        <v>473</v>
      </c>
      <c r="C143" s="7" t="s">
        <v>489</v>
      </c>
      <c r="E143" s="6" t="s">
        <v>14</v>
      </c>
      <c r="F143" s="6">
        <v>2</v>
      </c>
      <c r="G143" s="6">
        <v>5</v>
      </c>
      <c r="H143" s="13">
        <f t="shared" si="56"/>
        <v>1</v>
      </c>
      <c r="I143" s="11">
        <v>15.282530989889199</v>
      </c>
      <c r="J143" s="11">
        <v>15.282530989889199</v>
      </c>
      <c r="K143" s="11">
        <v>1.6476271452312901</v>
      </c>
      <c r="L143" s="11">
        <v>244.10895561859601</v>
      </c>
      <c r="M143" s="15">
        <v>132</v>
      </c>
      <c r="N143" s="11">
        <v>72.196252045941407</v>
      </c>
      <c r="O143" s="11">
        <v>72.196252045941407</v>
      </c>
      <c r="P143" s="11" t="str">
        <f>_xlfn.TEXTJOIN(";", TRUE, Q143, R143, S143, T143)</f>
        <v>0;0</v>
      </c>
      <c r="Q143" s="6">
        <v>0</v>
      </c>
      <c r="T143" s="6">
        <v>0</v>
      </c>
      <c r="U143" s="11" t="str">
        <f>_xlfn.TEXTJOIN(";", TRUE, V143, W143, X143, Y143)</f>
        <v>132;132</v>
      </c>
      <c r="V143" s="15">
        <v>132</v>
      </c>
      <c r="W143" s="15"/>
      <c r="X143" s="15"/>
      <c r="Y143" s="15">
        <v>132</v>
      </c>
      <c r="Z143" s="11">
        <v>12.339757648123401</v>
      </c>
      <c r="AA143" s="11">
        <f t="shared" si="49"/>
        <v>12.339757648123401</v>
      </c>
      <c r="AB143" s="11" t="str">
        <f t="shared" si="50"/>
        <v/>
      </c>
      <c r="AC143" s="11" t="str">
        <f t="shared" si="51"/>
        <v/>
      </c>
      <c r="AD143" s="11">
        <v>3</v>
      </c>
      <c r="AE143" s="11">
        <v>101.03582523638801</v>
      </c>
      <c r="AF143" s="11">
        <f t="shared" si="52"/>
        <v>101.03582523638801</v>
      </c>
      <c r="AG143" s="11" t="str">
        <f t="shared" si="53"/>
        <v/>
      </c>
      <c r="AH143" s="11" t="str">
        <f t="shared" si="54"/>
        <v/>
      </c>
      <c r="AI143" s="11">
        <v>90</v>
      </c>
      <c r="AJ143" s="11">
        <v>90</v>
      </c>
      <c r="AK143" s="11">
        <v>0</v>
      </c>
      <c r="AL143" s="11">
        <v>3.0000000000000001E-3</v>
      </c>
      <c r="AM143" s="11">
        <v>0</v>
      </c>
      <c r="AN143" t="s">
        <v>656</v>
      </c>
      <c r="AO143" t="s">
        <v>657</v>
      </c>
      <c r="AP143" t="s">
        <v>658</v>
      </c>
      <c r="AQ143" t="s">
        <v>607</v>
      </c>
      <c r="AR143" t="s">
        <v>554</v>
      </c>
      <c r="AS143" t="s">
        <v>555</v>
      </c>
      <c r="AT143" t="s">
        <v>556</v>
      </c>
      <c r="AU143" t="s">
        <v>557</v>
      </c>
      <c r="AV143" t="s">
        <v>558</v>
      </c>
      <c r="AW143" t="s">
        <v>559</v>
      </c>
      <c r="AX143" t="s">
        <v>560</v>
      </c>
      <c r="AY143" t="s">
        <v>561</v>
      </c>
      <c r="AZ143" s="6">
        <v>0</v>
      </c>
      <c r="BA143" s="6">
        <v>0</v>
      </c>
      <c r="BB143" s="6">
        <v>0</v>
      </c>
      <c r="BC143" s="6">
        <v>0.06</v>
      </c>
      <c r="BD143" s="6">
        <v>25</v>
      </c>
      <c r="BE143" s="6">
        <v>0.36799999999999999</v>
      </c>
    </row>
    <row r="144" spans="1:57" ht="15" customHeight="1" x14ac:dyDescent="0.4">
      <c r="A144" s="6">
        <v>20231031</v>
      </c>
      <c r="B144" s="6" t="s">
        <v>473</v>
      </c>
      <c r="C144" s="7" t="s">
        <v>489</v>
      </c>
      <c r="D144" s="6" t="s">
        <v>15</v>
      </c>
      <c r="F144" s="6">
        <v>1</v>
      </c>
      <c r="G144" s="6">
        <v>6</v>
      </c>
      <c r="H144" s="13">
        <f>(5/6)</f>
        <v>0.83333333333333337</v>
      </c>
      <c r="I144" s="11">
        <v>2.7164089951792598</v>
      </c>
      <c r="K144" s="11">
        <v>1.70101299595976</v>
      </c>
      <c r="L144" s="11">
        <v>69.339360794942806</v>
      </c>
      <c r="M144" s="16">
        <v>190.55</v>
      </c>
      <c r="N144" s="11">
        <v>18.326078172510599</v>
      </c>
      <c r="U144" s="11" t="str">
        <f t="shared" si="55"/>
        <v/>
      </c>
      <c r="V144" s="16"/>
      <c r="W144" s="16"/>
      <c r="X144" s="16"/>
      <c r="Y144" s="16"/>
      <c r="AA144" s="11" t="str">
        <f t="shared" si="49"/>
        <v/>
      </c>
      <c r="AB144" s="11" t="str">
        <f t="shared" si="50"/>
        <v/>
      </c>
      <c r="AC144" s="11" t="str">
        <f t="shared" si="51"/>
        <v/>
      </c>
      <c r="AF144" s="11" t="str">
        <f t="shared" si="52"/>
        <v/>
      </c>
      <c r="AG144" s="11" t="str">
        <f t="shared" si="53"/>
        <v/>
      </c>
      <c r="AH144" s="11" t="str">
        <f t="shared" si="54"/>
        <v/>
      </c>
      <c r="AN144" s="3"/>
      <c r="AO144" s="3"/>
      <c r="AP144" s="3"/>
      <c r="AQ144" s="3"/>
      <c r="AR144" t="s">
        <v>554</v>
      </c>
      <c r="AS144" t="s">
        <v>555</v>
      </c>
      <c r="AT144" t="s">
        <v>556</v>
      </c>
      <c r="AU144" t="s">
        <v>557</v>
      </c>
      <c r="AV144" t="s">
        <v>558</v>
      </c>
      <c r="AW144" t="s">
        <v>559</v>
      </c>
      <c r="AX144" t="s">
        <v>560</v>
      </c>
      <c r="AY144" t="s">
        <v>561</v>
      </c>
      <c r="AZ144" s="6">
        <v>0</v>
      </c>
      <c r="BA144" s="6">
        <v>0</v>
      </c>
      <c r="BB144" s="6">
        <v>0</v>
      </c>
      <c r="BC144" s="6">
        <v>0.06</v>
      </c>
      <c r="BD144" s="6">
        <v>25</v>
      </c>
      <c r="BE144" s="6">
        <v>0.36799999999999999</v>
      </c>
    </row>
    <row r="145" spans="1:57" ht="15" customHeight="1" x14ac:dyDescent="0.4">
      <c r="A145" s="6">
        <v>20231031</v>
      </c>
      <c r="B145" s="6" t="s">
        <v>473</v>
      </c>
      <c r="C145" s="7" t="s">
        <v>489</v>
      </c>
      <c r="E145" s="6" t="s">
        <v>16</v>
      </c>
      <c r="F145" s="6">
        <v>2</v>
      </c>
      <c r="G145" s="6">
        <v>6</v>
      </c>
      <c r="H145" s="13">
        <f>(5/6)</f>
        <v>0.83333333333333337</v>
      </c>
      <c r="I145" s="11">
        <v>8.5103987760224893</v>
      </c>
      <c r="J145" s="11">
        <v>8.5103987760224893</v>
      </c>
      <c r="K145" s="11">
        <v>1.5436616544733399</v>
      </c>
      <c r="L145" s="11">
        <v>21.985574879428299</v>
      </c>
      <c r="M145" s="15">
        <v>137.88</v>
      </c>
      <c r="N145" s="11">
        <v>43.719538616159603</v>
      </c>
      <c r="O145" s="11">
        <v>43.719538616159603</v>
      </c>
      <c r="P145" s="11" t="str">
        <f>_xlfn.TEXTJOIN(";", TRUE, Q145, R145, S145, T145)</f>
        <v>0;0</v>
      </c>
      <c r="Q145" s="6">
        <v>0</v>
      </c>
      <c r="T145" s="6">
        <v>0</v>
      </c>
      <c r="U145" s="11" t="str">
        <f>_xlfn.TEXTJOIN(";", TRUE, V145, W145, X145, Y145)</f>
        <v>137.88;137.88</v>
      </c>
      <c r="V145" s="15">
        <v>137.88</v>
      </c>
      <c r="W145" s="15"/>
      <c r="X145" s="15"/>
      <c r="Y145" s="15">
        <v>137.88</v>
      </c>
      <c r="Z145" s="11">
        <v>7.2100266424819601</v>
      </c>
      <c r="AA145" s="11">
        <f t="shared" si="49"/>
        <v>7.2100266424819601</v>
      </c>
      <c r="AB145" s="11" t="str">
        <f t="shared" si="50"/>
        <v/>
      </c>
      <c r="AC145" s="11" t="str">
        <f t="shared" si="51"/>
        <v/>
      </c>
      <c r="AD145" s="11">
        <v>3</v>
      </c>
      <c r="AE145" s="11">
        <v>70.997365584768502</v>
      </c>
      <c r="AF145" s="11">
        <f t="shared" si="52"/>
        <v>70.997365584768502</v>
      </c>
      <c r="AG145" s="11" t="str">
        <f t="shared" si="53"/>
        <v/>
      </c>
      <c r="AH145" s="11" t="str">
        <f t="shared" si="54"/>
        <v/>
      </c>
      <c r="AI145" s="11">
        <v>90</v>
      </c>
      <c r="AJ145" s="11">
        <v>90</v>
      </c>
      <c r="AK145" s="11">
        <v>0</v>
      </c>
      <c r="AL145" s="11">
        <v>3.0000000000000001E-3</v>
      </c>
      <c r="AM145" s="11">
        <v>0</v>
      </c>
      <c r="AN145" t="s">
        <v>662</v>
      </c>
      <c r="AO145" t="s">
        <v>663</v>
      </c>
      <c r="AP145" t="s">
        <v>664</v>
      </c>
      <c r="AQ145" t="s">
        <v>607</v>
      </c>
      <c r="AR145" t="s">
        <v>554</v>
      </c>
      <c r="AS145" t="s">
        <v>555</v>
      </c>
      <c r="AT145" t="s">
        <v>556</v>
      </c>
      <c r="AU145" t="s">
        <v>557</v>
      </c>
      <c r="AV145" t="s">
        <v>558</v>
      </c>
      <c r="AW145" t="s">
        <v>559</v>
      </c>
      <c r="AX145" t="s">
        <v>560</v>
      </c>
      <c r="AY145" t="s">
        <v>561</v>
      </c>
      <c r="AZ145" s="6">
        <v>0</v>
      </c>
      <c r="BA145" s="6">
        <v>0</v>
      </c>
      <c r="BB145" s="6">
        <v>0</v>
      </c>
      <c r="BC145" s="6">
        <v>0.06</v>
      </c>
      <c r="BD145" s="6">
        <v>25</v>
      </c>
      <c r="BE145" s="6">
        <v>0.36799999999999999</v>
      </c>
    </row>
    <row r="146" spans="1:57" ht="15" customHeight="1" x14ac:dyDescent="0.4">
      <c r="A146" s="6">
        <v>20231031</v>
      </c>
      <c r="B146" s="6" t="s">
        <v>472</v>
      </c>
      <c r="C146" s="7" t="s">
        <v>490</v>
      </c>
      <c r="D146" s="6" t="s">
        <v>2</v>
      </c>
      <c r="F146" s="6">
        <v>1</v>
      </c>
      <c r="G146" s="6">
        <v>1</v>
      </c>
      <c r="H146" s="13">
        <f t="shared" ref="H146:H155" si="59">(6/6)</f>
        <v>1</v>
      </c>
      <c r="I146" s="11">
        <v>6.4722789301719299</v>
      </c>
      <c r="K146" s="11">
        <v>8.1840759300150392</v>
      </c>
      <c r="L146" s="11">
        <v>27.418374148812202</v>
      </c>
      <c r="M146" s="15">
        <v>0</v>
      </c>
      <c r="N146" s="11">
        <v>5.7883773863633703</v>
      </c>
      <c r="U146" s="11" t="str">
        <f t="shared" si="55"/>
        <v/>
      </c>
      <c r="V146" s="15"/>
      <c r="W146" s="15"/>
      <c r="X146" s="15"/>
      <c r="Y146" s="15"/>
      <c r="AA146" s="11" t="str">
        <f t="shared" si="49"/>
        <v/>
      </c>
      <c r="AB146" s="11" t="str">
        <f t="shared" si="50"/>
        <v/>
      </c>
      <c r="AC146" s="11" t="str">
        <f t="shared" si="51"/>
        <v/>
      </c>
      <c r="AF146" s="11" t="str">
        <f t="shared" si="52"/>
        <v/>
      </c>
      <c r="AG146" s="11" t="str">
        <f t="shared" si="53"/>
        <v/>
      </c>
      <c r="AH146" s="11" t="str">
        <f t="shared" si="54"/>
        <v/>
      </c>
      <c r="AN146" s="3"/>
      <c r="AO146" s="3"/>
      <c r="AP146" s="3"/>
      <c r="AQ146" s="3"/>
      <c r="AR146" t="s">
        <v>562</v>
      </c>
      <c r="AS146" t="s">
        <v>563</v>
      </c>
      <c r="AT146" t="s">
        <v>564</v>
      </c>
      <c r="AU146" t="s">
        <v>565</v>
      </c>
      <c r="AV146" t="s">
        <v>566</v>
      </c>
      <c r="AW146" t="s">
        <v>567</v>
      </c>
      <c r="AX146" t="s">
        <v>568</v>
      </c>
      <c r="AY146" t="s">
        <v>569</v>
      </c>
      <c r="AZ146" s="6">
        <v>0</v>
      </c>
      <c r="BA146" s="6">
        <v>0</v>
      </c>
      <c r="BB146" s="6">
        <v>0</v>
      </c>
      <c r="BC146" s="6">
        <v>0.06</v>
      </c>
      <c r="BD146" s="6">
        <v>25</v>
      </c>
      <c r="BE146" s="6">
        <v>0.36799999999999999</v>
      </c>
    </row>
    <row r="147" spans="1:57" ht="15" customHeight="1" x14ac:dyDescent="0.4">
      <c r="A147" s="6">
        <v>20231031</v>
      </c>
      <c r="B147" s="6" t="s">
        <v>472</v>
      </c>
      <c r="C147" s="7" t="s">
        <v>490</v>
      </c>
      <c r="D147" s="6" t="s">
        <v>5</v>
      </c>
      <c r="F147" s="6">
        <v>1</v>
      </c>
      <c r="G147" s="6">
        <v>2</v>
      </c>
      <c r="H147" s="13">
        <f t="shared" si="59"/>
        <v>1</v>
      </c>
      <c r="I147" s="11">
        <v>6.4998618248554996</v>
      </c>
      <c r="K147" s="11">
        <v>6.3583819884211197</v>
      </c>
      <c r="L147" s="11">
        <v>51.800114144169797</v>
      </c>
      <c r="M147" s="16">
        <v>24.3799999999999</v>
      </c>
      <c r="N147" s="11">
        <v>1.3672326841667299</v>
      </c>
      <c r="U147" s="11" t="str">
        <f t="shared" si="55"/>
        <v/>
      </c>
      <c r="V147" s="16"/>
      <c r="W147" s="16"/>
      <c r="X147" s="16"/>
      <c r="Y147" s="16"/>
      <c r="AA147" s="11" t="str">
        <f t="shared" si="49"/>
        <v/>
      </c>
      <c r="AB147" s="11" t="str">
        <f t="shared" si="50"/>
        <v/>
      </c>
      <c r="AC147" s="11" t="str">
        <f t="shared" si="51"/>
        <v/>
      </c>
      <c r="AF147" s="11" t="str">
        <f t="shared" si="52"/>
        <v/>
      </c>
      <c r="AG147" s="11" t="str">
        <f t="shared" si="53"/>
        <v/>
      </c>
      <c r="AH147" s="11" t="str">
        <f t="shared" si="54"/>
        <v/>
      </c>
      <c r="AN147" s="3"/>
      <c r="AO147" s="3"/>
      <c r="AP147" s="3"/>
      <c r="AQ147" s="3"/>
      <c r="AR147" t="s">
        <v>562</v>
      </c>
      <c r="AS147" t="s">
        <v>563</v>
      </c>
      <c r="AT147" t="s">
        <v>564</v>
      </c>
      <c r="AU147" t="s">
        <v>565</v>
      </c>
      <c r="AV147" t="s">
        <v>566</v>
      </c>
      <c r="AW147" t="s">
        <v>567</v>
      </c>
      <c r="AX147" t="s">
        <v>568</v>
      </c>
      <c r="AY147" t="s">
        <v>569</v>
      </c>
      <c r="AZ147" s="6">
        <v>0</v>
      </c>
      <c r="BA147" s="6">
        <v>0</v>
      </c>
      <c r="BB147" s="6">
        <v>0</v>
      </c>
      <c r="BC147" s="6">
        <v>0.06</v>
      </c>
      <c r="BD147" s="6">
        <v>25</v>
      </c>
      <c r="BE147" s="6">
        <v>0.36799999999999999</v>
      </c>
    </row>
    <row r="148" spans="1:57" ht="15" customHeight="1" x14ac:dyDescent="0.4">
      <c r="A148" s="6">
        <v>20231031</v>
      </c>
      <c r="B148" s="6" t="s">
        <v>472</v>
      </c>
      <c r="C148" s="7" t="s">
        <v>490</v>
      </c>
      <c r="E148" s="6" t="s">
        <v>6</v>
      </c>
      <c r="F148" s="6">
        <v>2</v>
      </c>
      <c r="G148" s="6">
        <v>2</v>
      </c>
      <c r="H148" s="13">
        <f t="shared" si="59"/>
        <v>1</v>
      </c>
      <c r="I148" s="11">
        <v>22.7843574977759</v>
      </c>
      <c r="J148" s="11">
        <v>22.7843574977759</v>
      </c>
      <c r="K148" s="11">
        <v>5.6050504482200703</v>
      </c>
      <c r="L148" s="11">
        <v>322.03684032340402</v>
      </c>
      <c r="M148" s="15">
        <v>0</v>
      </c>
      <c r="N148" s="11">
        <v>75.343814266780001</v>
      </c>
      <c r="O148" s="11">
        <v>75.343814266780001</v>
      </c>
      <c r="P148" s="11" t="str">
        <f t="shared" ref="P148:P149" si="60">_xlfn.TEXTJOIN(";", TRUE, Q148, R148, S148, T148)</f>
        <v>0;0</v>
      </c>
      <c r="Q148" s="6">
        <v>0</v>
      </c>
      <c r="T148" s="6">
        <v>0</v>
      </c>
      <c r="U148" s="11" t="str">
        <f t="shared" ref="U148:U149" si="61">_xlfn.TEXTJOIN(";", TRUE, V148, W148, X148, Y148)</f>
        <v>0;0</v>
      </c>
      <c r="V148" s="15">
        <v>0</v>
      </c>
      <c r="W148" s="15"/>
      <c r="X148" s="15"/>
      <c r="Y148" s="15">
        <v>0</v>
      </c>
      <c r="Z148" s="11">
        <v>5.6686420622653904</v>
      </c>
      <c r="AA148" s="11">
        <f t="shared" si="49"/>
        <v>5.6686420622653904</v>
      </c>
      <c r="AB148" s="11" t="str">
        <f t="shared" si="50"/>
        <v/>
      </c>
      <c r="AC148" s="11" t="str">
        <f t="shared" si="51"/>
        <v/>
      </c>
      <c r="AD148" s="11">
        <v>3</v>
      </c>
      <c r="AE148" s="11">
        <v>91.556765309911</v>
      </c>
      <c r="AF148" s="11">
        <f t="shared" si="52"/>
        <v>91.556765309911</v>
      </c>
      <c r="AG148" s="11" t="str">
        <f t="shared" si="53"/>
        <v/>
      </c>
      <c r="AH148" s="11" t="str">
        <f t="shared" si="54"/>
        <v/>
      </c>
      <c r="AI148" s="11">
        <v>90</v>
      </c>
      <c r="AJ148" s="11">
        <v>90</v>
      </c>
      <c r="AK148" s="11">
        <v>0</v>
      </c>
      <c r="AL148" s="11">
        <v>3.0000000000000001E-3</v>
      </c>
      <c r="AM148" s="11">
        <v>0</v>
      </c>
      <c r="AN148" t="s">
        <v>668</v>
      </c>
      <c r="AO148" t="s">
        <v>669</v>
      </c>
      <c r="AP148" t="s">
        <v>670</v>
      </c>
      <c r="AQ148" t="s">
        <v>607</v>
      </c>
      <c r="AR148" t="s">
        <v>562</v>
      </c>
      <c r="AS148" t="s">
        <v>563</v>
      </c>
      <c r="AT148" t="s">
        <v>564</v>
      </c>
      <c r="AU148" t="s">
        <v>565</v>
      </c>
      <c r="AV148" t="s">
        <v>566</v>
      </c>
      <c r="AW148" t="s">
        <v>567</v>
      </c>
      <c r="AX148" t="s">
        <v>568</v>
      </c>
      <c r="AY148" t="s">
        <v>569</v>
      </c>
      <c r="AZ148" s="6">
        <v>0</v>
      </c>
      <c r="BA148" s="6">
        <v>0</v>
      </c>
      <c r="BB148" s="6">
        <v>0</v>
      </c>
      <c r="BC148" s="6">
        <v>0.06</v>
      </c>
      <c r="BD148" s="6">
        <v>25</v>
      </c>
      <c r="BE148" s="6">
        <v>0.36799999999999999</v>
      </c>
    </row>
    <row r="149" spans="1:57" ht="15" customHeight="1" x14ac:dyDescent="0.4">
      <c r="A149" s="6">
        <v>20231031</v>
      </c>
      <c r="B149" s="6" t="s">
        <v>472</v>
      </c>
      <c r="C149" s="7" t="s">
        <v>490</v>
      </c>
      <c r="E149" s="6" t="s">
        <v>7</v>
      </c>
      <c r="F149" s="6">
        <v>2</v>
      </c>
      <c r="G149" s="6">
        <v>2</v>
      </c>
      <c r="H149" s="13">
        <f t="shared" si="59"/>
        <v>1</v>
      </c>
      <c r="I149" s="11">
        <v>20.7897332233889</v>
      </c>
      <c r="J149" s="11">
        <v>20.7897332233889</v>
      </c>
      <c r="K149" s="11">
        <v>3.9037247766372798</v>
      </c>
      <c r="L149" s="11">
        <v>179.24072132751499</v>
      </c>
      <c r="M149" s="15">
        <v>217.2</v>
      </c>
      <c r="N149" s="11">
        <v>71.436698536289995</v>
      </c>
      <c r="O149" s="11">
        <v>71.436698536289995</v>
      </c>
      <c r="P149" s="11" t="str">
        <f t="shared" si="60"/>
        <v>0;0</v>
      </c>
      <c r="Q149" s="6">
        <v>0</v>
      </c>
      <c r="T149" s="6">
        <v>0</v>
      </c>
      <c r="U149" s="11" t="str">
        <f t="shared" si="61"/>
        <v>217.2;217.2</v>
      </c>
      <c r="V149" s="15">
        <v>217.2</v>
      </c>
      <c r="W149" s="15"/>
      <c r="X149" s="15"/>
      <c r="Y149" s="15">
        <v>217.2</v>
      </c>
      <c r="Z149" s="11">
        <v>6.6083182430925298</v>
      </c>
      <c r="AA149" s="11">
        <f t="shared" si="49"/>
        <v>6.6083182430925298</v>
      </c>
      <c r="AB149" s="11" t="str">
        <f t="shared" si="50"/>
        <v/>
      </c>
      <c r="AC149" s="11" t="str">
        <f t="shared" si="51"/>
        <v/>
      </c>
      <c r="AD149" s="11">
        <v>3</v>
      </c>
      <c r="AE149" s="11">
        <v>81.002680848808595</v>
      </c>
      <c r="AF149" s="11">
        <f t="shared" si="52"/>
        <v>81.002680848808595</v>
      </c>
      <c r="AG149" s="11" t="str">
        <f t="shared" si="53"/>
        <v/>
      </c>
      <c r="AH149" s="11" t="str">
        <f t="shared" si="54"/>
        <v/>
      </c>
      <c r="AI149" s="11">
        <v>90</v>
      </c>
      <c r="AJ149" s="11">
        <v>90</v>
      </c>
      <c r="AK149" s="11">
        <v>0</v>
      </c>
      <c r="AL149" s="11">
        <v>3.0000000000000001E-3</v>
      </c>
      <c r="AM149" s="11">
        <v>0</v>
      </c>
      <c r="AN149" t="s">
        <v>671</v>
      </c>
      <c r="AO149" t="s">
        <v>672</v>
      </c>
      <c r="AP149" t="s">
        <v>673</v>
      </c>
      <c r="AQ149" t="s">
        <v>607</v>
      </c>
      <c r="AR149" t="s">
        <v>562</v>
      </c>
      <c r="AS149" t="s">
        <v>563</v>
      </c>
      <c r="AT149" t="s">
        <v>564</v>
      </c>
      <c r="AU149" t="s">
        <v>565</v>
      </c>
      <c r="AV149" t="s">
        <v>566</v>
      </c>
      <c r="AW149" t="s">
        <v>567</v>
      </c>
      <c r="AX149" t="s">
        <v>568</v>
      </c>
      <c r="AY149" t="s">
        <v>569</v>
      </c>
      <c r="AZ149" s="6">
        <v>0</v>
      </c>
      <c r="BA149" s="6">
        <v>0</v>
      </c>
      <c r="BB149" s="6">
        <v>0</v>
      </c>
      <c r="BC149" s="6">
        <v>0.06</v>
      </c>
      <c r="BD149" s="6">
        <v>25</v>
      </c>
      <c r="BE149" s="6">
        <v>0.36799999999999999</v>
      </c>
    </row>
    <row r="150" spans="1:57" ht="15" customHeight="1" x14ac:dyDescent="0.4">
      <c r="A150" s="6">
        <v>20231031</v>
      </c>
      <c r="B150" s="6" t="s">
        <v>472</v>
      </c>
      <c r="C150" s="7" t="s">
        <v>490</v>
      </c>
      <c r="D150" s="6" t="s">
        <v>8</v>
      </c>
      <c r="F150" s="6">
        <v>1</v>
      </c>
      <c r="G150" s="6">
        <v>3</v>
      </c>
      <c r="H150" s="13">
        <f t="shared" si="59"/>
        <v>1</v>
      </c>
      <c r="I150" s="11">
        <v>12.644620926139501</v>
      </c>
      <c r="K150" s="11">
        <v>4.4389567269635704</v>
      </c>
      <c r="L150" s="11">
        <v>64.326316432995</v>
      </c>
      <c r="M150" s="15">
        <v>12.53</v>
      </c>
      <c r="N150" s="11">
        <v>11.5556203842863</v>
      </c>
      <c r="U150" s="11" t="str">
        <f t="shared" si="55"/>
        <v/>
      </c>
      <c r="V150" s="15"/>
      <c r="W150" s="15"/>
      <c r="X150" s="15"/>
      <c r="Y150" s="15"/>
      <c r="AA150" s="11" t="str">
        <f t="shared" si="49"/>
        <v/>
      </c>
      <c r="AB150" s="11" t="str">
        <f t="shared" si="50"/>
        <v/>
      </c>
      <c r="AC150" s="11" t="str">
        <f t="shared" si="51"/>
        <v/>
      </c>
      <c r="AF150" s="11" t="str">
        <f t="shared" si="52"/>
        <v/>
      </c>
      <c r="AG150" s="11" t="str">
        <f t="shared" si="53"/>
        <v/>
      </c>
      <c r="AH150" s="11" t="str">
        <f t="shared" si="54"/>
        <v/>
      </c>
      <c r="AN150" s="3"/>
      <c r="AO150" s="3"/>
      <c r="AP150" s="3"/>
      <c r="AQ150" s="3"/>
      <c r="AR150" t="s">
        <v>562</v>
      </c>
      <c r="AS150" t="s">
        <v>563</v>
      </c>
      <c r="AT150" t="s">
        <v>564</v>
      </c>
      <c r="AU150" t="s">
        <v>565</v>
      </c>
      <c r="AV150" t="s">
        <v>566</v>
      </c>
      <c r="AW150" t="s">
        <v>567</v>
      </c>
      <c r="AX150" t="s">
        <v>568</v>
      </c>
      <c r="AY150" t="s">
        <v>569</v>
      </c>
      <c r="AZ150" s="6">
        <v>0</v>
      </c>
      <c r="BA150" s="6">
        <v>0</v>
      </c>
      <c r="BB150" s="6">
        <v>0</v>
      </c>
      <c r="BC150" s="6">
        <v>0.06</v>
      </c>
      <c r="BD150" s="6">
        <v>25</v>
      </c>
      <c r="BE150" s="6">
        <v>0.36799999999999999</v>
      </c>
    </row>
    <row r="151" spans="1:57" ht="15" customHeight="1" x14ac:dyDescent="0.4">
      <c r="A151" s="6">
        <v>20231031</v>
      </c>
      <c r="B151" s="6" t="s">
        <v>472</v>
      </c>
      <c r="C151" s="7" t="s">
        <v>490</v>
      </c>
      <c r="E151" s="6" t="s">
        <v>9</v>
      </c>
      <c r="F151" s="6">
        <v>2</v>
      </c>
      <c r="G151" s="6">
        <v>3</v>
      </c>
      <c r="H151" s="13">
        <f t="shared" si="59"/>
        <v>1</v>
      </c>
      <c r="I151" s="11">
        <v>29.5867443595575</v>
      </c>
      <c r="J151" s="11">
        <v>29.5867443595575</v>
      </c>
      <c r="K151" s="11">
        <v>2.9719169501876999</v>
      </c>
      <c r="L151" s="11">
        <v>91.804606316517507</v>
      </c>
      <c r="M151" s="15">
        <v>272.56</v>
      </c>
      <c r="N151" s="11">
        <v>58.358344887741303</v>
      </c>
      <c r="O151" s="11">
        <v>58.358344887741303</v>
      </c>
      <c r="P151" s="11" t="str">
        <f>_xlfn.TEXTJOIN(";", TRUE, Q151, R151, S151, T151)</f>
        <v>0;0;0</v>
      </c>
      <c r="Q151" s="6">
        <v>0</v>
      </c>
      <c r="R151" s="6">
        <v>0</v>
      </c>
      <c r="T151" s="6">
        <v>0</v>
      </c>
      <c r="U151" s="11" t="str">
        <f>_xlfn.TEXTJOIN(";", TRUE, V151, W151, X151, Y151)</f>
        <v>272.56;272.56;272.56</v>
      </c>
      <c r="V151" s="15">
        <v>272.56</v>
      </c>
      <c r="W151" s="15">
        <v>272.56</v>
      </c>
      <c r="X151" s="15"/>
      <c r="Y151" s="15">
        <v>272.56</v>
      </c>
      <c r="Z151" s="11" t="s">
        <v>114</v>
      </c>
      <c r="AA151" s="11">
        <f t="shared" si="49"/>
        <v>16.106900099408399</v>
      </c>
      <c r="AB151" s="11" t="str">
        <f t="shared" si="50"/>
        <v>6.919639511278067</v>
      </c>
      <c r="AC151" s="11" t="str">
        <f t="shared" si="51"/>
        <v/>
      </c>
      <c r="AD151" s="11">
        <v>3</v>
      </c>
      <c r="AE151" s="11" t="s">
        <v>115</v>
      </c>
      <c r="AF151" s="11">
        <f t="shared" si="52"/>
        <v>62.5546379473016</v>
      </c>
      <c r="AG151" s="11" t="str">
        <f t="shared" si="53"/>
        <v>78.33426514562342</v>
      </c>
      <c r="AH151" s="11" t="str">
        <f t="shared" si="54"/>
        <v/>
      </c>
      <c r="AI151" s="11">
        <v>90</v>
      </c>
      <c r="AJ151" s="11" t="s">
        <v>615</v>
      </c>
      <c r="AK151" s="11" t="s">
        <v>607</v>
      </c>
      <c r="AL151" s="11" t="s">
        <v>631</v>
      </c>
      <c r="AM151" s="11" t="s">
        <v>607</v>
      </c>
      <c r="AN151" t="s">
        <v>674</v>
      </c>
      <c r="AO151" t="s">
        <v>675</v>
      </c>
      <c r="AP151" t="s">
        <v>676</v>
      </c>
      <c r="AQ151" t="s">
        <v>609</v>
      </c>
      <c r="AR151" t="s">
        <v>562</v>
      </c>
      <c r="AS151" t="s">
        <v>563</v>
      </c>
      <c r="AT151" t="s">
        <v>564</v>
      </c>
      <c r="AU151" t="s">
        <v>565</v>
      </c>
      <c r="AV151" t="s">
        <v>566</v>
      </c>
      <c r="AW151" t="s">
        <v>567</v>
      </c>
      <c r="AX151" t="s">
        <v>568</v>
      </c>
      <c r="AY151" t="s">
        <v>569</v>
      </c>
      <c r="AZ151" s="6">
        <v>0</v>
      </c>
      <c r="BA151" s="6">
        <v>0</v>
      </c>
      <c r="BB151" s="6">
        <v>0</v>
      </c>
      <c r="BC151" s="6">
        <v>0.06</v>
      </c>
      <c r="BD151" s="6">
        <v>25</v>
      </c>
      <c r="BE151" s="6">
        <v>0.36799999999999999</v>
      </c>
    </row>
    <row r="152" spans="1:57" ht="15" customHeight="1" x14ac:dyDescent="0.4">
      <c r="A152" s="6">
        <v>20231031</v>
      </c>
      <c r="B152" s="6" t="s">
        <v>472</v>
      </c>
      <c r="C152" s="7" t="s">
        <v>490</v>
      </c>
      <c r="D152" s="6" t="s">
        <v>10</v>
      </c>
      <c r="F152" s="6">
        <v>1</v>
      </c>
      <c r="G152" s="6">
        <v>4</v>
      </c>
      <c r="H152" s="13">
        <f t="shared" si="59"/>
        <v>1</v>
      </c>
      <c r="I152" s="11">
        <v>10.0044473206109</v>
      </c>
      <c r="K152" s="11">
        <v>3.0135683297811502</v>
      </c>
      <c r="L152" s="11">
        <v>248.45362557883701</v>
      </c>
      <c r="M152" s="15">
        <v>184.12</v>
      </c>
      <c r="N152" s="11">
        <v>12.5987270418733</v>
      </c>
      <c r="U152" s="11" t="str">
        <f t="shared" si="55"/>
        <v/>
      </c>
      <c r="V152" s="15"/>
      <c r="W152" s="15"/>
      <c r="X152" s="15"/>
      <c r="Y152" s="15"/>
      <c r="AA152" s="11" t="str">
        <f t="shared" si="49"/>
        <v/>
      </c>
      <c r="AB152" s="11" t="str">
        <f t="shared" si="50"/>
        <v/>
      </c>
      <c r="AC152" s="11" t="str">
        <f t="shared" si="51"/>
        <v/>
      </c>
      <c r="AF152" s="11" t="str">
        <f t="shared" si="52"/>
        <v/>
      </c>
      <c r="AG152" s="11" t="str">
        <f t="shared" si="53"/>
        <v/>
      </c>
      <c r="AH152" s="11" t="str">
        <f t="shared" si="54"/>
        <v/>
      </c>
      <c r="AN152" s="3"/>
      <c r="AO152" s="3"/>
      <c r="AP152" s="3"/>
      <c r="AQ152" s="3"/>
      <c r="AR152" t="s">
        <v>562</v>
      </c>
      <c r="AS152" t="s">
        <v>563</v>
      </c>
      <c r="AT152" t="s">
        <v>564</v>
      </c>
      <c r="AU152" t="s">
        <v>565</v>
      </c>
      <c r="AV152" t="s">
        <v>566</v>
      </c>
      <c r="AW152" t="s">
        <v>567</v>
      </c>
      <c r="AX152" t="s">
        <v>568</v>
      </c>
      <c r="AY152" t="s">
        <v>569</v>
      </c>
      <c r="AZ152" s="6">
        <v>0</v>
      </c>
      <c r="BA152" s="6">
        <v>0</v>
      </c>
      <c r="BB152" s="6">
        <v>0</v>
      </c>
      <c r="BC152" s="6">
        <v>0.06</v>
      </c>
      <c r="BD152" s="6">
        <v>25</v>
      </c>
      <c r="BE152" s="6">
        <v>0.36799999999999999</v>
      </c>
    </row>
    <row r="153" spans="1:57" ht="15" customHeight="1" x14ac:dyDescent="0.4">
      <c r="A153" s="6">
        <v>20231031</v>
      </c>
      <c r="B153" s="6" t="s">
        <v>472</v>
      </c>
      <c r="C153" s="7" t="s">
        <v>490</v>
      </c>
      <c r="E153" s="6" t="s">
        <v>11</v>
      </c>
      <c r="F153" s="6">
        <v>2</v>
      </c>
      <c r="G153" s="6">
        <v>4</v>
      </c>
      <c r="H153" s="13">
        <f t="shared" si="59"/>
        <v>1</v>
      </c>
      <c r="I153" s="11">
        <v>34.032142580628602</v>
      </c>
      <c r="J153" s="11">
        <v>34.032142580628602</v>
      </c>
      <c r="K153" s="11">
        <v>2.8351228934222399</v>
      </c>
      <c r="L153" s="11">
        <v>241.88955649412799</v>
      </c>
      <c r="M153" s="16">
        <v>150.08999999999901</v>
      </c>
      <c r="N153" s="11">
        <v>53.711278765139298</v>
      </c>
      <c r="O153" s="11">
        <v>53.711278765139298</v>
      </c>
      <c r="P153" s="11" t="str">
        <f>_xlfn.TEXTJOIN(";", TRUE, Q153, R153, S153, T153)</f>
        <v>0;0;0</v>
      </c>
      <c r="Q153" s="6">
        <v>0</v>
      </c>
      <c r="R153" s="6">
        <v>0</v>
      </c>
      <c r="T153" s="6">
        <v>0</v>
      </c>
      <c r="U153" s="11" t="str">
        <f>_xlfn.TEXTJOIN(";", TRUE, V153, W153, X153, Y153)</f>
        <v>150.089999999999;150.089999999999;150.089999999999</v>
      </c>
      <c r="V153" s="16">
        <v>150.08999999999901</v>
      </c>
      <c r="W153" s="16">
        <v>150.08999999999901</v>
      </c>
      <c r="X153" s="16"/>
      <c r="Y153" s="16">
        <v>150.08999999999901</v>
      </c>
      <c r="Z153" s="11" t="s">
        <v>116</v>
      </c>
      <c r="AA153" s="11">
        <f t="shared" si="49"/>
        <v>19.686655310675</v>
      </c>
      <c r="AB153" s="11" t="str">
        <f t="shared" si="50"/>
        <v>8.919071663860688</v>
      </c>
      <c r="AC153" s="11" t="str">
        <f t="shared" si="51"/>
        <v/>
      </c>
      <c r="AD153" s="11">
        <v>3</v>
      </c>
      <c r="AE153" s="11" t="s">
        <v>117</v>
      </c>
      <c r="AF153" s="11">
        <f t="shared" si="52"/>
        <v>65.2667378644595</v>
      </c>
      <c r="AG153" s="11" t="str">
        <f t="shared" si="53"/>
        <v>83.13726162196595</v>
      </c>
      <c r="AH153" s="11" t="str">
        <f t="shared" si="54"/>
        <v/>
      </c>
      <c r="AI153" s="11">
        <v>90</v>
      </c>
      <c r="AJ153" s="11" t="s">
        <v>615</v>
      </c>
      <c r="AK153" s="11" t="s">
        <v>607</v>
      </c>
      <c r="AL153" s="11" t="s">
        <v>631</v>
      </c>
      <c r="AM153" s="11" t="s">
        <v>607</v>
      </c>
      <c r="AN153" t="s">
        <v>677</v>
      </c>
      <c r="AO153" t="s">
        <v>678</v>
      </c>
      <c r="AP153" t="s">
        <v>679</v>
      </c>
      <c r="AQ153" t="s">
        <v>609</v>
      </c>
      <c r="AR153" t="s">
        <v>562</v>
      </c>
      <c r="AS153" t="s">
        <v>563</v>
      </c>
      <c r="AT153" t="s">
        <v>564</v>
      </c>
      <c r="AU153" t="s">
        <v>565</v>
      </c>
      <c r="AV153" t="s">
        <v>566</v>
      </c>
      <c r="AW153" t="s">
        <v>567</v>
      </c>
      <c r="AX153" t="s">
        <v>568</v>
      </c>
      <c r="AY153" t="s">
        <v>569</v>
      </c>
      <c r="AZ153" s="6">
        <v>0</v>
      </c>
      <c r="BA153" s="6">
        <v>0</v>
      </c>
      <c r="BB153" s="6">
        <v>0</v>
      </c>
      <c r="BC153" s="6">
        <v>0.06</v>
      </c>
      <c r="BD153" s="6">
        <v>25</v>
      </c>
      <c r="BE153" s="6">
        <v>0.36799999999999999</v>
      </c>
    </row>
    <row r="154" spans="1:57" ht="15" customHeight="1" x14ac:dyDescent="0.4">
      <c r="A154" s="6">
        <v>20231031</v>
      </c>
      <c r="B154" s="6" t="s">
        <v>472</v>
      </c>
      <c r="C154" s="7" t="s">
        <v>490</v>
      </c>
      <c r="D154" s="6" t="s">
        <v>13</v>
      </c>
      <c r="F154" s="6">
        <v>1</v>
      </c>
      <c r="G154" s="6">
        <v>5</v>
      </c>
      <c r="H154" s="13">
        <f t="shared" si="59"/>
        <v>1</v>
      </c>
      <c r="I154" s="11">
        <v>11.762681218493</v>
      </c>
      <c r="K154" s="11">
        <v>3.0135683297811502</v>
      </c>
      <c r="L154" s="11">
        <v>56.387587751146903</v>
      </c>
      <c r="M154" s="15">
        <v>167.94</v>
      </c>
      <c r="N154" s="11">
        <v>15.064158628225</v>
      </c>
      <c r="U154" s="11" t="str">
        <f t="shared" si="55"/>
        <v/>
      </c>
      <c r="V154" s="15"/>
      <c r="W154" s="15"/>
      <c r="X154" s="15"/>
      <c r="Y154" s="15"/>
      <c r="AA154" s="11" t="str">
        <f t="shared" si="49"/>
        <v/>
      </c>
      <c r="AB154" s="11" t="str">
        <f t="shared" si="50"/>
        <v/>
      </c>
      <c r="AC154" s="11" t="str">
        <f t="shared" si="51"/>
        <v/>
      </c>
      <c r="AF154" s="11" t="str">
        <f t="shared" si="52"/>
        <v/>
      </c>
      <c r="AG154" s="11" t="str">
        <f t="shared" si="53"/>
        <v/>
      </c>
      <c r="AH154" s="11" t="str">
        <f t="shared" si="54"/>
        <v/>
      </c>
      <c r="AN154" s="3"/>
      <c r="AO154" s="3"/>
      <c r="AP154" s="3"/>
      <c r="AQ154" s="3"/>
      <c r="AR154" t="s">
        <v>562</v>
      </c>
      <c r="AS154" t="s">
        <v>563</v>
      </c>
      <c r="AT154" t="s">
        <v>564</v>
      </c>
      <c r="AU154" t="s">
        <v>565</v>
      </c>
      <c r="AV154" t="s">
        <v>566</v>
      </c>
      <c r="AW154" t="s">
        <v>567</v>
      </c>
      <c r="AX154" t="s">
        <v>568</v>
      </c>
      <c r="AY154" t="s">
        <v>569</v>
      </c>
      <c r="AZ154" s="6">
        <v>0</v>
      </c>
      <c r="BA154" s="6">
        <v>0</v>
      </c>
      <c r="BB154" s="6">
        <v>0</v>
      </c>
      <c r="BC154" s="6">
        <v>0.06</v>
      </c>
      <c r="BD154" s="6">
        <v>25</v>
      </c>
      <c r="BE154" s="6">
        <v>0.36799999999999999</v>
      </c>
    </row>
    <row r="155" spans="1:57" ht="15" customHeight="1" x14ac:dyDescent="0.4">
      <c r="A155" s="6">
        <v>20231031</v>
      </c>
      <c r="B155" s="6" t="s">
        <v>472</v>
      </c>
      <c r="C155" s="7" t="s">
        <v>490</v>
      </c>
      <c r="E155" s="6" t="s">
        <v>14</v>
      </c>
      <c r="F155" s="6">
        <v>2</v>
      </c>
      <c r="G155" s="6">
        <v>5</v>
      </c>
      <c r="H155" s="13">
        <f t="shared" si="59"/>
        <v>1</v>
      </c>
      <c r="I155" s="11">
        <v>29.3724177613881</v>
      </c>
      <c r="J155" s="11">
        <v>29.3724177613881</v>
      </c>
      <c r="K155" s="11">
        <v>2.4020565515418602</v>
      </c>
      <c r="L155" s="11">
        <v>13.691702348559099</v>
      </c>
      <c r="M155" s="15">
        <v>131.80000000000001</v>
      </c>
      <c r="N155" s="11">
        <v>58.222833818913202</v>
      </c>
      <c r="O155" s="11">
        <v>58.222833818913202</v>
      </c>
      <c r="P155" s="11" t="str">
        <f>_xlfn.TEXTJOIN(";", TRUE, Q155, R155, S155, T155)</f>
        <v>0;0;0</v>
      </c>
      <c r="Q155" s="6">
        <v>0</v>
      </c>
      <c r="R155" s="6">
        <v>0</v>
      </c>
      <c r="T155" s="6">
        <v>0</v>
      </c>
      <c r="U155" s="11" t="str">
        <f>_xlfn.TEXTJOIN(";", TRUE, V155, W155, X155, Y155)</f>
        <v>131.8;131.8;131.8</v>
      </c>
      <c r="V155" s="15">
        <v>131.80000000000001</v>
      </c>
      <c r="W155" s="15">
        <v>131.80000000000001</v>
      </c>
      <c r="X155" s="15"/>
      <c r="Y155" s="15">
        <v>131.80000000000001</v>
      </c>
      <c r="Z155" s="11" t="s">
        <v>118</v>
      </c>
      <c r="AA155" s="11">
        <f t="shared" si="49"/>
        <v>15.337418295310099</v>
      </c>
      <c r="AB155" s="11" t="str">
        <f t="shared" si="50"/>
        <v>6.82522122445157</v>
      </c>
      <c r="AC155" s="11" t="str">
        <f t="shared" si="51"/>
        <v/>
      </c>
      <c r="AD155" s="11">
        <v>3</v>
      </c>
      <c r="AE155" s="11" t="s">
        <v>119</v>
      </c>
      <c r="AF155" s="11">
        <f t="shared" si="52"/>
        <v>76.659283251308096</v>
      </c>
      <c r="AG155" s="11" t="str">
        <f t="shared" si="53"/>
        <v>94.84595065545892</v>
      </c>
      <c r="AH155" s="11" t="str">
        <f t="shared" si="54"/>
        <v/>
      </c>
      <c r="AI155" s="11">
        <v>90</v>
      </c>
      <c r="AJ155" s="11" t="s">
        <v>615</v>
      </c>
      <c r="AK155" s="11" t="s">
        <v>607</v>
      </c>
      <c r="AL155" s="11" t="s">
        <v>631</v>
      </c>
      <c r="AM155" s="11" t="s">
        <v>607</v>
      </c>
      <c r="AN155" t="s">
        <v>680</v>
      </c>
      <c r="AO155" t="s">
        <v>681</v>
      </c>
      <c r="AP155" t="s">
        <v>682</v>
      </c>
      <c r="AQ155" t="s">
        <v>609</v>
      </c>
      <c r="AR155" t="s">
        <v>562</v>
      </c>
      <c r="AS155" t="s">
        <v>563</v>
      </c>
      <c r="AT155" t="s">
        <v>564</v>
      </c>
      <c r="AU155" t="s">
        <v>565</v>
      </c>
      <c r="AV155" t="s">
        <v>566</v>
      </c>
      <c r="AW155" t="s">
        <v>567</v>
      </c>
      <c r="AX155" t="s">
        <v>568</v>
      </c>
      <c r="AY155" t="s">
        <v>569</v>
      </c>
      <c r="AZ155" s="6">
        <v>0</v>
      </c>
      <c r="BA155" s="6">
        <v>0</v>
      </c>
      <c r="BB155" s="6">
        <v>0</v>
      </c>
      <c r="BC155" s="6">
        <v>0.06</v>
      </c>
      <c r="BD155" s="6">
        <v>25</v>
      </c>
      <c r="BE155" s="6">
        <v>0.36799999999999999</v>
      </c>
    </row>
    <row r="156" spans="1:57" ht="15" customHeight="1" x14ac:dyDescent="0.4">
      <c r="A156" s="6">
        <v>20231031</v>
      </c>
      <c r="B156" s="6" t="s">
        <v>472</v>
      </c>
      <c r="C156" s="7" t="s">
        <v>490</v>
      </c>
      <c r="D156" s="6" t="s">
        <v>15</v>
      </c>
      <c r="F156" s="6">
        <v>1</v>
      </c>
      <c r="G156" s="6">
        <v>6</v>
      </c>
      <c r="H156" s="13">
        <f>(4/6)</f>
        <v>0.66666666666666663</v>
      </c>
      <c r="I156" s="11">
        <v>7.8641170881365197</v>
      </c>
      <c r="K156" s="11">
        <v>3.0135683297811502</v>
      </c>
      <c r="L156" s="11">
        <v>151.61661367271799</v>
      </c>
      <c r="M156" s="15">
        <v>95.23</v>
      </c>
      <c r="N156" s="11">
        <v>14.0704091178058</v>
      </c>
      <c r="U156" s="11" t="str">
        <f t="shared" si="55"/>
        <v/>
      </c>
      <c r="V156" s="15"/>
      <c r="W156" s="15"/>
      <c r="X156" s="15"/>
      <c r="Y156" s="15"/>
      <c r="AA156" s="11" t="str">
        <f t="shared" si="49"/>
        <v/>
      </c>
      <c r="AB156" s="11" t="str">
        <f t="shared" si="50"/>
        <v/>
      </c>
      <c r="AC156" s="11" t="str">
        <f t="shared" si="51"/>
        <v/>
      </c>
      <c r="AF156" s="11" t="str">
        <f t="shared" si="52"/>
        <v/>
      </c>
      <c r="AG156" s="11" t="str">
        <f t="shared" si="53"/>
        <v/>
      </c>
      <c r="AH156" s="11" t="str">
        <f t="shared" si="54"/>
        <v/>
      </c>
      <c r="AN156" s="3"/>
      <c r="AO156" s="3"/>
      <c r="AP156" s="3"/>
      <c r="AQ156" s="3"/>
      <c r="AR156" t="s">
        <v>562</v>
      </c>
      <c r="AS156" t="s">
        <v>563</v>
      </c>
      <c r="AT156" t="s">
        <v>564</v>
      </c>
      <c r="AU156" t="s">
        <v>565</v>
      </c>
      <c r="AV156" t="s">
        <v>566</v>
      </c>
      <c r="AW156" t="s">
        <v>567</v>
      </c>
      <c r="AX156" t="s">
        <v>568</v>
      </c>
      <c r="AY156" t="s">
        <v>569</v>
      </c>
      <c r="AZ156" s="6">
        <v>0</v>
      </c>
      <c r="BA156" s="6">
        <v>0</v>
      </c>
      <c r="BB156" s="6">
        <v>0</v>
      </c>
      <c r="BC156" s="6">
        <v>0.06</v>
      </c>
      <c r="BD156" s="6">
        <v>25</v>
      </c>
      <c r="BE156" s="6">
        <v>0.36799999999999999</v>
      </c>
    </row>
    <row r="157" spans="1:57" ht="15" customHeight="1" x14ac:dyDescent="0.4">
      <c r="A157" s="6">
        <v>20231031</v>
      </c>
      <c r="B157" s="6" t="s">
        <v>472</v>
      </c>
      <c r="C157" s="7" t="s">
        <v>490</v>
      </c>
      <c r="E157" s="6" t="s">
        <v>16</v>
      </c>
      <c r="F157" s="6">
        <v>2</v>
      </c>
      <c r="G157" s="6">
        <v>6</v>
      </c>
      <c r="H157" s="13">
        <f>(4/6)</f>
        <v>0.66666666666666663</v>
      </c>
      <c r="I157" s="11">
        <v>19.953978835309201</v>
      </c>
      <c r="J157" s="11">
        <v>19.953978835309201</v>
      </c>
      <c r="K157" s="11">
        <v>3.0135683297811502</v>
      </c>
      <c r="L157" s="11">
        <v>150.09964396563001</v>
      </c>
      <c r="M157" s="15">
        <v>136.41</v>
      </c>
      <c r="N157" s="11">
        <v>74.242769621206094</v>
      </c>
      <c r="O157" s="11">
        <v>74.242769621206094</v>
      </c>
      <c r="P157" s="11" t="str">
        <f>_xlfn.TEXTJOIN(";", TRUE, Q157, R157, S157, T157)</f>
        <v>0;0</v>
      </c>
      <c r="Q157" s="6">
        <v>0</v>
      </c>
      <c r="T157" s="6">
        <v>0</v>
      </c>
      <c r="U157" s="11" t="str">
        <f>_xlfn.TEXTJOIN(";", TRUE, V157, W157, X157, Y157)</f>
        <v>136.41;136.41</v>
      </c>
      <c r="V157" s="15">
        <v>136.41</v>
      </c>
      <c r="W157" s="15"/>
      <c r="X157" s="15"/>
      <c r="Y157" s="15">
        <v>136.41</v>
      </c>
      <c r="Z157" s="11">
        <v>12.935548759791599</v>
      </c>
      <c r="AA157" s="11">
        <f t="shared" si="49"/>
        <v>12.935548759791599</v>
      </c>
      <c r="AB157" s="11" t="str">
        <f t="shared" si="50"/>
        <v/>
      </c>
      <c r="AC157" s="11" t="str">
        <f t="shared" si="51"/>
        <v/>
      </c>
      <c r="AD157" s="11">
        <v>3</v>
      </c>
      <c r="AE157" s="11">
        <v>95.546775383367304</v>
      </c>
      <c r="AF157" s="11">
        <f t="shared" si="52"/>
        <v>95.546775383367304</v>
      </c>
      <c r="AG157" s="11" t="str">
        <f t="shared" si="53"/>
        <v/>
      </c>
      <c r="AH157" s="11" t="str">
        <f t="shared" si="54"/>
        <v/>
      </c>
      <c r="AI157" s="11">
        <v>90</v>
      </c>
      <c r="AJ157" s="11">
        <v>90</v>
      </c>
      <c r="AK157" s="11">
        <v>0</v>
      </c>
      <c r="AL157" s="11">
        <v>3.0000000000000001E-3</v>
      </c>
      <c r="AM157" s="11">
        <v>0</v>
      </c>
      <c r="AN157" t="s">
        <v>683</v>
      </c>
      <c r="AO157" t="s">
        <v>684</v>
      </c>
      <c r="AP157" t="s">
        <v>685</v>
      </c>
      <c r="AQ157" t="s">
        <v>607</v>
      </c>
      <c r="AR157" t="s">
        <v>562</v>
      </c>
      <c r="AS157" t="s">
        <v>563</v>
      </c>
      <c r="AT157" t="s">
        <v>564</v>
      </c>
      <c r="AU157" t="s">
        <v>565</v>
      </c>
      <c r="AV157" t="s">
        <v>566</v>
      </c>
      <c r="AW157" t="s">
        <v>567</v>
      </c>
      <c r="AX157" t="s">
        <v>568</v>
      </c>
      <c r="AY157" t="s">
        <v>569</v>
      </c>
      <c r="AZ157" s="6">
        <v>0</v>
      </c>
      <c r="BA157" s="6">
        <v>0</v>
      </c>
      <c r="BB157" s="6">
        <v>0</v>
      </c>
      <c r="BC157" s="6">
        <v>0.06</v>
      </c>
      <c r="BD157" s="6">
        <v>25</v>
      </c>
      <c r="BE157" s="6">
        <v>0.36799999999999999</v>
      </c>
    </row>
    <row r="158" spans="1:57" ht="15" customHeight="1" x14ac:dyDescent="0.4">
      <c r="A158" s="6">
        <v>20231031</v>
      </c>
      <c r="B158" s="6" t="s">
        <v>473</v>
      </c>
      <c r="C158" s="7" t="s">
        <v>491</v>
      </c>
      <c r="D158" s="6" t="s">
        <v>2</v>
      </c>
      <c r="F158" s="6">
        <v>1</v>
      </c>
      <c r="G158" s="6">
        <v>1</v>
      </c>
      <c r="H158" s="13">
        <f t="shared" ref="H158:H167" si="62">(6/6)</f>
        <v>1</v>
      </c>
      <c r="I158" s="11">
        <v>8.1592374693555296</v>
      </c>
      <c r="K158" s="11">
        <v>3.4760743570672901</v>
      </c>
      <c r="L158" s="11">
        <v>41.153570975433297</v>
      </c>
      <c r="M158" s="15">
        <v>0</v>
      </c>
      <c r="N158" s="11">
        <v>7.7893632534303103</v>
      </c>
      <c r="U158" s="11" t="str">
        <f t="shared" si="55"/>
        <v/>
      </c>
      <c r="V158" s="15"/>
      <c r="W158" s="15"/>
      <c r="X158" s="15"/>
      <c r="Y158" s="15"/>
      <c r="AA158" s="11" t="str">
        <f t="shared" si="49"/>
        <v/>
      </c>
      <c r="AB158" s="11" t="str">
        <f t="shared" si="50"/>
        <v/>
      </c>
      <c r="AC158" s="11" t="str">
        <f t="shared" si="51"/>
        <v/>
      </c>
      <c r="AF158" s="11" t="str">
        <f t="shared" si="52"/>
        <v/>
      </c>
      <c r="AG158" s="11" t="str">
        <f t="shared" si="53"/>
        <v/>
      </c>
      <c r="AH158" s="11" t="str">
        <f t="shared" si="54"/>
        <v/>
      </c>
      <c r="AN158" s="3"/>
      <c r="AO158" s="3"/>
      <c r="AP158" s="3"/>
      <c r="AQ158" s="3"/>
      <c r="AR158" t="s">
        <v>554</v>
      </c>
      <c r="AS158" t="s">
        <v>555</v>
      </c>
      <c r="AT158" t="s">
        <v>556</v>
      </c>
      <c r="AU158" t="s">
        <v>557</v>
      </c>
      <c r="AV158" t="s">
        <v>558</v>
      </c>
      <c r="AW158" t="s">
        <v>559</v>
      </c>
      <c r="AX158" t="s">
        <v>560</v>
      </c>
      <c r="AY158" t="s">
        <v>561</v>
      </c>
      <c r="AZ158" s="6">
        <v>0</v>
      </c>
      <c r="BA158" s="6">
        <v>0</v>
      </c>
      <c r="BB158" s="6">
        <v>0</v>
      </c>
      <c r="BC158" s="6">
        <v>0.06</v>
      </c>
      <c r="BD158" s="6">
        <v>25</v>
      </c>
      <c r="BE158" s="6">
        <v>0.36799999999999999</v>
      </c>
    </row>
    <row r="159" spans="1:57" ht="15" customHeight="1" x14ac:dyDescent="0.4">
      <c r="A159" s="6">
        <v>20231031</v>
      </c>
      <c r="B159" s="6" t="s">
        <v>473</v>
      </c>
      <c r="C159" s="7" t="s">
        <v>491</v>
      </c>
      <c r="D159" s="6" t="s">
        <v>5</v>
      </c>
      <c r="F159" s="6">
        <v>1</v>
      </c>
      <c r="G159" s="6">
        <v>2</v>
      </c>
      <c r="H159" s="13">
        <f t="shared" si="62"/>
        <v>1</v>
      </c>
      <c r="I159" s="11">
        <f>3.83116068771314+(9.79/2)</f>
        <v>8.7261606877131399</v>
      </c>
      <c r="K159" s="11">
        <v>2.8594577970537101</v>
      </c>
      <c r="L159" s="11">
        <v>14.860263347554</v>
      </c>
      <c r="M159" s="16">
        <v>333.71</v>
      </c>
      <c r="N159" s="11">
        <v>10.166355799841901</v>
      </c>
      <c r="U159" s="11" t="str">
        <f t="shared" si="55"/>
        <v/>
      </c>
      <c r="V159" s="16"/>
      <c r="W159" s="16"/>
      <c r="X159" s="16"/>
      <c r="Y159" s="16"/>
      <c r="AA159" s="11" t="str">
        <f t="shared" si="49"/>
        <v/>
      </c>
      <c r="AB159" s="11" t="str">
        <f t="shared" si="50"/>
        <v/>
      </c>
      <c r="AC159" s="11" t="str">
        <f t="shared" si="51"/>
        <v/>
      </c>
      <c r="AF159" s="11" t="str">
        <f t="shared" si="52"/>
        <v/>
      </c>
      <c r="AG159" s="11" t="str">
        <f t="shared" si="53"/>
        <v/>
      </c>
      <c r="AH159" s="11" t="str">
        <f t="shared" si="54"/>
        <v/>
      </c>
      <c r="AN159" s="3"/>
      <c r="AO159" s="3"/>
      <c r="AP159" s="3"/>
      <c r="AQ159" s="3"/>
      <c r="AR159" t="s">
        <v>554</v>
      </c>
      <c r="AS159" t="s">
        <v>555</v>
      </c>
      <c r="AT159" t="s">
        <v>556</v>
      </c>
      <c r="AU159" t="s">
        <v>557</v>
      </c>
      <c r="AV159" t="s">
        <v>558</v>
      </c>
      <c r="AW159" t="s">
        <v>559</v>
      </c>
      <c r="AX159" t="s">
        <v>560</v>
      </c>
      <c r="AY159" t="s">
        <v>561</v>
      </c>
      <c r="AZ159" s="6">
        <v>0</v>
      </c>
      <c r="BA159" s="6">
        <v>0</v>
      </c>
      <c r="BB159" s="6">
        <v>0</v>
      </c>
      <c r="BC159" s="6">
        <v>0.06</v>
      </c>
      <c r="BD159" s="6">
        <v>25</v>
      </c>
      <c r="BE159" s="6">
        <v>0.36799999999999999</v>
      </c>
    </row>
    <row r="160" spans="1:57" ht="15" customHeight="1" x14ac:dyDescent="0.4">
      <c r="A160" s="6">
        <v>20231031</v>
      </c>
      <c r="B160" s="6" t="s">
        <v>473</v>
      </c>
      <c r="C160" s="7" t="s">
        <v>491</v>
      </c>
      <c r="E160" s="6" t="s">
        <v>6</v>
      </c>
      <c r="F160" s="6">
        <v>2</v>
      </c>
      <c r="G160" s="6">
        <v>2</v>
      </c>
      <c r="H160" s="13">
        <f t="shared" si="62"/>
        <v>1</v>
      </c>
      <c r="I160" s="11">
        <v>17.869978674823301</v>
      </c>
      <c r="J160" s="11">
        <v>17.869978674823301</v>
      </c>
      <c r="K160" s="11">
        <v>1.8512242024216199</v>
      </c>
      <c r="L160" s="11">
        <v>208.97990826019901</v>
      </c>
      <c r="M160" s="15">
        <v>0</v>
      </c>
      <c r="N160" s="11">
        <v>62.979108824544099</v>
      </c>
      <c r="O160" s="11">
        <v>62.979108824544099</v>
      </c>
      <c r="P160" s="11" t="str">
        <f t="shared" ref="P160:P161" si="63">_xlfn.TEXTJOIN(";", TRUE, Q160, R160, S160, T160)</f>
        <v>0;0</v>
      </c>
      <c r="Q160" s="6">
        <v>0</v>
      </c>
      <c r="T160" s="6">
        <v>0</v>
      </c>
      <c r="U160" s="11" t="str">
        <f t="shared" ref="U160:U161" si="64">_xlfn.TEXTJOIN(";", TRUE, V160, W160, X160, Y160)</f>
        <v>0;0</v>
      </c>
      <c r="V160" s="15">
        <v>0</v>
      </c>
      <c r="W160" s="15"/>
      <c r="X160" s="15"/>
      <c r="Y160" s="15">
        <v>0</v>
      </c>
      <c r="Z160" s="11">
        <v>3.5342049072561901</v>
      </c>
      <c r="AA160" s="11">
        <f t="shared" si="49"/>
        <v>3.5342049072561901</v>
      </c>
      <c r="AB160" s="11" t="str">
        <f t="shared" si="50"/>
        <v/>
      </c>
      <c r="AC160" s="11" t="str">
        <f t="shared" si="51"/>
        <v/>
      </c>
      <c r="AD160" s="11">
        <v>3</v>
      </c>
      <c r="AE160" s="11">
        <v>78.557025562921396</v>
      </c>
      <c r="AF160" s="11">
        <f t="shared" si="52"/>
        <v>78.557025562921396</v>
      </c>
      <c r="AG160" s="11" t="str">
        <f t="shared" si="53"/>
        <v/>
      </c>
      <c r="AH160" s="11" t="str">
        <f t="shared" si="54"/>
        <v/>
      </c>
      <c r="AI160" s="11">
        <v>90</v>
      </c>
      <c r="AJ160" s="11">
        <v>90</v>
      </c>
      <c r="AK160" s="11">
        <v>0</v>
      </c>
      <c r="AL160" s="11">
        <v>3.0000000000000001E-3</v>
      </c>
      <c r="AM160" s="11">
        <v>0</v>
      </c>
      <c r="AN160" t="s">
        <v>641</v>
      </c>
      <c r="AO160" t="s">
        <v>642</v>
      </c>
      <c r="AP160" t="s">
        <v>643</v>
      </c>
      <c r="AQ160" t="s">
        <v>607</v>
      </c>
      <c r="AR160" t="s">
        <v>554</v>
      </c>
      <c r="AS160" t="s">
        <v>555</v>
      </c>
      <c r="AT160" t="s">
        <v>556</v>
      </c>
      <c r="AU160" t="s">
        <v>557</v>
      </c>
      <c r="AV160" t="s">
        <v>558</v>
      </c>
      <c r="AW160" t="s">
        <v>559</v>
      </c>
      <c r="AX160" t="s">
        <v>560</v>
      </c>
      <c r="AY160" t="s">
        <v>561</v>
      </c>
      <c r="AZ160" s="6">
        <v>0</v>
      </c>
      <c r="BA160" s="6">
        <v>0</v>
      </c>
      <c r="BB160" s="6">
        <v>0</v>
      </c>
      <c r="BC160" s="6">
        <v>0.06</v>
      </c>
      <c r="BD160" s="6">
        <v>25</v>
      </c>
      <c r="BE160" s="6">
        <v>0.36799999999999999</v>
      </c>
    </row>
    <row r="161" spans="1:57" ht="15" customHeight="1" x14ac:dyDescent="0.4">
      <c r="A161" s="6">
        <v>20231031</v>
      </c>
      <c r="B161" s="6" t="s">
        <v>473</v>
      </c>
      <c r="C161" s="7" t="s">
        <v>491</v>
      </c>
      <c r="E161" s="6" t="s">
        <v>7</v>
      </c>
      <c r="F161" s="6">
        <v>2</v>
      </c>
      <c r="G161" s="6">
        <v>2</v>
      </c>
      <c r="H161" s="13">
        <f t="shared" si="62"/>
        <v>1</v>
      </c>
      <c r="I161" s="11">
        <v>20.8937726085605</v>
      </c>
      <c r="J161" s="11">
        <v>20.8937726085605</v>
      </c>
      <c r="K161" s="11">
        <v>1.97749565749693</v>
      </c>
      <c r="L161" s="11">
        <v>43.793401336597</v>
      </c>
      <c r="M161" s="16">
        <v>194.81</v>
      </c>
      <c r="N161" s="11">
        <v>84.554929082359195</v>
      </c>
      <c r="O161" s="11">
        <v>84.554929082359195</v>
      </c>
      <c r="P161" s="11" t="str">
        <f t="shared" si="63"/>
        <v>0;0</v>
      </c>
      <c r="Q161" s="6">
        <v>0</v>
      </c>
      <c r="T161" s="6">
        <v>0</v>
      </c>
      <c r="U161" s="11" t="str">
        <f t="shared" si="64"/>
        <v>194.81;194.81</v>
      </c>
      <c r="V161" s="16">
        <v>194.81</v>
      </c>
      <c r="W161" s="16"/>
      <c r="X161" s="16"/>
      <c r="Y161" s="16">
        <v>194.81</v>
      </c>
      <c r="Z161" s="11">
        <v>7.2604084339244004</v>
      </c>
      <c r="AA161" s="11">
        <f t="shared" si="49"/>
        <v>7.2604084339244004</v>
      </c>
      <c r="AB161" s="11" t="str">
        <f t="shared" si="50"/>
        <v/>
      </c>
      <c r="AC161" s="11" t="str">
        <f t="shared" si="51"/>
        <v/>
      </c>
      <c r="AD161" s="11">
        <v>3</v>
      </c>
      <c r="AE161" s="11">
        <v>106.85555773785801</v>
      </c>
      <c r="AF161" s="11">
        <f t="shared" si="52"/>
        <v>106.85555773785801</v>
      </c>
      <c r="AG161" s="11" t="str">
        <f t="shared" si="53"/>
        <v/>
      </c>
      <c r="AH161" s="11" t="str">
        <f t="shared" si="54"/>
        <v/>
      </c>
      <c r="AI161" s="11">
        <v>90</v>
      </c>
      <c r="AJ161" s="11">
        <v>90</v>
      </c>
      <c r="AK161" s="11">
        <v>0</v>
      </c>
      <c r="AL161" s="11">
        <v>3.0000000000000001E-3</v>
      </c>
      <c r="AM161" s="11">
        <v>0</v>
      </c>
      <c r="AN161" t="s">
        <v>644</v>
      </c>
      <c r="AO161" t="s">
        <v>645</v>
      </c>
      <c r="AP161" t="s">
        <v>646</v>
      </c>
      <c r="AQ161" t="s">
        <v>607</v>
      </c>
      <c r="AR161" t="s">
        <v>554</v>
      </c>
      <c r="AS161" t="s">
        <v>555</v>
      </c>
      <c r="AT161" t="s">
        <v>556</v>
      </c>
      <c r="AU161" t="s">
        <v>557</v>
      </c>
      <c r="AV161" t="s">
        <v>558</v>
      </c>
      <c r="AW161" t="s">
        <v>559</v>
      </c>
      <c r="AX161" t="s">
        <v>560</v>
      </c>
      <c r="AY161" t="s">
        <v>561</v>
      </c>
      <c r="AZ161" s="6">
        <v>0</v>
      </c>
      <c r="BA161" s="6">
        <v>0</v>
      </c>
      <c r="BB161" s="6">
        <v>0</v>
      </c>
      <c r="BC161" s="6">
        <v>0.06</v>
      </c>
      <c r="BD161" s="6">
        <v>25</v>
      </c>
      <c r="BE161" s="6">
        <v>0.36799999999999999</v>
      </c>
    </row>
    <row r="162" spans="1:57" ht="15" customHeight="1" x14ac:dyDescent="0.4">
      <c r="A162" s="6">
        <v>20231031</v>
      </c>
      <c r="B162" s="6" t="s">
        <v>473</v>
      </c>
      <c r="C162" s="7" t="s">
        <v>491</v>
      </c>
      <c r="D162" s="6" t="s">
        <v>8</v>
      </c>
      <c r="F162" s="6">
        <v>1</v>
      </c>
      <c r="G162" s="6">
        <v>3</v>
      </c>
      <c r="H162" s="13">
        <f t="shared" si="62"/>
        <v>1</v>
      </c>
      <c r="I162" s="11">
        <v>11.8821363546918</v>
      </c>
      <c r="K162" s="11">
        <v>2.66069983147186</v>
      </c>
      <c r="L162" s="11">
        <v>344.70868350514598</v>
      </c>
      <c r="M162" s="15">
        <v>329.85</v>
      </c>
      <c r="N162" s="11">
        <v>10.2890102052705</v>
      </c>
      <c r="U162" s="11" t="str">
        <f t="shared" si="55"/>
        <v/>
      </c>
      <c r="V162" s="15"/>
      <c r="W162" s="15"/>
      <c r="X162" s="15"/>
      <c r="Y162" s="15"/>
      <c r="AA162" s="11" t="str">
        <f t="shared" si="49"/>
        <v/>
      </c>
      <c r="AB162" s="11" t="str">
        <f t="shared" si="50"/>
        <v/>
      </c>
      <c r="AC162" s="11" t="str">
        <f t="shared" si="51"/>
        <v/>
      </c>
      <c r="AF162" s="11" t="str">
        <f t="shared" si="52"/>
        <v/>
      </c>
      <c r="AG162" s="11" t="str">
        <f t="shared" si="53"/>
        <v/>
      </c>
      <c r="AH162" s="11" t="str">
        <f t="shared" si="54"/>
        <v/>
      </c>
      <c r="AN162" s="3"/>
      <c r="AO162" s="3"/>
      <c r="AP162" s="3"/>
      <c r="AQ162" s="3"/>
      <c r="AR162" t="s">
        <v>554</v>
      </c>
      <c r="AS162" t="s">
        <v>555</v>
      </c>
      <c r="AT162" t="s">
        <v>556</v>
      </c>
      <c r="AU162" t="s">
        <v>557</v>
      </c>
      <c r="AV162" t="s">
        <v>558</v>
      </c>
      <c r="AW162" t="s">
        <v>559</v>
      </c>
      <c r="AX162" t="s">
        <v>560</v>
      </c>
      <c r="AY162" t="s">
        <v>561</v>
      </c>
      <c r="AZ162" s="6">
        <v>0</v>
      </c>
      <c r="BA162" s="6">
        <v>0</v>
      </c>
      <c r="BB162" s="6">
        <v>0</v>
      </c>
      <c r="BC162" s="6">
        <v>0.06</v>
      </c>
      <c r="BD162" s="6">
        <v>25</v>
      </c>
      <c r="BE162" s="6">
        <v>0.36799999999999999</v>
      </c>
    </row>
    <row r="163" spans="1:57" ht="15" customHeight="1" x14ac:dyDescent="0.4">
      <c r="A163" s="6">
        <v>20231031</v>
      </c>
      <c r="B163" s="6" t="s">
        <v>473</v>
      </c>
      <c r="C163" s="7" t="s">
        <v>491</v>
      </c>
      <c r="E163" s="6" t="s">
        <v>9</v>
      </c>
      <c r="F163" s="6">
        <v>2</v>
      </c>
      <c r="G163" s="6">
        <v>3</v>
      </c>
      <c r="H163" s="13">
        <f t="shared" si="62"/>
        <v>1</v>
      </c>
      <c r="I163" s="11">
        <v>29.277183397928798</v>
      </c>
      <c r="J163" s="11">
        <v>29.277183397928798</v>
      </c>
      <c r="K163" s="11">
        <v>2.3919153521917398</v>
      </c>
      <c r="L163" s="11">
        <v>284.96397150216899</v>
      </c>
      <c r="M163" s="15">
        <v>241.17</v>
      </c>
      <c r="N163" s="11">
        <v>64.354747635377294</v>
      </c>
      <c r="O163" s="11">
        <v>64.354747635377294</v>
      </c>
      <c r="P163" s="11" t="str">
        <f>_xlfn.TEXTJOIN(";", TRUE, Q163, R163, S163, T163)</f>
        <v>0;0;0</v>
      </c>
      <c r="Q163" s="6">
        <v>0</v>
      </c>
      <c r="R163" s="6">
        <v>0</v>
      </c>
      <c r="T163" s="6">
        <v>0</v>
      </c>
      <c r="U163" s="11" t="str">
        <f>_xlfn.TEXTJOIN(";", TRUE, V163, W163, X163, Y163)</f>
        <v>241.17;241.17;241.17</v>
      </c>
      <c r="V163" s="15">
        <v>241.17</v>
      </c>
      <c r="W163" s="15">
        <v>241.17</v>
      </c>
      <c r="X163" s="15"/>
      <c r="Y163" s="15">
        <v>241.17</v>
      </c>
      <c r="Z163" s="11" t="s">
        <v>156</v>
      </c>
      <c r="AA163" s="11">
        <f t="shared" si="49"/>
        <v>14.762002466923599</v>
      </c>
      <c r="AB163" s="11" t="str">
        <f t="shared" si="50"/>
        <v>6.531878877336825</v>
      </c>
      <c r="AC163" s="11" t="str">
        <f t="shared" si="51"/>
        <v/>
      </c>
      <c r="AD163" s="11">
        <v>3</v>
      </c>
      <c r="AE163" s="11" t="s">
        <v>157</v>
      </c>
      <c r="AF163" s="11">
        <f t="shared" si="52"/>
        <v>84.333260945289595</v>
      </c>
      <c r="AG163" s="11" t="str">
        <f t="shared" si="53"/>
        <v>108.91717602538576</v>
      </c>
      <c r="AH163" s="11" t="str">
        <f t="shared" si="54"/>
        <v/>
      </c>
      <c r="AI163" s="11">
        <v>90</v>
      </c>
      <c r="AJ163" s="11" t="s">
        <v>615</v>
      </c>
      <c r="AK163" s="11" t="s">
        <v>607</v>
      </c>
      <c r="AL163" s="11" t="s">
        <v>631</v>
      </c>
      <c r="AM163" s="11" t="s">
        <v>607</v>
      </c>
      <c r="AN163" t="s">
        <v>647</v>
      </c>
      <c r="AO163" t="s">
        <v>648</v>
      </c>
      <c r="AP163" t="s">
        <v>649</v>
      </c>
      <c r="AQ163" t="s">
        <v>609</v>
      </c>
      <c r="AR163" t="s">
        <v>554</v>
      </c>
      <c r="AS163" t="s">
        <v>555</v>
      </c>
      <c r="AT163" t="s">
        <v>556</v>
      </c>
      <c r="AU163" t="s">
        <v>557</v>
      </c>
      <c r="AV163" t="s">
        <v>558</v>
      </c>
      <c r="AW163" t="s">
        <v>559</v>
      </c>
      <c r="AX163" t="s">
        <v>560</v>
      </c>
      <c r="AY163" t="s">
        <v>561</v>
      </c>
      <c r="AZ163" s="6">
        <v>0</v>
      </c>
      <c r="BA163" s="6">
        <v>0</v>
      </c>
      <c r="BB163" s="6">
        <v>0</v>
      </c>
      <c r="BC163" s="6">
        <v>0.06</v>
      </c>
      <c r="BD163" s="6">
        <v>25</v>
      </c>
      <c r="BE163" s="6">
        <v>0.36799999999999999</v>
      </c>
    </row>
    <row r="164" spans="1:57" ht="15" customHeight="1" x14ac:dyDescent="0.4">
      <c r="A164" s="6">
        <v>20231031</v>
      </c>
      <c r="B164" s="6" t="s">
        <v>473</v>
      </c>
      <c r="C164" s="7" t="s">
        <v>491</v>
      </c>
      <c r="D164" s="6" t="s">
        <v>10</v>
      </c>
      <c r="F164" s="6">
        <v>1</v>
      </c>
      <c r="G164" s="6">
        <v>4</v>
      </c>
      <c r="H164" s="13">
        <f t="shared" si="62"/>
        <v>1</v>
      </c>
      <c r="I164" s="11">
        <v>7.6725663733271201</v>
      </c>
      <c r="K164" s="11">
        <v>2.5264107734326098</v>
      </c>
      <c r="L164" s="11">
        <v>118.60031916375701</v>
      </c>
      <c r="M164" s="16">
        <v>133.88999999999999</v>
      </c>
      <c r="N164" s="11">
        <v>18.020823660621101</v>
      </c>
      <c r="U164" s="11" t="str">
        <f t="shared" si="55"/>
        <v/>
      </c>
      <c r="V164" s="16"/>
      <c r="W164" s="16"/>
      <c r="X164" s="16"/>
      <c r="Y164" s="16"/>
      <c r="AA164" s="11" t="str">
        <f t="shared" si="49"/>
        <v/>
      </c>
      <c r="AB164" s="11" t="str">
        <f t="shared" si="50"/>
        <v/>
      </c>
      <c r="AC164" s="11" t="str">
        <f t="shared" si="51"/>
        <v/>
      </c>
      <c r="AF164" s="11" t="str">
        <f t="shared" si="52"/>
        <v/>
      </c>
      <c r="AG164" s="11" t="str">
        <f t="shared" si="53"/>
        <v/>
      </c>
      <c r="AH164" s="11" t="str">
        <f t="shared" si="54"/>
        <v/>
      </c>
      <c r="AN164" s="3"/>
      <c r="AO164" s="3"/>
      <c r="AP164" s="3"/>
      <c r="AQ164" s="3"/>
      <c r="AR164" t="s">
        <v>554</v>
      </c>
      <c r="AS164" t="s">
        <v>555</v>
      </c>
      <c r="AT164" t="s">
        <v>556</v>
      </c>
      <c r="AU164" t="s">
        <v>557</v>
      </c>
      <c r="AV164" t="s">
        <v>558</v>
      </c>
      <c r="AW164" t="s">
        <v>559</v>
      </c>
      <c r="AX164" t="s">
        <v>560</v>
      </c>
      <c r="AY164" t="s">
        <v>561</v>
      </c>
      <c r="AZ164" s="6">
        <v>0</v>
      </c>
      <c r="BA164" s="6">
        <v>0</v>
      </c>
      <c r="BB164" s="6">
        <v>0</v>
      </c>
      <c r="BC164" s="6">
        <v>0.06</v>
      </c>
      <c r="BD164" s="6">
        <v>25</v>
      </c>
      <c r="BE164" s="6">
        <v>0.36799999999999999</v>
      </c>
    </row>
    <row r="165" spans="1:57" ht="15" customHeight="1" x14ac:dyDescent="0.4">
      <c r="A165" s="6">
        <v>20231031</v>
      </c>
      <c r="B165" s="6" t="s">
        <v>473</v>
      </c>
      <c r="C165" s="7" t="s">
        <v>491</v>
      </c>
      <c r="E165" s="6" t="s">
        <v>11</v>
      </c>
      <c r="F165" s="6">
        <v>2</v>
      </c>
      <c r="G165" s="6">
        <v>4</v>
      </c>
      <c r="H165" s="13">
        <f t="shared" si="62"/>
        <v>1</v>
      </c>
      <c r="I165" s="11">
        <v>29.044792267762102</v>
      </c>
      <c r="J165" s="11">
        <v>29.044792267762102</v>
      </c>
      <c r="K165" s="11">
        <v>2.30005504468041</v>
      </c>
      <c r="L165" s="11">
        <v>143.53880706211999</v>
      </c>
      <c r="M165" s="15">
        <v>218.58</v>
      </c>
      <c r="N165" s="11">
        <v>56.295805124826401</v>
      </c>
      <c r="O165" s="11">
        <v>56.295805124826401</v>
      </c>
      <c r="P165" s="11" t="str">
        <f>_xlfn.TEXTJOIN(";", TRUE, Q165, R165, S165, T165)</f>
        <v>0;0;0</v>
      </c>
      <c r="Q165" s="6">
        <v>0</v>
      </c>
      <c r="R165" s="6">
        <v>0</v>
      </c>
      <c r="T165" s="6">
        <v>0</v>
      </c>
      <c r="U165" s="11" t="str">
        <f>_xlfn.TEXTJOIN(";", TRUE, V165, W165, X165, Y165)</f>
        <v>218.58;218.58;218.58</v>
      </c>
      <c r="V165" s="15">
        <v>218.58</v>
      </c>
      <c r="W165" s="15">
        <v>218.58</v>
      </c>
      <c r="X165" s="15"/>
      <c r="Y165" s="15">
        <v>218.58</v>
      </c>
      <c r="Z165" s="11" t="s">
        <v>158</v>
      </c>
      <c r="AA165" s="11">
        <f t="shared" si="49"/>
        <v>17.025390846163301</v>
      </c>
      <c r="AB165" s="11" t="str">
        <f t="shared" si="50"/>
        <v>6.184439885500268</v>
      </c>
      <c r="AC165" s="11" t="str">
        <f t="shared" si="51"/>
        <v/>
      </c>
      <c r="AD165" s="11">
        <v>3</v>
      </c>
      <c r="AE165" s="11" t="s">
        <v>159</v>
      </c>
      <c r="AF165" s="11">
        <f t="shared" si="52"/>
        <v>65.636732852919806</v>
      </c>
      <c r="AG165" s="11" t="str">
        <f t="shared" si="53"/>
        <v>94.4439713468428</v>
      </c>
      <c r="AH165" s="11" t="str">
        <f t="shared" si="54"/>
        <v/>
      </c>
      <c r="AI165" s="11">
        <v>90</v>
      </c>
      <c r="AJ165" s="11" t="s">
        <v>615</v>
      </c>
      <c r="AK165" s="11" t="s">
        <v>607</v>
      </c>
      <c r="AL165" s="11" t="s">
        <v>631</v>
      </c>
      <c r="AM165" s="11" t="s">
        <v>607</v>
      </c>
      <c r="AN165" t="s">
        <v>650</v>
      </c>
      <c r="AO165" t="s">
        <v>651</v>
      </c>
      <c r="AP165" t="s">
        <v>652</v>
      </c>
      <c r="AQ165" t="s">
        <v>609</v>
      </c>
      <c r="AR165" t="s">
        <v>554</v>
      </c>
      <c r="AS165" t="s">
        <v>555</v>
      </c>
      <c r="AT165" t="s">
        <v>556</v>
      </c>
      <c r="AU165" t="s">
        <v>557</v>
      </c>
      <c r="AV165" t="s">
        <v>558</v>
      </c>
      <c r="AW165" t="s">
        <v>559</v>
      </c>
      <c r="AX165" t="s">
        <v>560</v>
      </c>
      <c r="AY165" t="s">
        <v>561</v>
      </c>
      <c r="AZ165" s="6">
        <v>0</v>
      </c>
      <c r="BA165" s="6">
        <v>0</v>
      </c>
      <c r="BB165" s="6">
        <v>0</v>
      </c>
      <c r="BC165" s="6">
        <v>0.06</v>
      </c>
      <c r="BD165" s="6">
        <v>25</v>
      </c>
      <c r="BE165" s="6">
        <v>0.36799999999999999</v>
      </c>
    </row>
    <row r="166" spans="1:57" ht="15" customHeight="1" x14ac:dyDescent="0.4">
      <c r="A166" s="6">
        <v>20231031</v>
      </c>
      <c r="B166" s="6" t="s">
        <v>473</v>
      </c>
      <c r="C166" s="7" t="s">
        <v>491</v>
      </c>
      <c r="D166" s="6" t="s">
        <v>13</v>
      </c>
      <c r="F166" s="6">
        <v>1</v>
      </c>
      <c r="G166" s="6">
        <v>5</v>
      </c>
      <c r="H166" s="13">
        <f t="shared" si="62"/>
        <v>1</v>
      </c>
      <c r="I166" s="11">
        <v>10.733503402851801</v>
      </c>
      <c r="K166" s="11">
        <v>2.2768915036234199</v>
      </c>
      <c r="L166" s="11">
        <v>38.716800419634403</v>
      </c>
      <c r="M166" s="15">
        <v>280.12</v>
      </c>
      <c r="N166" s="11">
        <v>17.164019090882899</v>
      </c>
      <c r="U166" s="11" t="str">
        <f t="shared" si="55"/>
        <v/>
      </c>
      <c r="V166" s="15"/>
      <c r="W166" s="15"/>
      <c r="X166" s="15"/>
      <c r="Y166" s="15"/>
      <c r="AA166" s="11" t="str">
        <f t="shared" si="49"/>
        <v/>
      </c>
      <c r="AB166" s="11" t="str">
        <f t="shared" si="50"/>
        <v/>
      </c>
      <c r="AC166" s="11" t="str">
        <f t="shared" si="51"/>
        <v/>
      </c>
      <c r="AF166" s="11" t="str">
        <f t="shared" si="52"/>
        <v/>
      </c>
      <c r="AG166" s="11" t="str">
        <f t="shared" si="53"/>
        <v/>
      </c>
      <c r="AH166" s="11" t="str">
        <f t="shared" si="54"/>
        <v/>
      </c>
      <c r="AN166" s="3"/>
      <c r="AO166" s="3"/>
      <c r="AP166" s="3"/>
      <c r="AQ166" s="3"/>
      <c r="AR166" t="s">
        <v>554</v>
      </c>
      <c r="AS166" t="s">
        <v>555</v>
      </c>
      <c r="AT166" t="s">
        <v>556</v>
      </c>
      <c r="AU166" t="s">
        <v>557</v>
      </c>
      <c r="AV166" t="s">
        <v>558</v>
      </c>
      <c r="AW166" t="s">
        <v>559</v>
      </c>
      <c r="AX166" t="s">
        <v>560</v>
      </c>
      <c r="AY166" t="s">
        <v>561</v>
      </c>
      <c r="AZ166" s="6">
        <v>0</v>
      </c>
      <c r="BA166" s="6">
        <v>0</v>
      </c>
      <c r="BB166" s="6">
        <v>0</v>
      </c>
      <c r="BC166" s="6">
        <v>0.06</v>
      </c>
      <c r="BD166" s="6">
        <v>25</v>
      </c>
      <c r="BE166" s="6">
        <v>0.36799999999999999</v>
      </c>
    </row>
    <row r="167" spans="1:57" ht="15" customHeight="1" x14ac:dyDescent="0.4">
      <c r="A167" s="6">
        <v>20231031</v>
      </c>
      <c r="B167" s="6" t="s">
        <v>473</v>
      </c>
      <c r="C167" s="7" t="s">
        <v>491</v>
      </c>
      <c r="E167" s="6" t="s">
        <v>14</v>
      </c>
      <c r="F167" s="6">
        <v>2</v>
      </c>
      <c r="G167" s="6">
        <v>5</v>
      </c>
      <c r="H167" s="13">
        <f t="shared" si="62"/>
        <v>1</v>
      </c>
      <c r="I167" s="11">
        <v>24.561149662353699</v>
      </c>
      <c r="J167" s="11">
        <v>24.561149662353699</v>
      </c>
      <c r="K167" s="11">
        <v>2.2177359438815998</v>
      </c>
      <c r="L167" s="11">
        <v>13.45729174631</v>
      </c>
      <c r="M167" s="15">
        <v>229.92</v>
      </c>
      <c r="N167" s="11">
        <v>65.309588304309599</v>
      </c>
      <c r="O167" s="11">
        <v>65.309588304309599</v>
      </c>
      <c r="P167" s="11" t="str">
        <f>_xlfn.TEXTJOIN(";", TRUE, Q167, R167, S167, T167)</f>
        <v>0;0;0</v>
      </c>
      <c r="Q167" s="6">
        <v>0</v>
      </c>
      <c r="R167" s="6">
        <v>0</v>
      </c>
      <c r="T167" s="6">
        <v>0</v>
      </c>
      <c r="U167" s="11" t="str">
        <f>_xlfn.TEXTJOIN(";", TRUE, V167, W167, X167, Y167)</f>
        <v>229.92;229.92;229.92</v>
      </c>
      <c r="V167" s="15">
        <v>229.92</v>
      </c>
      <c r="W167" s="15">
        <v>229.92</v>
      </c>
      <c r="X167" s="15"/>
      <c r="Y167" s="15">
        <v>229.92</v>
      </c>
      <c r="Z167" s="11" t="s">
        <v>160</v>
      </c>
      <c r="AA167" s="11">
        <f t="shared" si="49"/>
        <v>14.3245571104551</v>
      </c>
      <c r="AB167" s="11" t="str">
        <f t="shared" si="50"/>
        <v>5.6530142466222735</v>
      </c>
      <c r="AC167" s="11" t="str">
        <f t="shared" si="51"/>
        <v/>
      </c>
      <c r="AD167" s="11">
        <v>3</v>
      </c>
      <c r="AE167" s="11" t="s">
        <v>161</v>
      </c>
      <c r="AF167" s="11">
        <f t="shared" si="52"/>
        <v>82.183280269217093</v>
      </c>
      <c r="AG167" s="11" t="str">
        <f t="shared" si="53"/>
        <v>100.6680800571803</v>
      </c>
      <c r="AH167" s="11" t="str">
        <f t="shared" si="54"/>
        <v/>
      </c>
      <c r="AI167" s="11">
        <v>90</v>
      </c>
      <c r="AJ167" s="11" t="s">
        <v>615</v>
      </c>
      <c r="AK167" s="11" t="s">
        <v>607</v>
      </c>
      <c r="AL167" s="11" t="s">
        <v>631</v>
      </c>
      <c r="AM167" s="11" t="s">
        <v>607</v>
      </c>
      <c r="AN167" t="s">
        <v>653</v>
      </c>
      <c r="AO167" t="s">
        <v>654</v>
      </c>
      <c r="AP167" t="s">
        <v>655</v>
      </c>
      <c r="AQ167" t="s">
        <v>609</v>
      </c>
      <c r="AR167" t="s">
        <v>554</v>
      </c>
      <c r="AS167" t="s">
        <v>555</v>
      </c>
      <c r="AT167" t="s">
        <v>556</v>
      </c>
      <c r="AU167" t="s">
        <v>557</v>
      </c>
      <c r="AV167" t="s">
        <v>558</v>
      </c>
      <c r="AW167" t="s">
        <v>559</v>
      </c>
      <c r="AX167" t="s">
        <v>560</v>
      </c>
      <c r="AY167" t="s">
        <v>561</v>
      </c>
      <c r="AZ167" s="6">
        <v>0</v>
      </c>
      <c r="BA167" s="6">
        <v>0</v>
      </c>
      <c r="BB167" s="6">
        <v>0</v>
      </c>
      <c r="BC167" s="6">
        <v>0.06</v>
      </c>
      <c r="BD167" s="6">
        <v>25</v>
      </c>
      <c r="BE167" s="6">
        <v>0.36799999999999999</v>
      </c>
    </row>
    <row r="168" spans="1:57" ht="15" customHeight="1" x14ac:dyDescent="0.4">
      <c r="A168" s="6">
        <v>20231031</v>
      </c>
      <c r="B168" s="6" t="s">
        <v>473</v>
      </c>
      <c r="C168" s="7" t="s">
        <v>491</v>
      </c>
      <c r="D168" s="6" t="s">
        <v>15</v>
      </c>
      <c r="F168" s="6">
        <v>1</v>
      </c>
      <c r="G168" s="6">
        <v>6</v>
      </c>
      <c r="H168" s="13">
        <f>(5/6)</f>
        <v>0.83333333333333337</v>
      </c>
      <c r="I168" s="11">
        <v>4.9083584549325403</v>
      </c>
      <c r="K168" s="11">
        <v>2.0148062500547899</v>
      </c>
      <c r="L168" s="11">
        <v>245.158273105234</v>
      </c>
      <c r="M168" s="15">
        <v>206.44</v>
      </c>
      <c r="N168" s="11">
        <v>11.389319552370001</v>
      </c>
      <c r="U168" s="11" t="str">
        <f t="shared" si="55"/>
        <v/>
      </c>
      <c r="V168" s="15"/>
      <c r="W168" s="15"/>
      <c r="X168" s="15"/>
      <c r="Y168" s="15"/>
      <c r="AA168" s="11" t="str">
        <f t="shared" si="49"/>
        <v/>
      </c>
      <c r="AB168" s="11" t="str">
        <f t="shared" si="50"/>
        <v/>
      </c>
      <c r="AC168" s="11" t="str">
        <f t="shared" si="51"/>
        <v/>
      </c>
      <c r="AF168" s="11" t="str">
        <f t="shared" si="52"/>
        <v/>
      </c>
      <c r="AG168" s="11" t="str">
        <f t="shared" si="53"/>
        <v/>
      </c>
      <c r="AH168" s="11" t="str">
        <f t="shared" si="54"/>
        <v/>
      </c>
      <c r="AN168" s="3"/>
      <c r="AO168" s="3"/>
      <c r="AP168" s="3"/>
      <c r="AQ168" s="3"/>
      <c r="AR168" t="s">
        <v>554</v>
      </c>
      <c r="AS168" t="s">
        <v>555</v>
      </c>
      <c r="AT168" t="s">
        <v>556</v>
      </c>
      <c r="AU168" t="s">
        <v>557</v>
      </c>
      <c r="AV168" t="s">
        <v>558</v>
      </c>
      <c r="AW168" t="s">
        <v>559</v>
      </c>
      <c r="AX168" t="s">
        <v>560</v>
      </c>
      <c r="AY168" t="s">
        <v>561</v>
      </c>
      <c r="AZ168" s="6">
        <v>0</v>
      </c>
      <c r="BA168" s="6">
        <v>0</v>
      </c>
      <c r="BB168" s="6">
        <v>0</v>
      </c>
      <c r="BC168" s="6">
        <v>0.06</v>
      </c>
      <c r="BD168" s="6">
        <v>25</v>
      </c>
      <c r="BE168" s="6">
        <v>0.36799999999999999</v>
      </c>
    </row>
    <row r="169" spans="1:57" ht="15" customHeight="1" x14ac:dyDescent="0.4">
      <c r="A169" s="6">
        <v>20231031</v>
      </c>
      <c r="B169" s="6" t="s">
        <v>473</v>
      </c>
      <c r="C169" s="7" t="s">
        <v>491</v>
      </c>
      <c r="E169" s="6" t="s">
        <v>16</v>
      </c>
      <c r="F169" s="6">
        <v>2</v>
      </c>
      <c r="G169" s="6">
        <v>6</v>
      </c>
      <c r="H169" s="13">
        <f>(5/6)</f>
        <v>0.83333333333333337</v>
      </c>
      <c r="I169" s="11">
        <v>15.732859386255001</v>
      </c>
      <c r="J169" s="11">
        <v>15.732859386255001</v>
      </c>
      <c r="K169" s="11">
        <v>1.8118108161661599</v>
      </c>
      <c r="L169" s="11">
        <v>236.264902067609</v>
      </c>
      <c r="M169" s="15">
        <v>222.8</v>
      </c>
      <c r="N169" s="11">
        <v>48.157989737259498</v>
      </c>
      <c r="O169" s="11">
        <v>48.157989737259498</v>
      </c>
      <c r="P169" s="11" t="str">
        <f>_xlfn.TEXTJOIN(";", TRUE, Q169, R169, S169, T169)</f>
        <v>0;0;0</v>
      </c>
      <c r="Q169" s="6">
        <v>0</v>
      </c>
      <c r="R169" s="6">
        <v>0</v>
      </c>
      <c r="T169" s="6">
        <v>0</v>
      </c>
      <c r="U169" s="11" t="str">
        <f>_xlfn.TEXTJOIN(";", TRUE, V169, W169, X169, Y169)</f>
        <v>222.8;222.8;222.8</v>
      </c>
      <c r="V169" s="15">
        <v>222.8</v>
      </c>
      <c r="W169" s="15">
        <v>222.8</v>
      </c>
      <c r="X169" s="15"/>
      <c r="Y169" s="15">
        <v>222.8</v>
      </c>
      <c r="Z169" s="11" t="s">
        <v>162</v>
      </c>
      <c r="AA169" s="11">
        <f t="shared" si="49"/>
        <v>8.9145433660277007</v>
      </c>
      <c r="AB169" s="11" t="str">
        <f t="shared" si="50"/>
        <v>3.346111038826863</v>
      </c>
      <c r="AC169" s="11" t="str">
        <f t="shared" si="51"/>
        <v/>
      </c>
      <c r="AD169" s="11">
        <v>3</v>
      </c>
      <c r="AE169" s="11" t="s">
        <v>163</v>
      </c>
      <c r="AF169" s="11">
        <f t="shared" si="52"/>
        <v>77.495490651005795</v>
      </c>
      <c r="AG169" s="11" t="str">
        <f t="shared" si="53"/>
        <v>101.37125467230044</v>
      </c>
      <c r="AH169" s="11" t="str">
        <f t="shared" si="54"/>
        <v/>
      </c>
      <c r="AI169" s="11">
        <v>90</v>
      </c>
      <c r="AJ169" s="11" t="s">
        <v>615</v>
      </c>
      <c r="AK169" s="11" t="s">
        <v>607</v>
      </c>
      <c r="AL169" s="11" t="s">
        <v>631</v>
      </c>
      <c r="AM169" s="11" t="s">
        <v>607</v>
      </c>
      <c r="AN169" t="s">
        <v>659</v>
      </c>
      <c r="AO169" t="s">
        <v>660</v>
      </c>
      <c r="AP169" t="s">
        <v>661</v>
      </c>
      <c r="AQ169" t="s">
        <v>609</v>
      </c>
      <c r="AR169" t="s">
        <v>554</v>
      </c>
      <c r="AS169" t="s">
        <v>555</v>
      </c>
      <c r="AT169" t="s">
        <v>556</v>
      </c>
      <c r="AU169" t="s">
        <v>557</v>
      </c>
      <c r="AV169" t="s">
        <v>558</v>
      </c>
      <c r="AW169" t="s">
        <v>559</v>
      </c>
      <c r="AX169" t="s">
        <v>560</v>
      </c>
      <c r="AY169" t="s">
        <v>561</v>
      </c>
      <c r="AZ169" s="6">
        <v>0</v>
      </c>
      <c r="BA169" s="6">
        <v>0</v>
      </c>
      <c r="BB169" s="6">
        <v>0</v>
      </c>
      <c r="BC169" s="6">
        <v>0.06</v>
      </c>
      <c r="BD169" s="6">
        <v>25</v>
      </c>
      <c r="BE169" s="6">
        <v>0.36799999999999999</v>
      </c>
    </row>
    <row r="170" spans="1:57" ht="15" customHeight="1" x14ac:dyDescent="0.4">
      <c r="A170" s="6">
        <v>20231031</v>
      </c>
      <c r="B170" s="6" t="s">
        <v>472</v>
      </c>
      <c r="C170" s="7" t="s">
        <v>492</v>
      </c>
      <c r="D170" s="6" t="s">
        <v>2</v>
      </c>
      <c r="F170" s="6">
        <v>1</v>
      </c>
      <c r="G170" s="6">
        <v>1</v>
      </c>
      <c r="H170" s="13">
        <f t="shared" ref="H170:H179" si="65">(6/6)</f>
        <v>1</v>
      </c>
      <c r="I170" s="11">
        <v>7.7668419482365296</v>
      </c>
      <c r="K170" s="11">
        <v>2.9754154380728099</v>
      </c>
      <c r="L170" s="11">
        <v>330.80785917712399</v>
      </c>
      <c r="M170" s="15">
        <v>0</v>
      </c>
      <c r="N170" s="11">
        <v>7.2125824251667199</v>
      </c>
      <c r="U170" s="11" t="str">
        <f t="shared" si="55"/>
        <v/>
      </c>
      <c r="V170" s="15"/>
      <c r="W170" s="15"/>
      <c r="X170" s="15"/>
      <c r="Y170" s="15"/>
      <c r="AA170" s="11" t="str">
        <f t="shared" si="49"/>
        <v/>
      </c>
      <c r="AB170" s="11" t="str">
        <f t="shared" si="50"/>
        <v/>
      </c>
      <c r="AC170" s="11" t="str">
        <f t="shared" si="51"/>
        <v/>
      </c>
      <c r="AF170" s="11" t="str">
        <f t="shared" si="52"/>
        <v/>
      </c>
      <c r="AG170" s="11" t="str">
        <f t="shared" si="53"/>
        <v/>
      </c>
      <c r="AH170" s="11" t="str">
        <f t="shared" si="54"/>
        <v/>
      </c>
      <c r="AN170" s="3"/>
      <c r="AO170" s="3"/>
      <c r="AP170" s="3"/>
      <c r="AQ170" s="3"/>
      <c r="AR170" t="s">
        <v>562</v>
      </c>
      <c r="AS170" t="s">
        <v>563</v>
      </c>
      <c r="AT170" t="s">
        <v>564</v>
      </c>
      <c r="AU170" t="s">
        <v>565</v>
      </c>
      <c r="AV170" t="s">
        <v>566</v>
      </c>
      <c r="AW170" t="s">
        <v>567</v>
      </c>
      <c r="AX170" t="s">
        <v>568</v>
      </c>
      <c r="AY170" t="s">
        <v>569</v>
      </c>
      <c r="AZ170" s="6">
        <v>0</v>
      </c>
      <c r="BA170" s="6">
        <v>0</v>
      </c>
      <c r="BB170" s="6">
        <v>0</v>
      </c>
      <c r="BC170" s="6">
        <v>0.06</v>
      </c>
      <c r="BD170" s="6">
        <v>25</v>
      </c>
      <c r="BE170" s="6">
        <v>0.36799999999999999</v>
      </c>
    </row>
    <row r="171" spans="1:57" ht="15" customHeight="1" x14ac:dyDescent="0.4">
      <c r="A171" s="6">
        <v>20231031</v>
      </c>
      <c r="B171" s="6" t="s">
        <v>472</v>
      </c>
      <c r="C171" s="7" t="s">
        <v>492</v>
      </c>
      <c r="D171" s="6" t="s">
        <v>5</v>
      </c>
      <c r="F171" s="6">
        <v>1</v>
      </c>
      <c r="G171" s="6">
        <v>2</v>
      </c>
      <c r="H171" s="13">
        <f t="shared" si="65"/>
        <v>1</v>
      </c>
      <c r="I171" s="11">
        <v>6.3678482471034803</v>
      </c>
      <c r="K171" s="11">
        <v>2.9754154380728099</v>
      </c>
      <c r="L171" s="11">
        <v>322.20567287553803</v>
      </c>
      <c r="M171" s="16">
        <v>351.4</v>
      </c>
      <c r="N171" s="11">
        <v>10.251150402842599</v>
      </c>
      <c r="U171" s="11" t="str">
        <f t="shared" si="55"/>
        <v/>
      </c>
      <c r="V171" s="16"/>
      <c r="W171" s="16"/>
      <c r="X171" s="16"/>
      <c r="Y171" s="16"/>
      <c r="AA171" s="11" t="str">
        <f t="shared" si="49"/>
        <v/>
      </c>
      <c r="AB171" s="11" t="str">
        <f t="shared" si="50"/>
        <v/>
      </c>
      <c r="AC171" s="11" t="str">
        <f t="shared" si="51"/>
        <v/>
      </c>
      <c r="AF171" s="11" t="str">
        <f t="shared" si="52"/>
        <v/>
      </c>
      <c r="AG171" s="11" t="str">
        <f t="shared" si="53"/>
        <v/>
      </c>
      <c r="AH171" s="11" t="str">
        <f t="shared" si="54"/>
        <v/>
      </c>
      <c r="AN171" s="3"/>
      <c r="AO171" s="3"/>
      <c r="AP171" s="3"/>
      <c r="AQ171" s="3"/>
      <c r="AR171" t="s">
        <v>562</v>
      </c>
      <c r="AS171" t="s">
        <v>563</v>
      </c>
      <c r="AT171" t="s">
        <v>564</v>
      </c>
      <c r="AU171" t="s">
        <v>565</v>
      </c>
      <c r="AV171" t="s">
        <v>566</v>
      </c>
      <c r="AW171" t="s">
        <v>567</v>
      </c>
      <c r="AX171" t="s">
        <v>568</v>
      </c>
      <c r="AY171" t="s">
        <v>569</v>
      </c>
      <c r="AZ171" s="6">
        <v>0</v>
      </c>
      <c r="BA171" s="6">
        <v>0</v>
      </c>
      <c r="BB171" s="6">
        <v>0</v>
      </c>
      <c r="BC171" s="6">
        <v>0.06</v>
      </c>
      <c r="BD171" s="6">
        <v>25</v>
      </c>
      <c r="BE171" s="6">
        <v>0.36799999999999999</v>
      </c>
    </row>
    <row r="172" spans="1:57" ht="15" customHeight="1" x14ac:dyDescent="0.4">
      <c r="A172" s="6">
        <v>20231031</v>
      </c>
      <c r="B172" s="6" t="s">
        <v>472</v>
      </c>
      <c r="C172" s="7" t="s">
        <v>492</v>
      </c>
      <c r="E172" s="6" t="s">
        <v>6</v>
      </c>
      <c r="F172" s="6">
        <v>2</v>
      </c>
      <c r="G172" s="6">
        <v>2</v>
      </c>
      <c r="H172" s="13">
        <f t="shared" si="65"/>
        <v>1</v>
      </c>
      <c r="I172" s="11">
        <v>22.431675784364099</v>
      </c>
      <c r="J172" s="11">
        <v>22.431675784364099</v>
      </c>
      <c r="K172" s="11">
        <v>1.5924167600928001</v>
      </c>
      <c r="L172" s="11">
        <v>75.736647305608301</v>
      </c>
      <c r="M172" s="15">
        <v>0</v>
      </c>
      <c r="N172" s="11">
        <v>69.267949716981704</v>
      </c>
      <c r="O172" s="11">
        <v>69.267949716981704</v>
      </c>
      <c r="P172" s="11" t="str">
        <f t="shared" ref="P172:P173" si="66">_xlfn.TEXTJOIN(";", TRUE, Q172, R172, S172, T172)</f>
        <v>0;0</v>
      </c>
      <c r="Q172" s="6">
        <v>0</v>
      </c>
      <c r="T172" s="6">
        <v>0</v>
      </c>
      <c r="U172" s="11" t="str">
        <f t="shared" ref="U172:U173" si="67">_xlfn.TEXTJOIN(";", TRUE, V172, W172, X172, Y172)</f>
        <v>0;0</v>
      </c>
      <c r="V172" s="15">
        <v>0</v>
      </c>
      <c r="W172" s="15"/>
      <c r="X172" s="15"/>
      <c r="Y172" s="15">
        <v>0</v>
      </c>
      <c r="Z172" s="11">
        <v>4.581538511153</v>
      </c>
      <c r="AA172" s="11">
        <f t="shared" si="49"/>
        <v>4.581538511153</v>
      </c>
      <c r="AB172" s="11" t="str">
        <f t="shared" si="50"/>
        <v/>
      </c>
      <c r="AC172" s="11" t="str">
        <f t="shared" si="51"/>
        <v/>
      </c>
      <c r="AD172" s="11">
        <v>3</v>
      </c>
      <c r="AE172" s="11">
        <v>81.586398845213395</v>
      </c>
      <c r="AF172" s="11">
        <f t="shared" si="52"/>
        <v>81.586398845213395</v>
      </c>
      <c r="AG172" s="11" t="str">
        <f t="shared" si="53"/>
        <v/>
      </c>
      <c r="AH172" s="11" t="str">
        <f t="shared" si="54"/>
        <v/>
      </c>
      <c r="AI172" s="11">
        <v>90</v>
      </c>
      <c r="AJ172" s="11">
        <v>90</v>
      </c>
      <c r="AK172" s="11">
        <v>0</v>
      </c>
      <c r="AL172" s="11">
        <v>3.0000000000000001E-3</v>
      </c>
      <c r="AM172" s="11">
        <v>0</v>
      </c>
      <c r="AN172" t="s">
        <v>668</v>
      </c>
      <c r="AO172" t="s">
        <v>669</v>
      </c>
      <c r="AP172" t="s">
        <v>670</v>
      </c>
      <c r="AQ172" t="s">
        <v>607</v>
      </c>
      <c r="AR172" t="s">
        <v>562</v>
      </c>
      <c r="AS172" t="s">
        <v>563</v>
      </c>
      <c r="AT172" t="s">
        <v>564</v>
      </c>
      <c r="AU172" t="s">
        <v>565</v>
      </c>
      <c r="AV172" t="s">
        <v>566</v>
      </c>
      <c r="AW172" t="s">
        <v>567</v>
      </c>
      <c r="AX172" t="s">
        <v>568</v>
      </c>
      <c r="AY172" t="s">
        <v>569</v>
      </c>
      <c r="AZ172" s="6">
        <v>0</v>
      </c>
      <c r="BA172" s="6">
        <v>0</v>
      </c>
      <c r="BB172" s="6">
        <v>0</v>
      </c>
      <c r="BC172" s="6">
        <v>0.06</v>
      </c>
      <c r="BD172" s="6">
        <v>25</v>
      </c>
      <c r="BE172" s="6">
        <v>0.36799999999999999</v>
      </c>
    </row>
    <row r="173" spans="1:57" ht="15" customHeight="1" x14ac:dyDescent="0.4">
      <c r="A173" s="6">
        <v>20231031</v>
      </c>
      <c r="B173" s="6" t="s">
        <v>472</v>
      </c>
      <c r="C173" s="7" t="s">
        <v>492</v>
      </c>
      <c r="E173" s="6" t="s">
        <v>7</v>
      </c>
      <c r="F173" s="6">
        <v>2</v>
      </c>
      <c r="G173" s="6">
        <v>2</v>
      </c>
      <c r="H173" s="13">
        <f t="shared" si="65"/>
        <v>1</v>
      </c>
      <c r="I173" s="11">
        <v>24.138074981085801</v>
      </c>
      <c r="J173" s="11">
        <v>24.138074981085801</v>
      </c>
      <c r="K173" s="11">
        <v>1.6874599298267501</v>
      </c>
      <c r="L173" s="11">
        <v>216.17418366785901</v>
      </c>
      <c r="M173" s="15">
        <v>140.43</v>
      </c>
      <c r="N173" s="11">
        <v>71.212145127705199</v>
      </c>
      <c r="O173" s="11">
        <v>71.212145127705199</v>
      </c>
      <c r="P173" s="11" t="str">
        <f t="shared" si="66"/>
        <v>0;0</v>
      </c>
      <c r="Q173" s="6">
        <v>0</v>
      </c>
      <c r="T173" s="6">
        <v>0</v>
      </c>
      <c r="U173" s="11" t="str">
        <f t="shared" si="67"/>
        <v>140.43;140.43</v>
      </c>
      <c r="V173" s="15">
        <v>140.43</v>
      </c>
      <c r="W173" s="15"/>
      <c r="X173" s="15"/>
      <c r="Y173" s="15">
        <v>140.43</v>
      </c>
      <c r="Z173" s="11">
        <v>4.73395232848475</v>
      </c>
      <c r="AA173" s="11">
        <f t="shared" si="49"/>
        <v>4.73395232848475</v>
      </c>
      <c r="AB173" s="11" t="str">
        <f t="shared" si="50"/>
        <v/>
      </c>
      <c r="AC173" s="11" t="str">
        <f t="shared" si="51"/>
        <v/>
      </c>
      <c r="AD173" s="11">
        <v>3</v>
      </c>
      <c r="AE173" s="11">
        <v>81.915892468298907</v>
      </c>
      <c r="AF173" s="11">
        <f t="shared" si="52"/>
        <v>81.915892468298907</v>
      </c>
      <c r="AG173" s="11" t="str">
        <f t="shared" si="53"/>
        <v/>
      </c>
      <c r="AH173" s="11" t="str">
        <f t="shared" si="54"/>
        <v/>
      </c>
      <c r="AI173" s="11">
        <v>90</v>
      </c>
      <c r="AJ173" s="11">
        <v>90</v>
      </c>
      <c r="AK173" s="11">
        <v>0</v>
      </c>
      <c r="AL173" s="11">
        <v>3.0000000000000001E-3</v>
      </c>
      <c r="AM173" s="11">
        <v>0</v>
      </c>
      <c r="AN173" t="s">
        <v>671</v>
      </c>
      <c r="AO173" t="s">
        <v>672</v>
      </c>
      <c r="AP173" t="s">
        <v>673</v>
      </c>
      <c r="AQ173" t="s">
        <v>607</v>
      </c>
      <c r="AR173" t="s">
        <v>562</v>
      </c>
      <c r="AS173" t="s">
        <v>563</v>
      </c>
      <c r="AT173" t="s">
        <v>564</v>
      </c>
      <c r="AU173" t="s">
        <v>565</v>
      </c>
      <c r="AV173" t="s">
        <v>566</v>
      </c>
      <c r="AW173" t="s">
        <v>567</v>
      </c>
      <c r="AX173" t="s">
        <v>568</v>
      </c>
      <c r="AY173" t="s">
        <v>569</v>
      </c>
      <c r="AZ173" s="6">
        <v>0</v>
      </c>
      <c r="BA173" s="6">
        <v>0</v>
      </c>
      <c r="BB173" s="6">
        <v>0</v>
      </c>
      <c r="BC173" s="6">
        <v>0.06</v>
      </c>
      <c r="BD173" s="6">
        <v>25</v>
      </c>
      <c r="BE173" s="6">
        <v>0.36799999999999999</v>
      </c>
    </row>
    <row r="174" spans="1:57" ht="15" customHeight="1" x14ac:dyDescent="0.4">
      <c r="A174" s="6">
        <v>20231031</v>
      </c>
      <c r="B174" s="6" t="s">
        <v>472</v>
      </c>
      <c r="C174" s="7" t="s">
        <v>492</v>
      </c>
      <c r="D174" s="6" t="s">
        <v>8</v>
      </c>
      <c r="F174" s="6">
        <v>1</v>
      </c>
      <c r="G174" s="6">
        <v>3</v>
      </c>
      <c r="H174" s="13">
        <f t="shared" si="65"/>
        <v>1</v>
      </c>
      <c r="I174" s="11">
        <v>11.863979008346799</v>
      </c>
      <c r="K174" s="11">
        <v>2.74445752268953</v>
      </c>
      <c r="L174" s="11">
        <v>329.079410880691</v>
      </c>
      <c r="M174" s="16">
        <v>6.87</v>
      </c>
      <c r="N174" s="11">
        <v>14.630897521204099</v>
      </c>
      <c r="U174" s="11" t="str">
        <f t="shared" si="55"/>
        <v/>
      </c>
      <c r="V174" s="16"/>
      <c r="W174" s="16"/>
      <c r="X174" s="16"/>
      <c r="Y174" s="16"/>
      <c r="AA174" s="11" t="str">
        <f t="shared" si="49"/>
        <v/>
      </c>
      <c r="AB174" s="11" t="str">
        <f t="shared" si="50"/>
        <v/>
      </c>
      <c r="AC174" s="11" t="str">
        <f t="shared" si="51"/>
        <v/>
      </c>
      <c r="AF174" s="11" t="str">
        <f t="shared" si="52"/>
        <v/>
      </c>
      <c r="AG174" s="11" t="str">
        <f t="shared" si="53"/>
        <v/>
      </c>
      <c r="AH174" s="11" t="str">
        <f t="shared" si="54"/>
        <v/>
      </c>
      <c r="AN174" s="3"/>
      <c r="AO174" s="3"/>
      <c r="AP174" s="3"/>
      <c r="AQ174" s="3"/>
      <c r="AR174" t="s">
        <v>562</v>
      </c>
      <c r="AS174" t="s">
        <v>563</v>
      </c>
      <c r="AT174" t="s">
        <v>564</v>
      </c>
      <c r="AU174" t="s">
        <v>565</v>
      </c>
      <c r="AV174" t="s">
        <v>566</v>
      </c>
      <c r="AW174" t="s">
        <v>567</v>
      </c>
      <c r="AX174" t="s">
        <v>568</v>
      </c>
      <c r="AY174" t="s">
        <v>569</v>
      </c>
      <c r="AZ174" s="6">
        <v>0</v>
      </c>
      <c r="BA174" s="6">
        <v>0</v>
      </c>
      <c r="BB174" s="6">
        <v>0</v>
      </c>
      <c r="BC174" s="6">
        <v>0.06</v>
      </c>
      <c r="BD174" s="6">
        <v>25</v>
      </c>
      <c r="BE174" s="6">
        <v>0.36799999999999999</v>
      </c>
    </row>
    <row r="175" spans="1:57" ht="15" customHeight="1" x14ac:dyDescent="0.4">
      <c r="A175" s="6">
        <v>20231031</v>
      </c>
      <c r="B175" s="6" t="s">
        <v>472</v>
      </c>
      <c r="C175" s="7" t="s">
        <v>492</v>
      </c>
      <c r="E175" s="6" t="s">
        <v>9</v>
      </c>
      <c r="F175" s="6">
        <v>2</v>
      </c>
      <c r="G175" s="6">
        <v>3</v>
      </c>
      <c r="H175" s="13">
        <f t="shared" si="65"/>
        <v>1</v>
      </c>
      <c r="I175" s="11">
        <v>30.1034710092697</v>
      </c>
      <c r="J175" s="11">
        <v>30.1034710092697</v>
      </c>
      <c r="K175" s="11">
        <v>2.3128801394043998</v>
      </c>
      <c r="L175" s="11">
        <v>330.66097380334497</v>
      </c>
      <c r="M175" s="16">
        <v>114.49</v>
      </c>
      <c r="N175" s="11">
        <v>62.144611247013501</v>
      </c>
      <c r="O175" s="11">
        <v>62.144611247013501</v>
      </c>
      <c r="P175" s="11" t="str">
        <f>_xlfn.TEXTJOIN(";", TRUE, Q175, R175, S175, T175)</f>
        <v>0;0;0</v>
      </c>
      <c r="Q175" s="6">
        <v>0</v>
      </c>
      <c r="R175" s="6">
        <v>0</v>
      </c>
      <c r="T175" s="6">
        <v>0</v>
      </c>
      <c r="U175" s="11" t="str">
        <f>_xlfn.TEXTJOIN(";", TRUE, V175, W175, X175, Y175)</f>
        <v>114.49;114.49;114.49</v>
      </c>
      <c r="V175" s="16">
        <v>114.49</v>
      </c>
      <c r="W175" s="16">
        <v>114.49</v>
      </c>
      <c r="X175" s="16"/>
      <c r="Y175" s="16">
        <v>114.49</v>
      </c>
      <c r="Z175" s="11" t="s">
        <v>138</v>
      </c>
      <c r="AA175" s="11">
        <f t="shared" si="49"/>
        <v>14.8644095433859</v>
      </c>
      <c r="AB175" s="11" t="str">
        <f t="shared" si="50"/>
        <v>7.413367144978601</v>
      </c>
      <c r="AC175" s="11" t="str">
        <f t="shared" si="51"/>
        <v/>
      </c>
      <c r="AD175" s="11">
        <v>3</v>
      </c>
      <c r="AE175" s="11" t="s">
        <v>139</v>
      </c>
      <c r="AF175" s="11">
        <f t="shared" si="52"/>
        <v>72.655896808451004</v>
      </c>
      <c r="AG175" s="11" t="str">
        <f t="shared" si="53"/>
        <v>104.13458293317525</v>
      </c>
      <c r="AH175" s="11" t="str">
        <f t="shared" si="54"/>
        <v/>
      </c>
      <c r="AI175" s="11">
        <v>90</v>
      </c>
      <c r="AJ175" s="11" t="s">
        <v>615</v>
      </c>
      <c r="AK175" s="11" t="s">
        <v>607</v>
      </c>
      <c r="AL175" s="11" t="s">
        <v>631</v>
      </c>
      <c r="AM175" s="11" t="s">
        <v>607</v>
      </c>
      <c r="AN175" t="s">
        <v>674</v>
      </c>
      <c r="AO175" t="s">
        <v>675</v>
      </c>
      <c r="AP175" t="s">
        <v>676</v>
      </c>
      <c r="AQ175" t="s">
        <v>609</v>
      </c>
      <c r="AR175" t="s">
        <v>562</v>
      </c>
      <c r="AS175" t="s">
        <v>563</v>
      </c>
      <c r="AT175" t="s">
        <v>564</v>
      </c>
      <c r="AU175" t="s">
        <v>565</v>
      </c>
      <c r="AV175" t="s">
        <v>566</v>
      </c>
      <c r="AW175" t="s">
        <v>567</v>
      </c>
      <c r="AX175" t="s">
        <v>568</v>
      </c>
      <c r="AY175" t="s">
        <v>569</v>
      </c>
      <c r="AZ175" s="6">
        <v>0</v>
      </c>
      <c r="BA175" s="6">
        <v>0</v>
      </c>
      <c r="BB175" s="6">
        <v>0</v>
      </c>
      <c r="BC175" s="6">
        <v>0.06</v>
      </c>
      <c r="BD175" s="6">
        <v>25</v>
      </c>
      <c r="BE175" s="6">
        <v>0.36799999999999999</v>
      </c>
    </row>
    <row r="176" spans="1:57" ht="15" customHeight="1" x14ac:dyDescent="0.4">
      <c r="A176" s="6">
        <v>20231031</v>
      </c>
      <c r="B176" s="6" t="s">
        <v>472</v>
      </c>
      <c r="C176" s="7" t="s">
        <v>492</v>
      </c>
      <c r="D176" s="6" t="s">
        <v>10</v>
      </c>
      <c r="F176" s="6">
        <v>1</v>
      </c>
      <c r="G176" s="6">
        <v>4</v>
      </c>
      <c r="H176" s="13">
        <f t="shared" si="65"/>
        <v>1</v>
      </c>
      <c r="I176" s="11">
        <v>9.5310287876649298</v>
      </c>
      <c r="K176" s="11">
        <v>2.3822000932149301</v>
      </c>
      <c r="L176" s="11">
        <v>167.18104073951099</v>
      </c>
      <c r="M176" s="16">
        <v>198.1</v>
      </c>
      <c r="N176" s="11">
        <v>13.6996734076377</v>
      </c>
      <c r="U176" s="11" t="str">
        <f t="shared" si="55"/>
        <v/>
      </c>
      <c r="V176" s="16"/>
      <c r="W176" s="16"/>
      <c r="X176" s="16"/>
      <c r="Y176" s="16"/>
      <c r="AA176" s="11" t="str">
        <f t="shared" si="49"/>
        <v/>
      </c>
      <c r="AB176" s="11" t="str">
        <f t="shared" si="50"/>
        <v/>
      </c>
      <c r="AC176" s="11" t="str">
        <f t="shared" si="51"/>
        <v/>
      </c>
      <c r="AF176" s="11" t="str">
        <f t="shared" si="52"/>
        <v/>
      </c>
      <c r="AG176" s="11" t="str">
        <f t="shared" si="53"/>
        <v/>
      </c>
      <c r="AH176" s="11" t="str">
        <f t="shared" si="54"/>
        <v/>
      </c>
      <c r="AN176" s="3"/>
      <c r="AO176" s="3"/>
      <c r="AP176" s="3"/>
      <c r="AQ176" s="3"/>
      <c r="AR176" t="s">
        <v>562</v>
      </c>
      <c r="AS176" t="s">
        <v>563</v>
      </c>
      <c r="AT176" t="s">
        <v>564</v>
      </c>
      <c r="AU176" t="s">
        <v>565</v>
      </c>
      <c r="AV176" t="s">
        <v>566</v>
      </c>
      <c r="AW176" t="s">
        <v>567</v>
      </c>
      <c r="AX176" t="s">
        <v>568</v>
      </c>
      <c r="AY176" t="s">
        <v>569</v>
      </c>
      <c r="AZ176" s="6">
        <v>0</v>
      </c>
      <c r="BA176" s="6">
        <v>0</v>
      </c>
      <c r="BB176" s="6">
        <v>0</v>
      </c>
      <c r="BC176" s="6">
        <v>0.06</v>
      </c>
      <c r="BD176" s="6">
        <v>25</v>
      </c>
      <c r="BE176" s="6">
        <v>0.36799999999999999</v>
      </c>
    </row>
    <row r="177" spans="1:57" ht="15" customHeight="1" x14ac:dyDescent="0.4">
      <c r="A177" s="6">
        <v>20231031</v>
      </c>
      <c r="B177" s="6" t="s">
        <v>472</v>
      </c>
      <c r="C177" s="7" t="s">
        <v>492</v>
      </c>
      <c r="E177" s="6" t="s">
        <v>11</v>
      </c>
      <c r="F177" s="6">
        <v>2</v>
      </c>
      <c r="G177" s="6">
        <v>4</v>
      </c>
      <c r="H177" s="13">
        <f t="shared" si="65"/>
        <v>1</v>
      </c>
      <c r="I177" s="11">
        <v>23.700802598068002</v>
      </c>
      <c r="J177" s="11">
        <v>23.700802598068002</v>
      </c>
      <c r="K177" s="11">
        <v>2.3822000932149301</v>
      </c>
      <c r="L177" s="11">
        <v>147.782920459965</v>
      </c>
      <c r="M177" s="16">
        <v>177.11999999999901</v>
      </c>
      <c r="N177" s="11">
        <v>51.558849568439399</v>
      </c>
      <c r="O177" s="11">
        <v>51.558849568439399</v>
      </c>
      <c r="P177" s="11" t="str">
        <f>_xlfn.TEXTJOIN(";", TRUE, Q177, R177, S177, T177)</f>
        <v>0;0;0</v>
      </c>
      <c r="Q177" s="6">
        <v>0</v>
      </c>
      <c r="R177" s="6">
        <v>0</v>
      </c>
      <c r="T177" s="6">
        <v>0</v>
      </c>
      <c r="U177" s="11" t="str">
        <f>_xlfn.TEXTJOIN(";", TRUE, V177, W177, X177, Y177)</f>
        <v>177.119999999999;177.119999999999;177.119999999999</v>
      </c>
      <c r="V177" s="16">
        <v>177.11999999999901</v>
      </c>
      <c r="W177" s="16">
        <v>177.11999999999901</v>
      </c>
      <c r="X177" s="16"/>
      <c r="Y177" s="16">
        <v>177.11999999999901</v>
      </c>
      <c r="Z177" s="11" t="s">
        <v>140</v>
      </c>
      <c r="AA177" s="11">
        <f t="shared" si="49"/>
        <v>13.536176412626199</v>
      </c>
      <c r="AB177" s="11" t="str">
        <f t="shared" si="50"/>
        <v>7.27236725523997</v>
      </c>
      <c r="AC177" s="11" t="str">
        <f t="shared" si="51"/>
        <v/>
      </c>
      <c r="AD177" s="11">
        <v>3</v>
      </c>
      <c r="AE177" s="11" t="s">
        <v>141</v>
      </c>
      <c r="AF177" s="11">
        <f t="shared" si="52"/>
        <v>66.326452979432801</v>
      </c>
      <c r="AG177" s="11" t="str">
        <f t="shared" si="53"/>
        <v>79.51541028256636</v>
      </c>
      <c r="AH177" s="11" t="str">
        <f t="shared" si="54"/>
        <v/>
      </c>
      <c r="AI177" s="11">
        <v>90</v>
      </c>
      <c r="AJ177" s="11" t="s">
        <v>615</v>
      </c>
      <c r="AK177" s="11" t="s">
        <v>607</v>
      </c>
      <c r="AL177" s="11" t="s">
        <v>631</v>
      </c>
      <c r="AM177" s="11" t="s">
        <v>607</v>
      </c>
      <c r="AN177" t="s">
        <v>677</v>
      </c>
      <c r="AO177" t="s">
        <v>678</v>
      </c>
      <c r="AP177" t="s">
        <v>679</v>
      </c>
      <c r="AQ177" t="s">
        <v>609</v>
      </c>
      <c r="AR177" t="s">
        <v>562</v>
      </c>
      <c r="AS177" t="s">
        <v>563</v>
      </c>
      <c r="AT177" t="s">
        <v>564</v>
      </c>
      <c r="AU177" t="s">
        <v>565</v>
      </c>
      <c r="AV177" t="s">
        <v>566</v>
      </c>
      <c r="AW177" t="s">
        <v>567</v>
      </c>
      <c r="AX177" t="s">
        <v>568</v>
      </c>
      <c r="AY177" t="s">
        <v>569</v>
      </c>
      <c r="AZ177" s="6">
        <v>0</v>
      </c>
      <c r="BA177" s="6">
        <v>0</v>
      </c>
      <c r="BB177" s="6">
        <v>0</v>
      </c>
      <c r="BC177" s="6">
        <v>0.06</v>
      </c>
      <c r="BD177" s="6">
        <v>25</v>
      </c>
      <c r="BE177" s="6">
        <v>0.36799999999999999</v>
      </c>
    </row>
    <row r="178" spans="1:57" ht="15" customHeight="1" x14ac:dyDescent="0.4">
      <c r="A178" s="6">
        <v>20231031</v>
      </c>
      <c r="B178" s="6" t="s">
        <v>472</v>
      </c>
      <c r="C178" s="7" t="s">
        <v>492</v>
      </c>
      <c r="D178" s="6" t="s">
        <v>13</v>
      </c>
      <c r="F178" s="6">
        <v>1</v>
      </c>
      <c r="G178" s="6">
        <v>5</v>
      </c>
      <c r="H178" s="13">
        <f t="shared" si="65"/>
        <v>1</v>
      </c>
      <c r="I178" s="11">
        <v>8.9216694697850301</v>
      </c>
      <c r="K178" s="11">
        <v>2.01060468892477</v>
      </c>
      <c r="L178" s="11">
        <v>285.69306851451699</v>
      </c>
      <c r="M178" s="15">
        <v>118.51</v>
      </c>
      <c r="N178" s="11">
        <v>31.471965198577301</v>
      </c>
      <c r="U178" s="11" t="str">
        <f t="shared" si="55"/>
        <v/>
      </c>
      <c r="V178" s="15"/>
      <c r="W178" s="15"/>
      <c r="X178" s="15"/>
      <c r="Y178" s="15"/>
      <c r="AA178" s="11" t="str">
        <f t="shared" si="49"/>
        <v/>
      </c>
      <c r="AB178" s="11" t="str">
        <f t="shared" si="50"/>
        <v/>
      </c>
      <c r="AC178" s="11" t="str">
        <f t="shared" si="51"/>
        <v/>
      </c>
      <c r="AF178" s="11" t="str">
        <f t="shared" si="52"/>
        <v/>
      </c>
      <c r="AG178" s="11" t="str">
        <f t="shared" si="53"/>
        <v/>
      </c>
      <c r="AH178" s="11" t="str">
        <f t="shared" si="54"/>
        <v/>
      </c>
      <c r="AN178" s="3"/>
      <c r="AO178" s="3"/>
      <c r="AP178" s="3"/>
      <c r="AQ178" s="3"/>
      <c r="AR178" t="s">
        <v>562</v>
      </c>
      <c r="AS178" t="s">
        <v>563</v>
      </c>
      <c r="AT178" t="s">
        <v>564</v>
      </c>
      <c r="AU178" t="s">
        <v>565</v>
      </c>
      <c r="AV178" t="s">
        <v>566</v>
      </c>
      <c r="AW178" t="s">
        <v>567</v>
      </c>
      <c r="AX178" t="s">
        <v>568</v>
      </c>
      <c r="AY178" t="s">
        <v>569</v>
      </c>
      <c r="AZ178" s="6">
        <v>0</v>
      </c>
      <c r="BA178" s="6">
        <v>0</v>
      </c>
      <c r="BB178" s="6">
        <v>0</v>
      </c>
      <c r="BC178" s="6">
        <v>0.06</v>
      </c>
      <c r="BD178" s="6">
        <v>25</v>
      </c>
      <c r="BE178" s="6">
        <v>0.36799999999999999</v>
      </c>
    </row>
    <row r="179" spans="1:57" ht="15" customHeight="1" x14ac:dyDescent="0.4">
      <c r="A179" s="6">
        <v>20231031</v>
      </c>
      <c r="B179" s="6" t="s">
        <v>472</v>
      </c>
      <c r="C179" s="7" t="s">
        <v>492</v>
      </c>
      <c r="E179" s="6" t="s">
        <v>14</v>
      </c>
      <c r="F179" s="6">
        <v>2</v>
      </c>
      <c r="G179" s="6">
        <v>5</v>
      </c>
      <c r="H179" s="13">
        <f t="shared" si="65"/>
        <v>1</v>
      </c>
      <c r="I179" s="11">
        <v>10.276284244463801</v>
      </c>
      <c r="J179" s="11">
        <v>10.276284244463801</v>
      </c>
      <c r="K179" s="11">
        <v>2.01060468892477</v>
      </c>
      <c r="L179" s="11">
        <v>262.839300111125</v>
      </c>
      <c r="M179" s="16">
        <v>115.05999999999899</v>
      </c>
      <c r="N179" s="11">
        <v>75.137418470129006</v>
      </c>
      <c r="O179" s="11">
        <v>75.137418470129006</v>
      </c>
      <c r="P179" s="11" t="str">
        <f>_xlfn.TEXTJOIN(";", TRUE, Q179, R179, S179, T179)</f>
        <v>0;0;0</v>
      </c>
      <c r="Q179" s="6">
        <v>0</v>
      </c>
      <c r="R179" s="6">
        <v>0</v>
      </c>
      <c r="T179" s="6">
        <v>0</v>
      </c>
      <c r="U179" s="11" t="str">
        <f>_xlfn.TEXTJOIN(";", TRUE, V179, W179, X179, Y179)</f>
        <v>115.059999999999;115.059999999999;115.059999999999</v>
      </c>
      <c r="V179" s="16">
        <v>115.05999999999899</v>
      </c>
      <c r="W179" s="16">
        <v>115.05999999999899</v>
      </c>
      <c r="X179" s="16"/>
      <c r="Y179" s="16">
        <v>115.05999999999899</v>
      </c>
      <c r="Z179" s="11" t="s">
        <v>142</v>
      </c>
      <c r="AA179" s="11">
        <f t="shared" si="49"/>
        <v>14.6122259700056</v>
      </c>
      <c r="AB179" s="11" t="str">
        <f t="shared" si="50"/>
        <v>5.694445982302796</v>
      </c>
      <c r="AC179" s="11" t="str">
        <f t="shared" si="51"/>
        <v/>
      </c>
      <c r="AD179" s="11">
        <v>3</v>
      </c>
      <c r="AE179" s="11" t="s">
        <v>143</v>
      </c>
      <c r="AF179" s="11">
        <f t="shared" si="52"/>
        <v>92.390592341280893</v>
      </c>
      <c r="AG179" s="11" t="str">
        <f t="shared" si="53"/>
        <v>117.06047099476044</v>
      </c>
      <c r="AH179" s="11" t="str">
        <f t="shared" si="54"/>
        <v/>
      </c>
      <c r="AI179" s="11">
        <v>90</v>
      </c>
      <c r="AJ179" s="11" t="s">
        <v>615</v>
      </c>
      <c r="AK179" s="11" t="s">
        <v>607</v>
      </c>
      <c r="AL179" s="11" t="s">
        <v>631</v>
      </c>
      <c r="AM179" s="11" t="s">
        <v>607</v>
      </c>
      <c r="AN179" t="s">
        <v>680</v>
      </c>
      <c r="AO179" t="s">
        <v>681</v>
      </c>
      <c r="AP179" t="s">
        <v>682</v>
      </c>
      <c r="AQ179" t="s">
        <v>609</v>
      </c>
      <c r="AR179" t="s">
        <v>562</v>
      </c>
      <c r="AS179" t="s">
        <v>563</v>
      </c>
      <c r="AT179" t="s">
        <v>564</v>
      </c>
      <c r="AU179" t="s">
        <v>565</v>
      </c>
      <c r="AV179" t="s">
        <v>566</v>
      </c>
      <c r="AW179" t="s">
        <v>567</v>
      </c>
      <c r="AX179" t="s">
        <v>568</v>
      </c>
      <c r="AY179" t="s">
        <v>569</v>
      </c>
      <c r="AZ179" s="6">
        <v>0</v>
      </c>
      <c r="BA179" s="6">
        <v>0</v>
      </c>
      <c r="BB179" s="6">
        <v>0</v>
      </c>
      <c r="BC179" s="6">
        <v>0.06</v>
      </c>
      <c r="BD179" s="6">
        <v>25</v>
      </c>
      <c r="BE179" s="6">
        <v>0.36799999999999999</v>
      </c>
    </row>
    <row r="180" spans="1:57" ht="15" customHeight="1" x14ac:dyDescent="0.4">
      <c r="A180" s="6">
        <v>20231031</v>
      </c>
      <c r="B180" s="6" t="s">
        <v>472</v>
      </c>
      <c r="C180" s="7" t="s">
        <v>492</v>
      </c>
      <c r="D180" s="6" t="s">
        <v>15</v>
      </c>
      <c r="F180" s="6">
        <v>1</v>
      </c>
      <c r="G180" s="6">
        <v>6</v>
      </c>
      <c r="H180" s="13">
        <f>(4/6)</f>
        <v>0.66666666666666663</v>
      </c>
      <c r="I180" s="11">
        <v>3.6105666956871398</v>
      </c>
      <c r="K180" s="11">
        <v>1.4387857861875899</v>
      </c>
      <c r="L180" s="11">
        <v>293.32575936878499</v>
      </c>
      <c r="M180" s="16">
        <v>7.6399999999999801</v>
      </c>
      <c r="N180" s="11">
        <v>3.6321864064441001</v>
      </c>
      <c r="U180" s="11" t="str">
        <f t="shared" si="55"/>
        <v/>
      </c>
      <c r="V180" s="16"/>
      <c r="W180" s="16"/>
      <c r="X180" s="16"/>
      <c r="Y180" s="16"/>
      <c r="AA180" s="11" t="str">
        <f t="shared" si="49"/>
        <v/>
      </c>
      <c r="AB180" s="11" t="str">
        <f t="shared" si="50"/>
        <v/>
      </c>
      <c r="AC180" s="11" t="str">
        <f t="shared" si="51"/>
        <v/>
      </c>
      <c r="AF180" s="11" t="str">
        <f t="shared" si="52"/>
        <v/>
      </c>
      <c r="AG180" s="11" t="str">
        <f t="shared" si="53"/>
        <v/>
      </c>
      <c r="AH180" s="11" t="str">
        <f t="shared" si="54"/>
        <v/>
      </c>
      <c r="AN180" s="3"/>
      <c r="AO180" s="3"/>
      <c r="AP180" s="3"/>
      <c r="AQ180" s="3"/>
      <c r="AR180" t="s">
        <v>562</v>
      </c>
      <c r="AS180" t="s">
        <v>563</v>
      </c>
      <c r="AT180" t="s">
        <v>564</v>
      </c>
      <c r="AU180" t="s">
        <v>565</v>
      </c>
      <c r="AV180" t="s">
        <v>566</v>
      </c>
      <c r="AW180" t="s">
        <v>567</v>
      </c>
      <c r="AX180" t="s">
        <v>568</v>
      </c>
      <c r="AY180" t="s">
        <v>569</v>
      </c>
      <c r="AZ180" s="6">
        <v>0</v>
      </c>
      <c r="BA180" s="6">
        <v>0</v>
      </c>
      <c r="BB180" s="6">
        <v>0</v>
      </c>
      <c r="BC180" s="6">
        <v>0.06</v>
      </c>
      <c r="BD180" s="6">
        <v>25</v>
      </c>
      <c r="BE180" s="6">
        <v>0.36799999999999999</v>
      </c>
    </row>
    <row r="181" spans="1:57" ht="15" customHeight="1" x14ac:dyDescent="0.4">
      <c r="A181" s="6">
        <v>20231031</v>
      </c>
      <c r="B181" s="6" t="s">
        <v>472</v>
      </c>
      <c r="C181" s="7" t="s">
        <v>492</v>
      </c>
      <c r="E181" s="6" t="s">
        <v>16</v>
      </c>
      <c r="F181" s="6">
        <v>2</v>
      </c>
      <c r="G181" s="6">
        <v>6</v>
      </c>
      <c r="H181" s="13">
        <f>(4/6)</f>
        <v>0.66666666666666663</v>
      </c>
      <c r="I181" s="11">
        <v>10.0351554230035</v>
      </c>
      <c r="J181" s="11">
        <v>10.0351554230035</v>
      </c>
      <c r="K181" s="11">
        <v>1.4387857861875899</v>
      </c>
      <c r="L181" s="11">
        <v>17.514265406419199</v>
      </c>
      <c r="M181" s="16">
        <v>114.67</v>
      </c>
      <c r="N181" s="11">
        <v>46.514762211599802</v>
      </c>
      <c r="O181" s="11">
        <v>46.514762211599802</v>
      </c>
      <c r="P181" s="11" t="str">
        <f>_xlfn.TEXTJOIN(";", TRUE, Q181, R181, S181, T181)</f>
        <v>0;0</v>
      </c>
      <c r="Q181" s="6">
        <v>0</v>
      </c>
      <c r="T181" s="6">
        <v>0</v>
      </c>
      <c r="U181" s="11" t="str">
        <f>_xlfn.TEXTJOIN(";", TRUE, V181, W181, X181, Y181)</f>
        <v>114.67;114.67</v>
      </c>
      <c r="V181" s="16">
        <v>114.67</v>
      </c>
      <c r="W181" s="16"/>
      <c r="X181" s="16"/>
      <c r="Y181" s="16">
        <v>114.67</v>
      </c>
      <c r="Z181" s="11">
        <v>5.89300671618048</v>
      </c>
      <c r="AA181" s="11">
        <f t="shared" si="49"/>
        <v>5.89300671618048</v>
      </c>
      <c r="AB181" s="11" t="str">
        <f t="shared" si="50"/>
        <v/>
      </c>
      <c r="AC181" s="11" t="str">
        <f t="shared" si="51"/>
        <v/>
      </c>
      <c r="AD181" s="11">
        <v>3</v>
      </c>
      <c r="AE181" s="11">
        <v>75.015370607859595</v>
      </c>
      <c r="AF181" s="11">
        <f t="shared" si="52"/>
        <v>75.015370607859595</v>
      </c>
      <c r="AG181" s="11" t="str">
        <f t="shared" si="53"/>
        <v/>
      </c>
      <c r="AH181" s="11" t="str">
        <f t="shared" si="54"/>
        <v/>
      </c>
      <c r="AI181" s="11">
        <v>90</v>
      </c>
      <c r="AJ181" s="11">
        <v>90</v>
      </c>
      <c r="AK181" s="11">
        <v>0</v>
      </c>
      <c r="AL181" s="11">
        <v>3.0000000000000001E-3</v>
      </c>
      <c r="AM181" s="11">
        <v>0</v>
      </c>
      <c r="AN181" t="s">
        <v>683</v>
      </c>
      <c r="AO181" t="s">
        <v>684</v>
      </c>
      <c r="AP181" t="s">
        <v>685</v>
      </c>
      <c r="AQ181" t="s">
        <v>607</v>
      </c>
      <c r="AR181" t="s">
        <v>562</v>
      </c>
      <c r="AS181" t="s">
        <v>563</v>
      </c>
      <c r="AT181" t="s">
        <v>564</v>
      </c>
      <c r="AU181" t="s">
        <v>565</v>
      </c>
      <c r="AV181" t="s">
        <v>566</v>
      </c>
      <c r="AW181" t="s">
        <v>567</v>
      </c>
      <c r="AX181" t="s">
        <v>568</v>
      </c>
      <c r="AY181" t="s">
        <v>569</v>
      </c>
      <c r="AZ181" s="6">
        <v>0</v>
      </c>
      <c r="BA181" s="6">
        <v>0</v>
      </c>
      <c r="BB181" s="6">
        <v>0</v>
      </c>
      <c r="BC181" s="6">
        <v>0.06</v>
      </c>
      <c r="BD181" s="6">
        <v>25</v>
      </c>
      <c r="BE181" s="6">
        <v>0.36799999999999999</v>
      </c>
    </row>
    <row r="182" spans="1:57" ht="15" customHeight="1" x14ac:dyDescent="0.4">
      <c r="A182" s="6">
        <v>20231031</v>
      </c>
      <c r="B182" s="6" t="s">
        <v>472</v>
      </c>
      <c r="C182" s="7" t="s">
        <v>493</v>
      </c>
      <c r="D182" s="6" t="s">
        <v>2</v>
      </c>
      <c r="F182" s="6">
        <v>1</v>
      </c>
      <c r="G182" s="6">
        <v>1</v>
      </c>
      <c r="H182" s="13">
        <f t="shared" ref="H182:H191" si="68">(6/6)</f>
        <v>1</v>
      </c>
      <c r="I182" s="11">
        <v>7.7627145369927701</v>
      </c>
      <c r="K182" s="11">
        <v>3.0328054647990799</v>
      </c>
      <c r="L182" s="11">
        <v>297.96043976035401</v>
      </c>
      <c r="M182" s="15">
        <v>0</v>
      </c>
      <c r="N182" s="11">
        <v>7.0194287909229303</v>
      </c>
      <c r="U182" s="11" t="str">
        <f t="shared" si="55"/>
        <v/>
      </c>
      <c r="V182" s="15"/>
      <c r="W182" s="15"/>
      <c r="X182" s="15"/>
      <c r="Y182" s="15"/>
      <c r="AA182" s="11" t="str">
        <f t="shared" si="49"/>
        <v/>
      </c>
      <c r="AB182" s="11" t="str">
        <f t="shared" si="50"/>
        <v/>
      </c>
      <c r="AC182" s="11" t="str">
        <f t="shared" si="51"/>
        <v/>
      </c>
      <c r="AF182" s="11" t="str">
        <f t="shared" si="52"/>
        <v/>
      </c>
      <c r="AG182" s="11" t="str">
        <f t="shared" si="53"/>
        <v/>
      </c>
      <c r="AH182" s="11" t="str">
        <f t="shared" si="54"/>
        <v/>
      </c>
      <c r="AN182" s="3"/>
      <c r="AO182" s="3"/>
      <c r="AP182" s="3"/>
      <c r="AQ182" s="3"/>
      <c r="AR182" t="s">
        <v>562</v>
      </c>
      <c r="AS182" t="s">
        <v>563</v>
      </c>
      <c r="AT182" t="s">
        <v>564</v>
      </c>
      <c r="AU182" t="s">
        <v>565</v>
      </c>
      <c r="AV182" t="s">
        <v>566</v>
      </c>
      <c r="AW182" t="s">
        <v>567</v>
      </c>
      <c r="AX182" t="s">
        <v>568</v>
      </c>
      <c r="AY182" t="s">
        <v>569</v>
      </c>
      <c r="AZ182" s="6">
        <v>0</v>
      </c>
      <c r="BA182" s="6">
        <v>0</v>
      </c>
      <c r="BB182" s="6">
        <v>0</v>
      </c>
      <c r="BC182" s="6">
        <v>0.06</v>
      </c>
      <c r="BD182" s="6">
        <v>25</v>
      </c>
      <c r="BE182" s="6">
        <v>0.36799999999999999</v>
      </c>
    </row>
    <row r="183" spans="1:57" ht="15" customHeight="1" x14ac:dyDescent="0.4">
      <c r="A183" s="6">
        <v>20231031</v>
      </c>
      <c r="B183" s="6" t="s">
        <v>472</v>
      </c>
      <c r="C183" s="7" t="s">
        <v>493</v>
      </c>
      <c r="D183" s="6" t="s">
        <v>5</v>
      </c>
      <c r="F183" s="6">
        <v>1</v>
      </c>
      <c r="G183" s="6">
        <v>2</v>
      </c>
      <c r="H183" s="13">
        <f t="shared" si="68"/>
        <v>1</v>
      </c>
      <c r="I183" s="11">
        <v>7.2120653159866004</v>
      </c>
      <c r="K183" s="11">
        <v>3.0328054647990799</v>
      </c>
      <c r="L183" s="11">
        <v>237.08977100018899</v>
      </c>
      <c r="M183" s="16">
        <v>299.13</v>
      </c>
      <c r="N183" s="11">
        <v>6.5789632164523999</v>
      </c>
      <c r="U183" s="11" t="str">
        <f t="shared" si="55"/>
        <v/>
      </c>
      <c r="V183" s="16"/>
      <c r="W183" s="16"/>
      <c r="X183" s="16"/>
      <c r="Y183" s="16"/>
      <c r="AA183" s="11" t="str">
        <f t="shared" si="49"/>
        <v/>
      </c>
      <c r="AB183" s="11" t="str">
        <f t="shared" si="50"/>
        <v/>
      </c>
      <c r="AC183" s="11" t="str">
        <f t="shared" si="51"/>
        <v/>
      </c>
      <c r="AF183" s="11" t="str">
        <f t="shared" si="52"/>
        <v/>
      </c>
      <c r="AG183" s="11" t="str">
        <f t="shared" si="53"/>
        <v/>
      </c>
      <c r="AH183" s="11" t="str">
        <f t="shared" si="54"/>
        <v/>
      </c>
      <c r="AN183" s="3"/>
      <c r="AO183" s="3"/>
      <c r="AP183" s="3"/>
      <c r="AQ183" s="3"/>
      <c r="AR183" t="s">
        <v>562</v>
      </c>
      <c r="AS183" t="s">
        <v>563</v>
      </c>
      <c r="AT183" t="s">
        <v>564</v>
      </c>
      <c r="AU183" t="s">
        <v>565</v>
      </c>
      <c r="AV183" t="s">
        <v>566</v>
      </c>
      <c r="AW183" t="s">
        <v>567</v>
      </c>
      <c r="AX183" t="s">
        <v>568</v>
      </c>
      <c r="AY183" t="s">
        <v>569</v>
      </c>
      <c r="AZ183" s="6">
        <v>0</v>
      </c>
      <c r="BA183" s="6">
        <v>0</v>
      </c>
      <c r="BB183" s="6">
        <v>0</v>
      </c>
      <c r="BC183" s="6">
        <v>0.06</v>
      </c>
      <c r="BD183" s="6">
        <v>25</v>
      </c>
      <c r="BE183" s="6">
        <v>0.36799999999999999</v>
      </c>
    </row>
    <row r="184" spans="1:57" ht="15" customHeight="1" x14ac:dyDescent="0.4">
      <c r="A184" s="6">
        <v>20231031</v>
      </c>
      <c r="B184" s="6" t="s">
        <v>472</v>
      </c>
      <c r="C184" s="7" t="s">
        <v>493</v>
      </c>
      <c r="E184" s="6" t="s">
        <v>6</v>
      </c>
      <c r="F184" s="6">
        <v>2</v>
      </c>
      <c r="G184" s="6">
        <v>2</v>
      </c>
      <c r="H184" s="13">
        <f t="shared" si="68"/>
        <v>1</v>
      </c>
      <c r="I184" s="11">
        <v>21.696948497182198</v>
      </c>
      <c r="J184" s="11">
        <v>21.696948497182198</v>
      </c>
      <c r="K184" s="11">
        <v>1.928800099262</v>
      </c>
      <c r="L184" s="11">
        <v>14.2499499419334</v>
      </c>
      <c r="M184" s="15">
        <v>0</v>
      </c>
      <c r="N184" s="11">
        <v>74.967138460381705</v>
      </c>
      <c r="O184" s="11">
        <v>74.967138460381705</v>
      </c>
      <c r="P184" s="11" t="str">
        <f t="shared" ref="P184:P185" si="69">_xlfn.TEXTJOIN(";", TRUE, Q184, R184, S184, T184)</f>
        <v>0;0</v>
      </c>
      <c r="Q184" s="6">
        <v>0</v>
      </c>
      <c r="T184" s="6">
        <v>0</v>
      </c>
      <c r="U184" s="11" t="str">
        <f t="shared" ref="U184:U185" si="70">_xlfn.TEXTJOIN(";", TRUE, V184, W184, X184, Y184)</f>
        <v>0;0</v>
      </c>
      <c r="V184" s="15">
        <v>0</v>
      </c>
      <c r="W184" s="15"/>
      <c r="X184" s="15"/>
      <c r="Y184" s="15">
        <v>0</v>
      </c>
      <c r="Z184" s="11">
        <v>6.4635581546573402</v>
      </c>
      <c r="AA184" s="11">
        <f t="shared" si="49"/>
        <v>6.4635581546573402</v>
      </c>
      <c r="AB184" s="11" t="str">
        <f t="shared" si="50"/>
        <v/>
      </c>
      <c r="AC184" s="11" t="str">
        <f t="shared" si="51"/>
        <v/>
      </c>
      <c r="AD184" s="11">
        <v>3</v>
      </c>
      <c r="AE184" s="11">
        <v>83.203488620365405</v>
      </c>
      <c r="AF184" s="11">
        <f t="shared" si="52"/>
        <v>83.203488620365405</v>
      </c>
      <c r="AG184" s="11" t="str">
        <f t="shared" si="53"/>
        <v/>
      </c>
      <c r="AH184" s="11" t="str">
        <f t="shared" si="54"/>
        <v/>
      </c>
      <c r="AI184" s="11">
        <v>90</v>
      </c>
      <c r="AJ184" s="11">
        <v>90</v>
      </c>
      <c r="AK184" s="11">
        <v>0</v>
      </c>
      <c r="AL184" s="11">
        <v>3.0000000000000001E-3</v>
      </c>
      <c r="AM184" s="11">
        <v>0</v>
      </c>
      <c r="AN184" t="s">
        <v>668</v>
      </c>
      <c r="AO184" t="s">
        <v>669</v>
      </c>
      <c r="AP184" t="s">
        <v>670</v>
      </c>
      <c r="AQ184" t="s">
        <v>607</v>
      </c>
      <c r="AR184" t="s">
        <v>562</v>
      </c>
      <c r="AS184" t="s">
        <v>563</v>
      </c>
      <c r="AT184" t="s">
        <v>564</v>
      </c>
      <c r="AU184" t="s">
        <v>565</v>
      </c>
      <c r="AV184" t="s">
        <v>566</v>
      </c>
      <c r="AW184" t="s">
        <v>567</v>
      </c>
      <c r="AX184" t="s">
        <v>568</v>
      </c>
      <c r="AY184" t="s">
        <v>569</v>
      </c>
      <c r="AZ184" s="6">
        <v>0</v>
      </c>
      <c r="BA184" s="6">
        <v>0</v>
      </c>
      <c r="BB184" s="6">
        <v>0</v>
      </c>
      <c r="BC184" s="6">
        <v>0.06</v>
      </c>
      <c r="BD184" s="6">
        <v>25</v>
      </c>
      <c r="BE184" s="6">
        <v>0.36799999999999999</v>
      </c>
    </row>
    <row r="185" spans="1:57" ht="15" customHeight="1" x14ac:dyDescent="0.4">
      <c r="A185" s="6">
        <v>20231031</v>
      </c>
      <c r="B185" s="6" t="s">
        <v>472</v>
      </c>
      <c r="C185" s="7" t="s">
        <v>493</v>
      </c>
      <c r="E185" s="6" t="s">
        <v>7</v>
      </c>
      <c r="F185" s="6">
        <v>2</v>
      </c>
      <c r="G185" s="6">
        <v>2</v>
      </c>
      <c r="H185" s="13">
        <f t="shared" si="68"/>
        <v>1</v>
      </c>
      <c r="I185" s="11">
        <v>20.737343320480701</v>
      </c>
      <c r="J185" s="11">
        <v>20.737343320480701</v>
      </c>
      <c r="K185" s="11">
        <v>1.8142125429761999</v>
      </c>
      <c r="L185" s="11">
        <v>194.313014025255</v>
      </c>
      <c r="M185" s="15">
        <v>180.06</v>
      </c>
      <c r="N185" s="11">
        <v>66.873251776477602</v>
      </c>
      <c r="O185" s="11">
        <v>66.873251776477602</v>
      </c>
      <c r="P185" s="11" t="str">
        <f t="shared" si="69"/>
        <v>0;0</v>
      </c>
      <c r="Q185" s="6">
        <v>0</v>
      </c>
      <c r="T185" s="6">
        <v>0</v>
      </c>
      <c r="U185" s="11" t="str">
        <f t="shared" si="70"/>
        <v>180.06;180.06</v>
      </c>
      <c r="V185" s="15">
        <v>180.06</v>
      </c>
      <c r="W185" s="15"/>
      <c r="X185" s="15"/>
      <c r="Y185" s="15">
        <v>180.06</v>
      </c>
      <c r="Z185" s="11">
        <v>6.6906954751289502</v>
      </c>
      <c r="AA185" s="11">
        <f t="shared" si="49"/>
        <v>6.6906954751289502</v>
      </c>
      <c r="AB185" s="11" t="str">
        <f t="shared" si="50"/>
        <v/>
      </c>
      <c r="AC185" s="11" t="str">
        <f t="shared" si="51"/>
        <v/>
      </c>
      <c r="AD185" s="11">
        <v>3</v>
      </c>
      <c r="AE185" s="11">
        <v>76.228929171894706</v>
      </c>
      <c r="AF185" s="11">
        <f t="shared" si="52"/>
        <v>76.228929171894706</v>
      </c>
      <c r="AG185" s="11" t="str">
        <f t="shared" si="53"/>
        <v/>
      </c>
      <c r="AH185" s="11" t="str">
        <f t="shared" si="54"/>
        <v/>
      </c>
      <c r="AI185" s="11">
        <v>90</v>
      </c>
      <c r="AJ185" s="11">
        <v>90</v>
      </c>
      <c r="AK185" s="11">
        <v>0</v>
      </c>
      <c r="AL185" s="11">
        <v>3.0000000000000001E-3</v>
      </c>
      <c r="AM185" s="11">
        <v>0</v>
      </c>
      <c r="AN185" t="s">
        <v>671</v>
      </c>
      <c r="AO185" t="s">
        <v>672</v>
      </c>
      <c r="AP185" t="s">
        <v>673</v>
      </c>
      <c r="AQ185" t="s">
        <v>607</v>
      </c>
      <c r="AR185" t="s">
        <v>562</v>
      </c>
      <c r="AS185" t="s">
        <v>563</v>
      </c>
      <c r="AT185" t="s">
        <v>564</v>
      </c>
      <c r="AU185" t="s">
        <v>565</v>
      </c>
      <c r="AV185" t="s">
        <v>566</v>
      </c>
      <c r="AW185" t="s">
        <v>567</v>
      </c>
      <c r="AX185" t="s">
        <v>568</v>
      </c>
      <c r="AY185" t="s">
        <v>569</v>
      </c>
      <c r="AZ185" s="6">
        <v>0</v>
      </c>
      <c r="BA185" s="6">
        <v>0</v>
      </c>
      <c r="BB185" s="6">
        <v>0</v>
      </c>
      <c r="BC185" s="6">
        <v>0.06</v>
      </c>
      <c r="BD185" s="6">
        <v>25</v>
      </c>
      <c r="BE185" s="6">
        <v>0.36799999999999999</v>
      </c>
    </row>
    <row r="186" spans="1:57" ht="15" customHeight="1" x14ac:dyDescent="0.4">
      <c r="A186" s="6">
        <v>20231031</v>
      </c>
      <c r="B186" s="6" t="s">
        <v>472</v>
      </c>
      <c r="C186" s="7" t="s">
        <v>493</v>
      </c>
      <c r="D186" s="6" t="s">
        <v>8</v>
      </c>
      <c r="F186" s="6">
        <v>1</v>
      </c>
      <c r="G186" s="6">
        <v>3</v>
      </c>
      <c r="H186" s="13">
        <f t="shared" si="68"/>
        <v>1</v>
      </c>
      <c r="I186" s="11">
        <v>11.8306968930428</v>
      </c>
      <c r="K186" s="11">
        <v>3.0067540054081001</v>
      </c>
      <c r="L186" s="11">
        <v>278.57089814744103</v>
      </c>
      <c r="M186" s="16">
        <v>41.479999999999897</v>
      </c>
      <c r="N186" s="11">
        <v>10.399117109446999</v>
      </c>
      <c r="U186" s="11" t="str">
        <f t="shared" si="55"/>
        <v/>
      </c>
      <c r="V186" s="16"/>
      <c r="W186" s="16"/>
      <c r="X186" s="16"/>
      <c r="Y186" s="16"/>
      <c r="AA186" s="11" t="str">
        <f t="shared" si="49"/>
        <v/>
      </c>
      <c r="AB186" s="11" t="str">
        <f t="shared" si="50"/>
        <v/>
      </c>
      <c r="AC186" s="11" t="str">
        <f t="shared" si="51"/>
        <v/>
      </c>
      <c r="AF186" s="11" t="str">
        <f t="shared" si="52"/>
        <v/>
      </c>
      <c r="AG186" s="11" t="str">
        <f t="shared" si="53"/>
        <v/>
      </c>
      <c r="AH186" s="11" t="str">
        <f t="shared" si="54"/>
        <v/>
      </c>
      <c r="AN186" s="3"/>
      <c r="AO186" s="3"/>
      <c r="AP186" s="3"/>
      <c r="AQ186" s="3"/>
      <c r="AR186" t="s">
        <v>562</v>
      </c>
      <c r="AS186" t="s">
        <v>563</v>
      </c>
      <c r="AT186" t="s">
        <v>564</v>
      </c>
      <c r="AU186" t="s">
        <v>565</v>
      </c>
      <c r="AV186" t="s">
        <v>566</v>
      </c>
      <c r="AW186" t="s">
        <v>567</v>
      </c>
      <c r="AX186" t="s">
        <v>568</v>
      </c>
      <c r="AY186" t="s">
        <v>569</v>
      </c>
      <c r="AZ186" s="6">
        <v>0</v>
      </c>
      <c r="BA186" s="6">
        <v>0</v>
      </c>
      <c r="BB186" s="6">
        <v>0</v>
      </c>
      <c r="BC186" s="6">
        <v>0.06</v>
      </c>
      <c r="BD186" s="6">
        <v>25</v>
      </c>
      <c r="BE186" s="6">
        <v>0.36799999999999999</v>
      </c>
    </row>
    <row r="187" spans="1:57" ht="15" customHeight="1" x14ac:dyDescent="0.4">
      <c r="A187" s="6">
        <v>20231031</v>
      </c>
      <c r="B187" s="6" t="s">
        <v>472</v>
      </c>
      <c r="C187" s="7" t="s">
        <v>493</v>
      </c>
      <c r="E187" s="6" t="s">
        <v>9</v>
      </c>
      <c r="F187" s="6">
        <v>2</v>
      </c>
      <c r="G187" s="6">
        <v>3</v>
      </c>
      <c r="H187" s="13">
        <f t="shared" si="68"/>
        <v>1</v>
      </c>
      <c r="I187" s="11">
        <v>29.3233502479567</v>
      </c>
      <c r="J187" s="11">
        <v>29.3233502479567</v>
      </c>
      <c r="K187" s="11">
        <v>2.2035990159724301</v>
      </c>
      <c r="L187" s="11">
        <v>269.04396574533803</v>
      </c>
      <c r="M187" s="16">
        <v>74.73</v>
      </c>
      <c r="N187" s="11">
        <v>59.794383379258498</v>
      </c>
      <c r="O187" s="11">
        <v>59.794383379258498</v>
      </c>
      <c r="P187" s="11" t="str">
        <f>_xlfn.TEXTJOIN(";", TRUE, Q187, R187, S187, T187)</f>
        <v>0;0;0</v>
      </c>
      <c r="Q187" s="6">
        <v>0</v>
      </c>
      <c r="R187" s="6">
        <v>0</v>
      </c>
      <c r="T187" s="6">
        <v>0</v>
      </c>
      <c r="U187" s="11" t="str">
        <f>_xlfn.TEXTJOIN(";", TRUE, V187, W187, X187, Y187)</f>
        <v>74.73;74.73;74.73</v>
      </c>
      <c r="V187" s="16">
        <v>74.73</v>
      </c>
      <c r="W187" s="16">
        <v>74.73</v>
      </c>
      <c r="X187" s="16"/>
      <c r="Y187" s="16">
        <v>74.73</v>
      </c>
      <c r="Z187" s="11" t="s">
        <v>120</v>
      </c>
      <c r="AA187" s="11">
        <f t="shared" si="49"/>
        <v>15.831520697265899</v>
      </c>
      <c r="AB187" s="11" t="str">
        <f t="shared" si="50"/>
        <v>7.85511906627576</v>
      </c>
      <c r="AC187" s="11" t="str">
        <f t="shared" si="51"/>
        <v/>
      </c>
      <c r="AD187" s="11">
        <v>3</v>
      </c>
      <c r="AE187" s="11" t="s">
        <v>121</v>
      </c>
      <c r="AF187" s="11">
        <f t="shared" si="52"/>
        <v>68.178035697768905</v>
      </c>
      <c r="AG187" s="11" t="str">
        <f t="shared" si="53"/>
        <v>98.42542091407947</v>
      </c>
      <c r="AH187" s="11" t="str">
        <f t="shared" si="54"/>
        <v/>
      </c>
      <c r="AI187" s="11">
        <v>90</v>
      </c>
      <c r="AJ187" s="11" t="s">
        <v>615</v>
      </c>
      <c r="AK187" s="11" t="s">
        <v>607</v>
      </c>
      <c r="AL187" s="11" t="s">
        <v>631</v>
      </c>
      <c r="AM187" s="11" t="s">
        <v>607</v>
      </c>
      <c r="AN187" t="s">
        <v>674</v>
      </c>
      <c r="AO187" t="s">
        <v>675</v>
      </c>
      <c r="AP187" t="s">
        <v>676</v>
      </c>
      <c r="AQ187" t="s">
        <v>609</v>
      </c>
      <c r="AR187" t="s">
        <v>562</v>
      </c>
      <c r="AS187" t="s">
        <v>563</v>
      </c>
      <c r="AT187" t="s">
        <v>564</v>
      </c>
      <c r="AU187" t="s">
        <v>565</v>
      </c>
      <c r="AV187" t="s">
        <v>566</v>
      </c>
      <c r="AW187" t="s">
        <v>567</v>
      </c>
      <c r="AX187" t="s">
        <v>568</v>
      </c>
      <c r="AY187" t="s">
        <v>569</v>
      </c>
      <c r="AZ187" s="6">
        <v>0</v>
      </c>
      <c r="BA187" s="6">
        <v>0</v>
      </c>
      <c r="BB187" s="6">
        <v>0</v>
      </c>
      <c r="BC187" s="6">
        <v>0.06</v>
      </c>
      <c r="BD187" s="6">
        <v>25</v>
      </c>
      <c r="BE187" s="6">
        <v>0.36799999999999999</v>
      </c>
    </row>
    <row r="188" spans="1:57" ht="15" customHeight="1" x14ac:dyDescent="0.4">
      <c r="A188" s="6">
        <v>20231031</v>
      </c>
      <c r="B188" s="6" t="s">
        <v>472</v>
      </c>
      <c r="C188" s="7" t="s">
        <v>493</v>
      </c>
      <c r="D188" s="6" t="s">
        <v>10</v>
      </c>
      <c r="F188" s="6">
        <v>1</v>
      </c>
      <c r="G188" s="6">
        <v>4</v>
      </c>
      <c r="H188" s="13">
        <f t="shared" si="68"/>
        <v>1</v>
      </c>
      <c r="I188" s="11">
        <v>9.2940074485369806</v>
      </c>
      <c r="K188" s="11">
        <v>2.6423067622204601</v>
      </c>
      <c r="L188" s="11">
        <v>41.7461452881006</v>
      </c>
      <c r="M188" s="15">
        <v>123.18</v>
      </c>
      <c r="N188" s="11">
        <v>2.1266157392829101</v>
      </c>
      <c r="U188" s="11" t="str">
        <f t="shared" si="55"/>
        <v/>
      </c>
      <c r="V188" s="15"/>
      <c r="W188" s="15"/>
      <c r="X188" s="15"/>
      <c r="Y188" s="15"/>
      <c r="AA188" s="11" t="str">
        <f t="shared" si="49"/>
        <v/>
      </c>
      <c r="AB188" s="11" t="str">
        <f t="shared" si="50"/>
        <v/>
      </c>
      <c r="AC188" s="11" t="str">
        <f t="shared" si="51"/>
        <v/>
      </c>
      <c r="AF188" s="11" t="str">
        <f t="shared" si="52"/>
        <v/>
      </c>
      <c r="AG188" s="11" t="str">
        <f t="shared" si="53"/>
        <v/>
      </c>
      <c r="AH188" s="11" t="str">
        <f t="shared" si="54"/>
        <v/>
      </c>
      <c r="AN188" s="3"/>
      <c r="AO188" s="3"/>
      <c r="AP188" s="3"/>
      <c r="AQ188" s="3"/>
      <c r="AR188" t="s">
        <v>562</v>
      </c>
      <c r="AS188" t="s">
        <v>563</v>
      </c>
      <c r="AT188" t="s">
        <v>564</v>
      </c>
      <c r="AU188" t="s">
        <v>565</v>
      </c>
      <c r="AV188" t="s">
        <v>566</v>
      </c>
      <c r="AW188" t="s">
        <v>567</v>
      </c>
      <c r="AX188" t="s">
        <v>568</v>
      </c>
      <c r="AY188" t="s">
        <v>569</v>
      </c>
      <c r="AZ188" s="6">
        <v>0</v>
      </c>
      <c r="BA188" s="6">
        <v>0</v>
      </c>
      <c r="BB188" s="6">
        <v>0</v>
      </c>
      <c r="BC188" s="6">
        <v>0.06</v>
      </c>
      <c r="BD188" s="6">
        <v>25</v>
      </c>
      <c r="BE188" s="6">
        <v>0.36799999999999999</v>
      </c>
    </row>
    <row r="189" spans="1:57" ht="15" customHeight="1" x14ac:dyDescent="0.4">
      <c r="A189" s="6">
        <v>20231031</v>
      </c>
      <c r="B189" s="6" t="s">
        <v>472</v>
      </c>
      <c r="C189" s="7" t="s">
        <v>493</v>
      </c>
      <c r="E189" s="6" t="s">
        <v>11</v>
      </c>
      <c r="F189" s="6">
        <v>2</v>
      </c>
      <c r="G189" s="6">
        <v>4</v>
      </c>
      <c r="H189" s="13">
        <f t="shared" si="68"/>
        <v>1</v>
      </c>
      <c r="I189" s="11">
        <v>31.4206603319364</v>
      </c>
      <c r="J189" s="11">
        <v>31.4206603319364</v>
      </c>
      <c r="K189" s="11">
        <v>2.4780472080065699</v>
      </c>
      <c r="L189" s="11">
        <v>115.81541706543899</v>
      </c>
      <c r="M189" s="15">
        <v>206.78</v>
      </c>
      <c r="N189" s="11">
        <v>55.045792108892599</v>
      </c>
      <c r="O189" s="11">
        <v>55.045792108892599</v>
      </c>
      <c r="P189" s="11" t="str">
        <f>_xlfn.TEXTJOIN(";", TRUE, Q189, R189, S189, T189)</f>
        <v>0;0;0</v>
      </c>
      <c r="Q189" s="6">
        <v>0</v>
      </c>
      <c r="R189" s="6">
        <v>0</v>
      </c>
      <c r="T189" s="6">
        <v>0</v>
      </c>
      <c r="U189" s="11" t="str">
        <f>_xlfn.TEXTJOIN(";", TRUE, V189, W189, X189, Y189)</f>
        <v>206.78;206.78;206.78</v>
      </c>
      <c r="V189" s="15">
        <v>206.78</v>
      </c>
      <c r="W189" s="15">
        <v>206.78</v>
      </c>
      <c r="X189" s="15"/>
      <c r="Y189" s="15">
        <v>206.78</v>
      </c>
      <c r="Z189" s="11" t="s">
        <v>122</v>
      </c>
      <c r="AA189" s="11">
        <f t="shared" si="49"/>
        <v>16.209671772886701</v>
      </c>
      <c r="AB189" s="11" t="str">
        <f t="shared" si="50"/>
        <v>5.7417816587685415</v>
      </c>
      <c r="AC189" s="11" t="str">
        <f t="shared" si="51"/>
        <v/>
      </c>
      <c r="AD189" s="11">
        <v>3</v>
      </c>
      <c r="AE189" s="11" t="s">
        <v>123</v>
      </c>
      <c r="AF189" s="11">
        <f t="shared" si="52"/>
        <v>70.342947292475898</v>
      </c>
      <c r="AG189" s="11" t="str">
        <f t="shared" si="53"/>
        <v>93.98651381357853</v>
      </c>
      <c r="AH189" s="11" t="str">
        <f t="shared" si="54"/>
        <v/>
      </c>
      <c r="AI189" s="11">
        <v>90</v>
      </c>
      <c r="AJ189" s="11" t="s">
        <v>615</v>
      </c>
      <c r="AK189" s="11" t="s">
        <v>607</v>
      </c>
      <c r="AL189" s="11" t="s">
        <v>631</v>
      </c>
      <c r="AM189" s="11" t="s">
        <v>607</v>
      </c>
      <c r="AN189" t="s">
        <v>677</v>
      </c>
      <c r="AO189" t="s">
        <v>678</v>
      </c>
      <c r="AP189" t="s">
        <v>679</v>
      </c>
      <c r="AQ189" t="s">
        <v>609</v>
      </c>
      <c r="AR189" t="s">
        <v>562</v>
      </c>
      <c r="AS189" t="s">
        <v>563</v>
      </c>
      <c r="AT189" t="s">
        <v>564</v>
      </c>
      <c r="AU189" t="s">
        <v>565</v>
      </c>
      <c r="AV189" t="s">
        <v>566</v>
      </c>
      <c r="AW189" t="s">
        <v>567</v>
      </c>
      <c r="AX189" t="s">
        <v>568</v>
      </c>
      <c r="AY189" t="s">
        <v>569</v>
      </c>
      <c r="AZ189" s="6">
        <v>0</v>
      </c>
      <c r="BA189" s="6">
        <v>0</v>
      </c>
      <c r="BB189" s="6">
        <v>0</v>
      </c>
      <c r="BC189" s="6">
        <v>0.06</v>
      </c>
      <c r="BD189" s="6">
        <v>25</v>
      </c>
      <c r="BE189" s="6">
        <v>0.36799999999999999</v>
      </c>
    </row>
    <row r="190" spans="1:57" ht="15" customHeight="1" x14ac:dyDescent="0.4">
      <c r="A190" s="6">
        <v>20231031</v>
      </c>
      <c r="B190" s="6" t="s">
        <v>472</v>
      </c>
      <c r="C190" s="7" t="s">
        <v>493</v>
      </c>
      <c r="D190" s="6" t="s">
        <v>13</v>
      </c>
      <c r="F190" s="6">
        <v>1</v>
      </c>
      <c r="G190" s="6">
        <v>5</v>
      </c>
      <c r="H190" s="13">
        <f t="shared" si="68"/>
        <v>1</v>
      </c>
      <c r="I190" s="11">
        <v>10.983357566334901</v>
      </c>
      <c r="K190" s="11">
        <v>2.1762294036968601</v>
      </c>
      <c r="L190" s="11">
        <v>323.09184843899197</v>
      </c>
      <c r="M190" s="15">
        <v>281.33999999999997</v>
      </c>
      <c r="N190" s="11">
        <v>22.903378434747999</v>
      </c>
      <c r="U190" s="11" t="str">
        <f t="shared" si="55"/>
        <v/>
      </c>
      <c r="V190" s="15"/>
      <c r="W190" s="15"/>
      <c r="X190" s="15"/>
      <c r="Y190" s="15"/>
      <c r="AA190" s="11" t="str">
        <f t="shared" si="49"/>
        <v/>
      </c>
      <c r="AB190" s="11" t="str">
        <f t="shared" si="50"/>
        <v/>
      </c>
      <c r="AC190" s="11" t="str">
        <f t="shared" si="51"/>
        <v/>
      </c>
      <c r="AF190" s="11" t="str">
        <f t="shared" si="52"/>
        <v/>
      </c>
      <c r="AG190" s="11" t="str">
        <f t="shared" si="53"/>
        <v/>
      </c>
      <c r="AH190" s="11" t="str">
        <f t="shared" si="54"/>
        <v/>
      </c>
      <c r="AN190" s="3"/>
      <c r="AO190" s="3"/>
      <c r="AP190" s="3"/>
      <c r="AQ190" s="3"/>
      <c r="AR190" t="s">
        <v>562</v>
      </c>
      <c r="AS190" t="s">
        <v>563</v>
      </c>
      <c r="AT190" t="s">
        <v>564</v>
      </c>
      <c r="AU190" t="s">
        <v>565</v>
      </c>
      <c r="AV190" t="s">
        <v>566</v>
      </c>
      <c r="AW190" t="s">
        <v>567</v>
      </c>
      <c r="AX190" t="s">
        <v>568</v>
      </c>
      <c r="AY190" t="s">
        <v>569</v>
      </c>
      <c r="AZ190" s="6">
        <v>0</v>
      </c>
      <c r="BA190" s="6">
        <v>0</v>
      </c>
      <c r="BB190" s="6">
        <v>0</v>
      </c>
      <c r="BC190" s="6">
        <v>0.06</v>
      </c>
      <c r="BD190" s="6">
        <v>25</v>
      </c>
      <c r="BE190" s="6">
        <v>0.36799999999999999</v>
      </c>
    </row>
    <row r="191" spans="1:57" ht="15" customHeight="1" x14ac:dyDescent="0.4">
      <c r="A191" s="6">
        <v>20231031</v>
      </c>
      <c r="B191" s="6" t="s">
        <v>472</v>
      </c>
      <c r="C191" s="7" t="s">
        <v>493</v>
      </c>
      <c r="E191" s="6" t="s">
        <v>14</v>
      </c>
      <c r="F191" s="6">
        <v>2</v>
      </c>
      <c r="G191" s="6">
        <v>5</v>
      </c>
      <c r="H191" s="13">
        <f t="shared" si="68"/>
        <v>1</v>
      </c>
      <c r="I191" s="11">
        <v>20.319455704961399</v>
      </c>
      <c r="J191" s="11">
        <v>20.319455704961399</v>
      </c>
      <c r="K191" s="11">
        <v>1.90432590345721</v>
      </c>
      <c r="L191" s="11">
        <v>345.037981153624</v>
      </c>
      <c r="M191" s="16">
        <v>229.22</v>
      </c>
      <c r="N191" s="11">
        <v>76.562261073489793</v>
      </c>
      <c r="O191" s="11">
        <v>76.562261073489793</v>
      </c>
      <c r="P191" s="11" t="str">
        <f>_xlfn.TEXTJOIN(";", TRUE, Q191, R191, S191, T191)</f>
        <v>0;0;0</v>
      </c>
      <c r="Q191" s="6">
        <v>0</v>
      </c>
      <c r="R191" s="6">
        <v>0</v>
      </c>
      <c r="T191" s="6">
        <v>0</v>
      </c>
      <c r="U191" s="11" t="str">
        <f>_xlfn.TEXTJOIN(";", TRUE, V191, W191, X191, Y191)</f>
        <v>229.22;229.22;229.22</v>
      </c>
      <c r="V191" s="16">
        <v>229.22</v>
      </c>
      <c r="W191" s="16">
        <v>229.22</v>
      </c>
      <c r="X191" s="16"/>
      <c r="Y191" s="16">
        <v>229.22</v>
      </c>
      <c r="Z191" s="11" t="s">
        <v>124</v>
      </c>
      <c r="AA191" s="11">
        <f t="shared" si="49"/>
        <v>13.848502779022001</v>
      </c>
      <c r="AB191" s="11" t="str">
        <f t="shared" si="50"/>
        <v>4.487265955460524</v>
      </c>
      <c r="AC191" s="11" t="str">
        <f t="shared" si="51"/>
        <v/>
      </c>
      <c r="AD191" s="11">
        <v>3</v>
      </c>
      <c r="AE191" s="11" t="s">
        <v>125</v>
      </c>
      <c r="AF191" s="11">
        <f t="shared" si="52"/>
        <v>100.17421314964599</v>
      </c>
      <c r="AG191" s="11" t="str">
        <f t="shared" si="53"/>
        <v>121.1838525869527</v>
      </c>
      <c r="AH191" s="11" t="str">
        <f t="shared" si="54"/>
        <v/>
      </c>
      <c r="AI191" s="11">
        <v>90</v>
      </c>
      <c r="AJ191" s="11" t="s">
        <v>615</v>
      </c>
      <c r="AK191" s="11" t="s">
        <v>607</v>
      </c>
      <c r="AL191" s="11" t="s">
        <v>631</v>
      </c>
      <c r="AM191" s="11" t="s">
        <v>607</v>
      </c>
      <c r="AN191" t="s">
        <v>680</v>
      </c>
      <c r="AO191" t="s">
        <v>681</v>
      </c>
      <c r="AP191" t="s">
        <v>682</v>
      </c>
      <c r="AQ191" t="s">
        <v>609</v>
      </c>
      <c r="AR191" t="s">
        <v>562</v>
      </c>
      <c r="AS191" t="s">
        <v>563</v>
      </c>
      <c r="AT191" t="s">
        <v>564</v>
      </c>
      <c r="AU191" t="s">
        <v>565</v>
      </c>
      <c r="AV191" t="s">
        <v>566</v>
      </c>
      <c r="AW191" t="s">
        <v>567</v>
      </c>
      <c r="AX191" t="s">
        <v>568</v>
      </c>
      <c r="AY191" t="s">
        <v>569</v>
      </c>
      <c r="AZ191" s="6">
        <v>0</v>
      </c>
      <c r="BA191" s="6">
        <v>0</v>
      </c>
      <c r="BB191" s="6">
        <v>0</v>
      </c>
      <c r="BC191" s="6">
        <v>0.06</v>
      </c>
      <c r="BD191" s="6">
        <v>25</v>
      </c>
      <c r="BE191" s="6">
        <v>0.36799999999999999</v>
      </c>
    </row>
    <row r="192" spans="1:57" ht="15" customHeight="1" x14ac:dyDescent="0.4">
      <c r="A192" s="6">
        <v>20231031</v>
      </c>
      <c r="B192" s="6" t="s">
        <v>472</v>
      </c>
      <c r="C192" s="7" t="s">
        <v>493</v>
      </c>
      <c r="D192" s="6" t="s">
        <v>15</v>
      </c>
      <c r="F192" s="6">
        <v>1</v>
      </c>
      <c r="G192" s="6">
        <v>6</v>
      </c>
      <c r="H192" s="13">
        <f>(4/6)</f>
        <v>0.66666666666666663</v>
      </c>
      <c r="I192" s="11">
        <v>4.1475321770770002</v>
      </c>
      <c r="K192" s="11">
        <v>1.8293675923352199</v>
      </c>
      <c r="L192" s="11">
        <v>191.01331511093599</v>
      </c>
      <c r="M192" s="15">
        <v>227.92</v>
      </c>
      <c r="N192" s="11">
        <v>14.073833933977401</v>
      </c>
      <c r="U192" s="11" t="str">
        <f t="shared" si="55"/>
        <v/>
      </c>
      <c r="V192" s="15"/>
      <c r="W192" s="15"/>
      <c r="X192" s="15"/>
      <c r="Y192" s="15"/>
      <c r="AA192" s="11" t="str">
        <f t="shared" si="49"/>
        <v/>
      </c>
      <c r="AB192" s="11" t="str">
        <f t="shared" si="50"/>
        <v/>
      </c>
      <c r="AC192" s="11" t="str">
        <f t="shared" si="51"/>
        <v/>
      </c>
      <c r="AF192" s="11" t="str">
        <f t="shared" si="52"/>
        <v/>
      </c>
      <c r="AG192" s="11" t="str">
        <f t="shared" si="53"/>
        <v/>
      </c>
      <c r="AH192" s="11" t="str">
        <f t="shared" si="54"/>
        <v/>
      </c>
      <c r="AN192" s="3"/>
      <c r="AO192" s="3"/>
      <c r="AP192" s="3"/>
      <c r="AQ192" s="3"/>
      <c r="AR192" t="s">
        <v>562</v>
      </c>
      <c r="AS192" t="s">
        <v>563</v>
      </c>
      <c r="AT192" t="s">
        <v>564</v>
      </c>
      <c r="AU192" t="s">
        <v>565</v>
      </c>
      <c r="AV192" t="s">
        <v>566</v>
      </c>
      <c r="AW192" t="s">
        <v>567</v>
      </c>
      <c r="AX192" t="s">
        <v>568</v>
      </c>
      <c r="AY192" t="s">
        <v>569</v>
      </c>
      <c r="AZ192" s="6">
        <v>0</v>
      </c>
      <c r="BA192" s="6">
        <v>0</v>
      </c>
      <c r="BB192" s="6">
        <v>0</v>
      </c>
      <c r="BC192" s="6">
        <v>0.06</v>
      </c>
      <c r="BD192" s="6">
        <v>25</v>
      </c>
      <c r="BE192" s="6">
        <v>0.36799999999999999</v>
      </c>
    </row>
    <row r="193" spans="1:57" ht="15" customHeight="1" x14ac:dyDescent="0.4">
      <c r="A193" s="6">
        <v>20231031</v>
      </c>
      <c r="B193" s="6" t="s">
        <v>472</v>
      </c>
      <c r="C193" s="7" t="s">
        <v>493</v>
      </c>
      <c r="E193" s="6" t="s">
        <v>16</v>
      </c>
      <c r="F193" s="6">
        <v>2</v>
      </c>
      <c r="G193" s="6">
        <v>6</v>
      </c>
      <c r="H193" s="13">
        <f>(4/6)</f>
        <v>0.66666666666666663</v>
      </c>
      <c r="I193" s="11">
        <v>13.304623402054601</v>
      </c>
      <c r="J193" s="11">
        <v>13.304623402054601</v>
      </c>
      <c r="K193" s="11">
        <v>1.8293675923352199</v>
      </c>
      <c r="L193" s="11">
        <v>216.00935499669799</v>
      </c>
      <c r="M193" s="15">
        <v>230.97</v>
      </c>
      <c r="N193" s="11">
        <v>50.540210090487797</v>
      </c>
      <c r="O193" s="11">
        <v>50.540210090487797</v>
      </c>
      <c r="P193" s="11" t="str">
        <f>_xlfn.TEXTJOIN(";", TRUE, Q193, R193, S193, T193)</f>
        <v>0;0</v>
      </c>
      <c r="Q193" s="6">
        <v>0</v>
      </c>
      <c r="T193" s="6">
        <v>0</v>
      </c>
      <c r="U193" s="11" t="str">
        <f>_xlfn.TEXTJOIN(";", TRUE, V193, W193, X193, Y193)</f>
        <v>230.97;230.97</v>
      </c>
      <c r="V193" s="15">
        <v>230.97</v>
      </c>
      <c r="W193" s="15"/>
      <c r="X193" s="15"/>
      <c r="Y193" s="15">
        <v>230.97</v>
      </c>
      <c r="Z193" s="11">
        <v>11.924621155129</v>
      </c>
      <c r="AA193" s="11">
        <f t="shared" si="49"/>
        <v>11.924621155129</v>
      </c>
      <c r="AB193" s="11" t="str">
        <f t="shared" si="50"/>
        <v/>
      </c>
      <c r="AC193" s="11" t="str">
        <f t="shared" si="51"/>
        <v/>
      </c>
      <c r="AD193" s="11">
        <v>3</v>
      </c>
      <c r="AE193" s="11">
        <v>78.516086572630797</v>
      </c>
      <c r="AF193" s="11">
        <f t="shared" si="52"/>
        <v>78.516086572630797</v>
      </c>
      <c r="AG193" s="11" t="str">
        <f t="shared" si="53"/>
        <v/>
      </c>
      <c r="AH193" s="11" t="str">
        <f t="shared" si="54"/>
        <v/>
      </c>
      <c r="AI193" s="11">
        <v>90</v>
      </c>
      <c r="AJ193" s="11">
        <v>90</v>
      </c>
      <c r="AK193" s="11">
        <v>0</v>
      </c>
      <c r="AL193" s="11">
        <v>3.0000000000000001E-3</v>
      </c>
      <c r="AM193" s="11">
        <v>0</v>
      </c>
      <c r="AN193" t="s">
        <v>683</v>
      </c>
      <c r="AO193" t="s">
        <v>684</v>
      </c>
      <c r="AP193" t="s">
        <v>685</v>
      </c>
      <c r="AQ193" t="s">
        <v>607</v>
      </c>
      <c r="AR193" t="s">
        <v>562</v>
      </c>
      <c r="AS193" t="s">
        <v>563</v>
      </c>
      <c r="AT193" t="s">
        <v>564</v>
      </c>
      <c r="AU193" t="s">
        <v>565</v>
      </c>
      <c r="AV193" t="s">
        <v>566</v>
      </c>
      <c r="AW193" t="s">
        <v>567</v>
      </c>
      <c r="AX193" t="s">
        <v>568</v>
      </c>
      <c r="AY193" t="s">
        <v>569</v>
      </c>
      <c r="AZ193" s="6">
        <v>0</v>
      </c>
      <c r="BA193" s="6">
        <v>0</v>
      </c>
      <c r="BB193" s="6">
        <v>0</v>
      </c>
      <c r="BC193" s="6">
        <v>0.06</v>
      </c>
      <c r="BD193" s="6">
        <v>25</v>
      </c>
      <c r="BE193" s="6">
        <v>0.36799999999999999</v>
      </c>
    </row>
    <row r="194" spans="1:57" ht="15" customHeight="1" x14ac:dyDescent="0.4">
      <c r="A194" s="6">
        <v>20231031</v>
      </c>
      <c r="B194" s="6" t="s">
        <v>472</v>
      </c>
      <c r="C194" s="7" t="s">
        <v>493</v>
      </c>
      <c r="D194" s="6" t="s">
        <v>21</v>
      </c>
      <c r="F194" s="6">
        <v>1</v>
      </c>
      <c r="G194" s="6">
        <v>7</v>
      </c>
      <c r="H194" s="13">
        <f>(2/6)</f>
        <v>0.33333333333333331</v>
      </c>
      <c r="I194" s="11">
        <v>2.64869072094185</v>
      </c>
      <c r="K194" s="11">
        <v>1.8293675923352199</v>
      </c>
      <c r="L194" s="11">
        <v>7.6231096453224803</v>
      </c>
      <c r="M194" s="15">
        <v>176.61</v>
      </c>
      <c r="N194" s="11">
        <v>12.637011737454401</v>
      </c>
      <c r="U194" s="11" t="str">
        <f t="shared" si="55"/>
        <v/>
      </c>
      <c r="V194" s="15"/>
      <c r="W194" s="15"/>
      <c r="X194" s="15"/>
      <c r="Y194" s="15"/>
      <c r="AA194" s="11" t="str">
        <f t="shared" ref="AA194:AA257" si="71">IF(LEN(Z194)=0, "", IF(ISNUMBER(FIND(",", Z194)), VALUE(LEFT(Z194, FIND(",", Z194)-1)), VALUE(Z194)))</f>
        <v/>
      </c>
      <c r="AB194" s="11" t="str">
        <f t="shared" ref="AB194:AB257" si="72">IF(LEN(Z194)=0, "", IF(ISNUMBER(FIND(",", Z194)), TRIM(MID(SUBSTITUTE(Z194, ",", REPT(" ", LEN(Z194))), LEN(Z194)*(LEN(Z194)&gt;=LEN(SUBSTITUTE(Z194, ",", "")))+1, LEN(Z194))), ""))</f>
        <v/>
      </c>
      <c r="AC194" s="11" t="str">
        <f t="shared" ref="AC194:AC257" si="73">IF(LEN(Z194)=0, "", IF(ISNUMBER(FIND(",", Z194, FIND(",", Z194)+1)), MID(Z194, FIND(",", Z194, FIND(",", Z194)+1)+1, IF(ISNUMBER(FIND(",", Z194, FIND(",", Z194, FIND(",", Z194)+1)+1)), FIND(",", Z194, FIND(",", Z194, FIND(",", Z194)+1)+1)-FIND(",", Z194, FIND(",", Z194)+1)-1, LEN(Z194))), ""))</f>
        <v/>
      </c>
      <c r="AF194" s="11" t="str">
        <f t="shared" ref="AF194:AF257" si="74">IF(LEN(AE194)=0, "", IF(ISNUMBER(FIND(",", AE194)), VALUE(LEFT(AE194, FIND(",", AE194)-1)), VALUE(AE194)))</f>
        <v/>
      </c>
      <c r="AG194" s="11" t="str">
        <f t="shared" ref="AG194:AG257" si="75">IF(LEN(AE194)=0, "", IF(ISNUMBER(FIND(",", AE194)), TRIM(MID(SUBSTITUTE(AE194, ",", REPT(" ", LEN(AE194))), LEN(AE194)*(LEN(AE194)&gt;=LEN(SUBSTITUTE(AE194, ",", "")))+1, LEN(AE194))), ""))</f>
        <v/>
      </c>
      <c r="AH194" s="11" t="str">
        <f t="shared" ref="AH194:AH257" si="76">IF(LEN(AE194)=0, "", IF(ISNUMBER(FIND(",", AE194, FIND(",", AE194)+1)), MID(AE194, FIND(",", AE194, FIND(",", AE194)+1)+1, IF(ISNUMBER(FIND(",", AE194, FIND(",", AE194, FIND(",", AE194)+1)+1)), FIND(",", AE194, FIND(",", AE194, FIND(",", AE194)+1)+1)-FIND(",", AE194, FIND(",", AE194)+1)-1, LEN(AE194))), ""))</f>
        <v/>
      </c>
      <c r="AN194" s="3"/>
      <c r="AO194" s="3"/>
      <c r="AP194" s="3"/>
      <c r="AQ194" s="3"/>
      <c r="AR194" t="s">
        <v>562</v>
      </c>
      <c r="AS194" t="s">
        <v>563</v>
      </c>
      <c r="AT194" t="s">
        <v>564</v>
      </c>
      <c r="AU194" t="s">
        <v>565</v>
      </c>
      <c r="AV194" t="s">
        <v>566</v>
      </c>
      <c r="AW194" t="s">
        <v>567</v>
      </c>
      <c r="AX194" t="s">
        <v>568</v>
      </c>
      <c r="AY194" t="s">
        <v>569</v>
      </c>
      <c r="AZ194" s="6">
        <v>0</v>
      </c>
      <c r="BA194" s="6">
        <v>0</v>
      </c>
      <c r="BB194" s="6">
        <v>0</v>
      </c>
      <c r="BC194" s="6">
        <v>0.06</v>
      </c>
      <c r="BD194" s="6">
        <v>25</v>
      </c>
      <c r="BE194" s="6">
        <v>0.36799999999999999</v>
      </c>
    </row>
    <row r="195" spans="1:57" ht="15" customHeight="1" x14ac:dyDescent="0.4">
      <c r="A195" s="6">
        <v>20231031</v>
      </c>
      <c r="B195" s="6" t="s">
        <v>472</v>
      </c>
      <c r="C195" s="7" t="s">
        <v>493</v>
      </c>
      <c r="E195" s="6" t="s">
        <v>22</v>
      </c>
      <c r="F195" s="6">
        <v>2</v>
      </c>
      <c r="G195" s="6">
        <v>7</v>
      </c>
      <c r="H195" s="13">
        <f>(2/6)</f>
        <v>0.33333333333333331</v>
      </c>
      <c r="I195" s="11">
        <v>8.8967408345138601</v>
      </c>
      <c r="J195" s="11">
        <v>8.8967408345138601</v>
      </c>
      <c r="K195" s="11">
        <v>1.6168171365294901</v>
      </c>
      <c r="L195" s="11">
        <v>44.341616166788697</v>
      </c>
      <c r="M195" s="16">
        <v>188.33</v>
      </c>
      <c r="N195" s="11">
        <v>42.177945022974903</v>
      </c>
      <c r="O195" s="11">
        <v>42.177945022974903</v>
      </c>
      <c r="P195" s="11" t="str">
        <f>_xlfn.TEXTJOIN(";", TRUE, Q195, R195, S195, T195)</f>
        <v>0;0</v>
      </c>
      <c r="Q195" s="6">
        <v>0</v>
      </c>
      <c r="T195" s="6">
        <v>0</v>
      </c>
      <c r="U195" s="11" t="str">
        <f>_xlfn.TEXTJOIN(";", TRUE, V195, W195, X195, Y195)</f>
        <v>188.33;188.33</v>
      </c>
      <c r="V195" s="16">
        <v>188.33</v>
      </c>
      <c r="W195" s="16"/>
      <c r="X195" s="16"/>
      <c r="Y195" s="16">
        <v>188.33</v>
      </c>
      <c r="Z195" s="11">
        <v>7.9195688176699797</v>
      </c>
      <c r="AA195" s="11">
        <f t="shared" si="71"/>
        <v>7.9195688176699797</v>
      </c>
      <c r="AB195" s="11" t="str">
        <f t="shared" si="72"/>
        <v/>
      </c>
      <c r="AC195" s="11" t="str">
        <f t="shared" si="73"/>
        <v/>
      </c>
      <c r="AD195" s="11">
        <v>3</v>
      </c>
      <c r="AE195" s="11">
        <v>80.436075498310998</v>
      </c>
      <c r="AF195" s="11">
        <f t="shared" si="74"/>
        <v>80.436075498310998</v>
      </c>
      <c r="AG195" s="11" t="str">
        <f t="shared" si="75"/>
        <v/>
      </c>
      <c r="AH195" s="11" t="str">
        <f t="shared" si="76"/>
        <v/>
      </c>
      <c r="AI195" s="11">
        <v>90</v>
      </c>
      <c r="AJ195" s="11">
        <v>90</v>
      </c>
      <c r="AK195" s="11">
        <v>0</v>
      </c>
      <c r="AL195" s="11">
        <v>3.0000000000000001E-3</v>
      </c>
      <c r="AM195" s="11">
        <v>0</v>
      </c>
      <c r="AN195" t="s">
        <v>686</v>
      </c>
      <c r="AO195" t="s">
        <v>687</v>
      </c>
      <c r="AP195" t="s">
        <v>688</v>
      </c>
      <c r="AQ195" t="s">
        <v>607</v>
      </c>
      <c r="AR195" t="s">
        <v>562</v>
      </c>
      <c r="AS195" t="s">
        <v>563</v>
      </c>
      <c r="AT195" t="s">
        <v>564</v>
      </c>
      <c r="AU195" t="s">
        <v>565</v>
      </c>
      <c r="AV195" t="s">
        <v>566</v>
      </c>
      <c r="AW195" t="s">
        <v>567</v>
      </c>
      <c r="AX195" t="s">
        <v>568</v>
      </c>
      <c r="AY195" t="s">
        <v>569</v>
      </c>
      <c r="AZ195" s="6">
        <v>0</v>
      </c>
      <c r="BA195" s="6">
        <v>0</v>
      </c>
      <c r="BB195" s="6">
        <v>0</v>
      </c>
      <c r="BC195" s="6">
        <v>0.06</v>
      </c>
      <c r="BD195" s="6">
        <v>25</v>
      </c>
      <c r="BE195" s="6">
        <v>0.36799999999999999</v>
      </c>
    </row>
    <row r="196" spans="1:57" ht="15" customHeight="1" x14ac:dyDescent="0.4">
      <c r="A196" s="6">
        <v>20231031</v>
      </c>
      <c r="B196" s="6" t="s">
        <v>472</v>
      </c>
      <c r="C196" s="7" t="s">
        <v>494</v>
      </c>
      <c r="D196" s="6" t="s">
        <v>2</v>
      </c>
      <c r="F196" s="6">
        <v>1</v>
      </c>
      <c r="G196" s="6">
        <v>1</v>
      </c>
      <c r="H196" s="13">
        <f t="shared" ref="H196:H205" si="77">(6/6)</f>
        <v>1</v>
      </c>
      <c r="I196" s="11">
        <v>7.6696545744857296</v>
      </c>
      <c r="K196" s="11">
        <v>3.11061128395185</v>
      </c>
      <c r="L196" s="11">
        <v>46.969209102331398</v>
      </c>
      <c r="M196" s="15">
        <v>0</v>
      </c>
      <c r="N196" s="11">
        <v>10.3265371445915</v>
      </c>
      <c r="U196" s="11" t="str">
        <f t="shared" ref="U195:U258" si="78">_xlfn.TEXTJOIN(";", TRUE, V196, W196, X196)</f>
        <v/>
      </c>
      <c r="V196" s="15"/>
      <c r="W196" s="15"/>
      <c r="X196" s="15"/>
      <c r="Y196" s="15"/>
      <c r="AA196" s="11" t="str">
        <f t="shared" si="71"/>
        <v/>
      </c>
      <c r="AB196" s="11" t="str">
        <f t="shared" si="72"/>
        <v/>
      </c>
      <c r="AC196" s="11" t="str">
        <f t="shared" si="73"/>
        <v/>
      </c>
      <c r="AF196" s="11" t="str">
        <f t="shared" si="74"/>
        <v/>
      </c>
      <c r="AG196" s="11" t="str">
        <f t="shared" si="75"/>
        <v/>
      </c>
      <c r="AH196" s="11" t="str">
        <f t="shared" si="76"/>
        <v/>
      </c>
      <c r="AN196" s="3"/>
      <c r="AO196" s="3"/>
      <c r="AP196" s="3"/>
      <c r="AQ196" s="3"/>
      <c r="AR196" t="s">
        <v>562</v>
      </c>
      <c r="AS196" t="s">
        <v>563</v>
      </c>
      <c r="AT196" t="s">
        <v>564</v>
      </c>
      <c r="AU196" t="s">
        <v>565</v>
      </c>
      <c r="AV196" t="s">
        <v>566</v>
      </c>
      <c r="AW196" t="s">
        <v>567</v>
      </c>
      <c r="AX196" t="s">
        <v>568</v>
      </c>
      <c r="AY196" t="s">
        <v>569</v>
      </c>
      <c r="AZ196" s="6">
        <v>0</v>
      </c>
      <c r="BA196" s="6">
        <v>0</v>
      </c>
      <c r="BB196" s="6">
        <v>0</v>
      </c>
      <c r="BC196" s="6">
        <v>0.06</v>
      </c>
      <c r="BD196" s="6">
        <v>25</v>
      </c>
      <c r="BE196" s="6">
        <v>0.36799999999999999</v>
      </c>
    </row>
    <row r="197" spans="1:57" ht="15" customHeight="1" x14ac:dyDescent="0.4">
      <c r="A197" s="6">
        <v>20231031</v>
      </c>
      <c r="B197" s="6" t="s">
        <v>472</v>
      </c>
      <c r="C197" s="7" t="s">
        <v>494</v>
      </c>
      <c r="D197" s="6" t="s">
        <v>5</v>
      </c>
      <c r="F197" s="6">
        <v>1</v>
      </c>
      <c r="G197" s="6">
        <v>2</v>
      </c>
      <c r="H197" s="13">
        <f t="shared" si="77"/>
        <v>1</v>
      </c>
      <c r="I197" s="11">
        <v>7.2929333193381796</v>
      </c>
      <c r="K197" s="11">
        <v>3.11061128395185</v>
      </c>
      <c r="L197" s="11">
        <v>35.502976333313399</v>
      </c>
      <c r="M197" s="15">
        <v>348.53</v>
      </c>
      <c r="N197" s="11">
        <v>12.6516896476995</v>
      </c>
      <c r="U197" s="11" t="str">
        <f t="shared" si="78"/>
        <v/>
      </c>
      <c r="V197" s="15"/>
      <c r="W197" s="15"/>
      <c r="X197" s="15"/>
      <c r="Y197" s="15"/>
      <c r="AA197" s="11" t="str">
        <f t="shared" si="71"/>
        <v/>
      </c>
      <c r="AB197" s="11" t="str">
        <f t="shared" si="72"/>
        <v/>
      </c>
      <c r="AC197" s="11" t="str">
        <f t="shared" si="73"/>
        <v/>
      </c>
      <c r="AF197" s="11" t="str">
        <f t="shared" si="74"/>
        <v/>
      </c>
      <c r="AG197" s="11" t="str">
        <f t="shared" si="75"/>
        <v/>
      </c>
      <c r="AH197" s="11" t="str">
        <f t="shared" si="76"/>
        <v/>
      </c>
      <c r="AN197" s="3"/>
      <c r="AO197" s="3"/>
      <c r="AP197" s="3"/>
      <c r="AQ197" s="3"/>
      <c r="AR197" t="s">
        <v>562</v>
      </c>
      <c r="AS197" t="s">
        <v>563</v>
      </c>
      <c r="AT197" t="s">
        <v>564</v>
      </c>
      <c r="AU197" t="s">
        <v>565</v>
      </c>
      <c r="AV197" t="s">
        <v>566</v>
      </c>
      <c r="AW197" t="s">
        <v>567</v>
      </c>
      <c r="AX197" t="s">
        <v>568</v>
      </c>
      <c r="AY197" t="s">
        <v>569</v>
      </c>
      <c r="AZ197" s="6">
        <v>0</v>
      </c>
      <c r="BA197" s="6">
        <v>0</v>
      </c>
      <c r="BB197" s="6">
        <v>0</v>
      </c>
      <c r="BC197" s="6">
        <v>0.06</v>
      </c>
      <c r="BD197" s="6">
        <v>25</v>
      </c>
      <c r="BE197" s="6">
        <v>0.36799999999999999</v>
      </c>
    </row>
    <row r="198" spans="1:57" ht="15" customHeight="1" x14ac:dyDescent="0.4">
      <c r="A198" s="6">
        <v>20231031</v>
      </c>
      <c r="B198" s="6" t="s">
        <v>472</v>
      </c>
      <c r="C198" s="7" t="s">
        <v>494</v>
      </c>
      <c r="E198" s="6" t="s">
        <v>6</v>
      </c>
      <c r="F198" s="6">
        <v>2</v>
      </c>
      <c r="G198" s="6">
        <v>2</v>
      </c>
      <c r="H198" s="13">
        <f t="shared" si="77"/>
        <v>1</v>
      </c>
      <c r="I198" s="11">
        <v>26.536866809818601</v>
      </c>
      <c r="J198" s="11">
        <v>26.536866809818601</v>
      </c>
      <c r="K198" s="11">
        <v>1.7291383706397101</v>
      </c>
      <c r="L198" s="11">
        <v>135.12320423351099</v>
      </c>
      <c r="M198" s="15">
        <v>0</v>
      </c>
      <c r="N198" s="11">
        <v>71.963432463474405</v>
      </c>
      <c r="O198" s="11">
        <v>71.963432463474405</v>
      </c>
      <c r="P198" s="11" t="str">
        <f t="shared" ref="P198:P199" si="79">_xlfn.TEXTJOIN(";", TRUE, Q198, R198, S198, T198)</f>
        <v>0;0</v>
      </c>
      <c r="Q198" s="6">
        <v>0</v>
      </c>
      <c r="T198" s="6">
        <v>0</v>
      </c>
      <c r="U198" s="11" t="str">
        <f t="shared" ref="U198:U199" si="80">_xlfn.TEXTJOIN(";", TRUE, V198, W198, X198, Y198)</f>
        <v>0;0</v>
      </c>
      <c r="V198" s="15">
        <v>0</v>
      </c>
      <c r="W198" s="15"/>
      <c r="X198" s="15"/>
      <c r="Y198" s="15">
        <v>0</v>
      </c>
      <c r="Z198" s="11">
        <v>5.09033289439071</v>
      </c>
      <c r="AA198" s="11">
        <f t="shared" si="71"/>
        <v>5.09033289439071</v>
      </c>
      <c r="AB198" s="11" t="str">
        <f t="shared" si="72"/>
        <v/>
      </c>
      <c r="AC198" s="11" t="str">
        <f t="shared" si="73"/>
        <v/>
      </c>
      <c r="AD198" s="11">
        <v>3</v>
      </c>
      <c r="AE198" s="11">
        <v>84.678112285412794</v>
      </c>
      <c r="AF198" s="11">
        <f t="shared" si="74"/>
        <v>84.678112285412794</v>
      </c>
      <c r="AG198" s="11" t="str">
        <f t="shared" si="75"/>
        <v/>
      </c>
      <c r="AH198" s="11" t="str">
        <f t="shared" si="76"/>
        <v/>
      </c>
      <c r="AI198" s="11">
        <v>90</v>
      </c>
      <c r="AJ198" s="11">
        <v>90</v>
      </c>
      <c r="AK198" s="11">
        <v>0</v>
      </c>
      <c r="AL198" s="11">
        <v>3.0000000000000001E-3</v>
      </c>
      <c r="AM198" s="11">
        <v>0</v>
      </c>
      <c r="AN198" t="s">
        <v>668</v>
      </c>
      <c r="AO198" t="s">
        <v>669</v>
      </c>
      <c r="AP198" t="s">
        <v>670</v>
      </c>
      <c r="AQ198" t="s">
        <v>607</v>
      </c>
      <c r="AR198" t="s">
        <v>562</v>
      </c>
      <c r="AS198" t="s">
        <v>563</v>
      </c>
      <c r="AT198" t="s">
        <v>564</v>
      </c>
      <c r="AU198" t="s">
        <v>565</v>
      </c>
      <c r="AV198" t="s">
        <v>566</v>
      </c>
      <c r="AW198" t="s">
        <v>567</v>
      </c>
      <c r="AX198" t="s">
        <v>568</v>
      </c>
      <c r="AY198" t="s">
        <v>569</v>
      </c>
      <c r="AZ198" s="6">
        <v>0</v>
      </c>
      <c r="BA198" s="6">
        <v>0</v>
      </c>
      <c r="BB198" s="6">
        <v>0</v>
      </c>
      <c r="BC198" s="6">
        <v>0.06</v>
      </c>
      <c r="BD198" s="6">
        <v>25</v>
      </c>
      <c r="BE198" s="6">
        <v>0.36799999999999999</v>
      </c>
    </row>
    <row r="199" spans="1:57" ht="15" customHeight="1" x14ac:dyDescent="0.4">
      <c r="A199" s="6">
        <v>20231031</v>
      </c>
      <c r="B199" s="6" t="s">
        <v>472</v>
      </c>
      <c r="C199" s="7" t="s">
        <v>494</v>
      </c>
      <c r="E199" s="6" t="s">
        <v>7</v>
      </c>
      <c r="F199" s="6">
        <v>2</v>
      </c>
      <c r="G199" s="6">
        <v>2</v>
      </c>
      <c r="H199" s="13">
        <f t="shared" si="77"/>
        <v>1</v>
      </c>
      <c r="I199" s="11">
        <v>19.506182284854699</v>
      </c>
      <c r="J199" s="11">
        <v>19.506182284854699</v>
      </c>
      <c r="K199" s="11">
        <v>1.70363316395001</v>
      </c>
      <c r="L199" s="11">
        <v>294.013214563178</v>
      </c>
      <c r="M199" s="15">
        <v>158.88999999999999</v>
      </c>
      <c r="N199" s="11">
        <v>60.7277322007929</v>
      </c>
      <c r="O199" s="11">
        <v>60.7277322007929</v>
      </c>
      <c r="P199" s="11" t="str">
        <f t="shared" si="79"/>
        <v>0;0</v>
      </c>
      <c r="Q199" s="6">
        <v>0</v>
      </c>
      <c r="T199" s="6">
        <v>0</v>
      </c>
      <c r="U199" s="11" t="str">
        <f t="shared" si="80"/>
        <v>158.89;158.89</v>
      </c>
      <c r="V199" s="15">
        <v>158.88999999999999</v>
      </c>
      <c r="W199" s="15"/>
      <c r="X199" s="15"/>
      <c r="Y199" s="15">
        <v>158.88999999999999</v>
      </c>
      <c r="Z199" s="11">
        <v>6.5451540798968697</v>
      </c>
      <c r="AA199" s="11">
        <f t="shared" si="71"/>
        <v>6.5451540798968697</v>
      </c>
      <c r="AB199" s="11" t="str">
        <f t="shared" si="72"/>
        <v/>
      </c>
      <c r="AC199" s="11" t="str">
        <f t="shared" si="73"/>
        <v/>
      </c>
      <c r="AD199" s="11">
        <v>3</v>
      </c>
      <c r="AE199" s="11">
        <v>69.153538522571793</v>
      </c>
      <c r="AF199" s="11">
        <f t="shared" si="74"/>
        <v>69.153538522571793</v>
      </c>
      <c r="AG199" s="11" t="str">
        <f t="shared" si="75"/>
        <v/>
      </c>
      <c r="AH199" s="11" t="str">
        <f t="shared" si="76"/>
        <v/>
      </c>
      <c r="AI199" s="11">
        <v>90</v>
      </c>
      <c r="AJ199" s="11">
        <v>90</v>
      </c>
      <c r="AK199" s="11">
        <v>0</v>
      </c>
      <c r="AL199" s="11">
        <v>3.0000000000000001E-3</v>
      </c>
      <c r="AM199" s="11">
        <v>0</v>
      </c>
      <c r="AN199" t="s">
        <v>671</v>
      </c>
      <c r="AO199" t="s">
        <v>672</v>
      </c>
      <c r="AP199" t="s">
        <v>673</v>
      </c>
      <c r="AQ199" t="s">
        <v>607</v>
      </c>
      <c r="AR199" t="s">
        <v>562</v>
      </c>
      <c r="AS199" t="s">
        <v>563</v>
      </c>
      <c r="AT199" t="s">
        <v>564</v>
      </c>
      <c r="AU199" t="s">
        <v>565</v>
      </c>
      <c r="AV199" t="s">
        <v>566</v>
      </c>
      <c r="AW199" t="s">
        <v>567</v>
      </c>
      <c r="AX199" t="s">
        <v>568</v>
      </c>
      <c r="AY199" t="s">
        <v>569</v>
      </c>
      <c r="AZ199" s="6">
        <v>0</v>
      </c>
      <c r="BA199" s="6">
        <v>0</v>
      </c>
      <c r="BB199" s="6">
        <v>0</v>
      </c>
      <c r="BC199" s="6">
        <v>0.06</v>
      </c>
      <c r="BD199" s="6">
        <v>25</v>
      </c>
      <c r="BE199" s="6">
        <v>0.36799999999999999</v>
      </c>
    </row>
    <row r="200" spans="1:57" ht="15" customHeight="1" x14ac:dyDescent="0.4">
      <c r="A200" s="6">
        <v>20231031</v>
      </c>
      <c r="B200" s="6" t="s">
        <v>472</v>
      </c>
      <c r="C200" s="7" t="s">
        <v>494</v>
      </c>
      <c r="D200" s="6" t="s">
        <v>8</v>
      </c>
      <c r="F200" s="6">
        <v>1</v>
      </c>
      <c r="G200" s="6">
        <v>3</v>
      </c>
      <c r="H200" s="13">
        <f t="shared" si="77"/>
        <v>1</v>
      </c>
      <c r="I200" s="11">
        <v>12.977680614398301</v>
      </c>
      <c r="K200" s="11">
        <v>2.5559380689212801</v>
      </c>
      <c r="L200" s="11">
        <v>39.373894899837701</v>
      </c>
      <c r="M200" s="16">
        <v>3.8699999999999899</v>
      </c>
      <c r="N200" s="11">
        <v>18.837467645455401</v>
      </c>
      <c r="U200" s="11" t="str">
        <f t="shared" si="78"/>
        <v/>
      </c>
      <c r="V200" s="16"/>
      <c r="W200" s="16"/>
      <c r="X200" s="16"/>
      <c r="Y200" s="16"/>
      <c r="AA200" s="11" t="str">
        <f t="shared" si="71"/>
        <v/>
      </c>
      <c r="AB200" s="11" t="str">
        <f t="shared" si="72"/>
        <v/>
      </c>
      <c r="AC200" s="11" t="str">
        <f t="shared" si="73"/>
        <v/>
      </c>
      <c r="AF200" s="11" t="str">
        <f t="shared" si="74"/>
        <v/>
      </c>
      <c r="AG200" s="11" t="str">
        <f t="shared" si="75"/>
        <v/>
      </c>
      <c r="AH200" s="11" t="str">
        <f t="shared" si="76"/>
        <v/>
      </c>
      <c r="AN200" s="3"/>
      <c r="AO200" s="3"/>
      <c r="AP200" s="3"/>
      <c r="AQ200" s="3"/>
      <c r="AR200" t="s">
        <v>562</v>
      </c>
      <c r="AS200" t="s">
        <v>563</v>
      </c>
      <c r="AT200" t="s">
        <v>564</v>
      </c>
      <c r="AU200" t="s">
        <v>565</v>
      </c>
      <c r="AV200" t="s">
        <v>566</v>
      </c>
      <c r="AW200" t="s">
        <v>567</v>
      </c>
      <c r="AX200" t="s">
        <v>568</v>
      </c>
      <c r="AY200" t="s">
        <v>569</v>
      </c>
      <c r="AZ200" s="6">
        <v>0</v>
      </c>
      <c r="BA200" s="6">
        <v>0</v>
      </c>
      <c r="BB200" s="6">
        <v>0</v>
      </c>
      <c r="BC200" s="6">
        <v>0.06</v>
      </c>
      <c r="BD200" s="6">
        <v>25</v>
      </c>
      <c r="BE200" s="6">
        <v>0.36799999999999999</v>
      </c>
    </row>
    <row r="201" spans="1:57" ht="15" customHeight="1" x14ac:dyDescent="0.4">
      <c r="A201" s="6">
        <v>20231031</v>
      </c>
      <c r="B201" s="6" t="s">
        <v>472</v>
      </c>
      <c r="C201" s="7" t="s">
        <v>494</v>
      </c>
      <c r="E201" s="6" t="s">
        <v>9</v>
      </c>
      <c r="F201" s="6">
        <v>2</v>
      </c>
      <c r="G201" s="6">
        <v>3</v>
      </c>
      <c r="H201" s="13">
        <f t="shared" si="77"/>
        <v>1</v>
      </c>
      <c r="I201" s="11">
        <v>32.395593340810201</v>
      </c>
      <c r="J201" s="11">
        <v>32.395593340810201</v>
      </c>
      <c r="K201" s="11">
        <v>2.4748712387237601</v>
      </c>
      <c r="L201" s="11">
        <v>20.0058105752939</v>
      </c>
      <c r="M201" s="15">
        <v>86</v>
      </c>
      <c r="N201" s="11">
        <v>67.661743600346796</v>
      </c>
      <c r="O201" s="11">
        <v>67.661743600346796</v>
      </c>
      <c r="P201" s="11" t="str">
        <f>_xlfn.TEXTJOIN(";", TRUE, Q201, R201, S201, T201)</f>
        <v>0;0;0</v>
      </c>
      <c r="Q201" s="6">
        <v>0</v>
      </c>
      <c r="R201" s="6">
        <v>0</v>
      </c>
      <c r="T201" s="6">
        <v>0</v>
      </c>
      <c r="U201" s="11" t="str">
        <f>_xlfn.TEXTJOIN(";", TRUE, V201, W201, X201, Y201)</f>
        <v>86;86;86</v>
      </c>
      <c r="V201" s="15">
        <v>86</v>
      </c>
      <c r="W201" s="15">
        <v>86</v>
      </c>
      <c r="X201" s="15"/>
      <c r="Y201" s="15">
        <v>86</v>
      </c>
      <c r="Z201" s="11" t="s">
        <v>126</v>
      </c>
      <c r="AA201" s="11">
        <f t="shared" si="71"/>
        <v>15.3219373683005</v>
      </c>
      <c r="AB201" s="11" t="str">
        <f t="shared" si="72"/>
        <v>9.71187337923109</v>
      </c>
      <c r="AC201" s="11" t="str">
        <f t="shared" si="73"/>
        <v/>
      </c>
      <c r="AD201" s="11">
        <v>3</v>
      </c>
      <c r="AE201" s="11" t="s">
        <v>127</v>
      </c>
      <c r="AF201" s="11">
        <f t="shared" si="74"/>
        <v>81.032289283062994</v>
      </c>
      <c r="AG201" s="11" t="str">
        <f t="shared" si="75"/>
        <v>104.54765436264756</v>
      </c>
      <c r="AH201" s="11" t="str">
        <f t="shared" si="76"/>
        <v/>
      </c>
      <c r="AI201" s="11">
        <v>90</v>
      </c>
      <c r="AJ201" s="11" t="s">
        <v>615</v>
      </c>
      <c r="AK201" s="11" t="s">
        <v>607</v>
      </c>
      <c r="AL201" s="11" t="s">
        <v>631</v>
      </c>
      <c r="AM201" s="11" t="s">
        <v>607</v>
      </c>
      <c r="AN201" t="s">
        <v>674</v>
      </c>
      <c r="AO201" t="s">
        <v>675</v>
      </c>
      <c r="AP201" t="s">
        <v>676</v>
      </c>
      <c r="AQ201" t="s">
        <v>609</v>
      </c>
      <c r="AR201" t="s">
        <v>562</v>
      </c>
      <c r="AS201" t="s">
        <v>563</v>
      </c>
      <c r="AT201" t="s">
        <v>564</v>
      </c>
      <c r="AU201" t="s">
        <v>565</v>
      </c>
      <c r="AV201" t="s">
        <v>566</v>
      </c>
      <c r="AW201" t="s">
        <v>567</v>
      </c>
      <c r="AX201" t="s">
        <v>568</v>
      </c>
      <c r="AY201" t="s">
        <v>569</v>
      </c>
      <c r="AZ201" s="6">
        <v>0</v>
      </c>
      <c r="BA201" s="6">
        <v>0</v>
      </c>
      <c r="BB201" s="6">
        <v>0</v>
      </c>
      <c r="BC201" s="6">
        <v>0.06</v>
      </c>
      <c r="BD201" s="6">
        <v>25</v>
      </c>
      <c r="BE201" s="6">
        <v>0.36799999999999999</v>
      </c>
    </row>
    <row r="202" spans="1:57" ht="15" customHeight="1" x14ac:dyDescent="0.4">
      <c r="A202" s="6">
        <v>20231031</v>
      </c>
      <c r="B202" s="6" t="s">
        <v>472</v>
      </c>
      <c r="C202" s="7" t="s">
        <v>494</v>
      </c>
      <c r="D202" s="6" t="s">
        <v>10</v>
      </c>
      <c r="F202" s="6">
        <v>1</v>
      </c>
      <c r="G202" s="6">
        <v>4</v>
      </c>
      <c r="H202" s="13">
        <f t="shared" si="77"/>
        <v>1</v>
      </c>
      <c r="I202" s="11">
        <v>11.541987770443599</v>
      </c>
      <c r="K202" s="11">
        <v>2.48244489742246</v>
      </c>
      <c r="L202" s="11">
        <v>155.31969690829499</v>
      </c>
      <c r="M202" s="15">
        <v>115.95</v>
      </c>
      <c r="N202" s="11">
        <v>2.0077297927704598</v>
      </c>
      <c r="U202" s="11" t="str">
        <f t="shared" si="78"/>
        <v/>
      </c>
      <c r="V202" s="15"/>
      <c r="W202" s="15"/>
      <c r="X202" s="15"/>
      <c r="Y202" s="15"/>
      <c r="AA202" s="11" t="str">
        <f t="shared" si="71"/>
        <v/>
      </c>
      <c r="AB202" s="11" t="str">
        <f t="shared" si="72"/>
        <v/>
      </c>
      <c r="AC202" s="11" t="str">
        <f t="shared" si="73"/>
        <v/>
      </c>
      <c r="AF202" s="11" t="str">
        <f t="shared" si="74"/>
        <v/>
      </c>
      <c r="AG202" s="11" t="str">
        <f t="shared" si="75"/>
        <v/>
      </c>
      <c r="AH202" s="11" t="str">
        <f t="shared" si="76"/>
        <v/>
      </c>
      <c r="AN202" s="3"/>
      <c r="AO202" s="3"/>
      <c r="AP202" s="3"/>
      <c r="AQ202" s="3"/>
      <c r="AR202" t="s">
        <v>562</v>
      </c>
      <c r="AS202" t="s">
        <v>563</v>
      </c>
      <c r="AT202" t="s">
        <v>564</v>
      </c>
      <c r="AU202" t="s">
        <v>565</v>
      </c>
      <c r="AV202" t="s">
        <v>566</v>
      </c>
      <c r="AW202" t="s">
        <v>567</v>
      </c>
      <c r="AX202" t="s">
        <v>568</v>
      </c>
      <c r="AY202" t="s">
        <v>569</v>
      </c>
      <c r="AZ202" s="6">
        <v>0</v>
      </c>
      <c r="BA202" s="6">
        <v>0</v>
      </c>
      <c r="BB202" s="6">
        <v>0</v>
      </c>
      <c r="BC202" s="6">
        <v>0.06</v>
      </c>
      <c r="BD202" s="6">
        <v>25</v>
      </c>
      <c r="BE202" s="6">
        <v>0.36799999999999999</v>
      </c>
    </row>
    <row r="203" spans="1:57" ht="15" customHeight="1" x14ac:dyDescent="0.4">
      <c r="A203" s="6">
        <v>20231031</v>
      </c>
      <c r="B203" s="6" t="s">
        <v>472</v>
      </c>
      <c r="C203" s="7" t="s">
        <v>494</v>
      </c>
      <c r="E203" s="6" t="s">
        <v>11</v>
      </c>
      <c r="F203" s="6">
        <v>2</v>
      </c>
      <c r="G203" s="6">
        <v>4</v>
      </c>
      <c r="H203" s="13">
        <f t="shared" si="77"/>
        <v>1</v>
      </c>
      <c r="I203" s="11">
        <v>31.0451657333372</v>
      </c>
      <c r="J203" s="11">
        <v>31.0451657333372</v>
      </c>
      <c r="K203" s="11">
        <v>2.2309246998466898</v>
      </c>
      <c r="L203" s="11">
        <v>211.29368041829801</v>
      </c>
      <c r="M203" s="15">
        <v>191.28</v>
      </c>
      <c r="N203" s="11">
        <v>47.944839415186799</v>
      </c>
      <c r="O203" s="11">
        <v>47.944839415186799</v>
      </c>
      <c r="P203" s="11" t="str">
        <f>_xlfn.TEXTJOIN(";", TRUE, Q203, R203, S203, T203)</f>
        <v>0;0;0</v>
      </c>
      <c r="Q203" s="6">
        <v>0</v>
      </c>
      <c r="R203" s="6">
        <v>0</v>
      </c>
      <c r="T203" s="6">
        <v>0</v>
      </c>
      <c r="U203" s="11" t="str">
        <f>_xlfn.TEXTJOIN(";", TRUE, V203, W203, X203, Y203)</f>
        <v>191.28;191.28;191.28</v>
      </c>
      <c r="V203" s="15">
        <v>191.28</v>
      </c>
      <c r="W203" s="15">
        <v>191.28</v>
      </c>
      <c r="X203" s="15"/>
      <c r="Y203" s="15">
        <v>191.28</v>
      </c>
      <c r="Z203" s="11" t="s">
        <v>128</v>
      </c>
      <c r="AA203" s="11">
        <f t="shared" si="71"/>
        <v>19.795341111926099</v>
      </c>
      <c r="AB203" s="11" t="str">
        <f t="shared" si="72"/>
        <v>7.959542843966222</v>
      </c>
      <c r="AC203" s="11" t="str">
        <f t="shared" si="73"/>
        <v/>
      </c>
      <c r="AD203" s="11">
        <v>3</v>
      </c>
      <c r="AE203" s="11" t="s">
        <v>129</v>
      </c>
      <c r="AF203" s="11">
        <f t="shared" si="74"/>
        <v>59.383579998430598</v>
      </c>
      <c r="AG203" s="11" t="str">
        <f t="shared" si="75"/>
        <v>78.56941982775402</v>
      </c>
      <c r="AH203" s="11" t="str">
        <f t="shared" si="76"/>
        <v/>
      </c>
      <c r="AI203" s="11">
        <v>90</v>
      </c>
      <c r="AJ203" s="11" t="s">
        <v>615</v>
      </c>
      <c r="AK203" s="11" t="s">
        <v>607</v>
      </c>
      <c r="AL203" s="11" t="s">
        <v>631</v>
      </c>
      <c r="AM203" s="11" t="s">
        <v>607</v>
      </c>
      <c r="AN203" t="s">
        <v>677</v>
      </c>
      <c r="AO203" t="s">
        <v>678</v>
      </c>
      <c r="AP203" t="s">
        <v>679</v>
      </c>
      <c r="AQ203" t="s">
        <v>609</v>
      </c>
      <c r="AR203" t="s">
        <v>562</v>
      </c>
      <c r="AS203" t="s">
        <v>563</v>
      </c>
      <c r="AT203" t="s">
        <v>564</v>
      </c>
      <c r="AU203" t="s">
        <v>565</v>
      </c>
      <c r="AV203" t="s">
        <v>566</v>
      </c>
      <c r="AW203" t="s">
        <v>567</v>
      </c>
      <c r="AX203" t="s">
        <v>568</v>
      </c>
      <c r="AY203" t="s">
        <v>569</v>
      </c>
      <c r="AZ203" s="6">
        <v>0</v>
      </c>
      <c r="BA203" s="6">
        <v>0</v>
      </c>
      <c r="BB203" s="6">
        <v>0</v>
      </c>
      <c r="BC203" s="6">
        <v>0.06</v>
      </c>
      <c r="BD203" s="6">
        <v>25</v>
      </c>
      <c r="BE203" s="6">
        <v>0.36799999999999999</v>
      </c>
    </row>
    <row r="204" spans="1:57" ht="15" customHeight="1" x14ac:dyDescent="0.4">
      <c r="A204" s="6">
        <v>20231031</v>
      </c>
      <c r="B204" s="6" t="s">
        <v>472</v>
      </c>
      <c r="C204" s="7" t="s">
        <v>494</v>
      </c>
      <c r="D204" s="6" t="s">
        <v>13</v>
      </c>
      <c r="F204" s="6">
        <v>1</v>
      </c>
      <c r="G204" s="6">
        <v>5</v>
      </c>
      <c r="H204" s="13">
        <f t="shared" si="77"/>
        <v>1</v>
      </c>
      <c r="I204" s="11">
        <v>8.3270608456383499</v>
      </c>
      <c r="K204" s="11">
        <v>2.23170528182865</v>
      </c>
      <c r="L204" s="11">
        <v>60.157679650049403</v>
      </c>
      <c r="M204" s="15">
        <v>264.83999999999997</v>
      </c>
      <c r="N204" s="11">
        <v>16.5343535445523</v>
      </c>
      <c r="U204" s="11" t="str">
        <f t="shared" si="78"/>
        <v/>
      </c>
      <c r="V204" s="15"/>
      <c r="W204" s="15"/>
      <c r="X204" s="15"/>
      <c r="Y204" s="15"/>
      <c r="AA204" s="11" t="str">
        <f t="shared" si="71"/>
        <v/>
      </c>
      <c r="AB204" s="11" t="str">
        <f t="shared" si="72"/>
        <v/>
      </c>
      <c r="AC204" s="11" t="str">
        <f t="shared" si="73"/>
        <v/>
      </c>
      <c r="AF204" s="11" t="str">
        <f t="shared" si="74"/>
        <v/>
      </c>
      <c r="AG204" s="11" t="str">
        <f t="shared" si="75"/>
        <v/>
      </c>
      <c r="AH204" s="11" t="str">
        <f t="shared" si="76"/>
        <v/>
      </c>
      <c r="AN204" s="3"/>
      <c r="AO204" s="3"/>
      <c r="AP204" s="3"/>
      <c r="AQ204" s="3"/>
      <c r="AR204" t="s">
        <v>562</v>
      </c>
      <c r="AS204" t="s">
        <v>563</v>
      </c>
      <c r="AT204" t="s">
        <v>564</v>
      </c>
      <c r="AU204" t="s">
        <v>565</v>
      </c>
      <c r="AV204" t="s">
        <v>566</v>
      </c>
      <c r="AW204" t="s">
        <v>567</v>
      </c>
      <c r="AX204" t="s">
        <v>568</v>
      </c>
      <c r="AY204" t="s">
        <v>569</v>
      </c>
      <c r="AZ204" s="6">
        <v>0</v>
      </c>
      <c r="BA204" s="6">
        <v>0</v>
      </c>
      <c r="BB204" s="6">
        <v>0</v>
      </c>
      <c r="BC204" s="6">
        <v>0.06</v>
      </c>
      <c r="BD204" s="6">
        <v>25</v>
      </c>
      <c r="BE204" s="6">
        <v>0.36799999999999999</v>
      </c>
    </row>
    <row r="205" spans="1:57" ht="15" customHeight="1" x14ac:dyDescent="0.4">
      <c r="A205" s="6">
        <v>20231031</v>
      </c>
      <c r="B205" s="6" t="s">
        <v>472</v>
      </c>
      <c r="C205" s="7" t="s">
        <v>494</v>
      </c>
      <c r="E205" s="6" t="s">
        <v>14</v>
      </c>
      <c r="F205" s="6">
        <v>2</v>
      </c>
      <c r="G205" s="6">
        <v>5</v>
      </c>
      <c r="H205" s="13">
        <f t="shared" si="77"/>
        <v>1</v>
      </c>
      <c r="I205" s="11">
        <v>30.620297360348602</v>
      </c>
      <c r="J205" s="11">
        <v>30.620297360348602</v>
      </c>
      <c r="K205" s="11">
        <v>1.84061751610169</v>
      </c>
      <c r="L205" s="11">
        <v>96.403839470259996</v>
      </c>
      <c r="M205" s="15">
        <v>245.11</v>
      </c>
      <c r="N205" s="11">
        <v>75.343332756818498</v>
      </c>
      <c r="O205" s="11">
        <v>75.343332756818498</v>
      </c>
      <c r="P205" s="11" t="str">
        <f>_xlfn.TEXTJOIN(";", TRUE, Q205, R205, S205, T205)</f>
        <v>0;0;0</v>
      </c>
      <c r="Q205" s="6">
        <v>0</v>
      </c>
      <c r="R205" s="6">
        <v>0</v>
      </c>
      <c r="T205" s="6">
        <v>0</v>
      </c>
      <c r="U205" s="11" t="str">
        <f>_xlfn.TEXTJOIN(";", TRUE, V205, W205, X205, Y205)</f>
        <v>245.11;245.11;245.11</v>
      </c>
      <c r="V205" s="15">
        <v>245.11</v>
      </c>
      <c r="W205" s="15">
        <v>245.11</v>
      </c>
      <c r="X205" s="15"/>
      <c r="Y205" s="15">
        <v>245.11</v>
      </c>
      <c r="Z205" s="11" t="s">
        <v>130</v>
      </c>
      <c r="AA205" s="11">
        <f t="shared" si="71"/>
        <v>19.501778407488199</v>
      </c>
      <c r="AB205" s="11" t="str">
        <f t="shared" si="72"/>
        <v>5.7761436947427125</v>
      </c>
      <c r="AC205" s="11" t="str">
        <f t="shared" si="73"/>
        <v/>
      </c>
      <c r="AD205" s="11">
        <v>3</v>
      </c>
      <c r="AE205" s="11" t="s">
        <v>131</v>
      </c>
      <c r="AF205" s="11">
        <f t="shared" si="74"/>
        <v>96.441839560735403</v>
      </c>
      <c r="AG205" s="11" t="str">
        <f t="shared" si="75"/>
        <v>119.53792859453701</v>
      </c>
      <c r="AH205" s="11" t="str">
        <f t="shared" si="76"/>
        <v/>
      </c>
      <c r="AI205" s="11">
        <v>90</v>
      </c>
      <c r="AJ205" s="11" t="s">
        <v>615</v>
      </c>
      <c r="AK205" s="11" t="s">
        <v>607</v>
      </c>
      <c r="AL205" s="11" t="s">
        <v>631</v>
      </c>
      <c r="AM205" s="11" t="s">
        <v>607</v>
      </c>
      <c r="AN205" t="s">
        <v>680</v>
      </c>
      <c r="AO205" t="s">
        <v>681</v>
      </c>
      <c r="AP205" t="s">
        <v>682</v>
      </c>
      <c r="AQ205" t="s">
        <v>609</v>
      </c>
      <c r="AR205" t="s">
        <v>562</v>
      </c>
      <c r="AS205" t="s">
        <v>563</v>
      </c>
      <c r="AT205" t="s">
        <v>564</v>
      </c>
      <c r="AU205" t="s">
        <v>565</v>
      </c>
      <c r="AV205" t="s">
        <v>566</v>
      </c>
      <c r="AW205" t="s">
        <v>567</v>
      </c>
      <c r="AX205" t="s">
        <v>568</v>
      </c>
      <c r="AY205" t="s">
        <v>569</v>
      </c>
      <c r="AZ205" s="6">
        <v>0</v>
      </c>
      <c r="BA205" s="6">
        <v>0</v>
      </c>
      <c r="BB205" s="6">
        <v>0</v>
      </c>
      <c r="BC205" s="6">
        <v>0.06</v>
      </c>
      <c r="BD205" s="6">
        <v>25</v>
      </c>
      <c r="BE205" s="6">
        <v>0.36799999999999999</v>
      </c>
    </row>
    <row r="206" spans="1:57" ht="15" customHeight="1" x14ac:dyDescent="0.4">
      <c r="A206" s="6">
        <v>20231031</v>
      </c>
      <c r="B206" s="6" t="s">
        <v>472</v>
      </c>
      <c r="C206" s="7" t="s">
        <v>494</v>
      </c>
      <c r="D206" s="6" t="s">
        <v>15</v>
      </c>
      <c r="F206" s="6">
        <v>1</v>
      </c>
      <c r="G206" s="6">
        <v>6</v>
      </c>
      <c r="H206" s="13">
        <f>(4/6)</f>
        <v>0.66666666666666663</v>
      </c>
      <c r="I206" s="11">
        <v>9.8691985664006001</v>
      </c>
      <c r="K206" s="11">
        <v>1.87227069335306</v>
      </c>
      <c r="L206" s="11">
        <v>344.51411622226902</v>
      </c>
      <c r="M206" s="15">
        <v>284.35000000000002</v>
      </c>
      <c r="N206" s="11">
        <v>11.476838348086901</v>
      </c>
      <c r="U206" s="11" t="str">
        <f t="shared" si="78"/>
        <v/>
      </c>
      <c r="V206" s="15"/>
      <c r="W206" s="15"/>
      <c r="X206" s="15"/>
      <c r="Y206" s="15"/>
      <c r="AA206" s="11" t="str">
        <f t="shared" si="71"/>
        <v/>
      </c>
      <c r="AB206" s="11" t="str">
        <f t="shared" si="72"/>
        <v/>
      </c>
      <c r="AC206" s="11" t="str">
        <f t="shared" si="73"/>
        <v/>
      </c>
      <c r="AF206" s="11" t="str">
        <f t="shared" si="74"/>
        <v/>
      </c>
      <c r="AG206" s="11" t="str">
        <f t="shared" si="75"/>
        <v/>
      </c>
      <c r="AH206" s="11" t="str">
        <f t="shared" si="76"/>
        <v/>
      </c>
      <c r="AN206" s="3"/>
      <c r="AO206" s="3"/>
      <c r="AP206" s="3"/>
      <c r="AQ206" s="3"/>
      <c r="AR206" t="s">
        <v>562</v>
      </c>
      <c r="AS206" t="s">
        <v>563</v>
      </c>
      <c r="AT206" t="s">
        <v>564</v>
      </c>
      <c r="AU206" t="s">
        <v>565</v>
      </c>
      <c r="AV206" t="s">
        <v>566</v>
      </c>
      <c r="AW206" t="s">
        <v>567</v>
      </c>
      <c r="AX206" t="s">
        <v>568</v>
      </c>
      <c r="AY206" t="s">
        <v>569</v>
      </c>
      <c r="AZ206" s="6">
        <v>0</v>
      </c>
      <c r="BA206" s="6">
        <v>0</v>
      </c>
      <c r="BB206" s="6">
        <v>0</v>
      </c>
      <c r="BC206" s="6">
        <v>0.06</v>
      </c>
      <c r="BD206" s="6">
        <v>25</v>
      </c>
      <c r="BE206" s="6">
        <v>0.36799999999999999</v>
      </c>
    </row>
    <row r="207" spans="1:57" ht="15" customHeight="1" x14ac:dyDescent="0.4">
      <c r="A207" s="6">
        <v>20231031</v>
      </c>
      <c r="B207" s="6" t="s">
        <v>472</v>
      </c>
      <c r="C207" s="7" t="s">
        <v>494</v>
      </c>
      <c r="E207" s="6" t="s">
        <v>16</v>
      </c>
      <c r="F207" s="6">
        <v>2</v>
      </c>
      <c r="G207" s="6">
        <v>6</v>
      </c>
      <c r="H207" s="13">
        <f>(4/6)</f>
        <v>0.66666666666666663</v>
      </c>
      <c r="I207" s="11">
        <v>15.079921916079901</v>
      </c>
      <c r="J207" s="11">
        <v>15.079921916079901</v>
      </c>
      <c r="K207" s="11">
        <v>1.87227069335306</v>
      </c>
      <c r="L207" s="11">
        <v>312.58892199359798</v>
      </c>
      <c r="M207" s="15">
        <v>216.19</v>
      </c>
      <c r="N207" s="11">
        <v>74.130845320180697</v>
      </c>
      <c r="O207" s="11">
        <v>74.130845320180697</v>
      </c>
      <c r="P207" s="11" t="str">
        <f>_xlfn.TEXTJOIN(";", TRUE, Q207, R207, S207, T207)</f>
        <v>0;0</v>
      </c>
      <c r="Q207" s="6">
        <v>0</v>
      </c>
      <c r="T207" s="6">
        <v>0</v>
      </c>
      <c r="U207" s="11" t="str">
        <f>_xlfn.TEXTJOIN(";", TRUE, V207, W207, X207, Y207)</f>
        <v>216.19;216.19</v>
      </c>
      <c r="V207" s="15">
        <v>216.19</v>
      </c>
      <c r="W207" s="15"/>
      <c r="X207" s="15"/>
      <c r="Y207" s="15">
        <v>216.19</v>
      </c>
      <c r="Z207" s="11">
        <v>15.4390549447228</v>
      </c>
      <c r="AA207" s="11">
        <f t="shared" si="71"/>
        <v>15.4390549447228</v>
      </c>
      <c r="AB207" s="11" t="str">
        <f t="shared" si="72"/>
        <v/>
      </c>
      <c r="AC207" s="11" t="str">
        <f t="shared" si="73"/>
        <v/>
      </c>
      <c r="AD207" s="11">
        <v>3</v>
      </c>
      <c r="AE207" s="11">
        <v>90.000094095922194</v>
      </c>
      <c r="AF207" s="11">
        <f t="shared" si="74"/>
        <v>90.000094095922194</v>
      </c>
      <c r="AG207" s="11" t="str">
        <f t="shared" si="75"/>
        <v/>
      </c>
      <c r="AH207" s="11" t="str">
        <f t="shared" si="76"/>
        <v/>
      </c>
      <c r="AI207" s="11">
        <v>90</v>
      </c>
      <c r="AJ207" s="11">
        <v>90</v>
      </c>
      <c r="AK207" s="11">
        <v>0</v>
      </c>
      <c r="AL207" s="11">
        <v>3.0000000000000001E-3</v>
      </c>
      <c r="AM207" s="11">
        <v>0</v>
      </c>
      <c r="AN207" t="s">
        <v>683</v>
      </c>
      <c r="AO207" t="s">
        <v>684</v>
      </c>
      <c r="AP207" t="s">
        <v>685</v>
      </c>
      <c r="AQ207" t="s">
        <v>607</v>
      </c>
      <c r="AR207" t="s">
        <v>562</v>
      </c>
      <c r="AS207" t="s">
        <v>563</v>
      </c>
      <c r="AT207" t="s">
        <v>564</v>
      </c>
      <c r="AU207" t="s">
        <v>565</v>
      </c>
      <c r="AV207" t="s">
        <v>566</v>
      </c>
      <c r="AW207" t="s">
        <v>567</v>
      </c>
      <c r="AX207" t="s">
        <v>568</v>
      </c>
      <c r="AY207" t="s">
        <v>569</v>
      </c>
      <c r="AZ207" s="6">
        <v>0</v>
      </c>
      <c r="BA207" s="6">
        <v>0</v>
      </c>
      <c r="BB207" s="6">
        <v>0</v>
      </c>
      <c r="BC207" s="6">
        <v>0.06</v>
      </c>
      <c r="BD207" s="6">
        <v>25</v>
      </c>
      <c r="BE207" s="6">
        <v>0.36799999999999999</v>
      </c>
    </row>
    <row r="208" spans="1:57" ht="15" customHeight="1" x14ac:dyDescent="0.4">
      <c r="A208" s="6">
        <v>20231031</v>
      </c>
      <c r="B208" s="6" t="s">
        <v>472</v>
      </c>
      <c r="C208" s="7" t="s">
        <v>494</v>
      </c>
      <c r="D208" s="6" t="s">
        <v>21</v>
      </c>
      <c r="F208" s="6">
        <v>1</v>
      </c>
      <c r="G208" s="6">
        <v>7</v>
      </c>
      <c r="H208" s="13">
        <f>(2/6)</f>
        <v>0.33333333333333331</v>
      </c>
      <c r="I208" s="11">
        <v>3.0263185525594101</v>
      </c>
      <c r="K208" s="11">
        <v>1.85812560314081</v>
      </c>
      <c r="L208" s="11">
        <v>148.20850786210599</v>
      </c>
      <c r="M208" s="16">
        <v>163.69999999999999</v>
      </c>
      <c r="N208" s="11">
        <v>39.913771457958902</v>
      </c>
      <c r="U208" s="11" t="str">
        <f t="shared" si="78"/>
        <v/>
      </c>
      <c r="V208" s="16"/>
      <c r="W208" s="16"/>
      <c r="X208" s="16"/>
      <c r="Y208" s="16"/>
      <c r="AA208" s="11" t="str">
        <f t="shared" si="71"/>
        <v/>
      </c>
      <c r="AB208" s="11" t="str">
        <f t="shared" si="72"/>
        <v/>
      </c>
      <c r="AC208" s="11" t="str">
        <f t="shared" si="73"/>
        <v/>
      </c>
      <c r="AF208" s="11" t="str">
        <f t="shared" si="74"/>
        <v/>
      </c>
      <c r="AG208" s="11" t="str">
        <f t="shared" si="75"/>
        <v/>
      </c>
      <c r="AH208" s="11" t="str">
        <f t="shared" si="76"/>
        <v/>
      </c>
      <c r="AN208" s="3"/>
      <c r="AO208" s="3"/>
      <c r="AP208" s="3"/>
      <c r="AQ208" s="3"/>
      <c r="AR208" t="s">
        <v>562</v>
      </c>
      <c r="AS208" t="s">
        <v>563</v>
      </c>
      <c r="AT208" t="s">
        <v>564</v>
      </c>
      <c r="AU208" t="s">
        <v>565</v>
      </c>
      <c r="AV208" t="s">
        <v>566</v>
      </c>
      <c r="AW208" t="s">
        <v>567</v>
      </c>
      <c r="AX208" t="s">
        <v>568</v>
      </c>
      <c r="AY208" t="s">
        <v>569</v>
      </c>
      <c r="AZ208" s="6">
        <v>0</v>
      </c>
      <c r="BA208" s="6">
        <v>0</v>
      </c>
      <c r="BB208" s="6">
        <v>0</v>
      </c>
      <c r="BC208" s="6">
        <v>0.06</v>
      </c>
      <c r="BD208" s="6">
        <v>25</v>
      </c>
      <c r="BE208" s="6">
        <v>0.36799999999999999</v>
      </c>
    </row>
    <row r="209" spans="1:57" ht="15" customHeight="1" x14ac:dyDescent="0.4">
      <c r="A209" s="6">
        <v>20231031</v>
      </c>
      <c r="B209" s="6" t="s">
        <v>472</v>
      </c>
      <c r="C209" s="7" t="s">
        <v>494</v>
      </c>
      <c r="E209" s="6" t="s">
        <v>22</v>
      </c>
      <c r="F209" s="6">
        <v>2</v>
      </c>
      <c r="G209" s="6">
        <v>7</v>
      </c>
      <c r="H209" s="13">
        <f>(2/6)</f>
        <v>0.33333333333333331</v>
      </c>
      <c r="I209" s="11">
        <v>5.2935697798335699</v>
      </c>
      <c r="J209" s="11">
        <v>5.2935697798335699</v>
      </c>
      <c r="K209" s="11">
        <v>1.85812560314081</v>
      </c>
      <c r="L209" s="11">
        <v>140.097245638114</v>
      </c>
      <c r="M209" s="16">
        <v>187.51</v>
      </c>
      <c r="N209" s="11">
        <v>22.291622948343299</v>
      </c>
      <c r="O209" s="11">
        <v>22.291622948343299</v>
      </c>
      <c r="P209" s="11" t="str">
        <f>_xlfn.TEXTJOIN(";", TRUE, Q209, R209, S209, T209)</f>
        <v>0;0</v>
      </c>
      <c r="Q209" s="6">
        <v>0</v>
      </c>
      <c r="T209" s="6">
        <v>0</v>
      </c>
      <c r="U209" s="11" t="str">
        <f>_xlfn.TEXTJOIN(";", TRUE, V209, W209, X209, Y209)</f>
        <v>187.51;187.51</v>
      </c>
      <c r="V209" s="16">
        <v>187.51</v>
      </c>
      <c r="W209" s="16"/>
      <c r="X209" s="16"/>
      <c r="Y209" s="16">
        <v>187.51</v>
      </c>
      <c r="Z209" s="11">
        <v>14.5999713395647</v>
      </c>
      <c r="AA209" s="11">
        <f t="shared" si="71"/>
        <v>14.5999713395647</v>
      </c>
      <c r="AB209" s="11" t="str">
        <f t="shared" si="72"/>
        <v/>
      </c>
      <c r="AC209" s="11" t="str">
        <f t="shared" si="73"/>
        <v/>
      </c>
      <c r="AD209" s="11">
        <v>3</v>
      </c>
      <c r="AE209" s="11">
        <v>83.176247474389996</v>
      </c>
      <c r="AF209" s="11">
        <f t="shared" si="74"/>
        <v>83.176247474389996</v>
      </c>
      <c r="AG209" s="11" t="str">
        <f t="shared" si="75"/>
        <v/>
      </c>
      <c r="AH209" s="11" t="str">
        <f t="shared" si="76"/>
        <v/>
      </c>
      <c r="AI209" s="11">
        <v>90</v>
      </c>
      <c r="AJ209" s="11">
        <v>90</v>
      </c>
      <c r="AK209" s="11">
        <v>0</v>
      </c>
      <c r="AL209" s="11">
        <v>3.0000000000000001E-3</v>
      </c>
      <c r="AM209" s="11">
        <v>0</v>
      </c>
      <c r="AN209" t="s">
        <v>686</v>
      </c>
      <c r="AO209" t="s">
        <v>687</v>
      </c>
      <c r="AP209" t="s">
        <v>688</v>
      </c>
      <c r="AQ209" t="s">
        <v>607</v>
      </c>
      <c r="AR209" t="s">
        <v>562</v>
      </c>
      <c r="AS209" t="s">
        <v>563</v>
      </c>
      <c r="AT209" t="s">
        <v>564</v>
      </c>
      <c r="AU209" t="s">
        <v>565</v>
      </c>
      <c r="AV209" t="s">
        <v>566</v>
      </c>
      <c r="AW209" t="s">
        <v>567</v>
      </c>
      <c r="AX209" t="s">
        <v>568</v>
      </c>
      <c r="AY209" t="s">
        <v>569</v>
      </c>
      <c r="AZ209" s="6">
        <v>0</v>
      </c>
      <c r="BA209" s="6">
        <v>0</v>
      </c>
      <c r="BB209" s="6">
        <v>0</v>
      </c>
      <c r="BC209" s="6">
        <v>0.06</v>
      </c>
      <c r="BD209" s="6">
        <v>25</v>
      </c>
      <c r="BE209" s="6">
        <v>0.36799999999999999</v>
      </c>
    </row>
    <row r="210" spans="1:57" ht="15" customHeight="1" x14ac:dyDescent="0.4">
      <c r="A210" s="6">
        <v>20231031</v>
      </c>
      <c r="B210" s="6" t="s">
        <v>473</v>
      </c>
      <c r="C210" s="7" t="s">
        <v>495</v>
      </c>
      <c r="D210" s="6" t="s">
        <v>2</v>
      </c>
      <c r="F210" s="6">
        <v>1</v>
      </c>
      <c r="G210" s="6">
        <v>1</v>
      </c>
      <c r="H210" s="13">
        <f t="shared" ref="H210:H219" si="81">(6/6)</f>
        <v>1</v>
      </c>
      <c r="I210" s="11">
        <v>7.8169660288393699</v>
      </c>
      <c r="K210" s="11">
        <v>3.1965931776194099</v>
      </c>
      <c r="L210" s="11">
        <v>304.69363486289097</v>
      </c>
      <c r="M210" s="15">
        <v>0</v>
      </c>
      <c r="N210" s="11">
        <v>7.7388065063844804</v>
      </c>
      <c r="U210" s="11" t="str">
        <f t="shared" si="78"/>
        <v/>
      </c>
      <c r="V210" s="15"/>
      <c r="W210" s="15"/>
      <c r="X210" s="15"/>
      <c r="Y210" s="15"/>
      <c r="AA210" s="11" t="str">
        <f t="shared" si="71"/>
        <v/>
      </c>
      <c r="AB210" s="11" t="str">
        <f t="shared" si="72"/>
        <v/>
      </c>
      <c r="AC210" s="11" t="str">
        <f t="shared" si="73"/>
        <v/>
      </c>
      <c r="AF210" s="11" t="str">
        <f t="shared" si="74"/>
        <v/>
      </c>
      <c r="AG210" s="11" t="str">
        <f t="shared" si="75"/>
        <v/>
      </c>
      <c r="AH210" s="11" t="str">
        <f t="shared" si="76"/>
        <v/>
      </c>
      <c r="AN210" s="3"/>
      <c r="AO210" s="3"/>
      <c r="AP210" s="3"/>
      <c r="AQ210" s="3"/>
      <c r="AR210" t="s">
        <v>554</v>
      </c>
      <c r="AS210" t="s">
        <v>555</v>
      </c>
      <c r="AT210" t="s">
        <v>556</v>
      </c>
      <c r="AU210" t="s">
        <v>557</v>
      </c>
      <c r="AV210" t="s">
        <v>558</v>
      </c>
      <c r="AW210" t="s">
        <v>559</v>
      </c>
      <c r="AX210" t="s">
        <v>560</v>
      </c>
      <c r="AY210" t="s">
        <v>561</v>
      </c>
      <c r="AZ210" s="6">
        <v>0</v>
      </c>
      <c r="BA210" s="6">
        <v>0</v>
      </c>
      <c r="BB210" s="6">
        <v>0</v>
      </c>
      <c r="BC210" s="6">
        <v>0.06</v>
      </c>
      <c r="BD210" s="6">
        <v>25</v>
      </c>
      <c r="BE210" s="6">
        <v>0.36799999999999999</v>
      </c>
    </row>
    <row r="211" spans="1:57" ht="15" customHeight="1" x14ac:dyDescent="0.4">
      <c r="A211" s="6">
        <v>20231031</v>
      </c>
      <c r="B211" s="6" t="s">
        <v>473</v>
      </c>
      <c r="C211" s="7" t="s">
        <v>495</v>
      </c>
      <c r="D211" s="6" t="s">
        <v>5</v>
      </c>
      <c r="F211" s="6">
        <v>1</v>
      </c>
      <c r="G211" s="6">
        <v>2</v>
      </c>
      <c r="H211" s="13">
        <f t="shared" si="81"/>
        <v>1</v>
      </c>
      <c r="I211" s="11">
        <v>2.9736492316084799</v>
      </c>
      <c r="K211" s="11">
        <v>2.73661810202278</v>
      </c>
      <c r="L211" s="11">
        <v>317.25702415068201</v>
      </c>
      <c r="M211" s="16">
        <v>12.569999999999901</v>
      </c>
      <c r="N211" s="11">
        <v>10.941230686685699</v>
      </c>
      <c r="U211" s="11" t="str">
        <f t="shared" si="78"/>
        <v/>
      </c>
      <c r="V211" s="16"/>
      <c r="W211" s="16"/>
      <c r="X211" s="16"/>
      <c r="Y211" s="16"/>
      <c r="AA211" s="11" t="str">
        <f t="shared" si="71"/>
        <v/>
      </c>
      <c r="AB211" s="11" t="str">
        <f t="shared" si="72"/>
        <v/>
      </c>
      <c r="AC211" s="11" t="str">
        <f t="shared" si="73"/>
        <v/>
      </c>
      <c r="AF211" s="11" t="str">
        <f t="shared" si="74"/>
        <v/>
      </c>
      <c r="AG211" s="11" t="str">
        <f t="shared" si="75"/>
        <v/>
      </c>
      <c r="AH211" s="11" t="str">
        <f t="shared" si="76"/>
        <v/>
      </c>
      <c r="AN211" s="3"/>
      <c r="AO211" s="3"/>
      <c r="AP211" s="3"/>
      <c r="AQ211" s="3"/>
      <c r="AR211" t="s">
        <v>554</v>
      </c>
      <c r="AS211" t="s">
        <v>555</v>
      </c>
      <c r="AT211" t="s">
        <v>556</v>
      </c>
      <c r="AU211" t="s">
        <v>557</v>
      </c>
      <c r="AV211" t="s">
        <v>558</v>
      </c>
      <c r="AW211" t="s">
        <v>559</v>
      </c>
      <c r="AX211" t="s">
        <v>560</v>
      </c>
      <c r="AY211" t="s">
        <v>561</v>
      </c>
      <c r="AZ211" s="6">
        <v>0</v>
      </c>
      <c r="BA211" s="6">
        <v>0</v>
      </c>
      <c r="BB211" s="6">
        <v>0</v>
      </c>
      <c r="BC211" s="6">
        <v>0.06</v>
      </c>
      <c r="BD211" s="6">
        <v>25</v>
      </c>
      <c r="BE211" s="6">
        <v>0.36799999999999999</v>
      </c>
    </row>
    <row r="212" spans="1:57" ht="15" customHeight="1" x14ac:dyDescent="0.4">
      <c r="A212" s="6">
        <v>20231031</v>
      </c>
      <c r="B212" s="6" t="s">
        <v>473</v>
      </c>
      <c r="C212" s="7" t="s">
        <v>495</v>
      </c>
      <c r="E212" s="6" t="s">
        <v>6</v>
      </c>
      <c r="F212" s="6">
        <v>2</v>
      </c>
      <c r="G212" s="6">
        <v>2</v>
      </c>
      <c r="H212" s="13">
        <f t="shared" si="81"/>
        <v>1</v>
      </c>
      <c r="I212" s="11">
        <v>17.576839506275402</v>
      </c>
      <c r="J212" s="11">
        <v>17.576839506275402</v>
      </c>
      <c r="K212" s="11">
        <v>2.1685659664838002</v>
      </c>
      <c r="L212" s="11">
        <v>6.1140227491655201</v>
      </c>
      <c r="M212" s="15">
        <v>0</v>
      </c>
      <c r="N212" s="11">
        <v>66.530488150361805</v>
      </c>
      <c r="O212" s="11">
        <v>66.530488150361805</v>
      </c>
      <c r="P212" s="11" t="str">
        <f t="shared" ref="P212:P213" si="82">_xlfn.TEXTJOIN(";", TRUE, Q212, R212, S212, T212)</f>
        <v>0;0</v>
      </c>
      <c r="Q212" s="6">
        <v>0</v>
      </c>
      <c r="T212" s="6">
        <v>0</v>
      </c>
      <c r="U212" s="11" t="str">
        <f t="shared" ref="U212:U213" si="83">_xlfn.TEXTJOIN(";", TRUE, V212, W212, X212, Y212)</f>
        <v>0;0</v>
      </c>
      <c r="V212" s="15">
        <v>0</v>
      </c>
      <c r="W212" s="15"/>
      <c r="X212" s="15"/>
      <c r="Y212" s="15">
        <v>0</v>
      </c>
      <c r="Z212" s="11">
        <v>3.7799842718994499</v>
      </c>
      <c r="AA212" s="11">
        <f t="shared" si="71"/>
        <v>3.7799842718994499</v>
      </c>
      <c r="AB212" s="11" t="str">
        <f t="shared" si="72"/>
        <v/>
      </c>
      <c r="AC212" s="11" t="str">
        <f t="shared" si="73"/>
        <v/>
      </c>
      <c r="AD212" s="11">
        <v>3</v>
      </c>
      <c r="AE212" s="11">
        <v>72.512031426798103</v>
      </c>
      <c r="AF212" s="11">
        <f t="shared" si="74"/>
        <v>72.512031426798103</v>
      </c>
      <c r="AG212" s="11" t="str">
        <f t="shared" si="75"/>
        <v/>
      </c>
      <c r="AH212" s="11" t="str">
        <f t="shared" si="76"/>
        <v/>
      </c>
      <c r="AI212" s="11">
        <v>90</v>
      </c>
      <c r="AJ212" s="11">
        <v>90</v>
      </c>
      <c r="AK212" s="11">
        <v>0</v>
      </c>
      <c r="AL212" s="11">
        <v>3.0000000000000001E-3</v>
      </c>
      <c r="AM212" s="11">
        <v>0</v>
      </c>
      <c r="AN212" t="s">
        <v>641</v>
      </c>
      <c r="AO212" t="s">
        <v>642</v>
      </c>
      <c r="AP212" t="s">
        <v>643</v>
      </c>
      <c r="AQ212" t="s">
        <v>607</v>
      </c>
      <c r="AR212" t="s">
        <v>554</v>
      </c>
      <c r="AS212" t="s">
        <v>555</v>
      </c>
      <c r="AT212" t="s">
        <v>556</v>
      </c>
      <c r="AU212" t="s">
        <v>557</v>
      </c>
      <c r="AV212" t="s">
        <v>558</v>
      </c>
      <c r="AW212" t="s">
        <v>559</v>
      </c>
      <c r="AX212" t="s">
        <v>560</v>
      </c>
      <c r="AY212" t="s">
        <v>561</v>
      </c>
      <c r="AZ212" s="6">
        <v>0</v>
      </c>
      <c r="BA212" s="6">
        <v>0</v>
      </c>
      <c r="BB212" s="6">
        <v>0</v>
      </c>
      <c r="BC212" s="6">
        <v>0.06</v>
      </c>
      <c r="BD212" s="6">
        <v>25</v>
      </c>
      <c r="BE212" s="6">
        <v>0.36799999999999999</v>
      </c>
    </row>
    <row r="213" spans="1:57" ht="15" customHeight="1" x14ac:dyDescent="0.4">
      <c r="A213" s="6">
        <v>20231031</v>
      </c>
      <c r="B213" s="6" t="s">
        <v>473</v>
      </c>
      <c r="C213" s="7" t="s">
        <v>495</v>
      </c>
      <c r="E213" s="6" t="s">
        <v>7</v>
      </c>
      <c r="F213" s="6">
        <v>2</v>
      </c>
      <c r="G213" s="6">
        <v>2</v>
      </c>
      <c r="H213" s="13">
        <f t="shared" si="81"/>
        <v>1</v>
      </c>
      <c r="I213" s="11">
        <v>16.646607484104202</v>
      </c>
      <c r="J213" s="11">
        <v>16.646607484104202</v>
      </c>
      <c r="K213" s="11">
        <v>2.0619450324868902</v>
      </c>
      <c r="L213" s="11">
        <v>219.45542562533799</v>
      </c>
      <c r="M213" s="15">
        <v>213.35</v>
      </c>
      <c r="N213" s="11">
        <v>84.259738850393603</v>
      </c>
      <c r="O213" s="11">
        <v>84.259738850393603</v>
      </c>
      <c r="P213" s="11" t="str">
        <f t="shared" si="82"/>
        <v>0;0</v>
      </c>
      <c r="Q213" s="6">
        <v>0</v>
      </c>
      <c r="T213" s="6">
        <v>0</v>
      </c>
      <c r="U213" s="11" t="str">
        <f t="shared" si="83"/>
        <v>213.35;213.35</v>
      </c>
      <c r="V213" s="15">
        <v>213.35</v>
      </c>
      <c r="W213" s="15"/>
      <c r="X213" s="15"/>
      <c r="Y213" s="15">
        <v>213.35</v>
      </c>
      <c r="Z213" s="11">
        <v>3.5974548252436298</v>
      </c>
      <c r="AA213" s="11">
        <f t="shared" si="71"/>
        <v>3.5974548252436298</v>
      </c>
      <c r="AB213" s="11" t="str">
        <f t="shared" si="72"/>
        <v/>
      </c>
      <c r="AC213" s="11" t="str">
        <f t="shared" si="73"/>
        <v/>
      </c>
      <c r="AD213" s="11">
        <v>3</v>
      </c>
      <c r="AE213" s="11">
        <v>92.312496141887905</v>
      </c>
      <c r="AF213" s="11">
        <f t="shared" si="74"/>
        <v>92.312496141887905</v>
      </c>
      <c r="AG213" s="11" t="str">
        <f t="shared" si="75"/>
        <v/>
      </c>
      <c r="AH213" s="11" t="str">
        <f t="shared" si="76"/>
        <v/>
      </c>
      <c r="AI213" s="11">
        <v>90</v>
      </c>
      <c r="AJ213" s="11">
        <v>90</v>
      </c>
      <c r="AK213" s="11">
        <v>0</v>
      </c>
      <c r="AL213" s="11">
        <v>3.0000000000000001E-3</v>
      </c>
      <c r="AM213" s="11">
        <v>0</v>
      </c>
      <c r="AN213" t="s">
        <v>644</v>
      </c>
      <c r="AO213" t="s">
        <v>645</v>
      </c>
      <c r="AP213" t="s">
        <v>646</v>
      </c>
      <c r="AQ213" t="s">
        <v>607</v>
      </c>
      <c r="AR213" t="s">
        <v>554</v>
      </c>
      <c r="AS213" t="s">
        <v>555</v>
      </c>
      <c r="AT213" t="s">
        <v>556</v>
      </c>
      <c r="AU213" t="s">
        <v>557</v>
      </c>
      <c r="AV213" t="s">
        <v>558</v>
      </c>
      <c r="AW213" t="s">
        <v>559</v>
      </c>
      <c r="AX213" t="s">
        <v>560</v>
      </c>
      <c r="AY213" t="s">
        <v>561</v>
      </c>
      <c r="AZ213" s="6">
        <v>0</v>
      </c>
      <c r="BA213" s="6">
        <v>0</v>
      </c>
      <c r="BB213" s="6">
        <v>0</v>
      </c>
      <c r="BC213" s="6">
        <v>0.06</v>
      </c>
      <c r="BD213" s="6">
        <v>25</v>
      </c>
      <c r="BE213" s="6">
        <v>0.36799999999999999</v>
      </c>
    </row>
    <row r="214" spans="1:57" ht="15" customHeight="1" x14ac:dyDescent="0.4">
      <c r="A214" s="6">
        <v>20231031</v>
      </c>
      <c r="B214" s="6" t="s">
        <v>473</v>
      </c>
      <c r="C214" s="7" t="s">
        <v>495</v>
      </c>
      <c r="D214" s="6" t="s">
        <v>8</v>
      </c>
      <c r="F214" s="6">
        <v>1</v>
      </c>
      <c r="G214" s="6">
        <v>3</v>
      </c>
      <c r="H214" s="13">
        <f t="shared" si="81"/>
        <v>1</v>
      </c>
      <c r="I214" s="11">
        <v>14.397178013454999</v>
      </c>
      <c r="K214" s="11">
        <v>2.9552189714700798</v>
      </c>
      <c r="L214" s="11">
        <v>93.508229985002302</v>
      </c>
      <c r="M214" s="15">
        <v>136.25</v>
      </c>
      <c r="N214" s="11">
        <v>14.931005657123</v>
      </c>
      <c r="U214" s="11" t="str">
        <f t="shared" si="78"/>
        <v/>
      </c>
      <c r="V214" s="15"/>
      <c r="W214" s="15"/>
      <c r="X214" s="15"/>
      <c r="Y214" s="15"/>
      <c r="AA214" s="11" t="str">
        <f t="shared" si="71"/>
        <v/>
      </c>
      <c r="AB214" s="11" t="str">
        <f t="shared" si="72"/>
        <v/>
      </c>
      <c r="AC214" s="11" t="str">
        <f t="shared" si="73"/>
        <v/>
      </c>
      <c r="AF214" s="11" t="str">
        <f t="shared" si="74"/>
        <v/>
      </c>
      <c r="AG214" s="11" t="str">
        <f t="shared" si="75"/>
        <v/>
      </c>
      <c r="AH214" s="11" t="str">
        <f t="shared" si="76"/>
        <v/>
      </c>
      <c r="AN214" s="3"/>
      <c r="AO214" s="3"/>
      <c r="AP214" s="3"/>
      <c r="AQ214" s="3"/>
      <c r="AR214" t="s">
        <v>554</v>
      </c>
      <c r="AS214" t="s">
        <v>555</v>
      </c>
      <c r="AT214" t="s">
        <v>556</v>
      </c>
      <c r="AU214" t="s">
        <v>557</v>
      </c>
      <c r="AV214" t="s">
        <v>558</v>
      </c>
      <c r="AW214" t="s">
        <v>559</v>
      </c>
      <c r="AX214" t="s">
        <v>560</v>
      </c>
      <c r="AY214" t="s">
        <v>561</v>
      </c>
      <c r="AZ214" s="6">
        <v>0</v>
      </c>
      <c r="BA214" s="6">
        <v>0</v>
      </c>
      <c r="BB214" s="6">
        <v>0</v>
      </c>
      <c r="BC214" s="6">
        <v>0.06</v>
      </c>
      <c r="BD214" s="6">
        <v>25</v>
      </c>
      <c r="BE214" s="6">
        <v>0.36799999999999999</v>
      </c>
    </row>
    <row r="215" spans="1:57" ht="15" customHeight="1" x14ac:dyDescent="0.4">
      <c r="A215" s="6">
        <v>20231031</v>
      </c>
      <c r="B215" s="6" t="s">
        <v>473</v>
      </c>
      <c r="C215" s="7" t="s">
        <v>495</v>
      </c>
      <c r="E215" s="6" t="s">
        <v>9</v>
      </c>
      <c r="F215" s="6">
        <v>2</v>
      </c>
      <c r="G215" s="6">
        <v>3</v>
      </c>
      <c r="H215" s="13">
        <f t="shared" si="81"/>
        <v>1</v>
      </c>
      <c r="I215" s="11">
        <v>30.4340260099574</v>
      </c>
      <c r="J215" s="11">
        <v>30.4340260099574</v>
      </c>
      <c r="K215" s="11">
        <v>2.7720669456350202</v>
      </c>
      <c r="L215" s="11">
        <v>101.37871866573499</v>
      </c>
      <c r="M215" s="15">
        <v>241.92</v>
      </c>
      <c r="N215" s="11">
        <v>58.775750603888099</v>
      </c>
      <c r="O215" s="11">
        <v>58.775750603888099</v>
      </c>
      <c r="P215" s="11" t="str">
        <f>_xlfn.TEXTJOIN(";", TRUE, Q215, R215, S215, T215)</f>
        <v>0;0;0</v>
      </c>
      <c r="Q215" s="6">
        <v>0</v>
      </c>
      <c r="R215" s="6">
        <v>0</v>
      </c>
      <c r="T215" s="6">
        <v>0</v>
      </c>
      <c r="U215" s="11" t="str">
        <f>_xlfn.TEXTJOIN(";", TRUE, V215, W215, X215, Y215)</f>
        <v>241.92;241.92;241.92</v>
      </c>
      <c r="V215" s="15">
        <v>241.92</v>
      </c>
      <c r="W215" s="15">
        <v>241.92</v>
      </c>
      <c r="X215" s="15"/>
      <c r="Y215" s="15">
        <v>241.92</v>
      </c>
      <c r="Z215" s="11" t="s">
        <v>148</v>
      </c>
      <c r="AA215" s="11">
        <f t="shared" si="71"/>
        <v>14.507098460424199</v>
      </c>
      <c r="AB215" s="11" t="str">
        <f t="shared" si="72"/>
        <v>9.34551824871823</v>
      </c>
      <c r="AC215" s="11" t="str">
        <f t="shared" si="73"/>
        <v/>
      </c>
      <c r="AD215" s="11">
        <v>3</v>
      </c>
      <c r="AE215" s="11" t="s">
        <v>149</v>
      </c>
      <c r="AF215" s="11">
        <f t="shared" si="74"/>
        <v>66.049715577867701</v>
      </c>
      <c r="AG215" s="11" t="str">
        <f t="shared" si="75"/>
        <v>85.31323661951919</v>
      </c>
      <c r="AH215" s="11" t="str">
        <f t="shared" si="76"/>
        <v/>
      </c>
      <c r="AI215" s="11">
        <v>90</v>
      </c>
      <c r="AJ215" s="11" t="s">
        <v>615</v>
      </c>
      <c r="AK215" s="11" t="s">
        <v>607</v>
      </c>
      <c r="AL215" s="11" t="s">
        <v>631</v>
      </c>
      <c r="AM215" s="11" t="s">
        <v>607</v>
      </c>
      <c r="AN215" t="s">
        <v>647</v>
      </c>
      <c r="AO215" t="s">
        <v>648</v>
      </c>
      <c r="AP215" t="s">
        <v>649</v>
      </c>
      <c r="AQ215" t="s">
        <v>609</v>
      </c>
      <c r="AR215" t="s">
        <v>554</v>
      </c>
      <c r="AS215" t="s">
        <v>555</v>
      </c>
      <c r="AT215" t="s">
        <v>556</v>
      </c>
      <c r="AU215" t="s">
        <v>557</v>
      </c>
      <c r="AV215" t="s">
        <v>558</v>
      </c>
      <c r="AW215" t="s">
        <v>559</v>
      </c>
      <c r="AX215" t="s">
        <v>560</v>
      </c>
      <c r="AY215" t="s">
        <v>561</v>
      </c>
      <c r="AZ215" s="6">
        <v>0</v>
      </c>
      <c r="BA215" s="6">
        <v>0</v>
      </c>
      <c r="BB215" s="6">
        <v>0</v>
      </c>
      <c r="BC215" s="6">
        <v>0.06</v>
      </c>
      <c r="BD215" s="6">
        <v>25</v>
      </c>
      <c r="BE215" s="6">
        <v>0.36799999999999999</v>
      </c>
    </row>
    <row r="216" spans="1:57" ht="15" customHeight="1" x14ac:dyDescent="0.4">
      <c r="A216" s="6">
        <v>20231031</v>
      </c>
      <c r="B216" s="6" t="s">
        <v>473</v>
      </c>
      <c r="C216" s="7" t="s">
        <v>495</v>
      </c>
      <c r="D216" s="6" t="s">
        <v>10</v>
      </c>
      <c r="F216" s="6">
        <v>1</v>
      </c>
      <c r="G216" s="6">
        <v>4</v>
      </c>
      <c r="H216" s="13">
        <f t="shared" si="81"/>
        <v>1</v>
      </c>
      <c r="I216" s="11">
        <v>13.0246157620983</v>
      </c>
      <c r="K216" s="11">
        <v>2.6891710858835398</v>
      </c>
      <c r="L216" s="11">
        <v>205.394148049531</v>
      </c>
      <c r="M216" s="16">
        <v>111.879999999999</v>
      </c>
      <c r="N216" s="11">
        <v>1.1934776998509899</v>
      </c>
      <c r="U216" s="11" t="str">
        <f t="shared" si="78"/>
        <v/>
      </c>
      <c r="V216" s="16"/>
      <c r="W216" s="16"/>
      <c r="X216" s="16"/>
      <c r="Y216" s="16"/>
      <c r="AA216" s="11" t="str">
        <f t="shared" si="71"/>
        <v/>
      </c>
      <c r="AB216" s="11" t="str">
        <f t="shared" si="72"/>
        <v/>
      </c>
      <c r="AC216" s="11" t="str">
        <f t="shared" si="73"/>
        <v/>
      </c>
      <c r="AF216" s="11" t="str">
        <f t="shared" si="74"/>
        <v/>
      </c>
      <c r="AG216" s="11" t="str">
        <f t="shared" si="75"/>
        <v/>
      </c>
      <c r="AH216" s="11" t="str">
        <f t="shared" si="76"/>
        <v/>
      </c>
      <c r="AN216" s="3"/>
      <c r="AO216" s="3"/>
      <c r="AP216" s="3"/>
      <c r="AQ216" s="3"/>
      <c r="AR216" t="s">
        <v>554</v>
      </c>
      <c r="AS216" t="s">
        <v>555</v>
      </c>
      <c r="AT216" t="s">
        <v>556</v>
      </c>
      <c r="AU216" t="s">
        <v>557</v>
      </c>
      <c r="AV216" t="s">
        <v>558</v>
      </c>
      <c r="AW216" t="s">
        <v>559</v>
      </c>
      <c r="AX216" t="s">
        <v>560</v>
      </c>
      <c r="AY216" t="s">
        <v>561</v>
      </c>
      <c r="AZ216" s="6">
        <v>0</v>
      </c>
      <c r="BA216" s="6">
        <v>0</v>
      </c>
      <c r="BB216" s="6">
        <v>0</v>
      </c>
      <c r="BC216" s="6">
        <v>0.06</v>
      </c>
      <c r="BD216" s="6">
        <v>25</v>
      </c>
      <c r="BE216" s="6">
        <v>0.36799999999999999</v>
      </c>
    </row>
    <row r="217" spans="1:57" ht="15" customHeight="1" x14ac:dyDescent="0.4">
      <c r="A217" s="6">
        <v>20231031</v>
      </c>
      <c r="B217" s="6" t="s">
        <v>473</v>
      </c>
      <c r="C217" s="7" t="s">
        <v>495</v>
      </c>
      <c r="E217" s="6" t="s">
        <v>11</v>
      </c>
      <c r="F217" s="6">
        <v>2</v>
      </c>
      <c r="G217" s="6">
        <v>4</v>
      </c>
      <c r="H217" s="13">
        <f t="shared" si="81"/>
        <v>1</v>
      </c>
      <c r="I217" s="11">
        <v>29.000925165245501</v>
      </c>
      <c r="J217" s="11">
        <v>29.000925165245501</v>
      </c>
      <c r="K217" s="11">
        <v>2.43130571980238</v>
      </c>
      <c r="L217" s="11">
        <v>219.13654231216199</v>
      </c>
      <c r="M217" s="15">
        <v>117.76</v>
      </c>
      <c r="N217" s="11">
        <v>52.237292892486003</v>
      </c>
      <c r="O217" s="11">
        <v>52.237292892486003</v>
      </c>
      <c r="P217" s="11" t="str">
        <f>_xlfn.TEXTJOIN(";", TRUE, Q217, R217, S217, T217)</f>
        <v>0;0;0</v>
      </c>
      <c r="Q217" s="6">
        <v>0</v>
      </c>
      <c r="R217" s="6">
        <v>0</v>
      </c>
      <c r="T217" s="6">
        <v>0</v>
      </c>
      <c r="U217" s="11" t="str">
        <f>_xlfn.TEXTJOIN(";", TRUE, V217, W217, X217, Y217)</f>
        <v>117.76;117.76;117.76</v>
      </c>
      <c r="V217" s="15">
        <v>117.76</v>
      </c>
      <c r="W217" s="15">
        <v>117.76</v>
      </c>
      <c r="X217" s="15"/>
      <c r="Y217" s="15">
        <v>117.76</v>
      </c>
      <c r="Z217" s="11" t="s">
        <v>150</v>
      </c>
      <c r="AA217" s="11">
        <f t="shared" si="71"/>
        <v>19.266342946208098</v>
      </c>
      <c r="AB217" s="11" t="str">
        <f t="shared" si="72"/>
        <v>6.972916719481581</v>
      </c>
      <c r="AC217" s="11" t="str">
        <f t="shared" si="73"/>
        <v/>
      </c>
      <c r="AD217" s="11">
        <v>3</v>
      </c>
      <c r="AE217" s="11" t="s">
        <v>151</v>
      </c>
      <c r="AF217" s="11">
        <f t="shared" si="74"/>
        <v>66.235285994023002</v>
      </c>
      <c r="AG217" s="11" t="str">
        <f t="shared" si="75"/>
        <v>86.8222231494655</v>
      </c>
      <c r="AH217" s="11" t="str">
        <f t="shared" si="76"/>
        <v/>
      </c>
      <c r="AI217" s="11">
        <v>90</v>
      </c>
      <c r="AJ217" s="11" t="s">
        <v>615</v>
      </c>
      <c r="AK217" s="11" t="s">
        <v>607</v>
      </c>
      <c r="AL217" s="11" t="s">
        <v>631</v>
      </c>
      <c r="AM217" s="11" t="s">
        <v>607</v>
      </c>
      <c r="AN217" t="s">
        <v>650</v>
      </c>
      <c r="AO217" t="s">
        <v>651</v>
      </c>
      <c r="AP217" t="s">
        <v>652</v>
      </c>
      <c r="AQ217" t="s">
        <v>609</v>
      </c>
      <c r="AR217" t="s">
        <v>554</v>
      </c>
      <c r="AS217" t="s">
        <v>555</v>
      </c>
      <c r="AT217" t="s">
        <v>556</v>
      </c>
      <c r="AU217" t="s">
        <v>557</v>
      </c>
      <c r="AV217" t="s">
        <v>558</v>
      </c>
      <c r="AW217" t="s">
        <v>559</v>
      </c>
      <c r="AX217" t="s">
        <v>560</v>
      </c>
      <c r="AY217" t="s">
        <v>561</v>
      </c>
      <c r="AZ217" s="6">
        <v>0</v>
      </c>
      <c r="BA217" s="6">
        <v>0</v>
      </c>
      <c r="BB217" s="6">
        <v>0</v>
      </c>
      <c r="BC217" s="6">
        <v>0.06</v>
      </c>
      <c r="BD217" s="6">
        <v>25</v>
      </c>
      <c r="BE217" s="6">
        <v>0.36799999999999999</v>
      </c>
    </row>
    <row r="218" spans="1:57" ht="15" customHeight="1" x14ac:dyDescent="0.4">
      <c r="A218" s="6">
        <v>20231031</v>
      </c>
      <c r="B218" s="6" t="s">
        <v>473</v>
      </c>
      <c r="C218" s="7" t="s">
        <v>495</v>
      </c>
      <c r="D218" s="6" t="s">
        <v>13</v>
      </c>
      <c r="F218" s="6">
        <v>1</v>
      </c>
      <c r="G218" s="6">
        <v>5</v>
      </c>
      <c r="H218" s="13">
        <f t="shared" si="81"/>
        <v>1</v>
      </c>
      <c r="I218" s="11">
        <v>8.6484305776350396</v>
      </c>
      <c r="K218" s="11">
        <v>2.3802681417901899</v>
      </c>
      <c r="L218" s="11">
        <v>58.382375789633201</v>
      </c>
      <c r="M218" s="15">
        <v>212.99</v>
      </c>
      <c r="N218" s="11">
        <v>20.694415469855802</v>
      </c>
      <c r="U218" s="11" t="str">
        <f t="shared" si="78"/>
        <v/>
      </c>
      <c r="V218" s="15"/>
      <c r="W218" s="15"/>
      <c r="X218" s="15"/>
      <c r="Y218" s="15"/>
      <c r="AA218" s="11" t="str">
        <f t="shared" si="71"/>
        <v/>
      </c>
      <c r="AB218" s="11" t="str">
        <f t="shared" si="72"/>
        <v/>
      </c>
      <c r="AC218" s="11" t="str">
        <f t="shared" si="73"/>
        <v/>
      </c>
      <c r="AF218" s="11" t="str">
        <f t="shared" si="74"/>
        <v/>
      </c>
      <c r="AG218" s="11" t="str">
        <f t="shared" si="75"/>
        <v/>
      </c>
      <c r="AH218" s="11" t="str">
        <f t="shared" si="76"/>
        <v/>
      </c>
      <c r="AN218" s="3"/>
      <c r="AO218" s="3"/>
      <c r="AP218" s="3"/>
      <c r="AQ218" s="3"/>
      <c r="AR218" t="s">
        <v>554</v>
      </c>
      <c r="AS218" t="s">
        <v>555</v>
      </c>
      <c r="AT218" t="s">
        <v>556</v>
      </c>
      <c r="AU218" t="s">
        <v>557</v>
      </c>
      <c r="AV218" t="s">
        <v>558</v>
      </c>
      <c r="AW218" t="s">
        <v>559</v>
      </c>
      <c r="AX218" t="s">
        <v>560</v>
      </c>
      <c r="AY218" t="s">
        <v>561</v>
      </c>
      <c r="AZ218" s="6">
        <v>0</v>
      </c>
      <c r="BA218" s="6">
        <v>0</v>
      </c>
      <c r="BB218" s="6">
        <v>0</v>
      </c>
      <c r="BC218" s="6">
        <v>0.06</v>
      </c>
      <c r="BD218" s="6">
        <v>25</v>
      </c>
      <c r="BE218" s="6">
        <v>0.36799999999999999</v>
      </c>
    </row>
    <row r="219" spans="1:57" ht="15" customHeight="1" x14ac:dyDescent="0.4">
      <c r="A219" s="6">
        <v>20231031</v>
      </c>
      <c r="B219" s="6" t="s">
        <v>473</v>
      </c>
      <c r="C219" s="7" t="s">
        <v>495</v>
      </c>
      <c r="E219" s="6" t="s">
        <v>14</v>
      </c>
      <c r="F219" s="6">
        <v>2</v>
      </c>
      <c r="G219" s="6">
        <v>5</v>
      </c>
      <c r="H219" s="13">
        <f t="shared" si="81"/>
        <v>1</v>
      </c>
      <c r="I219" s="11">
        <v>23.5708152033258</v>
      </c>
      <c r="J219" s="11">
        <v>23.5708152033258</v>
      </c>
      <c r="K219" s="11">
        <v>2.3197538867143499</v>
      </c>
      <c r="L219" s="11">
        <v>6.52342957955935</v>
      </c>
      <c r="M219" s="15">
        <v>147.38</v>
      </c>
      <c r="N219" s="11">
        <v>62.635938263017401</v>
      </c>
      <c r="O219" s="11">
        <v>62.635938263017401</v>
      </c>
      <c r="P219" s="11" t="str">
        <f>_xlfn.TEXTJOIN(";", TRUE, Q219, R219, S219, T219)</f>
        <v>0;0;0</v>
      </c>
      <c r="Q219" s="6">
        <v>0</v>
      </c>
      <c r="R219" s="6">
        <v>0</v>
      </c>
      <c r="T219" s="6">
        <v>0</v>
      </c>
      <c r="U219" s="11" t="str">
        <f>_xlfn.TEXTJOIN(";", TRUE, V219, W219, X219, Y219)</f>
        <v>147.38;147.38;147.38</v>
      </c>
      <c r="V219" s="15">
        <v>147.38</v>
      </c>
      <c r="W219" s="15">
        <v>147.38</v>
      </c>
      <c r="X219" s="15"/>
      <c r="Y219" s="15">
        <v>147.38</v>
      </c>
      <c r="Z219" s="11" t="s">
        <v>152</v>
      </c>
      <c r="AA219" s="11">
        <f t="shared" si="71"/>
        <v>15.269675763879301</v>
      </c>
      <c r="AB219" s="11" t="str">
        <f t="shared" si="72"/>
        <v>6.577259744333332</v>
      </c>
      <c r="AC219" s="11" t="str">
        <f t="shared" si="73"/>
        <v/>
      </c>
      <c r="AD219" s="11">
        <v>3</v>
      </c>
      <c r="AE219" s="11" t="s">
        <v>153</v>
      </c>
      <c r="AF219" s="11">
        <f t="shared" si="74"/>
        <v>83.489646501622005</v>
      </c>
      <c r="AG219" s="11" t="str">
        <f t="shared" si="75"/>
        <v>109.10982340562838</v>
      </c>
      <c r="AH219" s="11" t="str">
        <f t="shared" si="76"/>
        <v/>
      </c>
      <c r="AI219" s="11">
        <v>90</v>
      </c>
      <c r="AJ219" s="11" t="s">
        <v>615</v>
      </c>
      <c r="AK219" s="11" t="s">
        <v>607</v>
      </c>
      <c r="AL219" s="11" t="s">
        <v>631</v>
      </c>
      <c r="AM219" s="11" t="s">
        <v>607</v>
      </c>
      <c r="AN219" t="s">
        <v>653</v>
      </c>
      <c r="AO219" t="s">
        <v>654</v>
      </c>
      <c r="AP219" t="s">
        <v>655</v>
      </c>
      <c r="AQ219" t="s">
        <v>609</v>
      </c>
      <c r="AR219" t="s">
        <v>554</v>
      </c>
      <c r="AS219" t="s">
        <v>555</v>
      </c>
      <c r="AT219" t="s">
        <v>556</v>
      </c>
      <c r="AU219" t="s">
        <v>557</v>
      </c>
      <c r="AV219" t="s">
        <v>558</v>
      </c>
      <c r="AW219" t="s">
        <v>559</v>
      </c>
      <c r="AX219" t="s">
        <v>560</v>
      </c>
      <c r="AY219" t="s">
        <v>561</v>
      </c>
      <c r="AZ219" s="6">
        <v>0</v>
      </c>
      <c r="BA219" s="6">
        <v>0</v>
      </c>
      <c r="BB219" s="6">
        <v>0</v>
      </c>
      <c r="BC219" s="6">
        <v>0.06</v>
      </c>
      <c r="BD219" s="6">
        <v>25</v>
      </c>
      <c r="BE219" s="6">
        <v>0.36799999999999999</v>
      </c>
    </row>
    <row r="220" spans="1:57" ht="15" customHeight="1" x14ac:dyDescent="0.4">
      <c r="A220" s="6">
        <v>20231031</v>
      </c>
      <c r="B220" s="6" t="s">
        <v>473</v>
      </c>
      <c r="C220" s="7" t="s">
        <v>495</v>
      </c>
      <c r="D220" s="6" t="s">
        <v>15</v>
      </c>
      <c r="F220" s="6">
        <v>1</v>
      </c>
      <c r="G220" s="6">
        <v>6</v>
      </c>
      <c r="H220" s="13">
        <f>(5/6)</f>
        <v>0.83333333333333337</v>
      </c>
      <c r="I220" s="11">
        <v>4.2061529774850097</v>
      </c>
      <c r="K220" s="11">
        <v>2.0483961752886999</v>
      </c>
      <c r="L220" s="11">
        <v>119.755201514452</v>
      </c>
      <c r="M220" s="15">
        <v>61.38</v>
      </c>
      <c r="N220" s="11">
        <v>11.9093518120046</v>
      </c>
      <c r="U220" s="11" t="str">
        <f t="shared" si="78"/>
        <v/>
      </c>
      <c r="V220" s="15"/>
      <c r="W220" s="15"/>
      <c r="X220" s="15"/>
      <c r="Y220" s="15"/>
      <c r="AA220" s="11" t="str">
        <f t="shared" si="71"/>
        <v/>
      </c>
      <c r="AB220" s="11" t="str">
        <f t="shared" si="72"/>
        <v/>
      </c>
      <c r="AC220" s="11" t="str">
        <f t="shared" si="73"/>
        <v/>
      </c>
      <c r="AF220" s="11" t="str">
        <f t="shared" si="74"/>
        <v/>
      </c>
      <c r="AG220" s="11" t="str">
        <f t="shared" si="75"/>
        <v/>
      </c>
      <c r="AH220" s="11" t="str">
        <f t="shared" si="76"/>
        <v/>
      </c>
      <c r="AN220" s="3"/>
      <c r="AO220" s="3"/>
      <c r="AP220" s="3"/>
      <c r="AQ220" s="3"/>
      <c r="AR220" t="s">
        <v>554</v>
      </c>
      <c r="AS220" t="s">
        <v>555</v>
      </c>
      <c r="AT220" t="s">
        <v>556</v>
      </c>
      <c r="AU220" t="s">
        <v>557</v>
      </c>
      <c r="AV220" t="s">
        <v>558</v>
      </c>
      <c r="AW220" t="s">
        <v>559</v>
      </c>
      <c r="AX220" t="s">
        <v>560</v>
      </c>
      <c r="AY220" t="s">
        <v>561</v>
      </c>
      <c r="AZ220" s="6">
        <v>0</v>
      </c>
      <c r="BA220" s="6">
        <v>0</v>
      </c>
      <c r="BB220" s="6">
        <v>0</v>
      </c>
      <c r="BC220" s="6">
        <v>0.06</v>
      </c>
      <c r="BD220" s="6">
        <v>25</v>
      </c>
      <c r="BE220" s="6">
        <v>0.36799999999999999</v>
      </c>
    </row>
    <row r="221" spans="1:57" ht="15" customHeight="1" x14ac:dyDescent="0.4">
      <c r="A221" s="6">
        <v>20231031</v>
      </c>
      <c r="B221" s="6" t="s">
        <v>473</v>
      </c>
      <c r="C221" s="7" t="s">
        <v>495</v>
      </c>
      <c r="E221" s="6" t="s">
        <v>16</v>
      </c>
      <c r="F221" s="6">
        <v>2</v>
      </c>
      <c r="G221" s="6">
        <v>6</v>
      </c>
      <c r="H221" s="13">
        <f>(5/6)</f>
        <v>0.83333333333333337</v>
      </c>
      <c r="I221" s="11">
        <v>14.474077567467701</v>
      </c>
      <c r="J221" s="11">
        <v>14.474077567467701</v>
      </c>
      <c r="K221" s="11">
        <v>1.8596654379534201</v>
      </c>
      <c r="L221" s="11">
        <v>137.39952024047</v>
      </c>
      <c r="M221" s="15">
        <v>130.88</v>
      </c>
      <c r="N221" s="11">
        <v>67.815285476537596</v>
      </c>
      <c r="O221" s="11">
        <v>67.815285476537596</v>
      </c>
      <c r="P221" s="11" t="str">
        <f>_xlfn.TEXTJOIN(";", TRUE, Q221, R221, S221, T221)</f>
        <v>0;0;0</v>
      </c>
      <c r="Q221" s="6">
        <v>0</v>
      </c>
      <c r="R221" s="6">
        <v>0</v>
      </c>
      <c r="T221" s="6">
        <v>0</v>
      </c>
      <c r="U221" s="11" t="str">
        <f>_xlfn.TEXTJOIN(";", TRUE, V221, W221, X221, Y221)</f>
        <v>130.88;130.88;130.88</v>
      </c>
      <c r="V221" s="15">
        <v>130.88</v>
      </c>
      <c r="W221" s="15">
        <v>130.88</v>
      </c>
      <c r="X221" s="15"/>
      <c r="Y221" s="15">
        <v>130.88</v>
      </c>
      <c r="Z221" s="11" t="s">
        <v>154</v>
      </c>
      <c r="AA221" s="11">
        <f t="shared" si="71"/>
        <v>11.5629761147629</v>
      </c>
      <c r="AB221" s="11" t="str">
        <f t="shared" si="72"/>
        <v>5.470625215451421</v>
      </c>
      <c r="AC221" s="11" t="str">
        <f t="shared" si="73"/>
        <v/>
      </c>
      <c r="AD221" s="11">
        <v>3</v>
      </c>
      <c r="AE221" s="11" t="s">
        <v>155</v>
      </c>
      <c r="AF221" s="11">
        <f t="shared" si="74"/>
        <v>93.038257827239804</v>
      </c>
      <c r="AG221" s="11" t="str">
        <f t="shared" si="75"/>
        <v>108.88302317976901</v>
      </c>
      <c r="AH221" s="11" t="str">
        <f t="shared" si="76"/>
        <v/>
      </c>
      <c r="AI221" s="11">
        <v>90</v>
      </c>
      <c r="AJ221" s="11" t="s">
        <v>615</v>
      </c>
      <c r="AK221" s="11" t="s">
        <v>607</v>
      </c>
      <c r="AL221" s="11" t="s">
        <v>631</v>
      </c>
      <c r="AM221" s="11" t="s">
        <v>607</v>
      </c>
      <c r="AN221" t="s">
        <v>659</v>
      </c>
      <c r="AO221" t="s">
        <v>660</v>
      </c>
      <c r="AP221" t="s">
        <v>661</v>
      </c>
      <c r="AQ221" t="s">
        <v>609</v>
      </c>
      <c r="AR221" t="s">
        <v>554</v>
      </c>
      <c r="AS221" t="s">
        <v>555</v>
      </c>
      <c r="AT221" t="s">
        <v>556</v>
      </c>
      <c r="AU221" t="s">
        <v>557</v>
      </c>
      <c r="AV221" t="s">
        <v>558</v>
      </c>
      <c r="AW221" t="s">
        <v>559</v>
      </c>
      <c r="AX221" t="s">
        <v>560</v>
      </c>
      <c r="AY221" t="s">
        <v>561</v>
      </c>
      <c r="AZ221" s="6">
        <v>0</v>
      </c>
      <c r="BA221" s="6">
        <v>0</v>
      </c>
      <c r="BB221" s="6">
        <v>0</v>
      </c>
      <c r="BC221" s="6">
        <v>0.06</v>
      </c>
      <c r="BD221" s="6">
        <v>25</v>
      </c>
      <c r="BE221" s="6">
        <v>0.36799999999999999</v>
      </c>
    </row>
    <row r="222" spans="1:57" ht="15" customHeight="1" x14ac:dyDescent="0.4">
      <c r="A222" s="6">
        <v>20231031</v>
      </c>
      <c r="B222" s="6" t="s">
        <v>473</v>
      </c>
      <c r="C222" s="7" t="s">
        <v>495</v>
      </c>
      <c r="D222" s="6" t="s">
        <v>21</v>
      </c>
      <c r="F222" s="6">
        <v>1</v>
      </c>
      <c r="G222" s="6">
        <v>7</v>
      </c>
      <c r="H222" s="13">
        <f>(1/6)</f>
        <v>0.16666666666666666</v>
      </c>
      <c r="I222" s="11">
        <v>5.1176191951001098</v>
      </c>
      <c r="K222" s="11">
        <v>1.8339012022089101</v>
      </c>
      <c r="L222" s="11">
        <v>6.3285931598911898</v>
      </c>
      <c r="M222" s="15">
        <v>246.57</v>
      </c>
      <c r="N222" s="11">
        <v>3.8836309169466299</v>
      </c>
      <c r="U222" s="11" t="str">
        <f t="shared" si="78"/>
        <v/>
      </c>
      <c r="V222" s="15"/>
      <c r="W222" s="15"/>
      <c r="X222" s="15"/>
      <c r="Y222" s="15"/>
      <c r="AA222" s="11" t="str">
        <f t="shared" si="71"/>
        <v/>
      </c>
      <c r="AB222" s="11" t="str">
        <f t="shared" si="72"/>
        <v/>
      </c>
      <c r="AC222" s="11" t="str">
        <f t="shared" si="73"/>
        <v/>
      </c>
      <c r="AF222" s="11" t="str">
        <f t="shared" si="74"/>
        <v/>
      </c>
      <c r="AG222" s="11" t="str">
        <f t="shared" si="75"/>
        <v/>
      </c>
      <c r="AH222" s="11" t="str">
        <f t="shared" si="76"/>
        <v/>
      </c>
      <c r="AN222" s="3"/>
      <c r="AO222" s="3"/>
      <c r="AP222" s="3"/>
      <c r="AQ222" s="3"/>
      <c r="AR222" t="s">
        <v>554</v>
      </c>
      <c r="AS222" t="s">
        <v>555</v>
      </c>
      <c r="AT222" t="s">
        <v>556</v>
      </c>
      <c r="AU222" t="s">
        <v>557</v>
      </c>
      <c r="AV222" t="s">
        <v>558</v>
      </c>
      <c r="AW222" t="s">
        <v>559</v>
      </c>
      <c r="AX222" t="s">
        <v>560</v>
      </c>
      <c r="AY222" t="s">
        <v>561</v>
      </c>
      <c r="AZ222" s="6">
        <v>0</v>
      </c>
      <c r="BA222" s="6">
        <v>0</v>
      </c>
      <c r="BB222" s="6">
        <v>0</v>
      </c>
      <c r="BC222" s="6">
        <v>0.06</v>
      </c>
      <c r="BD222" s="6">
        <v>25</v>
      </c>
      <c r="BE222" s="6">
        <v>0.36799999999999999</v>
      </c>
    </row>
    <row r="223" spans="1:57" ht="15" customHeight="1" x14ac:dyDescent="0.4">
      <c r="A223" s="6">
        <v>20231031</v>
      </c>
      <c r="B223" s="6" t="s">
        <v>473</v>
      </c>
      <c r="C223" s="7" t="s">
        <v>495</v>
      </c>
      <c r="E223" s="6" t="s">
        <v>22</v>
      </c>
      <c r="F223" s="6">
        <v>2</v>
      </c>
      <c r="G223" s="6">
        <v>7</v>
      </c>
      <c r="H223" s="13">
        <f>(1/6)</f>
        <v>0.16666666666666666</v>
      </c>
      <c r="I223" s="11">
        <v>8.3366367531793202</v>
      </c>
      <c r="J223" s="11">
        <v>8.3366367531793202</v>
      </c>
      <c r="K223" s="11">
        <v>1.61501316286301</v>
      </c>
      <c r="L223" s="11">
        <v>279.76573723803602</v>
      </c>
      <c r="M223" s="16">
        <v>142.36999999999901</v>
      </c>
      <c r="N223" s="11">
        <v>37.814887906111899</v>
      </c>
      <c r="O223" s="11">
        <v>37.814887906111899</v>
      </c>
      <c r="P223" s="11" t="str">
        <f>_xlfn.TEXTJOIN(";", TRUE, Q223, R223, S223, T223)</f>
        <v>0;0</v>
      </c>
      <c r="Q223" s="6">
        <v>0</v>
      </c>
      <c r="T223" s="6">
        <v>0</v>
      </c>
      <c r="U223" s="11" t="str">
        <f>_xlfn.TEXTJOIN(";", TRUE, V223, W223, X223, Y223)</f>
        <v>142.369999999999;142.369999999999</v>
      </c>
      <c r="V223" s="16">
        <v>142.36999999999901</v>
      </c>
      <c r="W223" s="16"/>
      <c r="X223" s="16"/>
      <c r="Y223" s="16">
        <v>142.36999999999901</v>
      </c>
      <c r="Z223" s="11">
        <v>8.1282155923112196</v>
      </c>
      <c r="AA223" s="11">
        <f t="shared" si="71"/>
        <v>8.1282155923112196</v>
      </c>
      <c r="AB223" s="11" t="str">
        <f t="shared" si="72"/>
        <v/>
      </c>
      <c r="AC223" s="11" t="str">
        <f t="shared" si="73"/>
        <v/>
      </c>
      <c r="AD223" s="11">
        <v>3</v>
      </c>
      <c r="AE223" s="11">
        <v>73.345918311644198</v>
      </c>
      <c r="AF223" s="11">
        <f t="shared" si="74"/>
        <v>73.345918311644198</v>
      </c>
      <c r="AG223" s="11" t="str">
        <f t="shared" si="75"/>
        <v/>
      </c>
      <c r="AH223" s="11" t="str">
        <f t="shared" si="76"/>
        <v/>
      </c>
      <c r="AI223" s="11">
        <v>90</v>
      </c>
      <c r="AJ223" s="11">
        <v>90</v>
      </c>
      <c r="AK223" s="11">
        <v>0</v>
      </c>
      <c r="AL223" s="11">
        <v>3.0000000000000001E-3</v>
      </c>
      <c r="AM223" s="11">
        <v>0</v>
      </c>
      <c r="AN223" t="s">
        <v>665</v>
      </c>
      <c r="AO223" t="s">
        <v>666</v>
      </c>
      <c r="AP223" t="s">
        <v>667</v>
      </c>
      <c r="AQ223" t="s">
        <v>607</v>
      </c>
      <c r="AR223" t="s">
        <v>554</v>
      </c>
      <c r="AS223" t="s">
        <v>555</v>
      </c>
      <c r="AT223" t="s">
        <v>556</v>
      </c>
      <c r="AU223" t="s">
        <v>557</v>
      </c>
      <c r="AV223" t="s">
        <v>558</v>
      </c>
      <c r="AW223" t="s">
        <v>559</v>
      </c>
      <c r="AX223" t="s">
        <v>560</v>
      </c>
      <c r="AY223" t="s">
        <v>561</v>
      </c>
      <c r="AZ223" s="6">
        <v>0</v>
      </c>
      <c r="BA223" s="6">
        <v>0</v>
      </c>
      <c r="BB223" s="6">
        <v>0</v>
      </c>
      <c r="BC223" s="6">
        <v>0.06</v>
      </c>
      <c r="BD223" s="6">
        <v>25</v>
      </c>
      <c r="BE223" s="6">
        <v>0.36799999999999999</v>
      </c>
    </row>
    <row r="224" spans="1:57" ht="15" customHeight="1" x14ac:dyDescent="0.4">
      <c r="A224" s="6">
        <v>20231031</v>
      </c>
      <c r="B224" s="6" t="s">
        <v>472</v>
      </c>
      <c r="C224" s="7" t="s">
        <v>496</v>
      </c>
      <c r="D224" s="6" t="s">
        <v>2</v>
      </c>
      <c r="F224" s="6">
        <v>1</v>
      </c>
      <c r="G224" s="6">
        <v>1</v>
      </c>
      <c r="H224" s="13">
        <f t="shared" ref="H224:H233" si="84">(6/6)</f>
        <v>1</v>
      </c>
      <c r="I224" s="11">
        <v>6.3919476594267</v>
      </c>
      <c r="K224" s="11">
        <v>3.1454519669436301</v>
      </c>
      <c r="L224" s="11">
        <v>323.82111155144702</v>
      </c>
      <c r="M224" s="15">
        <v>0</v>
      </c>
      <c r="N224" s="11">
        <v>14.0473594945943</v>
      </c>
      <c r="U224" s="11" t="str">
        <f t="shared" si="78"/>
        <v/>
      </c>
      <c r="V224" s="15"/>
      <c r="W224" s="15"/>
      <c r="X224" s="15"/>
      <c r="Y224" s="15"/>
      <c r="AA224" s="11" t="str">
        <f t="shared" si="71"/>
        <v/>
      </c>
      <c r="AB224" s="11" t="str">
        <f t="shared" si="72"/>
        <v/>
      </c>
      <c r="AC224" s="11" t="str">
        <f t="shared" si="73"/>
        <v/>
      </c>
      <c r="AF224" s="11" t="str">
        <f t="shared" si="74"/>
        <v/>
      </c>
      <c r="AG224" s="11" t="str">
        <f t="shared" si="75"/>
        <v/>
      </c>
      <c r="AH224" s="11" t="str">
        <f t="shared" si="76"/>
        <v/>
      </c>
      <c r="AN224" s="3"/>
      <c r="AO224" s="3"/>
      <c r="AP224" s="3"/>
      <c r="AQ224" s="3"/>
      <c r="AR224" t="s">
        <v>562</v>
      </c>
      <c r="AS224" t="s">
        <v>563</v>
      </c>
      <c r="AT224" t="s">
        <v>564</v>
      </c>
      <c r="AU224" t="s">
        <v>565</v>
      </c>
      <c r="AV224" t="s">
        <v>566</v>
      </c>
      <c r="AW224" t="s">
        <v>567</v>
      </c>
      <c r="AX224" t="s">
        <v>568</v>
      </c>
      <c r="AY224" t="s">
        <v>569</v>
      </c>
      <c r="AZ224" s="6">
        <v>0</v>
      </c>
      <c r="BA224" s="6">
        <v>0</v>
      </c>
      <c r="BB224" s="6">
        <v>0</v>
      </c>
      <c r="BC224" s="6">
        <v>0.06</v>
      </c>
      <c r="BD224" s="6">
        <v>25</v>
      </c>
      <c r="BE224" s="6">
        <v>0.36799999999999999</v>
      </c>
    </row>
    <row r="225" spans="1:57" ht="15" customHeight="1" x14ac:dyDescent="0.4">
      <c r="A225" s="6">
        <v>20231031</v>
      </c>
      <c r="B225" s="6" t="s">
        <v>472</v>
      </c>
      <c r="C225" s="7" t="s">
        <v>496</v>
      </c>
      <c r="D225" s="6" t="s">
        <v>5</v>
      </c>
      <c r="F225" s="6">
        <v>1</v>
      </c>
      <c r="G225" s="6">
        <v>2</v>
      </c>
      <c r="H225" s="13">
        <f t="shared" si="84"/>
        <v>1</v>
      </c>
      <c r="I225" s="11">
        <v>6.4558587094069004</v>
      </c>
      <c r="K225" s="11">
        <v>3.1454519669436301</v>
      </c>
      <c r="L225" s="11">
        <v>341.64873735669801</v>
      </c>
      <c r="M225" s="16">
        <v>17.829999999999899</v>
      </c>
      <c r="N225" s="11">
        <v>14.0179692356811</v>
      </c>
      <c r="U225" s="11" t="str">
        <f t="shared" si="78"/>
        <v/>
      </c>
      <c r="V225" s="16"/>
      <c r="W225" s="16"/>
      <c r="X225" s="16"/>
      <c r="Y225" s="16"/>
      <c r="AA225" s="11" t="str">
        <f t="shared" si="71"/>
        <v/>
      </c>
      <c r="AB225" s="11" t="str">
        <f t="shared" si="72"/>
        <v/>
      </c>
      <c r="AC225" s="11" t="str">
        <f t="shared" si="73"/>
        <v/>
      </c>
      <c r="AF225" s="11" t="str">
        <f t="shared" si="74"/>
        <v/>
      </c>
      <c r="AG225" s="11" t="str">
        <f t="shared" si="75"/>
        <v/>
      </c>
      <c r="AH225" s="11" t="str">
        <f t="shared" si="76"/>
        <v/>
      </c>
      <c r="AN225" s="3"/>
      <c r="AO225" s="3"/>
      <c r="AP225" s="3"/>
      <c r="AQ225" s="3"/>
      <c r="AR225" t="s">
        <v>562</v>
      </c>
      <c r="AS225" t="s">
        <v>563</v>
      </c>
      <c r="AT225" t="s">
        <v>564</v>
      </c>
      <c r="AU225" t="s">
        <v>565</v>
      </c>
      <c r="AV225" t="s">
        <v>566</v>
      </c>
      <c r="AW225" t="s">
        <v>567</v>
      </c>
      <c r="AX225" t="s">
        <v>568</v>
      </c>
      <c r="AY225" t="s">
        <v>569</v>
      </c>
      <c r="AZ225" s="6">
        <v>0</v>
      </c>
      <c r="BA225" s="6">
        <v>0</v>
      </c>
      <c r="BB225" s="6">
        <v>0</v>
      </c>
      <c r="BC225" s="6">
        <v>0.06</v>
      </c>
      <c r="BD225" s="6">
        <v>25</v>
      </c>
      <c r="BE225" s="6">
        <v>0.36799999999999999</v>
      </c>
    </row>
    <row r="226" spans="1:57" ht="15" customHeight="1" x14ac:dyDescent="0.4">
      <c r="A226" s="6">
        <v>20231031</v>
      </c>
      <c r="B226" s="6" t="s">
        <v>472</v>
      </c>
      <c r="C226" s="7" t="s">
        <v>496</v>
      </c>
      <c r="E226" s="6" t="s">
        <v>6</v>
      </c>
      <c r="F226" s="6">
        <v>2</v>
      </c>
      <c r="G226" s="6">
        <v>2</v>
      </c>
      <c r="H226" s="13">
        <f t="shared" si="84"/>
        <v>1</v>
      </c>
      <c r="I226" s="11">
        <v>16.543425336712598</v>
      </c>
      <c r="J226" s="11">
        <v>16.543425336712598</v>
      </c>
      <c r="K226" s="11">
        <v>1.5659017414408001</v>
      </c>
      <c r="L226" s="11">
        <v>259.540039953644</v>
      </c>
      <c r="M226" s="15">
        <v>0</v>
      </c>
      <c r="N226" s="11">
        <v>73.431902377481904</v>
      </c>
      <c r="O226" s="11">
        <v>73.431902377481904</v>
      </c>
      <c r="P226" s="11" t="str">
        <f t="shared" ref="P226:P227" si="85">_xlfn.TEXTJOIN(";", TRUE, Q226, R226, S226, T226)</f>
        <v>0;0</v>
      </c>
      <c r="Q226" s="6">
        <v>0</v>
      </c>
      <c r="T226" s="6">
        <v>0</v>
      </c>
      <c r="U226" s="11" t="str">
        <f t="shared" ref="U226:U227" si="86">_xlfn.TEXTJOIN(";", TRUE, V226, W226, X226, Y226)</f>
        <v>0;0</v>
      </c>
      <c r="V226" s="15">
        <v>0</v>
      </c>
      <c r="W226" s="15"/>
      <c r="X226" s="15"/>
      <c r="Y226" s="15">
        <v>0</v>
      </c>
      <c r="Z226" s="11">
        <v>4.6033001042658199</v>
      </c>
      <c r="AA226" s="11">
        <f t="shared" si="71"/>
        <v>4.6033001042658199</v>
      </c>
      <c r="AB226" s="11" t="str">
        <f t="shared" si="72"/>
        <v/>
      </c>
      <c r="AC226" s="11" t="str">
        <f t="shared" si="73"/>
        <v/>
      </c>
      <c r="AD226" s="11">
        <v>3</v>
      </c>
      <c r="AE226" s="11">
        <v>78.374390593750107</v>
      </c>
      <c r="AF226" s="11">
        <f t="shared" si="74"/>
        <v>78.374390593750107</v>
      </c>
      <c r="AG226" s="11" t="str">
        <f t="shared" si="75"/>
        <v/>
      </c>
      <c r="AH226" s="11" t="str">
        <f t="shared" si="76"/>
        <v/>
      </c>
      <c r="AI226" s="11">
        <v>90</v>
      </c>
      <c r="AJ226" s="11">
        <v>90</v>
      </c>
      <c r="AK226" s="11">
        <v>0</v>
      </c>
      <c r="AL226" s="11">
        <v>3.0000000000000001E-3</v>
      </c>
      <c r="AM226" s="11">
        <v>0</v>
      </c>
      <c r="AN226" t="s">
        <v>668</v>
      </c>
      <c r="AO226" t="s">
        <v>669</v>
      </c>
      <c r="AP226" t="s">
        <v>670</v>
      </c>
      <c r="AQ226" t="s">
        <v>607</v>
      </c>
      <c r="AR226" t="s">
        <v>562</v>
      </c>
      <c r="AS226" t="s">
        <v>563</v>
      </c>
      <c r="AT226" t="s">
        <v>564</v>
      </c>
      <c r="AU226" t="s">
        <v>565</v>
      </c>
      <c r="AV226" t="s">
        <v>566</v>
      </c>
      <c r="AW226" t="s">
        <v>567</v>
      </c>
      <c r="AX226" t="s">
        <v>568</v>
      </c>
      <c r="AY226" t="s">
        <v>569</v>
      </c>
      <c r="AZ226" s="6">
        <v>0</v>
      </c>
      <c r="BA226" s="6">
        <v>0</v>
      </c>
      <c r="BB226" s="6">
        <v>0</v>
      </c>
      <c r="BC226" s="6">
        <v>0.06</v>
      </c>
      <c r="BD226" s="6">
        <v>25</v>
      </c>
      <c r="BE226" s="6">
        <v>0.36799999999999999</v>
      </c>
    </row>
    <row r="227" spans="1:57" ht="15" customHeight="1" x14ac:dyDescent="0.4">
      <c r="A227" s="6">
        <v>20231031</v>
      </c>
      <c r="B227" s="6" t="s">
        <v>472</v>
      </c>
      <c r="C227" s="7" t="s">
        <v>496</v>
      </c>
      <c r="E227" s="6" t="s">
        <v>7</v>
      </c>
      <c r="F227" s="6">
        <v>2</v>
      </c>
      <c r="G227" s="6">
        <v>2</v>
      </c>
      <c r="H227" s="13">
        <f t="shared" si="84"/>
        <v>1</v>
      </c>
      <c r="I227" s="11">
        <v>18.594790264852399</v>
      </c>
      <c r="J227" s="11">
        <v>18.594790264852399</v>
      </c>
      <c r="K227" s="11">
        <v>1.6296246297508701</v>
      </c>
      <c r="L227" s="11">
        <v>56.342676032719098</v>
      </c>
      <c r="M227" s="15">
        <v>156.80000000000001</v>
      </c>
      <c r="N227" s="11">
        <v>69.657152385900801</v>
      </c>
      <c r="O227" s="11">
        <v>69.657152385900801</v>
      </c>
      <c r="P227" s="11" t="str">
        <f t="shared" si="85"/>
        <v>0;0</v>
      </c>
      <c r="Q227" s="6">
        <v>0</v>
      </c>
      <c r="T227" s="6">
        <v>0</v>
      </c>
      <c r="U227" s="11" t="str">
        <f t="shared" si="86"/>
        <v>156.8;156.8</v>
      </c>
      <c r="V227" s="15">
        <v>156.80000000000001</v>
      </c>
      <c r="W227" s="15"/>
      <c r="X227" s="15"/>
      <c r="Y227" s="15">
        <v>156.80000000000001</v>
      </c>
      <c r="Z227" s="11">
        <v>3.8426376032831602</v>
      </c>
      <c r="AA227" s="11">
        <f t="shared" si="71"/>
        <v>3.8426376032831602</v>
      </c>
      <c r="AB227" s="11" t="str">
        <f t="shared" si="72"/>
        <v/>
      </c>
      <c r="AC227" s="11" t="str">
        <f t="shared" si="73"/>
        <v/>
      </c>
      <c r="AD227" s="11">
        <v>3</v>
      </c>
      <c r="AE227" s="11">
        <v>82.816677349863994</v>
      </c>
      <c r="AF227" s="11">
        <f t="shared" si="74"/>
        <v>82.816677349863994</v>
      </c>
      <c r="AG227" s="11" t="str">
        <f t="shared" si="75"/>
        <v/>
      </c>
      <c r="AH227" s="11" t="str">
        <f t="shared" si="76"/>
        <v/>
      </c>
      <c r="AI227" s="11">
        <v>90</v>
      </c>
      <c r="AJ227" s="11">
        <v>90</v>
      </c>
      <c r="AK227" s="11">
        <v>0</v>
      </c>
      <c r="AL227" s="11">
        <v>3.0000000000000001E-3</v>
      </c>
      <c r="AM227" s="11">
        <v>0</v>
      </c>
      <c r="AN227" t="s">
        <v>671</v>
      </c>
      <c r="AO227" t="s">
        <v>672</v>
      </c>
      <c r="AP227" t="s">
        <v>673</v>
      </c>
      <c r="AQ227" t="s">
        <v>607</v>
      </c>
      <c r="AR227" t="s">
        <v>562</v>
      </c>
      <c r="AS227" t="s">
        <v>563</v>
      </c>
      <c r="AT227" t="s">
        <v>564</v>
      </c>
      <c r="AU227" t="s">
        <v>565</v>
      </c>
      <c r="AV227" t="s">
        <v>566</v>
      </c>
      <c r="AW227" t="s">
        <v>567</v>
      </c>
      <c r="AX227" t="s">
        <v>568</v>
      </c>
      <c r="AY227" t="s">
        <v>569</v>
      </c>
      <c r="AZ227" s="6">
        <v>0</v>
      </c>
      <c r="BA227" s="6">
        <v>0</v>
      </c>
      <c r="BB227" s="6">
        <v>0</v>
      </c>
      <c r="BC227" s="6">
        <v>0.06</v>
      </c>
      <c r="BD227" s="6">
        <v>25</v>
      </c>
      <c r="BE227" s="6">
        <v>0.36799999999999999</v>
      </c>
    </row>
    <row r="228" spans="1:57" ht="15" customHeight="1" x14ac:dyDescent="0.4">
      <c r="A228" s="6">
        <v>20231031</v>
      </c>
      <c r="B228" s="6" t="s">
        <v>472</v>
      </c>
      <c r="C228" s="7" t="s">
        <v>496</v>
      </c>
      <c r="D228" s="6" t="s">
        <v>8</v>
      </c>
      <c r="F228" s="6">
        <v>1</v>
      </c>
      <c r="G228" s="6">
        <v>3</v>
      </c>
      <c r="H228" s="13">
        <f t="shared" si="84"/>
        <v>1</v>
      </c>
      <c r="I228" s="11">
        <v>11.6823359391036</v>
      </c>
      <c r="K228" s="11">
        <v>2.8816876454573199</v>
      </c>
      <c r="L228" s="11">
        <v>306.54139127695203</v>
      </c>
      <c r="M228" s="15">
        <v>324.89</v>
      </c>
      <c r="N228" s="11">
        <v>3.9734176013041802</v>
      </c>
      <c r="U228" s="11" t="str">
        <f t="shared" si="78"/>
        <v/>
      </c>
      <c r="V228" s="15"/>
      <c r="W228" s="15"/>
      <c r="X228" s="15"/>
      <c r="Y228" s="15"/>
      <c r="AA228" s="11" t="str">
        <f t="shared" si="71"/>
        <v/>
      </c>
      <c r="AB228" s="11" t="str">
        <f t="shared" si="72"/>
        <v/>
      </c>
      <c r="AC228" s="11" t="str">
        <f t="shared" si="73"/>
        <v/>
      </c>
      <c r="AF228" s="11" t="str">
        <f t="shared" si="74"/>
        <v/>
      </c>
      <c r="AG228" s="11" t="str">
        <f t="shared" si="75"/>
        <v/>
      </c>
      <c r="AH228" s="11" t="str">
        <f t="shared" si="76"/>
        <v/>
      </c>
      <c r="AN228" s="3"/>
      <c r="AO228" s="3"/>
      <c r="AP228" s="3"/>
      <c r="AQ228" s="3"/>
      <c r="AR228" t="s">
        <v>562</v>
      </c>
      <c r="AS228" t="s">
        <v>563</v>
      </c>
      <c r="AT228" t="s">
        <v>564</v>
      </c>
      <c r="AU228" t="s">
        <v>565</v>
      </c>
      <c r="AV228" t="s">
        <v>566</v>
      </c>
      <c r="AW228" t="s">
        <v>567</v>
      </c>
      <c r="AX228" t="s">
        <v>568</v>
      </c>
      <c r="AY228" t="s">
        <v>569</v>
      </c>
      <c r="AZ228" s="6">
        <v>0</v>
      </c>
      <c r="BA228" s="6">
        <v>0</v>
      </c>
      <c r="BB228" s="6">
        <v>0</v>
      </c>
      <c r="BC228" s="6">
        <v>0.06</v>
      </c>
      <c r="BD228" s="6">
        <v>25</v>
      </c>
      <c r="BE228" s="6">
        <v>0.36799999999999999</v>
      </c>
    </row>
    <row r="229" spans="1:57" ht="15" customHeight="1" x14ac:dyDescent="0.4">
      <c r="A229" s="6">
        <v>20231031</v>
      </c>
      <c r="B229" s="6" t="s">
        <v>472</v>
      </c>
      <c r="C229" s="7" t="s">
        <v>496</v>
      </c>
      <c r="E229" s="6" t="s">
        <v>9</v>
      </c>
      <c r="F229" s="6">
        <v>2</v>
      </c>
      <c r="G229" s="6">
        <v>3</v>
      </c>
      <c r="H229" s="13">
        <f t="shared" si="84"/>
        <v>1</v>
      </c>
      <c r="I229" s="11">
        <v>30.906051784319001</v>
      </c>
      <c r="J229" s="11">
        <v>30.906051784319001</v>
      </c>
      <c r="K229" s="11">
        <v>2.2756951264148202</v>
      </c>
      <c r="L229" s="11">
        <v>149.09737500455799</v>
      </c>
      <c r="M229" s="15">
        <v>92.76</v>
      </c>
      <c r="N229" s="11">
        <v>46.333164059302703</v>
      </c>
      <c r="O229" s="11">
        <v>46.333164059302703</v>
      </c>
      <c r="P229" s="11" t="str">
        <f>_xlfn.TEXTJOIN(";", TRUE, Q229, R229, S229, T229)</f>
        <v>0;0;0</v>
      </c>
      <c r="Q229" s="6">
        <v>0</v>
      </c>
      <c r="R229" s="6">
        <v>0</v>
      </c>
      <c r="T229" s="6">
        <v>0</v>
      </c>
      <c r="U229" s="11" t="str">
        <f>_xlfn.TEXTJOIN(";", TRUE, V229, W229, X229, Y229)</f>
        <v>92.76;92.76;92.76</v>
      </c>
      <c r="V229" s="15">
        <v>92.76</v>
      </c>
      <c r="W229" s="15">
        <v>92.76</v>
      </c>
      <c r="X229" s="15"/>
      <c r="Y229" s="15">
        <v>92.76</v>
      </c>
      <c r="Z229" s="11" t="s">
        <v>132</v>
      </c>
      <c r="AA229" s="11">
        <f t="shared" si="71"/>
        <v>13.910332277794399</v>
      </c>
      <c r="AB229" s="11" t="str">
        <f t="shared" si="72"/>
        <v>6.757894006789228</v>
      </c>
      <c r="AC229" s="11" t="str">
        <f t="shared" si="73"/>
        <v/>
      </c>
      <c r="AD229" s="11">
        <v>3</v>
      </c>
      <c r="AE229" s="11" t="s">
        <v>133</v>
      </c>
      <c r="AF229" s="11">
        <f t="shared" si="74"/>
        <v>52.3451190433032</v>
      </c>
      <c r="AG229" s="11" t="str">
        <f t="shared" si="75"/>
        <v>70.54644684066261</v>
      </c>
      <c r="AH229" s="11" t="str">
        <f t="shared" si="76"/>
        <v/>
      </c>
      <c r="AI229" s="11">
        <v>90</v>
      </c>
      <c r="AJ229" s="11" t="s">
        <v>615</v>
      </c>
      <c r="AK229" s="11" t="s">
        <v>607</v>
      </c>
      <c r="AL229" s="11" t="s">
        <v>631</v>
      </c>
      <c r="AM229" s="11" t="s">
        <v>607</v>
      </c>
      <c r="AN229" t="s">
        <v>674</v>
      </c>
      <c r="AO229" t="s">
        <v>675</v>
      </c>
      <c r="AP229" t="s">
        <v>676</v>
      </c>
      <c r="AQ229" t="s">
        <v>609</v>
      </c>
      <c r="AR229" t="s">
        <v>562</v>
      </c>
      <c r="AS229" t="s">
        <v>563</v>
      </c>
      <c r="AT229" t="s">
        <v>564</v>
      </c>
      <c r="AU229" t="s">
        <v>565</v>
      </c>
      <c r="AV229" t="s">
        <v>566</v>
      </c>
      <c r="AW229" t="s">
        <v>567</v>
      </c>
      <c r="AX229" t="s">
        <v>568</v>
      </c>
      <c r="AY229" t="s">
        <v>569</v>
      </c>
      <c r="AZ229" s="6">
        <v>0</v>
      </c>
      <c r="BA229" s="6">
        <v>0</v>
      </c>
      <c r="BB229" s="6">
        <v>0</v>
      </c>
      <c r="BC229" s="6">
        <v>0.06</v>
      </c>
      <c r="BD229" s="6">
        <v>25</v>
      </c>
      <c r="BE229" s="6">
        <v>0.36799999999999999</v>
      </c>
    </row>
    <row r="230" spans="1:57" ht="15" customHeight="1" x14ac:dyDescent="0.4">
      <c r="A230" s="6">
        <v>20231031</v>
      </c>
      <c r="B230" s="6" t="s">
        <v>472</v>
      </c>
      <c r="C230" s="7" t="s">
        <v>496</v>
      </c>
      <c r="D230" s="6" t="s">
        <v>10</v>
      </c>
      <c r="F230" s="6">
        <v>1</v>
      </c>
      <c r="G230" s="6">
        <v>4</v>
      </c>
      <c r="H230" s="13">
        <f t="shared" si="84"/>
        <v>1</v>
      </c>
      <c r="I230" s="11">
        <v>8.1666842018388799</v>
      </c>
      <c r="K230" s="11">
        <v>2.5753221608650798</v>
      </c>
      <c r="L230" s="11">
        <v>315.86293835900898</v>
      </c>
      <c r="M230" s="16">
        <v>9.3199999999999896</v>
      </c>
      <c r="N230" s="11">
        <v>17.784138067078899</v>
      </c>
      <c r="U230" s="11" t="str">
        <f t="shared" si="78"/>
        <v/>
      </c>
      <c r="V230" s="16"/>
      <c r="W230" s="16"/>
      <c r="X230" s="16"/>
      <c r="Y230" s="16"/>
      <c r="AA230" s="11" t="str">
        <f t="shared" si="71"/>
        <v/>
      </c>
      <c r="AB230" s="11" t="str">
        <f t="shared" si="72"/>
        <v/>
      </c>
      <c r="AC230" s="11" t="str">
        <f t="shared" si="73"/>
        <v/>
      </c>
      <c r="AF230" s="11" t="str">
        <f t="shared" si="74"/>
        <v/>
      </c>
      <c r="AG230" s="11" t="str">
        <f t="shared" si="75"/>
        <v/>
      </c>
      <c r="AH230" s="11" t="str">
        <f t="shared" si="76"/>
        <v/>
      </c>
      <c r="AN230" s="3"/>
      <c r="AO230" s="3"/>
      <c r="AP230" s="3"/>
      <c r="AQ230" s="3"/>
      <c r="AR230" t="s">
        <v>562</v>
      </c>
      <c r="AS230" t="s">
        <v>563</v>
      </c>
      <c r="AT230" t="s">
        <v>564</v>
      </c>
      <c r="AU230" t="s">
        <v>565</v>
      </c>
      <c r="AV230" t="s">
        <v>566</v>
      </c>
      <c r="AW230" t="s">
        <v>567</v>
      </c>
      <c r="AX230" t="s">
        <v>568</v>
      </c>
      <c r="AY230" t="s">
        <v>569</v>
      </c>
      <c r="AZ230" s="6">
        <v>0</v>
      </c>
      <c r="BA230" s="6">
        <v>0</v>
      </c>
      <c r="BB230" s="6">
        <v>0</v>
      </c>
      <c r="BC230" s="6">
        <v>0.06</v>
      </c>
      <c r="BD230" s="6">
        <v>25</v>
      </c>
      <c r="BE230" s="6">
        <v>0.36799999999999999</v>
      </c>
    </row>
    <row r="231" spans="1:57" ht="15" customHeight="1" x14ac:dyDescent="0.4">
      <c r="A231" s="6">
        <v>20231031</v>
      </c>
      <c r="B231" s="6" t="s">
        <v>472</v>
      </c>
      <c r="C231" s="7" t="s">
        <v>496</v>
      </c>
      <c r="E231" s="6" t="s">
        <v>11</v>
      </c>
      <c r="F231" s="6">
        <v>2</v>
      </c>
      <c r="G231" s="6">
        <v>4</v>
      </c>
      <c r="H231" s="13">
        <f t="shared" si="84"/>
        <v>1</v>
      </c>
      <c r="I231" s="11">
        <v>33.357558947610002</v>
      </c>
      <c r="J231" s="11">
        <v>33.357558947610002</v>
      </c>
      <c r="K231" s="11">
        <v>2.2090871611951601</v>
      </c>
      <c r="L231" s="11">
        <v>340.99118210205398</v>
      </c>
      <c r="M231" s="15">
        <v>191.89</v>
      </c>
      <c r="N231" s="11">
        <v>59.874036459189199</v>
      </c>
      <c r="O231" s="11">
        <v>59.874036459189199</v>
      </c>
      <c r="P231" s="11" t="str">
        <f>_xlfn.TEXTJOIN(";", TRUE, Q231, R231, S231, T231)</f>
        <v>0;0;0</v>
      </c>
      <c r="Q231" s="6">
        <v>0</v>
      </c>
      <c r="R231" s="6">
        <v>0</v>
      </c>
      <c r="T231" s="6">
        <v>0</v>
      </c>
      <c r="U231" s="11" t="str">
        <f>_xlfn.TEXTJOIN(";", TRUE, V231, W231, X231, Y231)</f>
        <v>191.89;191.89;191.89</v>
      </c>
      <c r="V231" s="15">
        <v>191.89</v>
      </c>
      <c r="W231" s="15">
        <v>191.89</v>
      </c>
      <c r="X231" s="15"/>
      <c r="Y231" s="15">
        <v>191.89</v>
      </c>
      <c r="Z231" s="11" t="s">
        <v>134</v>
      </c>
      <c r="AA231" s="11">
        <f t="shared" si="71"/>
        <v>19.572344027394099</v>
      </c>
      <c r="AB231" s="11" t="str">
        <f t="shared" si="72"/>
        <v>8.7988904541878</v>
      </c>
      <c r="AC231" s="11" t="str">
        <f t="shared" si="73"/>
        <v/>
      </c>
      <c r="AD231" s="11">
        <v>3</v>
      </c>
      <c r="AE231" s="11" t="s">
        <v>135</v>
      </c>
      <c r="AF231" s="11">
        <f t="shared" si="74"/>
        <v>70.465444300812095</v>
      </c>
      <c r="AG231" s="11" t="str">
        <f t="shared" si="75"/>
        <v>97.54465078157014</v>
      </c>
      <c r="AH231" s="11" t="str">
        <f t="shared" si="76"/>
        <v/>
      </c>
      <c r="AI231" s="11">
        <v>90</v>
      </c>
      <c r="AJ231" s="11" t="s">
        <v>615</v>
      </c>
      <c r="AK231" s="11" t="s">
        <v>607</v>
      </c>
      <c r="AL231" s="11" t="s">
        <v>631</v>
      </c>
      <c r="AM231" s="11" t="s">
        <v>607</v>
      </c>
      <c r="AN231" t="s">
        <v>677</v>
      </c>
      <c r="AO231" t="s">
        <v>678</v>
      </c>
      <c r="AP231" t="s">
        <v>679</v>
      </c>
      <c r="AQ231" t="s">
        <v>609</v>
      </c>
      <c r="AR231" t="s">
        <v>562</v>
      </c>
      <c r="AS231" t="s">
        <v>563</v>
      </c>
      <c r="AT231" t="s">
        <v>564</v>
      </c>
      <c r="AU231" t="s">
        <v>565</v>
      </c>
      <c r="AV231" t="s">
        <v>566</v>
      </c>
      <c r="AW231" t="s">
        <v>567</v>
      </c>
      <c r="AX231" t="s">
        <v>568</v>
      </c>
      <c r="AY231" t="s">
        <v>569</v>
      </c>
      <c r="AZ231" s="6">
        <v>0</v>
      </c>
      <c r="BA231" s="6">
        <v>0</v>
      </c>
      <c r="BB231" s="6">
        <v>0</v>
      </c>
      <c r="BC231" s="6">
        <v>0.06</v>
      </c>
      <c r="BD231" s="6">
        <v>25</v>
      </c>
      <c r="BE231" s="6">
        <v>0.36799999999999999</v>
      </c>
    </row>
    <row r="232" spans="1:57" ht="15" customHeight="1" x14ac:dyDescent="0.4">
      <c r="A232" s="6">
        <v>20231031</v>
      </c>
      <c r="B232" s="6" t="s">
        <v>472</v>
      </c>
      <c r="C232" s="7" t="s">
        <v>496</v>
      </c>
      <c r="D232" s="6" t="s">
        <v>13</v>
      </c>
      <c r="F232" s="6">
        <v>1</v>
      </c>
      <c r="G232" s="6">
        <v>5</v>
      </c>
      <c r="H232" s="13">
        <f t="shared" si="84"/>
        <v>1</v>
      </c>
      <c r="I232" s="11">
        <v>12.6060972360699</v>
      </c>
      <c r="K232" s="11">
        <v>2.1609877885747202</v>
      </c>
      <c r="L232" s="11">
        <v>236.19680408962299</v>
      </c>
      <c r="M232" s="16">
        <v>280.33999999999997</v>
      </c>
      <c r="N232" s="11">
        <v>11.2918584942002</v>
      </c>
      <c r="U232" s="11" t="str">
        <f t="shared" si="78"/>
        <v/>
      </c>
      <c r="V232" s="16"/>
      <c r="W232" s="16"/>
      <c r="X232" s="16"/>
      <c r="Y232" s="16"/>
      <c r="AA232" s="11" t="str">
        <f t="shared" si="71"/>
        <v/>
      </c>
      <c r="AB232" s="11" t="str">
        <f t="shared" si="72"/>
        <v/>
      </c>
      <c r="AC232" s="11" t="str">
        <f t="shared" si="73"/>
        <v/>
      </c>
      <c r="AF232" s="11" t="str">
        <f t="shared" si="74"/>
        <v/>
      </c>
      <c r="AG232" s="11" t="str">
        <f t="shared" si="75"/>
        <v/>
      </c>
      <c r="AH232" s="11" t="str">
        <f t="shared" si="76"/>
        <v/>
      </c>
      <c r="AN232" s="3"/>
      <c r="AO232" s="3"/>
      <c r="AP232" s="3"/>
      <c r="AQ232" s="3"/>
      <c r="AR232" t="s">
        <v>562</v>
      </c>
      <c r="AS232" t="s">
        <v>563</v>
      </c>
      <c r="AT232" t="s">
        <v>564</v>
      </c>
      <c r="AU232" t="s">
        <v>565</v>
      </c>
      <c r="AV232" t="s">
        <v>566</v>
      </c>
      <c r="AW232" t="s">
        <v>567</v>
      </c>
      <c r="AX232" t="s">
        <v>568</v>
      </c>
      <c r="AY232" t="s">
        <v>569</v>
      </c>
      <c r="AZ232" s="6">
        <v>0</v>
      </c>
      <c r="BA232" s="6">
        <v>0</v>
      </c>
      <c r="BB232" s="6">
        <v>0</v>
      </c>
      <c r="BC232" s="6">
        <v>0.06</v>
      </c>
      <c r="BD232" s="6">
        <v>25</v>
      </c>
      <c r="BE232" s="6">
        <v>0.36799999999999999</v>
      </c>
    </row>
    <row r="233" spans="1:57" ht="15" customHeight="1" x14ac:dyDescent="0.4">
      <c r="A233" s="6">
        <v>20231031</v>
      </c>
      <c r="B233" s="6" t="s">
        <v>472</v>
      </c>
      <c r="C233" s="7" t="s">
        <v>496</v>
      </c>
      <c r="E233" s="6" t="s">
        <v>14</v>
      </c>
      <c r="F233" s="6">
        <v>2</v>
      </c>
      <c r="G233" s="6">
        <v>5</v>
      </c>
      <c r="H233" s="13">
        <f t="shared" si="84"/>
        <v>1</v>
      </c>
      <c r="I233" s="11">
        <v>25.130981379375601</v>
      </c>
      <c r="J233" s="11">
        <v>25.130981379375601</v>
      </c>
      <c r="K233" s="11">
        <v>1.96774956298547</v>
      </c>
      <c r="L233" s="11">
        <v>219.487524782343</v>
      </c>
      <c r="M233" s="15">
        <v>238.5</v>
      </c>
      <c r="N233" s="11">
        <v>67.105176262405095</v>
      </c>
      <c r="O233" s="11">
        <v>67.105176262405095</v>
      </c>
      <c r="P233" s="11" t="str">
        <f>_xlfn.TEXTJOIN(";", TRUE, Q233, R233, S233, T233)</f>
        <v>0;0;0</v>
      </c>
      <c r="Q233" s="6">
        <v>0</v>
      </c>
      <c r="R233" s="6">
        <v>0</v>
      </c>
      <c r="T233" s="6">
        <v>0</v>
      </c>
      <c r="U233" s="11" t="str">
        <f>_xlfn.TEXTJOIN(";", TRUE, V233, W233, X233, Y233)</f>
        <v>238.5;238.5;238.5</v>
      </c>
      <c r="V233" s="15">
        <v>238.5</v>
      </c>
      <c r="W233" s="15">
        <v>238.5</v>
      </c>
      <c r="X233" s="15"/>
      <c r="Y233" s="15">
        <v>238.5</v>
      </c>
      <c r="Z233" s="11" t="s">
        <v>136</v>
      </c>
      <c r="AA233" s="11">
        <f t="shared" si="71"/>
        <v>18.322000958894499</v>
      </c>
      <c r="AB233" s="11" t="str">
        <f t="shared" si="72"/>
        <v>4.74818680787056</v>
      </c>
      <c r="AC233" s="11" t="str">
        <f t="shared" si="73"/>
        <v/>
      </c>
      <c r="AD233" s="11">
        <v>3</v>
      </c>
      <c r="AE233" s="11" t="s">
        <v>137</v>
      </c>
      <c r="AF233" s="11">
        <f t="shared" si="74"/>
        <v>86.104996831026099</v>
      </c>
      <c r="AG233" s="11" t="str">
        <f t="shared" si="75"/>
        <v>101.18014427694912</v>
      </c>
      <c r="AH233" s="11" t="str">
        <f t="shared" si="76"/>
        <v/>
      </c>
      <c r="AI233" s="11">
        <v>90</v>
      </c>
      <c r="AJ233" s="11" t="s">
        <v>615</v>
      </c>
      <c r="AK233" s="11" t="s">
        <v>607</v>
      </c>
      <c r="AL233" s="11" t="s">
        <v>631</v>
      </c>
      <c r="AM233" s="11" t="s">
        <v>607</v>
      </c>
      <c r="AN233" t="s">
        <v>680</v>
      </c>
      <c r="AO233" t="s">
        <v>681</v>
      </c>
      <c r="AP233" t="s">
        <v>682</v>
      </c>
      <c r="AQ233" t="s">
        <v>609</v>
      </c>
      <c r="AR233" t="s">
        <v>562</v>
      </c>
      <c r="AS233" t="s">
        <v>563</v>
      </c>
      <c r="AT233" t="s">
        <v>564</v>
      </c>
      <c r="AU233" t="s">
        <v>565</v>
      </c>
      <c r="AV233" t="s">
        <v>566</v>
      </c>
      <c r="AW233" t="s">
        <v>567</v>
      </c>
      <c r="AX233" t="s">
        <v>568</v>
      </c>
      <c r="AY233" t="s">
        <v>569</v>
      </c>
      <c r="AZ233" s="6">
        <v>0</v>
      </c>
      <c r="BA233" s="6">
        <v>0</v>
      </c>
      <c r="BB233" s="6">
        <v>0</v>
      </c>
      <c r="BC233" s="6">
        <v>0.06</v>
      </c>
      <c r="BD233" s="6">
        <v>25</v>
      </c>
      <c r="BE233" s="6">
        <v>0.36799999999999999</v>
      </c>
    </row>
    <row r="234" spans="1:57" ht="15" customHeight="1" x14ac:dyDescent="0.4">
      <c r="A234" s="6">
        <v>20231031</v>
      </c>
      <c r="B234" s="6" t="s">
        <v>472</v>
      </c>
      <c r="C234" s="7" t="s">
        <v>496</v>
      </c>
      <c r="D234" s="6" t="s">
        <v>15</v>
      </c>
      <c r="F234" s="6">
        <v>1</v>
      </c>
      <c r="G234" s="6">
        <v>6</v>
      </c>
      <c r="H234" s="13">
        <f>(4/6)</f>
        <v>0.66666666666666663</v>
      </c>
      <c r="I234" s="11">
        <v>6.1857916272234599</v>
      </c>
      <c r="K234" s="11">
        <v>1.95004117846503</v>
      </c>
      <c r="L234" s="11">
        <v>45.846487397172901</v>
      </c>
      <c r="M234" s="16">
        <v>169.65</v>
      </c>
      <c r="N234" s="11">
        <v>16.064386178109999</v>
      </c>
      <c r="U234" s="11" t="str">
        <f t="shared" si="78"/>
        <v/>
      </c>
      <c r="V234" s="16"/>
      <c r="W234" s="16"/>
      <c r="X234" s="16"/>
      <c r="Y234" s="16"/>
      <c r="AA234" s="11" t="str">
        <f t="shared" si="71"/>
        <v/>
      </c>
      <c r="AB234" s="11" t="str">
        <f t="shared" si="72"/>
        <v/>
      </c>
      <c r="AC234" s="11" t="str">
        <f t="shared" si="73"/>
        <v/>
      </c>
      <c r="AF234" s="11" t="str">
        <f t="shared" si="74"/>
        <v/>
      </c>
      <c r="AG234" s="11" t="str">
        <f t="shared" si="75"/>
        <v/>
      </c>
      <c r="AH234" s="11" t="str">
        <f t="shared" si="76"/>
        <v/>
      </c>
      <c r="AN234" s="3"/>
      <c r="AO234" s="3"/>
      <c r="AP234" s="3"/>
      <c r="AQ234" s="3"/>
      <c r="AR234" t="s">
        <v>562</v>
      </c>
      <c r="AS234" t="s">
        <v>563</v>
      </c>
      <c r="AT234" t="s">
        <v>564</v>
      </c>
      <c r="AU234" t="s">
        <v>565</v>
      </c>
      <c r="AV234" t="s">
        <v>566</v>
      </c>
      <c r="AW234" t="s">
        <v>567</v>
      </c>
      <c r="AX234" t="s">
        <v>568</v>
      </c>
      <c r="AY234" t="s">
        <v>569</v>
      </c>
      <c r="AZ234" s="6">
        <v>0</v>
      </c>
      <c r="BA234" s="6">
        <v>0</v>
      </c>
      <c r="BB234" s="6">
        <v>0</v>
      </c>
      <c r="BC234" s="6">
        <v>0.06</v>
      </c>
      <c r="BD234" s="6">
        <v>25</v>
      </c>
      <c r="BE234" s="6">
        <v>0.36799999999999999</v>
      </c>
    </row>
    <row r="235" spans="1:57" ht="15" customHeight="1" x14ac:dyDescent="0.4">
      <c r="A235" s="6">
        <v>20231031</v>
      </c>
      <c r="B235" s="6" t="s">
        <v>472</v>
      </c>
      <c r="C235" s="7" t="s">
        <v>496</v>
      </c>
      <c r="E235" s="6" t="s">
        <v>16</v>
      </c>
      <c r="F235" s="6">
        <v>2</v>
      </c>
      <c r="G235" s="6">
        <v>6</v>
      </c>
      <c r="H235" s="13">
        <f>(4/6)</f>
        <v>0.66666666666666663</v>
      </c>
      <c r="I235" s="11">
        <v>9.9241958225181399</v>
      </c>
      <c r="J235" s="11">
        <v>9.9241958225181399</v>
      </c>
      <c r="K235" s="11">
        <v>1.7221038864980101</v>
      </c>
      <c r="L235" s="11">
        <v>66.420678907947206</v>
      </c>
      <c r="M235" s="15">
        <v>206.93</v>
      </c>
      <c r="N235" s="11">
        <v>51.882055477197099</v>
      </c>
      <c r="O235" s="11">
        <v>51.882055477197099</v>
      </c>
      <c r="P235" s="11" t="str">
        <f>_xlfn.TEXTJOIN(";", TRUE, Q235, R235, S235, T235)</f>
        <v>0;0</v>
      </c>
      <c r="Q235" s="6">
        <v>0</v>
      </c>
      <c r="T235" s="6">
        <v>0</v>
      </c>
      <c r="U235" s="11" t="str">
        <f>_xlfn.TEXTJOIN(";", TRUE, V235, W235, X235, Y235)</f>
        <v>206.93;206.93</v>
      </c>
      <c r="V235" s="15">
        <v>206.93</v>
      </c>
      <c r="W235" s="15"/>
      <c r="X235" s="15"/>
      <c r="Y235" s="15">
        <v>206.93</v>
      </c>
      <c r="Z235" s="11">
        <v>7.3496065364001302</v>
      </c>
      <c r="AA235" s="11">
        <f t="shared" si="71"/>
        <v>7.3496065364001302</v>
      </c>
      <c r="AB235" s="11" t="str">
        <f t="shared" si="72"/>
        <v/>
      </c>
      <c r="AC235" s="11" t="str">
        <f t="shared" si="73"/>
        <v/>
      </c>
      <c r="AD235" s="11">
        <v>3</v>
      </c>
      <c r="AE235" s="11">
        <v>80.597452544874102</v>
      </c>
      <c r="AF235" s="11">
        <f t="shared" si="74"/>
        <v>80.597452544874102</v>
      </c>
      <c r="AG235" s="11" t="str">
        <f t="shared" si="75"/>
        <v/>
      </c>
      <c r="AH235" s="11" t="str">
        <f t="shared" si="76"/>
        <v/>
      </c>
      <c r="AI235" s="11">
        <v>90</v>
      </c>
      <c r="AJ235" s="11">
        <v>90</v>
      </c>
      <c r="AK235" s="11">
        <v>0</v>
      </c>
      <c r="AL235" s="11">
        <v>3.0000000000000001E-3</v>
      </c>
      <c r="AM235" s="11">
        <v>0</v>
      </c>
      <c r="AN235" t="s">
        <v>683</v>
      </c>
      <c r="AO235" t="s">
        <v>684</v>
      </c>
      <c r="AP235" t="s">
        <v>685</v>
      </c>
      <c r="AQ235" t="s">
        <v>607</v>
      </c>
      <c r="AR235" t="s">
        <v>562</v>
      </c>
      <c r="AS235" t="s">
        <v>563</v>
      </c>
      <c r="AT235" t="s">
        <v>564</v>
      </c>
      <c r="AU235" t="s">
        <v>565</v>
      </c>
      <c r="AV235" t="s">
        <v>566</v>
      </c>
      <c r="AW235" t="s">
        <v>567</v>
      </c>
      <c r="AX235" t="s">
        <v>568</v>
      </c>
      <c r="AY235" t="s">
        <v>569</v>
      </c>
      <c r="AZ235" s="6">
        <v>0</v>
      </c>
      <c r="BA235" s="6">
        <v>0</v>
      </c>
      <c r="BB235" s="6">
        <v>0</v>
      </c>
      <c r="BC235" s="6">
        <v>0.06</v>
      </c>
      <c r="BD235" s="6">
        <v>25</v>
      </c>
      <c r="BE235" s="6">
        <v>0.36799999999999999</v>
      </c>
    </row>
    <row r="236" spans="1:57" ht="15" customHeight="1" x14ac:dyDescent="0.4">
      <c r="A236" s="6">
        <v>20231031</v>
      </c>
      <c r="B236" s="6" t="s">
        <v>473</v>
      </c>
      <c r="C236" s="7" t="s">
        <v>497</v>
      </c>
      <c r="D236" s="6" t="s">
        <v>2</v>
      </c>
      <c r="F236" s="6">
        <v>1</v>
      </c>
      <c r="G236" s="6">
        <v>1</v>
      </c>
      <c r="H236" s="13">
        <f t="shared" ref="H236:H245" si="87">(6/6)</f>
        <v>1</v>
      </c>
      <c r="I236" s="11">
        <v>4.0986826592547496</v>
      </c>
      <c r="K236" s="11">
        <v>8.5997955081957809</v>
      </c>
      <c r="L236" s="11">
        <v>44.823232488699702</v>
      </c>
      <c r="M236" s="15">
        <v>0</v>
      </c>
      <c r="N236" s="11">
        <v>5.3260625809413202</v>
      </c>
      <c r="U236" s="11" t="str">
        <f t="shared" si="78"/>
        <v/>
      </c>
      <c r="V236" s="15"/>
      <c r="W236" s="15"/>
      <c r="X236" s="15"/>
      <c r="Y236" s="15"/>
      <c r="AA236" s="11" t="str">
        <f t="shared" si="71"/>
        <v/>
      </c>
      <c r="AB236" s="11" t="str">
        <f t="shared" si="72"/>
        <v/>
      </c>
      <c r="AC236" s="11" t="str">
        <f t="shared" si="73"/>
        <v/>
      </c>
      <c r="AF236" s="11" t="str">
        <f t="shared" si="74"/>
        <v/>
      </c>
      <c r="AG236" s="11" t="str">
        <f t="shared" si="75"/>
        <v/>
      </c>
      <c r="AH236" s="11" t="str">
        <f t="shared" si="76"/>
        <v/>
      </c>
      <c r="AN236" s="3"/>
      <c r="AO236" s="3"/>
      <c r="AP236" s="3"/>
      <c r="AQ236" s="3"/>
      <c r="AR236" t="s">
        <v>554</v>
      </c>
      <c r="AS236" t="s">
        <v>555</v>
      </c>
      <c r="AT236" t="s">
        <v>556</v>
      </c>
      <c r="AU236" t="s">
        <v>557</v>
      </c>
      <c r="AV236" t="s">
        <v>558</v>
      </c>
      <c r="AW236" t="s">
        <v>559</v>
      </c>
      <c r="AX236" t="s">
        <v>560</v>
      </c>
      <c r="AY236" t="s">
        <v>561</v>
      </c>
      <c r="AZ236" s="6">
        <v>0</v>
      </c>
      <c r="BA236" s="6">
        <v>0</v>
      </c>
      <c r="BB236" s="6">
        <v>0</v>
      </c>
      <c r="BC236" s="6">
        <v>0.06</v>
      </c>
      <c r="BD236" s="6">
        <v>25</v>
      </c>
      <c r="BE236" s="6">
        <v>0.36799999999999999</v>
      </c>
    </row>
    <row r="237" spans="1:57" ht="15" customHeight="1" x14ac:dyDescent="0.4">
      <c r="A237" s="6">
        <v>20231031</v>
      </c>
      <c r="B237" s="6" t="s">
        <v>473</v>
      </c>
      <c r="C237" s="7" t="s">
        <v>497</v>
      </c>
      <c r="D237" s="6" t="s">
        <v>5</v>
      </c>
      <c r="F237" s="6">
        <v>1</v>
      </c>
      <c r="G237" s="6">
        <v>2</v>
      </c>
      <c r="H237" s="13">
        <f t="shared" si="87"/>
        <v>1</v>
      </c>
      <c r="I237" s="11">
        <v>5.4509620915810402</v>
      </c>
      <c r="K237" s="11">
        <v>4.3384834393517604</v>
      </c>
      <c r="L237" s="11">
        <v>337.75728359581899</v>
      </c>
      <c r="M237" s="15">
        <v>292.94</v>
      </c>
      <c r="N237" s="11">
        <v>3.3455761424767401</v>
      </c>
      <c r="U237" s="11" t="str">
        <f t="shared" si="78"/>
        <v/>
      </c>
      <c r="V237" s="15"/>
      <c r="W237" s="15"/>
      <c r="X237" s="15"/>
      <c r="Y237" s="15"/>
      <c r="AA237" s="11" t="str">
        <f t="shared" si="71"/>
        <v/>
      </c>
      <c r="AB237" s="11" t="str">
        <f t="shared" si="72"/>
        <v/>
      </c>
      <c r="AC237" s="11" t="str">
        <f t="shared" si="73"/>
        <v/>
      </c>
      <c r="AF237" s="11" t="str">
        <f t="shared" si="74"/>
        <v/>
      </c>
      <c r="AG237" s="11" t="str">
        <f t="shared" si="75"/>
        <v/>
      </c>
      <c r="AH237" s="11" t="str">
        <f t="shared" si="76"/>
        <v/>
      </c>
      <c r="AN237" s="3"/>
      <c r="AO237" s="3"/>
      <c r="AP237" s="3"/>
      <c r="AQ237" s="3"/>
      <c r="AR237" t="s">
        <v>554</v>
      </c>
      <c r="AS237" t="s">
        <v>555</v>
      </c>
      <c r="AT237" t="s">
        <v>556</v>
      </c>
      <c r="AU237" t="s">
        <v>557</v>
      </c>
      <c r="AV237" t="s">
        <v>558</v>
      </c>
      <c r="AW237" t="s">
        <v>559</v>
      </c>
      <c r="AX237" t="s">
        <v>560</v>
      </c>
      <c r="AY237" t="s">
        <v>561</v>
      </c>
      <c r="AZ237" s="6">
        <v>0</v>
      </c>
      <c r="BA237" s="6">
        <v>0</v>
      </c>
      <c r="BB237" s="6">
        <v>0</v>
      </c>
      <c r="BC237" s="6">
        <v>0.06</v>
      </c>
      <c r="BD237" s="6">
        <v>25</v>
      </c>
      <c r="BE237" s="6">
        <v>0.36799999999999999</v>
      </c>
    </row>
    <row r="238" spans="1:57" ht="15" customHeight="1" x14ac:dyDescent="0.4">
      <c r="A238" s="6">
        <v>20231031</v>
      </c>
      <c r="B238" s="6" t="s">
        <v>473</v>
      </c>
      <c r="C238" s="7" t="s">
        <v>497</v>
      </c>
      <c r="E238" s="6" t="s">
        <v>6</v>
      </c>
      <c r="F238" s="6">
        <v>2</v>
      </c>
      <c r="G238" s="6">
        <v>2</v>
      </c>
      <c r="H238" s="13">
        <f t="shared" si="87"/>
        <v>1</v>
      </c>
      <c r="I238" s="11">
        <v>22.532855643927899</v>
      </c>
      <c r="J238" s="11">
        <v>22.532855643927899</v>
      </c>
      <c r="K238" s="11">
        <v>2.2379218491106299</v>
      </c>
      <c r="L238" s="11">
        <v>310.403839165671</v>
      </c>
      <c r="M238" s="15">
        <v>0</v>
      </c>
      <c r="N238" s="11">
        <v>83.001091250565494</v>
      </c>
      <c r="O238" s="11">
        <v>83.001091250565494</v>
      </c>
      <c r="P238" s="11" t="str">
        <f t="shared" ref="P238:P239" si="88">_xlfn.TEXTJOIN(";", TRUE, Q238, R238, S238, T238)</f>
        <v>0;0</v>
      </c>
      <c r="Q238" s="6">
        <v>0</v>
      </c>
      <c r="T238" s="6">
        <v>0</v>
      </c>
      <c r="U238" s="11" t="str">
        <f t="shared" ref="U238:U239" si="89">_xlfn.TEXTJOIN(";", TRUE, V238, W238, X238, Y238)</f>
        <v>0;0</v>
      </c>
      <c r="V238" s="15">
        <v>0</v>
      </c>
      <c r="W238" s="15"/>
      <c r="X238" s="15"/>
      <c r="Y238" s="15">
        <v>0</v>
      </c>
      <c r="Z238" s="11">
        <v>3.12908780859892</v>
      </c>
      <c r="AA238" s="11">
        <f t="shared" si="71"/>
        <v>3.12908780859892</v>
      </c>
      <c r="AB238" s="11" t="str">
        <f t="shared" si="72"/>
        <v/>
      </c>
      <c r="AC238" s="11" t="str">
        <f t="shared" si="73"/>
        <v/>
      </c>
      <c r="AD238" s="11">
        <v>3</v>
      </c>
      <c r="AE238" s="11">
        <v>87.184672760236893</v>
      </c>
      <c r="AF238" s="11">
        <f t="shared" si="74"/>
        <v>87.184672760236893</v>
      </c>
      <c r="AG238" s="11" t="str">
        <f t="shared" si="75"/>
        <v/>
      </c>
      <c r="AH238" s="11" t="str">
        <f t="shared" si="76"/>
        <v/>
      </c>
      <c r="AI238" s="11">
        <v>90</v>
      </c>
      <c r="AJ238" s="11">
        <v>90</v>
      </c>
      <c r="AK238" s="11">
        <v>0</v>
      </c>
      <c r="AL238" s="11">
        <v>3.0000000000000001E-3</v>
      </c>
      <c r="AM238" s="11">
        <v>0</v>
      </c>
      <c r="AN238" t="s">
        <v>641</v>
      </c>
      <c r="AO238" t="s">
        <v>642</v>
      </c>
      <c r="AP238" t="s">
        <v>643</v>
      </c>
      <c r="AQ238" t="s">
        <v>607</v>
      </c>
      <c r="AR238" t="s">
        <v>554</v>
      </c>
      <c r="AS238" t="s">
        <v>555</v>
      </c>
      <c r="AT238" t="s">
        <v>556</v>
      </c>
      <c r="AU238" t="s">
        <v>557</v>
      </c>
      <c r="AV238" t="s">
        <v>558</v>
      </c>
      <c r="AW238" t="s">
        <v>559</v>
      </c>
      <c r="AX238" t="s">
        <v>560</v>
      </c>
      <c r="AY238" t="s">
        <v>561</v>
      </c>
      <c r="AZ238" s="6">
        <v>0</v>
      </c>
      <c r="BA238" s="6">
        <v>0</v>
      </c>
      <c r="BB238" s="6">
        <v>0</v>
      </c>
      <c r="BC238" s="6">
        <v>0.06</v>
      </c>
      <c r="BD238" s="6">
        <v>25</v>
      </c>
      <c r="BE238" s="6">
        <v>0.36799999999999999</v>
      </c>
    </row>
    <row r="239" spans="1:57" ht="15" customHeight="1" x14ac:dyDescent="0.4">
      <c r="A239" s="6">
        <v>20231031</v>
      </c>
      <c r="B239" s="6" t="s">
        <v>473</v>
      </c>
      <c r="C239" s="7" t="s">
        <v>497</v>
      </c>
      <c r="E239" s="6" t="s">
        <v>7</v>
      </c>
      <c r="F239" s="6">
        <v>2</v>
      </c>
      <c r="G239" s="6">
        <v>2</v>
      </c>
      <c r="H239" s="13">
        <f t="shared" si="87"/>
        <v>1</v>
      </c>
      <c r="I239" s="11">
        <v>22.175700755218902</v>
      </c>
      <c r="J239" s="11">
        <v>22.175700755218902</v>
      </c>
      <c r="K239" s="11">
        <v>2.3140838704758502</v>
      </c>
      <c r="L239" s="11">
        <v>154.262432627637</v>
      </c>
      <c r="M239" s="15">
        <v>203.86</v>
      </c>
      <c r="N239" s="11">
        <v>77.923108272954195</v>
      </c>
      <c r="O239" s="11">
        <v>77.923108272954195</v>
      </c>
      <c r="P239" s="11" t="str">
        <f t="shared" si="88"/>
        <v>0;0</v>
      </c>
      <c r="Q239" s="6">
        <v>0</v>
      </c>
      <c r="T239" s="6">
        <v>0</v>
      </c>
      <c r="U239" s="11" t="str">
        <f t="shared" si="89"/>
        <v>203.86;203.86</v>
      </c>
      <c r="V239" s="15">
        <v>203.86</v>
      </c>
      <c r="W239" s="15"/>
      <c r="X239" s="15"/>
      <c r="Y239" s="15">
        <v>203.86</v>
      </c>
      <c r="Z239" s="11">
        <v>5.3649515246226898</v>
      </c>
      <c r="AA239" s="11">
        <f t="shared" si="71"/>
        <v>5.3649515246226898</v>
      </c>
      <c r="AB239" s="11" t="str">
        <f t="shared" si="72"/>
        <v/>
      </c>
      <c r="AC239" s="11" t="str">
        <f t="shared" si="73"/>
        <v/>
      </c>
      <c r="AD239" s="11">
        <v>3</v>
      </c>
      <c r="AE239" s="11">
        <v>81.600374215377101</v>
      </c>
      <c r="AF239" s="11">
        <f t="shared" si="74"/>
        <v>81.600374215377101</v>
      </c>
      <c r="AG239" s="11" t="str">
        <f t="shared" si="75"/>
        <v/>
      </c>
      <c r="AH239" s="11" t="str">
        <f t="shared" si="76"/>
        <v/>
      </c>
      <c r="AI239" s="11">
        <v>90</v>
      </c>
      <c r="AJ239" s="11">
        <v>90</v>
      </c>
      <c r="AK239" s="11">
        <v>0</v>
      </c>
      <c r="AL239" s="11">
        <v>3.0000000000000001E-3</v>
      </c>
      <c r="AM239" s="11">
        <v>0</v>
      </c>
      <c r="AN239" t="s">
        <v>644</v>
      </c>
      <c r="AO239" t="s">
        <v>645</v>
      </c>
      <c r="AP239" t="s">
        <v>646</v>
      </c>
      <c r="AQ239" t="s">
        <v>607</v>
      </c>
      <c r="AR239" t="s">
        <v>554</v>
      </c>
      <c r="AS239" t="s">
        <v>555</v>
      </c>
      <c r="AT239" t="s">
        <v>556</v>
      </c>
      <c r="AU239" t="s">
        <v>557</v>
      </c>
      <c r="AV239" t="s">
        <v>558</v>
      </c>
      <c r="AW239" t="s">
        <v>559</v>
      </c>
      <c r="AX239" t="s">
        <v>560</v>
      </c>
      <c r="AY239" t="s">
        <v>561</v>
      </c>
      <c r="AZ239" s="6">
        <v>0</v>
      </c>
      <c r="BA239" s="6">
        <v>0</v>
      </c>
      <c r="BB239" s="6">
        <v>0</v>
      </c>
      <c r="BC239" s="6">
        <v>0.06</v>
      </c>
      <c r="BD239" s="6">
        <v>25</v>
      </c>
      <c r="BE239" s="6">
        <v>0.36799999999999999</v>
      </c>
    </row>
    <row r="240" spans="1:57" ht="15" customHeight="1" x14ac:dyDescent="0.4">
      <c r="A240" s="6">
        <v>20231031</v>
      </c>
      <c r="B240" s="6" t="s">
        <v>473</v>
      </c>
      <c r="C240" s="7" t="s">
        <v>497</v>
      </c>
      <c r="D240" s="6" t="s">
        <v>8</v>
      </c>
      <c r="F240" s="6">
        <v>1</v>
      </c>
      <c r="G240" s="6">
        <v>3</v>
      </c>
      <c r="H240" s="13">
        <f t="shared" si="87"/>
        <v>1</v>
      </c>
      <c r="I240" s="11">
        <v>7.7056113557636303</v>
      </c>
      <c r="K240" s="11">
        <v>3.4949454057945402</v>
      </c>
      <c r="L240" s="11">
        <v>6.5267309301238097</v>
      </c>
      <c r="M240" s="16">
        <v>28.7699999999999</v>
      </c>
      <c r="N240" s="11">
        <v>7.0905293188797698</v>
      </c>
      <c r="U240" s="11" t="str">
        <f t="shared" si="78"/>
        <v/>
      </c>
      <c r="V240" s="16"/>
      <c r="W240" s="16"/>
      <c r="X240" s="16"/>
      <c r="Y240" s="16"/>
      <c r="AA240" s="11" t="str">
        <f t="shared" si="71"/>
        <v/>
      </c>
      <c r="AB240" s="11" t="str">
        <f t="shared" si="72"/>
        <v/>
      </c>
      <c r="AC240" s="11" t="str">
        <f t="shared" si="73"/>
        <v/>
      </c>
      <c r="AF240" s="11" t="str">
        <f t="shared" si="74"/>
        <v/>
      </c>
      <c r="AG240" s="11" t="str">
        <f t="shared" si="75"/>
        <v/>
      </c>
      <c r="AH240" s="11" t="str">
        <f t="shared" si="76"/>
        <v/>
      </c>
      <c r="AN240" s="3"/>
      <c r="AO240" s="3"/>
      <c r="AP240" s="3"/>
      <c r="AQ240" s="3"/>
      <c r="AR240" t="s">
        <v>554</v>
      </c>
      <c r="AS240" t="s">
        <v>555</v>
      </c>
      <c r="AT240" t="s">
        <v>556</v>
      </c>
      <c r="AU240" t="s">
        <v>557</v>
      </c>
      <c r="AV240" t="s">
        <v>558</v>
      </c>
      <c r="AW240" t="s">
        <v>559</v>
      </c>
      <c r="AX240" t="s">
        <v>560</v>
      </c>
      <c r="AY240" t="s">
        <v>561</v>
      </c>
      <c r="AZ240" s="6">
        <v>0</v>
      </c>
      <c r="BA240" s="6">
        <v>0</v>
      </c>
      <c r="BB240" s="6">
        <v>0</v>
      </c>
      <c r="BC240" s="6">
        <v>0.06</v>
      </c>
      <c r="BD240" s="6">
        <v>25</v>
      </c>
      <c r="BE240" s="6">
        <v>0.36799999999999999</v>
      </c>
    </row>
    <row r="241" spans="1:57" ht="15" customHeight="1" x14ac:dyDescent="0.4">
      <c r="A241" s="6">
        <v>20231031</v>
      </c>
      <c r="B241" s="6" t="s">
        <v>473</v>
      </c>
      <c r="C241" s="7" t="s">
        <v>497</v>
      </c>
      <c r="E241" s="6" t="s">
        <v>9</v>
      </c>
      <c r="F241" s="6">
        <v>2</v>
      </c>
      <c r="G241" s="6">
        <v>3</v>
      </c>
      <c r="H241" s="13">
        <f t="shared" si="87"/>
        <v>1</v>
      </c>
      <c r="I241" s="11">
        <v>35.762360548753499</v>
      </c>
      <c r="J241" s="11">
        <v>35.762360548753499</v>
      </c>
      <c r="K241" s="11">
        <v>3.1524417856121798</v>
      </c>
      <c r="L241" s="11">
        <v>53.319094680882699</v>
      </c>
      <c r="M241" s="15">
        <v>259.06</v>
      </c>
      <c r="N241" s="11">
        <v>64.315665824812299</v>
      </c>
      <c r="O241" s="11">
        <v>64.315665824812299</v>
      </c>
      <c r="P241" s="11" t="str">
        <f>_xlfn.TEXTJOIN(";", TRUE, Q241, R241, S241, T241)</f>
        <v>0;0;0</v>
      </c>
      <c r="Q241" s="6">
        <v>0</v>
      </c>
      <c r="R241" s="6">
        <v>0</v>
      </c>
      <c r="T241" s="6">
        <v>0</v>
      </c>
      <c r="U241" s="11" t="str">
        <f>_xlfn.TEXTJOIN(";", TRUE, V241, W241, X241, Y241)</f>
        <v>259.06;259.06;259.06</v>
      </c>
      <c r="V241" s="15">
        <v>259.06</v>
      </c>
      <c r="W241" s="15">
        <v>259.06</v>
      </c>
      <c r="X241" s="15"/>
      <c r="Y241" s="15">
        <v>259.06</v>
      </c>
      <c r="Z241" s="11" t="s">
        <v>164</v>
      </c>
      <c r="AA241" s="11">
        <f t="shared" si="71"/>
        <v>17.318594176784199</v>
      </c>
      <c r="AB241" s="11" t="str">
        <f t="shared" si="72"/>
        <v>7.088249938622287</v>
      </c>
      <c r="AC241" s="11" t="str">
        <f t="shared" si="73"/>
        <v/>
      </c>
      <c r="AD241" s="11">
        <v>3</v>
      </c>
      <c r="AE241" s="11" t="s">
        <v>165</v>
      </c>
      <c r="AF241" s="11">
        <f t="shared" si="74"/>
        <v>69.184660351058398</v>
      </c>
      <c r="AG241" s="11" t="str">
        <f t="shared" si="75"/>
        <v>83.30986849677372</v>
      </c>
      <c r="AH241" s="11" t="str">
        <f t="shared" si="76"/>
        <v/>
      </c>
      <c r="AI241" s="11">
        <v>90</v>
      </c>
      <c r="AJ241" s="11" t="s">
        <v>615</v>
      </c>
      <c r="AK241" s="11" t="s">
        <v>607</v>
      </c>
      <c r="AL241" s="11" t="s">
        <v>631</v>
      </c>
      <c r="AM241" s="11" t="s">
        <v>607</v>
      </c>
      <c r="AN241" t="s">
        <v>647</v>
      </c>
      <c r="AO241" t="s">
        <v>648</v>
      </c>
      <c r="AP241" t="s">
        <v>649</v>
      </c>
      <c r="AQ241" t="s">
        <v>609</v>
      </c>
      <c r="AR241" t="s">
        <v>554</v>
      </c>
      <c r="AS241" t="s">
        <v>555</v>
      </c>
      <c r="AT241" t="s">
        <v>556</v>
      </c>
      <c r="AU241" t="s">
        <v>557</v>
      </c>
      <c r="AV241" t="s">
        <v>558</v>
      </c>
      <c r="AW241" t="s">
        <v>559</v>
      </c>
      <c r="AX241" t="s">
        <v>560</v>
      </c>
      <c r="AY241" t="s">
        <v>561</v>
      </c>
      <c r="AZ241" s="6">
        <v>0</v>
      </c>
      <c r="BA241" s="6">
        <v>0</v>
      </c>
      <c r="BB241" s="6">
        <v>0</v>
      </c>
      <c r="BC241" s="6">
        <v>0.06</v>
      </c>
      <c r="BD241" s="6">
        <v>25</v>
      </c>
      <c r="BE241" s="6">
        <v>0.36799999999999999</v>
      </c>
    </row>
    <row r="242" spans="1:57" ht="15" customHeight="1" x14ac:dyDescent="0.4">
      <c r="A242" s="6">
        <v>20231031</v>
      </c>
      <c r="B242" s="6" t="s">
        <v>473</v>
      </c>
      <c r="C242" s="7" t="s">
        <v>497</v>
      </c>
      <c r="D242" s="6" t="s">
        <v>10</v>
      </c>
      <c r="F242" s="6">
        <v>1</v>
      </c>
      <c r="G242" s="6">
        <v>4</v>
      </c>
      <c r="H242" s="13">
        <f t="shared" si="87"/>
        <v>1</v>
      </c>
      <c r="I242" s="11">
        <v>10.4193997798669</v>
      </c>
      <c r="K242" s="11">
        <v>3.4949454057945402</v>
      </c>
      <c r="L242" s="11">
        <v>288.87661480877398</v>
      </c>
      <c r="M242" s="15">
        <v>282.35000000000002</v>
      </c>
      <c r="N242" s="11">
        <v>2.2318256067459101</v>
      </c>
      <c r="U242" s="11" t="str">
        <f t="shared" si="78"/>
        <v/>
      </c>
      <c r="V242" s="15"/>
      <c r="W242" s="15"/>
      <c r="X242" s="15"/>
      <c r="Y242" s="15"/>
      <c r="AA242" s="11" t="str">
        <f t="shared" si="71"/>
        <v/>
      </c>
      <c r="AB242" s="11" t="str">
        <f t="shared" si="72"/>
        <v/>
      </c>
      <c r="AC242" s="11" t="str">
        <f t="shared" si="73"/>
        <v/>
      </c>
      <c r="AF242" s="11" t="str">
        <f t="shared" si="74"/>
        <v/>
      </c>
      <c r="AG242" s="11" t="str">
        <f t="shared" si="75"/>
        <v/>
      </c>
      <c r="AH242" s="11" t="str">
        <f t="shared" si="76"/>
        <v/>
      </c>
      <c r="AN242" s="3"/>
      <c r="AO242" s="3"/>
      <c r="AP242" s="3"/>
      <c r="AQ242" s="3"/>
      <c r="AR242" t="s">
        <v>554</v>
      </c>
      <c r="AS242" t="s">
        <v>555</v>
      </c>
      <c r="AT242" t="s">
        <v>556</v>
      </c>
      <c r="AU242" t="s">
        <v>557</v>
      </c>
      <c r="AV242" t="s">
        <v>558</v>
      </c>
      <c r="AW242" t="s">
        <v>559</v>
      </c>
      <c r="AX242" t="s">
        <v>560</v>
      </c>
      <c r="AY242" t="s">
        <v>561</v>
      </c>
      <c r="AZ242" s="6">
        <v>0</v>
      </c>
      <c r="BA242" s="6">
        <v>0</v>
      </c>
      <c r="BB242" s="6">
        <v>0</v>
      </c>
      <c r="BC242" s="6">
        <v>0.06</v>
      </c>
      <c r="BD242" s="6">
        <v>25</v>
      </c>
      <c r="BE242" s="6">
        <v>0.36799999999999999</v>
      </c>
    </row>
    <row r="243" spans="1:57" ht="15" customHeight="1" x14ac:dyDescent="0.4">
      <c r="A243" s="6">
        <v>20231031</v>
      </c>
      <c r="B243" s="6" t="s">
        <v>473</v>
      </c>
      <c r="C243" s="7" t="s">
        <v>497</v>
      </c>
      <c r="E243" s="6" t="s">
        <v>11</v>
      </c>
      <c r="F243" s="6">
        <v>2</v>
      </c>
      <c r="G243" s="6">
        <v>4</v>
      </c>
      <c r="H243" s="13">
        <f t="shared" si="87"/>
        <v>1</v>
      </c>
      <c r="I243" s="11">
        <v>35.112881887881002</v>
      </c>
      <c r="J243" s="11">
        <v>35.112881887881002</v>
      </c>
      <c r="K243" s="11">
        <v>3.4949454057945402</v>
      </c>
      <c r="L243" s="11">
        <v>246.56493392554401</v>
      </c>
      <c r="M243" s="15">
        <v>193.24</v>
      </c>
      <c r="N243" s="11">
        <v>62.473073729121403</v>
      </c>
      <c r="O243" s="11">
        <v>62.473073729121403</v>
      </c>
      <c r="P243" s="11" t="str">
        <f>_xlfn.TEXTJOIN(";", TRUE, Q243, R243, S243, T243)</f>
        <v>0;0;0</v>
      </c>
      <c r="Q243" s="6">
        <v>0</v>
      </c>
      <c r="R243" s="6">
        <v>0</v>
      </c>
      <c r="T243" s="6">
        <v>0</v>
      </c>
      <c r="U243" s="11" t="str">
        <f>_xlfn.TEXTJOIN(";", TRUE, V243, W243, X243, Y243)</f>
        <v>193.24;193.24;193.24</v>
      </c>
      <c r="V243" s="15">
        <v>193.24</v>
      </c>
      <c r="W243" s="15">
        <v>193.24</v>
      </c>
      <c r="X243" s="15"/>
      <c r="Y243" s="15">
        <v>193.24</v>
      </c>
      <c r="Z243" s="11" t="s">
        <v>166</v>
      </c>
      <c r="AA243" s="11">
        <f t="shared" si="71"/>
        <v>21.356058227944601</v>
      </c>
      <c r="AB243" s="11" t="str">
        <f t="shared" si="72"/>
        <v>10.225113319640386</v>
      </c>
      <c r="AC243" s="11" t="str">
        <f t="shared" si="73"/>
        <v/>
      </c>
      <c r="AD243" s="11">
        <v>3</v>
      </c>
      <c r="AE243" s="11" t="s">
        <v>167</v>
      </c>
      <c r="AF243" s="11">
        <f t="shared" si="74"/>
        <v>73.481552034578399</v>
      </c>
      <c r="AG243" s="11" t="str">
        <f t="shared" si="75"/>
        <v>94.98208922311835</v>
      </c>
      <c r="AH243" s="11" t="str">
        <f t="shared" si="76"/>
        <v/>
      </c>
      <c r="AI243" s="11">
        <v>90</v>
      </c>
      <c r="AJ243" s="11" t="s">
        <v>615</v>
      </c>
      <c r="AK243" s="11" t="s">
        <v>607</v>
      </c>
      <c r="AL243" s="11" t="s">
        <v>631</v>
      </c>
      <c r="AM243" s="11" t="s">
        <v>607</v>
      </c>
      <c r="AN243" t="s">
        <v>650</v>
      </c>
      <c r="AO243" t="s">
        <v>651</v>
      </c>
      <c r="AP243" t="s">
        <v>652</v>
      </c>
      <c r="AQ243" t="s">
        <v>609</v>
      </c>
      <c r="AR243" t="s">
        <v>554</v>
      </c>
      <c r="AS243" t="s">
        <v>555</v>
      </c>
      <c r="AT243" t="s">
        <v>556</v>
      </c>
      <c r="AU243" t="s">
        <v>557</v>
      </c>
      <c r="AV243" t="s">
        <v>558</v>
      </c>
      <c r="AW243" t="s">
        <v>559</v>
      </c>
      <c r="AX243" t="s">
        <v>560</v>
      </c>
      <c r="AY243" t="s">
        <v>561</v>
      </c>
      <c r="AZ243" s="6">
        <v>0</v>
      </c>
      <c r="BA243" s="6">
        <v>0</v>
      </c>
      <c r="BB243" s="6">
        <v>0</v>
      </c>
      <c r="BC243" s="6">
        <v>0.06</v>
      </c>
      <c r="BD243" s="6">
        <v>25</v>
      </c>
      <c r="BE243" s="6">
        <v>0.36799999999999999</v>
      </c>
    </row>
    <row r="244" spans="1:57" ht="15" customHeight="1" x14ac:dyDescent="0.4">
      <c r="A244" s="6">
        <v>20231031</v>
      </c>
      <c r="B244" s="6" t="s">
        <v>473</v>
      </c>
      <c r="C244" s="7" t="s">
        <v>497</v>
      </c>
      <c r="D244" s="6" t="s">
        <v>13</v>
      </c>
      <c r="F244" s="6">
        <v>1</v>
      </c>
      <c r="G244" s="6">
        <v>5</v>
      </c>
      <c r="H244" s="13">
        <f t="shared" si="87"/>
        <v>1</v>
      </c>
      <c r="I244" s="11">
        <v>12.111031104819901</v>
      </c>
      <c r="K244" s="11">
        <v>3.4949454057945402</v>
      </c>
      <c r="L244" s="11">
        <v>67.121884438526607</v>
      </c>
      <c r="M244" s="15">
        <v>138.24</v>
      </c>
      <c r="N244" s="11">
        <v>4.3963683375935698</v>
      </c>
      <c r="U244" s="11" t="str">
        <f t="shared" si="78"/>
        <v/>
      </c>
      <c r="V244" s="15"/>
      <c r="W244" s="15"/>
      <c r="X244" s="15"/>
      <c r="Y244" s="15"/>
      <c r="AA244" s="11" t="str">
        <f t="shared" si="71"/>
        <v/>
      </c>
      <c r="AB244" s="11" t="str">
        <f t="shared" si="72"/>
        <v/>
      </c>
      <c r="AC244" s="11" t="str">
        <f t="shared" si="73"/>
        <v/>
      </c>
      <c r="AF244" s="11" t="str">
        <f t="shared" si="74"/>
        <v/>
      </c>
      <c r="AG244" s="11" t="str">
        <f t="shared" si="75"/>
        <v/>
      </c>
      <c r="AH244" s="11" t="str">
        <f t="shared" si="76"/>
        <v/>
      </c>
      <c r="AN244" s="3"/>
      <c r="AO244" s="3"/>
      <c r="AP244" s="3"/>
      <c r="AQ244" s="3"/>
      <c r="AR244" t="s">
        <v>554</v>
      </c>
      <c r="AS244" t="s">
        <v>555</v>
      </c>
      <c r="AT244" t="s">
        <v>556</v>
      </c>
      <c r="AU244" t="s">
        <v>557</v>
      </c>
      <c r="AV244" t="s">
        <v>558</v>
      </c>
      <c r="AW244" t="s">
        <v>559</v>
      </c>
      <c r="AX244" t="s">
        <v>560</v>
      </c>
      <c r="AY244" t="s">
        <v>561</v>
      </c>
      <c r="AZ244" s="6">
        <v>0</v>
      </c>
      <c r="BA244" s="6">
        <v>0</v>
      </c>
      <c r="BB244" s="6">
        <v>0</v>
      </c>
      <c r="BC244" s="6">
        <v>0.06</v>
      </c>
      <c r="BD244" s="6">
        <v>25</v>
      </c>
      <c r="BE244" s="6">
        <v>0.36799999999999999</v>
      </c>
    </row>
    <row r="245" spans="1:57" ht="15" customHeight="1" x14ac:dyDescent="0.4">
      <c r="A245" s="6">
        <v>20231031</v>
      </c>
      <c r="B245" s="6" t="s">
        <v>473</v>
      </c>
      <c r="C245" s="7" t="s">
        <v>497</v>
      </c>
      <c r="E245" s="6" t="s">
        <v>14</v>
      </c>
      <c r="F245" s="6">
        <v>2</v>
      </c>
      <c r="G245" s="6">
        <v>5</v>
      </c>
      <c r="H245" s="13">
        <f t="shared" si="87"/>
        <v>1</v>
      </c>
      <c r="I245" s="11">
        <v>37.321641365368798</v>
      </c>
      <c r="J245" s="11">
        <v>37.321641365368798</v>
      </c>
      <c r="K245" s="11">
        <v>2.81428616000448</v>
      </c>
      <c r="L245" s="11">
        <v>118.809014260593</v>
      </c>
      <c r="M245" s="15">
        <v>232.25</v>
      </c>
      <c r="N245" s="11">
        <v>49.781343369746097</v>
      </c>
      <c r="O245" s="11">
        <v>49.781343369746097</v>
      </c>
      <c r="P245" s="11" t="str">
        <f>_xlfn.TEXTJOIN(";", TRUE, Q245, R245, S245, T245)</f>
        <v>0;0;0</v>
      </c>
      <c r="Q245" s="6">
        <v>0</v>
      </c>
      <c r="R245" s="6">
        <v>0</v>
      </c>
      <c r="T245" s="6">
        <v>0</v>
      </c>
      <c r="U245" s="11" t="str">
        <f>_xlfn.TEXTJOIN(";", TRUE, V245, W245, X245, Y245)</f>
        <v>232.25;232.25;232.25</v>
      </c>
      <c r="V245" s="15">
        <v>232.25</v>
      </c>
      <c r="W245" s="15">
        <v>232.25</v>
      </c>
      <c r="X245" s="15"/>
      <c r="Y245" s="15">
        <v>232.25</v>
      </c>
      <c r="Z245" s="11" t="s">
        <v>168</v>
      </c>
      <c r="AA245" s="11">
        <f t="shared" si="71"/>
        <v>20.635494139854199</v>
      </c>
      <c r="AB245" s="11" t="str">
        <f t="shared" si="72"/>
        <v>8.368460987553783</v>
      </c>
      <c r="AC245" s="11" t="str">
        <f t="shared" si="73"/>
        <v/>
      </c>
      <c r="AD245" s="11">
        <v>3</v>
      </c>
      <c r="AE245" s="11" t="s">
        <v>169</v>
      </c>
      <c r="AF245" s="11">
        <f t="shared" si="74"/>
        <v>55.201171588087902</v>
      </c>
      <c r="AG245" s="11" t="str">
        <f t="shared" si="75"/>
        <v>62.625419303479546</v>
      </c>
      <c r="AH245" s="11" t="str">
        <f t="shared" si="76"/>
        <v/>
      </c>
      <c r="AI245" s="11">
        <v>90</v>
      </c>
      <c r="AJ245" s="11" t="s">
        <v>615</v>
      </c>
      <c r="AK245" s="11" t="s">
        <v>607</v>
      </c>
      <c r="AL245" s="11" t="s">
        <v>631</v>
      </c>
      <c r="AM245" s="11" t="s">
        <v>607</v>
      </c>
      <c r="AN245" t="s">
        <v>653</v>
      </c>
      <c r="AO245" t="s">
        <v>654</v>
      </c>
      <c r="AP245" t="s">
        <v>655</v>
      </c>
      <c r="AQ245" t="s">
        <v>609</v>
      </c>
      <c r="AR245" t="s">
        <v>554</v>
      </c>
      <c r="AS245" t="s">
        <v>555</v>
      </c>
      <c r="AT245" t="s">
        <v>556</v>
      </c>
      <c r="AU245" t="s">
        <v>557</v>
      </c>
      <c r="AV245" t="s">
        <v>558</v>
      </c>
      <c r="AW245" t="s">
        <v>559</v>
      </c>
      <c r="AX245" t="s">
        <v>560</v>
      </c>
      <c r="AY245" t="s">
        <v>561</v>
      </c>
      <c r="AZ245" s="6">
        <v>0</v>
      </c>
      <c r="BA245" s="6">
        <v>0</v>
      </c>
      <c r="BB245" s="6">
        <v>0</v>
      </c>
      <c r="BC245" s="6">
        <v>0.06</v>
      </c>
      <c r="BD245" s="6">
        <v>25</v>
      </c>
      <c r="BE245" s="6">
        <v>0.36799999999999999</v>
      </c>
    </row>
    <row r="246" spans="1:57" ht="15" customHeight="1" x14ac:dyDescent="0.4">
      <c r="A246" s="6">
        <v>20231031</v>
      </c>
      <c r="B246" s="6" t="s">
        <v>473</v>
      </c>
      <c r="C246" s="7" t="s">
        <v>497</v>
      </c>
      <c r="D246" s="6" t="s">
        <v>15</v>
      </c>
      <c r="F246" s="6">
        <v>1</v>
      </c>
      <c r="G246" s="6">
        <v>6</v>
      </c>
      <c r="H246" s="13">
        <f>(5/6)</f>
        <v>0.83333333333333337</v>
      </c>
      <c r="I246" s="11">
        <v>8.6593240581823796</v>
      </c>
      <c r="K246" s="11">
        <v>3.4949454057945402</v>
      </c>
      <c r="L246" s="11">
        <v>329.59664420452901</v>
      </c>
      <c r="M246" s="15">
        <v>262.48</v>
      </c>
      <c r="N246" s="11">
        <v>19.107806964660298</v>
      </c>
      <c r="U246" s="11" t="str">
        <f t="shared" si="78"/>
        <v/>
      </c>
      <c r="V246" s="15"/>
      <c r="W246" s="15"/>
      <c r="X246" s="15"/>
      <c r="Y246" s="15"/>
      <c r="AA246" s="11" t="str">
        <f t="shared" si="71"/>
        <v/>
      </c>
      <c r="AB246" s="11" t="str">
        <f t="shared" si="72"/>
        <v/>
      </c>
      <c r="AC246" s="11" t="str">
        <f t="shared" si="73"/>
        <v/>
      </c>
      <c r="AF246" s="11" t="str">
        <f t="shared" si="74"/>
        <v/>
      </c>
      <c r="AG246" s="11" t="str">
        <f t="shared" si="75"/>
        <v/>
      </c>
      <c r="AH246" s="11" t="str">
        <f t="shared" si="76"/>
        <v/>
      </c>
      <c r="AN246" s="3"/>
      <c r="AO246" s="3"/>
      <c r="AP246" s="3"/>
      <c r="AQ246" s="3"/>
      <c r="AR246" t="s">
        <v>554</v>
      </c>
      <c r="AS246" t="s">
        <v>555</v>
      </c>
      <c r="AT246" t="s">
        <v>556</v>
      </c>
      <c r="AU246" t="s">
        <v>557</v>
      </c>
      <c r="AV246" t="s">
        <v>558</v>
      </c>
      <c r="AW246" t="s">
        <v>559</v>
      </c>
      <c r="AX246" t="s">
        <v>560</v>
      </c>
      <c r="AY246" t="s">
        <v>561</v>
      </c>
      <c r="AZ246" s="6">
        <v>0</v>
      </c>
      <c r="BA246" s="6">
        <v>0</v>
      </c>
      <c r="BB246" s="6">
        <v>0</v>
      </c>
      <c r="BC246" s="6">
        <v>0.06</v>
      </c>
      <c r="BD246" s="6">
        <v>25</v>
      </c>
      <c r="BE246" s="6">
        <v>0.36799999999999999</v>
      </c>
    </row>
    <row r="247" spans="1:57" ht="15" customHeight="1" x14ac:dyDescent="0.4">
      <c r="A247" s="6">
        <v>20231031</v>
      </c>
      <c r="B247" s="6" t="s">
        <v>473</v>
      </c>
      <c r="C247" s="7" t="s">
        <v>497</v>
      </c>
      <c r="E247" s="6" t="s">
        <v>16</v>
      </c>
      <c r="F247" s="6">
        <v>2</v>
      </c>
      <c r="G247" s="6">
        <v>6</v>
      </c>
      <c r="H247" s="13">
        <f>(5/6)</f>
        <v>0.83333333333333337</v>
      </c>
      <c r="I247" s="11">
        <v>12.2464544017233</v>
      </c>
      <c r="J247" s="11">
        <v>12.2464544017233</v>
      </c>
      <c r="K247" s="11">
        <v>3.4949454057945402</v>
      </c>
      <c r="L247" s="11">
        <v>341.31119573818597</v>
      </c>
      <c r="M247" s="15">
        <v>222.5</v>
      </c>
      <c r="N247" s="11">
        <v>64.319039524534702</v>
      </c>
      <c r="O247" s="11">
        <v>64.319039524534702</v>
      </c>
      <c r="P247" s="11" t="str">
        <f>_xlfn.TEXTJOIN(";", TRUE, Q247, R247, S247, T247)</f>
        <v>0;0;0</v>
      </c>
      <c r="Q247" s="6">
        <v>0</v>
      </c>
      <c r="R247" s="6">
        <v>0</v>
      </c>
      <c r="T247" s="6">
        <v>0</v>
      </c>
      <c r="U247" s="11" t="str">
        <f>_xlfn.TEXTJOIN(";", TRUE, V247, W247, X247, Y247)</f>
        <v>222.5;222.5;222.5</v>
      </c>
      <c r="V247" s="15">
        <v>222.5</v>
      </c>
      <c r="W247" s="15">
        <v>222.5</v>
      </c>
      <c r="X247" s="15"/>
      <c r="Y247" s="15">
        <v>222.5</v>
      </c>
      <c r="Z247" s="11" t="s">
        <v>170</v>
      </c>
      <c r="AA247" s="11">
        <f t="shared" si="71"/>
        <v>22.849794910080298</v>
      </c>
      <c r="AB247" s="11" t="str">
        <f t="shared" si="72"/>
        <v>7.596996678962582</v>
      </c>
      <c r="AC247" s="11" t="str">
        <f t="shared" si="73"/>
        <v/>
      </c>
      <c r="AD247" s="11">
        <v>3</v>
      </c>
      <c r="AE247" s="11" t="s">
        <v>171</v>
      </c>
      <c r="AF247" s="11">
        <f t="shared" si="74"/>
        <v>88.623235754001897</v>
      </c>
      <c r="AG247" s="11" t="str">
        <f t="shared" si="75"/>
        <v>122.66938109987188</v>
      </c>
      <c r="AH247" s="11" t="str">
        <f t="shared" si="76"/>
        <v/>
      </c>
      <c r="AI247" s="11">
        <v>90</v>
      </c>
      <c r="AJ247" s="11" t="s">
        <v>615</v>
      </c>
      <c r="AK247" s="11" t="s">
        <v>607</v>
      </c>
      <c r="AL247" s="11" t="s">
        <v>631</v>
      </c>
      <c r="AM247" s="11" t="s">
        <v>607</v>
      </c>
      <c r="AN247" t="s">
        <v>659</v>
      </c>
      <c r="AO247" t="s">
        <v>660</v>
      </c>
      <c r="AP247" t="s">
        <v>661</v>
      </c>
      <c r="AQ247" t="s">
        <v>609</v>
      </c>
      <c r="AR247" t="s">
        <v>554</v>
      </c>
      <c r="AS247" t="s">
        <v>555</v>
      </c>
      <c r="AT247" t="s">
        <v>556</v>
      </c>
      <c r="AU247" t="s">
        <v>557</v>
      </c>
      <c r="AV247" t="s">
        <v>558</v>
      </c>
      <c r="AW247" t="s">
        <v>559</v>
      </c>
      <c r="AX247" t="s">
        <v>560</v>
      </c>
      <c r="AY247" t="s">
        <v>561</v>
      </c>
      <c r="AZ247" s="6">
        <v>0</v>
      </c>
      <c r="BA247" s="6">
        <v>0</v>
      </c>
      <c r="BB247" s="6">
        <v>0</v>
      </c>
      <c r="BC247" s="6">
        <v>0.06</v>
      </c>
      <c r="BD247" s="6">
        <v>25</v>
      </c>
      <c r="BE247" s="6">
        <v>0.36799999999999999</v>
      </c>
    </row>
    <row r="248" spans="1:57" ht="15" customHeight="1" x14ac:dyDescent="0.4">
      <c r="A248" s="6">
        <v>20231107</v>
      </c>
      <c r="B248" s="6" t="s">
        <v>473</v>
      </c>
      <c r="C248" s="7" t="s">
        <v>498</v>
      </c>
      <c r="D248" s="6" t="s">
        <v>2</v>
      </c>
      <c r="F248" s="6">
        <v>1</v>
      </c>
      <c r="G248" s="6">
        <v>1</v>
      </c>
      <c r="H248" s="13">
        <f t="shared" ref="H248:H263" si="90">(6/6)</f>
        <v>1</v>
      </c>
      <c r="I248" s="11">
        <v>8.9850484233984194</v>
      </c>
      <c r="K248" s="11">
        <v>5.6402275449412302</v>
      </c>
      <c r="L248" s="11">
        <v>157.94489730277201</v>
      </c>
      <c r="M248" s="15">
        <v>0</v>
      </c>
      <c r="N248" s="11">
        <v>9.8190512091195501</v>
      </c>
      <c r="U248" s="11" t="str">
        <f t="shared" si="78"/>
        <v/>
      </c>
      <c r="V248" s="15"/>
      <c r="W248" s="15"/>
      <c r="X248" s="15"/>
      <c r="Y248" s="15"/>
      <c r="AA248" s="11" t="str">
        <f t="shared" si="71"/>
        <v/>
      </c>
      <c r="AB248" s="11" t="str">
        <f t="shared" si="72"/>
        <v/>
      </c>
      <c r="AC248" s="11" t="str">
        <f t="shared" si="73"/>
        <v/>
      </c>
      <c r="AF248" s="11" t="str">
        <f t="shared" si="74"/>
        <v/>
      </c>
      <c r="AG248" s="11" t="str">
        <f t="shared" si="75"/>
        <v/>
      </c>
      <c r="AH248" s="11" t="str">
        <f t="shared" si="76"/>
        <v/>
      </c>
      <c r="AN248" s="3"/>
      <c r="AO248" s="3"/>
      <c r="AP248" s="3"/>
      <c r="AQ248" s="3"/>
      <c r="AR248" t="s">
        <v>554</v>
      </c>
      <c r="AS248" t="s">
        <v>555</v>
      </c>
      <c r="AT248" t="s">
        <v>556</v>
      </c>
      <c r="AU248" t="s">
        <v>557</v>
      </c>
      <c r="AV248" t="s">
        <v>558</v>
      </c>
      <c r="AW248" t="s">
        <v>559</v>
      </c>
      <c r="AX248" t="s">
        <v>560</v>
      </c>
      <c r="AY248" t="s">
        <v>561</v>
      </c>
      <c r="AZ248" s="6">
        <v>0</v>
      </c>
      <c r="BA248" s="6">
        <v>0</v>
      </c>
      <c r="BB248" s="6">
        <v>0</v>
      </c>
      <c r="BC248" s="6">
        <v>0.06</v>
      </c>
      <c r="BD248" s="6">
        <v>25</v>
      </c>
      <c r="BE248" s="6">
        <v>0.36799999999999999</v>
      </c>
    </row>
    <row r="249" spans="1:57" ht="15" customHeight="1" x14ac:dyDescent="0.4">
      <c r="A249" s="6">
        <v>20231107</v>
      </c>
      <c r="B249" s="6" t="s">
        <v>473</v>
      </c>
      <c r="C249" s="7" t="s">
        <v>498</v>
      </c>
      <c r="D249" s="6" t="s">
        <v>5</v>
      </c>
      <c r="F249" s="6">
        <v>1</v>
      </c>
      <c r="G249" s="6">
        <v>2</v>
      </c>
      <c r="H249" s="13">
        <f t="shared" si="90"/>
        <v>1</v>
      </c>
      <c r="I249" s="11">
        <v>9.1510002843074698</v>
      </c>
      <c r="K249" s="11">
        <v>4.3649612684951897</v>
      </c>
      <c r="L249" s="11">
        <v>139.202039439076</v>
      </c>
      <c r="M249" s="15">
        <v>341.26</v>
      </c>
      <c r="N249" s="11">
        <v>6.2148711880216796</v>
      </c>
      <c r="U249" s="11" t="str">
        <f t="shared" si="78"/>
        <v/>
      </c>
      <c r="V249" s="15"/>
      <c r="W249" s="15"/>
      <c r="X249" s="15"/>
      <c r="Y249" s="15"/>
      <c r="AA249" s="11" t="str">
        <f t="shared" si="71"/>
        <v/>
      </c>
      <c r="AB249" s="11" t="str">
        <f t="shared" si="72"/>
        <v/>
      </c>
      <c r="AC249" s="11" t="str">
        <f t="shared" si="73"/>
        <v/>
      </c>
      <c r="AF249" s="11" t="str">
        <f t="shared" si="74"/>
        <v/>
      </c>
      <c r="AG249" s="11" t="str">
        <f t="shared" si="75"/>
        <v/>
      </c>
      <c r="AH249" s="11" t="str">
        <f t="shared" si="76"/>
        <v/>
      </c>
      <c r="AN249" s="3"/>
      <c r="AO249" s="3"/>
      <c r="AP249" s="3"/>
      <c r="AQ249" s="3"/>
      <c r="AR249" t="s">
        <v>554</v>
      </c>
      <c r="AS249" t="s">
        <v>555</v>
      </c>
      <c r="AT249" t="s">
        <v>556</v>
      </c>
      <c r="AU249" t="s">
        <v>557</v>
      </c>
      <c r="AV249" t="s">
        <v>558</v>
      </c>
      <c r="AW249" t="s">
        <v>559</v>
      </c>
      <c r="AX249" t="s">
        <v>560</v>
      </c>
      <c r="AY249" t="s">
        <v>561</v>
      </c>
      <c r="AZ249" s="6">
        <v>0</v>
      </c>
      <c r="BA249" s="6">
        <v>0</v>
      </c>
      <c r="BB249" s="6">
        <v>0</v>
      </c>
      <c r="BC249" s="6">
        <v>0.06</v>
      </c>
      <c r="BD249" s="6">
        <v>25</v>
      </c>
      <c r="BE249" s="6">
        <v>0.36799999999999999</v>
      </c>
    </row>
    <row r="250" spans="1:57" ht="15" customHeight="1" x14ac:dyDescent="0.4">
      <c r="A250" s="6">
        <v>20231107</v>
      </c>
      <c r="B250" s="6" t="s">
        <v>473</v>
      </c>
      <c r="C250" s="7" t="s">
        <v>498</v>
      </c>
      <c r="E250" s="6" t="s">
        <v>6</v>
      </c>
      <c r="F250" s="6">
        <v>2</v>
      </c>
      <c r="G250" s="6">
        <v>2</v>
      </c>
      <c r="H250" s="13">
        <f t="shared" si="90"/>
        <v>1</v>
      </c>
      <c r="I250" s="11">
        <v>25.697872518660699</v>
      </c>
      <c r="J250" s="11">
        <v>25.697872518660699</v>
      </c>
      <c r="K250" s="11">
        <v>2.86624539916878</v>
      </c>
      <c r="L250" s="11">
        <v>113.78694231760301</v>
      </c>
      <c r="M250" s="15">
        <v>0</v>
      </c>
      <c r="N250" s="11">
        <v>79.836518259969395</v>
      </c>
      <c r="O250" s="11">
        <v>79.836518259969395</v>
      </c>
      <c r="P250" s="11" t="str">
        <f t="shared" ref="P250:P251" si="91">_xlfn.TEXTJOIN(";", TRUE, Q250, R250, S250, T250)</f>
        <v>0;0</v>
      </c>
      <c r="Q250" s="6">
        <v>0</v>
      </c>
      <c r="T250" s="6">
        <v>0</v>
      </c>
      <c r="U250" s="11" t="str">
        <f t="shared" ref="U250:U251" si="92">_xlfn.TEXTJOIN(";", TRUE, V250, W250, X250, Y250)</f>
        <v>0;0</v>
      </c>
      <c r="V250" s="15">
        <v>0</v>
      </c>
      <c r="W250" s="15"/>
      <c r="X250" s="15"/>
      <c r="Y250" s="15">
        <v>0</v>
      </c>
      <c r="Z250" s="11">
        <v>6.58094513297661</v>
      </c>
      <c r="AA250" s="11">
        <f t="shared" si="71"/>
        <v>6.58094513297661</v>
      </c>
      <c r="AB250" s="11" t="str">
        <f t="shared" si="72"/>
        <v/>
      </c>
      <c r="AC250" s="11" t="str">
        <f t="shared" si="73"/>
        <v/>
      </c>
      <c r="AD250" s="11">
        <v>3</v>
      </c>
      <c r="AE250" s="11">
        <v>76.418229825211299</v>
      </c>
      <c r="AF250" s="11">
        <f t="shared" si="74"/>
        <v>76.418229825211299</v>
      </c>
      <c r="AG250" s="11" t="str">
        <f t="shared" si="75"/>
        <v/>
      </c>
      <c r="AH250" s="11" t="str">
        <f t="shared" si="76"/>
        <v/>
      </c>
      <c r="AI250" s="11">
        <v>90</v>
      </c>
      <c r="AJ250" s="11">
        <v>90</v>
      </c>
      <c r="AK250" s="11">
        <v>0</v>
      </c>
      <c r="AL250" s="11">
        <v>3.0000000000000001E-3</v>
      </c>
      <c r="AM250" s="11">
        <v>0</v>
      </c>
      <c r="AN250" t="s">
        <v>689</v>
      </c>
      <c r="AO250" t="s">
        <v>690</v>
      </c>
      <c r="AP250" t="s">
        <v>691</v>
      </c>
      <c r="AQ250" t="s">
        <v>607</v>
      </c>
      <c r="AR250" t="s">
        <v>554</v>
      </c>
      <c r="AS250" t="s">
        <v>555</v>
      </c>
      <c r="AT250" t="s">
        <v>556</v>
      </c>
      <c r="AU250" t="s">
        <v>557</v>
      </c>
      <c r="AV250" t="s">
        <v>558</v>
      </c>
      <c r="AW250" t="s">
        <v>559</v>
      </c>
      <c r="AX250" t="s">
        <v>560</v>
      </c>
      <c r="AY250" t="s">
        <v>561</v>
      </c>
      <c r="AZ250" s="6">
        <v>0</v>
      </c>
      <c r="BA250" s="6">
        <v>0</v>
      </c>
      <c r="BB250" s="6">
        <v>0</v>
      </c>
      <c r="BC250" s="6">
        <v>0.06</v>
      </c>
      <c r="BD250" s="6">
        <v>25</v>
      </c>
      <c r="BE250" s="6">
        <v>0.36799999999999999</v>
      </c>
    </row>
    <row r="251" spans="1:57" ht="15" customHeight="1" x14ac:dyDescent="0.4">
      <c r="A251" s="6">
        <v>20231107</v>
      </c>
      <c r="B251" s="6" t="s">
        <v>473</v>
      </c>
      <c r="C251" s="7" t="s">
        <v>498</v>
      </c>
      <c r="E251" s="6" t="s">
        <v>7</v>
      </c>
      <c r="F251" s="6">
        <v>2</v>
      </c>
      <c r="G251" s="6">
        <v>2</v>
      </c>
      <c r="H251" s="13">
        <f t="shared" si="90"/>
        <v>1</v>
      </c>
      <c r="I251" s="11">
        <v>23.447580146033498</v>
      </c>
      <c r="J251" s="11">
        <v>23.447580146033498</v>
      </c>
      <c r="K251" s="11">
        <v>2.9491388434604899</v>
      </c>
      <c r="L251" s="11">
        <v>322.24654767918599</v>
      </c>
      <c r="M251" s="15">
        <v>208.46</v>
      </c>
      <c r="N251" s="11">
        <v>78.707681848868802</v>
      </c>
      <c r="O251" s="11">
        <v>78.707681848868802</v>
      </c>
      <c r="P251" s="11" t="str">
        <f t="shared" si="91"/>
        <v>0;0</v>
      </c>
      <c r="Q251" s="6">
        <v>0</v>
      </c>
      <c r="T251" s="6">
        <v>0</v>
      </c>
      <c r="U251" s="11" t="str">
        <f t="shared" si="92"/>
        <v>208.46;208.46</v>
      </c>
      <c r="V251" s="15">
        <v>208.46</v>
      </c>
      <c r="W251" s="15"/>
      <c r="X251" s="15"/>
      <c r="Y251" s="15">
        <v>208.46</v>
      </c>
      <c r="Z251" s="11">
        <v>6.9412844869279402</v>
      </c>
      <c r="AA251" s="11">
        <f t="shared" si="71"/>
        <v>6.9412844869279402</v>
      </c>
      <c r="AB251" s="11" t="str">
        <f t="shared" si="72"/>
        <v/>
      </c>
      <c r="AC251" s="11" t="str">
        <f t="shared" si="73"/>
        <v/>
      </c>
      <c r="AD251" s="11">
        <v>3</v>
      </c>
      <c r="AE251" s="11">
        <v>92.037187444013796</v>
      </c>
      <c r="AF251" s="11">
        <f t="shared" si="74"/>
        <v>92.037187444013796</v>
      </c>
      <c r="AG251" s="11" t="str">
        <f t="shared" si="75"/>
        <v/>
      </c>
      <c r="AH251" s="11" t="str">
        <f t="shared" si="76"/>
        <v/>
      </c>
      <c r="AI251" s="11">
        <v>90</v>
      </c>
      <c r="AJ251" s="11">
        <v>90</v>
      </c>
      <c r="AK251" s="11">
        <v>0</v>
      </c>
      <c r="AL251" s="11">
        <v>3.0000000000000001E-3</v>
      </c>
      <c r="AM251" s="11">
        <v>0</v>
      </c>
      <c r="AN251" t="s">
        <v>689</v>
      </c>
      <c r="AO251" t="s">
        <v>690</v>
      </c>
      <c r="AP251" t="s">
        <v>691</v>
      </c>
      <c r="AQ251" t="s">
        <v>607</v>
      </c>
      <c r="AR251" t="s">
        <v>554</v>
      </c>
      <c r="AS251" t="s">
        <v>555</v>
      </c>
      <c r="AT251" t="s">
        <v>556</v>
      </c>
      <c r="AU251" t="s">
        <v>557</v>
      </c>
      <c r="AV251" t="s">
        <v>558</v>
      </c>
      <c r="AW251" t="s">
        <v>559</v>
      </c>
      <c r="AX251" t="s">
        <v>560</v>
      </c>
      <c r="AY251" t="s">
        <v>561</v>
      </c>
      <c r="AZ251" s="6">
        <v>0</v>
      </c>
      <c r="BA251" s="6">
        <v>0</v>
      </c>
      <c r="BB251" s="6">
        <v>0</v>
      </c>
      <c r="BC251" s="6">
        <v>0.06</v>
      </c>
      <c r="BD251" s="6">
        <v>25</v>
      </c>
      <c r="BE251" s="6">
        <v>0.36799999999999999</v>
      </c>
    </row>
    <row r="252" spans="1:57" ht="15" customHeight="1" x14ac:dyDescent="0.4">
      <c r="A252" s="6">
        <v>20231107</v>
      </c>
      <c r="B252" s="6" t="s">
        <v>473</v>
      </c>
      <c r="C252" s="7" t="s">
        <v>498</v>
      </c>
      <c r="D252" s="6" t="s">
        <v>8</v>
      </c>
      <c r="F252" s="6">
        <v>1</v>
      </c>
      <c r="G252" s="6">
        <v>3</v>
      </c>
      <c r="H252" s="13">
        <f t="shared" si="90"/>
        <v>1</v>
      </c>
      <c r="I252" s="11">
        <v>11.821337352777199</v>
      </c>
      <c r="K252" s="11">
        <v>5.2339060009354403</v>
      </c>
      <c r="L252" s="11">
        <v>204.63189700846999</v>
      </c>
      <c r="M252" s="15">
        <v>65.430000000000007</v>
      </c>
      <c r="N252" s="11">
        <v>11.585942032040199</v>
      </c>
      <c r="U252" s="11" t="str">
        <f t="shared" si="78"/>
        <v/>
      </c>
      <c r="V252" s="15"/>
      <c r="W252" s="15"/>
      <c r="X252" s="15"/>
      <c r="Y252" s="15"/>
      <c r="AA252" s="11" t="str">
        <f t="shared" si="71"/>
        <v/>
      </c>
      <c r="AB252" s="11" t="str">
        <f t="shared" si="72"/>
        <v/>
      </c>
      <c r="AC252" s="11" t="str">
        <f t="shared" si="73"/>
        <v/>
      </c>
      <c r="AF252" s="11" t="str">
        <f t="shared" si="74"/>
        <v/>
      </c>
      <c r="AG252" s="11" t="str">
        <f t="shared" si="75"/>
        <v/>
      </c>
      <c r="AH252" s="11" t="str">
        <f t="shared" si="76"/>
        <v/>
      </c>
      <c r="AN252" s="3"/>
      <c r="AO252" s="3"/>
      <c r="AP252" s="3"/>
      <c r="AQ252" s="3"/>
      <c r="AR252" t="s">
        <v>554</v>
      </c>
      <c r="AS252" t="s">
        <v>555</v>
      </c>
      <c r="AT252" t="s">
        <v>556</v>
      </c>
      <c r="AU252" t="s">
        <v>557</v>
      </c>
      <c r="AV252" t="s">
        <v>558</v>
      </c>
      <c r="AW252" t="s">
        <v>559</v>
      </c>
      <c r="AX252" t="s">
        <v>560</v>
      </c>
      <c r="AY252" t="s">
        <v>561</v>
      </c>
      <c r="AZ252" s="6">
        <v>0</v>
      </c>
      <c r="BA252" s="6">
        <v>0</v>
      </c>
      <c r="BB252" s="6">
        <v>0</v>
      </c>
      <c r="BC252" s="6">
        <v>0.06</v>
      </c>
      <c r="BD252" s="6">
        <v>25</v>
      </c>
      <c r="BE252" s="6">
        <v>0.36799999999999999</v>
      </c>
    </row>
    <row r="253" spans="1:57" ht="15" customHeight="1" x14ac:dyDescent="0.4">
      <c r="A253" s="6">
        <v>20231107</v>
      </c>
      <c r="B253" s="6" t="s">
        <v>473</v>
      </c>
      <c r="C253" s="7" t="s">
        <v>498</v>
      </c>
      <c r="E253" s="6" t="s">
        <v>9</v>
      </c>
      <c r="F253" s="6">
        <v>2</v>
      </c>
      <c r="G253" s="6">
        <v>3</v>
      </c>
      <c r="H253" s="13">
        <f t="shared" si="90"/>
        <v>1</v>
      </c>
      <c r="I253" s="11">
        <v>32.335743297650801</v>
      </c>
      <c r="J253" s="11">
        <v>32.335743297650801</v>
      </c>
      <c r="K253" s="11">
        <v>5.0777349955762698</v>
      </c>
      <c r="L253" s="11">
        <v>228.56202686157701</v>
      </c>
      <c r="M253" s="16">
        <v>266.30999999999898</v>
      </c>
      <c r="N253" s="11">
        <v>70.684268031104907</v>
      </c>
      <c r="O253" s="11">
        <v>70.684268031104907</v>
      </c>
      <c r="P253" s="11" t="str">
        <f>_xlfn.TEXTJOIN(";", TRUE, Q253, R253, S253, T253)</f>
        <v>0;0;0</v>
      </c>
      <c r="Q253" s="6">
        <v>0</v>
      </c>
      <c r="R253" s="6">
        <v>0</v>
      </c>
      <c r="T253" s="6">
        <v>0</v>
      </c>
      <c r="U253" s="11" t="str">
        <f>_xlfn.TEXTJOIN(";", TRUE, V253, W253, X253, Y253)</f>
        <v>266.309999999999;266.309999999999;266.309999999999</v>
      </c>
      <c r="V253" s="16">
        <v>266.30999999999898</v>
      </c>
      <c r="W253" s="16">
        <v>266.30999999999898</v>
      </c>
      <c r="X253" s="16"/>
      <c r="Y253" s="16">
        <v>266.30999999999898</v>
      </c>
      <c r="Z253" s="11" t="s">
        <v>238</v>
      </c>
      <c r="AA253" s="11">
        <f t="shared" si="71"/>
        <v>17.292577200642398</v>
      </c>
      <c r="AB253" s="11" t="str">
        <f t="shared" si="72"/>
        <v>8.858193467491088</v>
      </c>
      <c r="AC253" s="11" t="str">
        <f t="shared" si="73"/>
        <v/>
      </c>
      <c r="AD253" s="11">
        <v>3</v>
      </c>
      <c r="AE253" s="11" t="s">
        <v>239</v>
      </c>
      <c r="AF253" s="11">
        <f t="shared" si="74"/>
        <v>82.221345070207406</v>
      </c>
      <c r="AG253" s="11" t="str">
        <f t="shared" si="75"/>
        <v>94.88652226149934</v>
      </c>
      <c r="AH253" s="11" t="str">
        <f t="shared" si="76"/>
        <v/>
      </c>
      <c r="AI253" s="11">
        <v>90</v>
      </c>
      <c r="AJ253" s="11" t="s">
        <v>615</v>
      </c>
      <c r="AK253" s="11" t="s">
        <v>607</v>
      </c>
      <c r="AL253" s="11" t="s">
        <v>631</v>
      </c>
      <c r="AM253" s="11" t="s">
        <v>607</v>
      </c>
      <c r="AN253" t="s">
        <v>692</v>
      </c>
      <c r="AO253" t="s">
        <v>693</v>
      </c>
      <c r="AP253" t="s">
        <v>694</v>
      </c>
      <c r="AQ253" t="s">
        <v>609</v>
      </c>
      <c r="AR253" t="s">
        <v>554</v>
      </c>
      <c r="AS253" t="s">
        <v>555</v>
      </c>
      <c r="AT253" t="s">
        <v>556</v>
      </c>
      <c r="AU253" t="s">
        <v>557</v>
      </c>
      <c r="AV253" t="s">
        <v>558</v>
      </c>
      <c r="AW253" t="s">
        <v>559</v>
      </c>
      <c r="AX253" t="s">
        <v>560</v>
      </c>
      <c r="AY253" t="s">
        <v>561</v>
      </c>
      <c r="AZ253" s="6">
        <v>0</v>
      </c>
      <c r="BA253" s="6">
        <v>0</v>
      </c>
      <c r="BB253" s="6">
        <v>0</v>
      </c>
      <c r="BC253" s="6">
        <v>0.06</v>
      </c>
      <c r="BD253" s="6">
        <v>25</v>
      </c>
      <c r="BE253" s="6">
        <v>0.36799999999999999</v>
      </c>
    </row>
    <row r="254" spans="1:57" ht="15" customHeight="1" x14ac:dyDescent="0.4">
      <c r="A254" s="6">
        <v>20231107</v>
      </c>
      <c r="B254" s="6" t="s">
        <v>473</v>
      </c>
      <c r="C254" s="7" t="s">
        <v>498</v>
      </c>
      <c r="D254" s="6" t="s">
        <v>10</v>
      </c>
      <c r="F254" s="6">
        <v>1</v>
      </c>
      <c r="G254" s="6">
        <v>4</v>
      </c>
      <c r="H254" s="13">
        <f t="shared" si="90"/>
        <v>1</v>
      </c>
      <c r="I254" s="11">
        <v>8.8946731326535708</v>
      </c>
      <c r="K254" s="11">
        <v>4.1576734845835803</v>
      </c>
      <c r="L254" s="11">
        <v>106.725424144409</v>
      </c>
      <c r="M254" s="15">
        <v>262.10000000000002</v>
      </c>
      <c r="N254" s="11">
        <v>6.8855013539104002</v>
      </c>
      <c r="U254" s="11" t="str">
        <f t="shared" si="78"/>
        <v/>
      </c>
      <c r="V254" s="15"/>
      <c r="W254" s="15"/>
      <c r="X254" s="15"/>
      <c r="Y254" s="15"/>
      <c r="AA254" s="11" t="str">
        <f t="shared" si="71"/>
        <v/>
      </c>
      <c r="AB254" s="11" t="str">
        <f t="shared" si="72"/>
        <v/>
      </c>
      <c r="AC254" s="11" t="str">
        <f t="shared" si="73"/>
        <v/>
      </c>
      <c r="AF254" s="11" t="str">
        <f t="shared" si="74"/>
        <v/>
      </c>
      <c r="AG254" s="11" t="str">
        <f t="shared" si="75"/>
        <v/>
      </c>
      <c r="AH254" s="11" t="str">
        <f t="shared" si="76"/>
        <v/>
      </c>
      <c r="AN254" s="3"/>
      <c r="AO254" s="3"/>
      <c r="AP254" s="3"/>
      <c r="AQ254" s="3"/>
      <c r="AR254" t="s">
        <v>554</v>
      </c>
      <c r="AS254" t="s">
        <v>555</v>
      </c>
      <c r="AT254" t="s">
        <v>556</v>
      </c>
      <c r="AU254" t="s">
        <v>557</v>
      </c>
      <c r="AV254" t="s">
        <v>558</v>
      </c>
      <c r="AW254" t="s">
        <v>559</v>
      </c>
      <c r="AX254" t="s">
        <v>560</v>
      </c>
      <c r="AY254" t="s">
        <v>561</v>
      </c>
      <c r="AZ254" s="6">
        <v>0</v>
      </c>
      <c r="BA254" s="6">
        <v>0</v>
      </c>
      <c r="BB254" s="6">
        <v>0</v>
      </c>
      <c r="BC254" s="6">
        <v>0.06</v>
      </c>
      <c r="BD254" s="6">
        <v>25</v>
      </c>
      <c r="BE254" s="6">
        <v>0.36799999999999999</v>
      </c>
    </row>
    <row r="255" spans="1:57" ht="15" customHeight="1" x14ac:dyDescent="0.4">
      <c r="A255" s="6">
        <v>20231107</v>
      </c>
      <c r="B255" s="6" t="s">
        <v>473</v>
      </c>
      <c r="C255" s="7" t="s">
        <v>498</v>
      </c>
      <c r="E255" s="6" t="s">
        <v>11</v>
      </c>
      <c r="F255" s="6">
        <v>2</v>
      </c>
      <c r="G255" s="6">
        <v>4</v>
      </c>
      <c r="H255" s="13">
        <f t="shared" si="90"/>
        <v>1</v>
      </c>
      <c r="I255" s="11">
        <v>46.121683214924197</v>
      </c>
      <c r="J255" s="11">
        <v>46.121683214924197</v>
      </c>
      <c r="K255" s="11">
        <v>3.7384950813027</v>
      </c>
      <c r="L255" s="11">
        <v>25.346153534791402</v>
      </c>
      <c r="M255" s="16">
        <v>156.79</v>
      </c>
      <c r="N255" s="11">
        <v>49.089255004915003</v>
      </c>
      <c r="O255" s="11">
        <v>49.089255004915003</v>
      </c>
      <c r="P255" s="11" t="str">
        <f>_xlfn.TEXTJOIN(";", TRUE, Q255, R255, S255, T255)</f>
        <v>0;0;0</v>
      </c>
      <c r="Q255" s="6">
        <v>0</v>
      </c>
      <c r="R255" s="6">
        <v>0</v>
      </c>
      <c r="T255" s="6">
        <v>0</v>
      </c>
      <c r="U255" s="11" t="str">
        <f>_xlfn.TEXTJOIN(";", TRUE, V255, W255, X255, Y255)</f>
        <v>156.79;156.79;156.79</v>
      </c>
      <c r="V255" s="16">
        <v>156.79</v>
      </c>
      <c r="W255" s="16">
        <v>156.79</v>
      </c>
      <c r="X255" s="16"/>
      <c r="Y255" s="16">
        <v>156.79</v>
      </c>
      <c r="Z255" s="11" t="s">
        <v>240</v>
      </c>
      <c r="AA255" s="11">
        <f t="shared" si="71"/>
        <v>26.202269464681599</v>
      </c>
      <c r="AB255" s="11" t="str">
        <f t="shared" si="72"/>
        <v>11.956527455397348</v>
      </c>
      <c r="AC255" s="11" t="str">
        <f t="shared" si="73"/>
        <v/>
      </c>
      <c r="AD255" s="11">
        <v>3</v>
      </c>
      <c r="AE255" s="11" t="s">
        <v>241</v>
      </c>
      <c r="AF255" s="11">
        <f t="shared" si="74"/>
        <v>51.8793141090201</v>
      </c>
      <c r="AG255" s="11" t="str">
        <f t="shared" si="75"/>
        <v>62.33495407961311</v>
      </c>
      <c r="AH255" s="11" t="str">
        <f t="shared" si="76"/>
        <v/>
      </c>
      <c r="AI255" s="11">
        <v>90</v>
      </c>
      <c r="AJ255" s="11" t="s">
        <v>615</v>
      </c>
      <c r="AK255" s="11" t="s">
        <v>607</v>
      </c>
      <c r="AL255" s="11" t="s">
        <v>631</v>
      </c>
      <c r="AM255" s="11" t="s">
        <v>607</v>
      </c>
      <c r="AN255" t="s">
        <v>692</v>
      </c>
      <c r="AO255" t="s">
        <v>693</v>
      </c>
      <c r="AP255" t="s">
        <v>694</v>
      </c>
      <c r="AQ255" t="s">
        <v>609</v>
      </c>
      <c r="AR255" t="s">
        <v>554</v>
      </c>
      <c r="AS255" t="s">
        <v>555</v>
      </c>
      <c r="AT255" t="s">
        <v>556</v>
      </c>
      <c r="AU255" t="s">
        <v>557</v>
      </c>
      <c r="AV255" t="s">
        <v>558</v>
      </c>
      <c r="AW255" t="s">
        <v>559</v>
      </c>
      <c r="AX255" t="s">
        <v>560</v>
      </c>
      <c r="AY255" t="s">
        <v>561</v>
      </c>
      <c r="AZ255" s="6">
        <v>0</v>
      </c>
      <c r="BA255" s="6">
        <v>0</v>
      </c>
      <c r="BB255" s="6">
        <v>0</v>
      </c>
      <c r="BC255" s="6">
        <v>0.06</v>
      </c>
      <c r="BD255" s="6">
        <v>25</v>
      </c>
      <c r="BE255" s="6">
        <v>0.36799999999999999</v>
      </c>
    </row>
    <row r="256" spans="1:57" ht="15" customHeight="1" x14ac:dyDescent="0.4">
      <c r="A256" s="6">
        <v>20231107</v>
      </c>
      <c r="B256" s="6" t="s">
        <v>473</v>
      </c>
      <c r="C256" s="7" t="s">
        <v>498</v>
      </c>
      <c r="D256" s="6" t="s">
        <v>13</v>
      </c>
      <c r="F256" s="6">
        <v>1</v>
      </c>
      <c r="G256" s="6">
        <v>5</v>
      </c>
      <c r="H256" s="13">
        <f t="shared" si="90"/>
        <v>1</v>
      </c>
      <c r="I256" s="11">
        <v>11.9799887742466</v>
      </c>
      <c r="K256" s="11">
        <v>3.5760624729607899</v>
      </c>
      <c r="L256" s="11">
        <v>180.798931172647</v>
      </c>
      <c r="M256" s="16">
        <v>74.069999999999993</v>
      </c>
      <c r="N256" s="11">
        <v>9.1429833869507995</v>
      </c>
      <c r="U256" s="11" t="str">
        <f t="shared" si="78"/>
        <v/>
      </c>
      <c r="V256" s="16"/>
      <c r="W256" s="16"/>
      <c r="X256" s="16"/>
      <c r="Y256" s="16"/>
      <c r="AA256" s="11" t="str">
        <f t="shared" si="71"/>
        <v/>
      </c>
      <c r="AB256" s="11" t="str">
        <f t="shared" si="72"/>
        <v/>
      </c>
      <c r="AC256" s="11" t="str">
        <f t="shared" si="73"/>
        <v/>
      </c>
      <c r="AF256" s="11" t="str">
        <f t="shared" si="74"/>
        <v/>
      </c>
      <c r="AG256" s="11" t="str">
        <f t="shared" si="75"/>
        <v/>
      </c>
      <c r="AH256" s="11" t="str">
        <f t="shared" si="76"/>
        <v/>
      </c>
      <c r="AN256" s="3"/>
      <c r="AO256" s="3"/>
      <c r="AP256" s="3"/>
      <c r="AQ256" s="3"/>
      <c r="AR256" t="s">
        <v>554</v>
      </c>
      <c r="AS256" t="s">
        <v>555</v>
      </c>
      <c r="AT256" t="s">
        <v>556</v>
      </c>
      <c r="AU256" t="s">
        <v>557</v>
      </c>
      <c r="AV256" t="s">
        <v>558</v>
      </c>
      <c r="AW256" t="s">
        <v>559</v>
      </c>
      <c r="AX256" t="s">
        <v>560</v>
      </c>
      <c r="AY256" t="s">
        <v>561</v>
      </c>
      <c r="AZ256" s="6">
        <v>0</v>
      </c>
      <c r="BA256" s="6">
        <v>0</v>
      </c>
      <c r="BB256" s="6">
        <v>0</v>
      </c>
      <c r="BC256" s="6">
        <v>0.06</v>
      </c>
      <c r="BD256" s="6">
        <v>25</v>
      </c>
      <c r="BE256" s="6">
        <v>0.36799999999999999</v>
      </c>
    </row>
    <row r="257" spans="1:57" ht="15" customHeight="1" x14ac:dyDescent="0.4">
      <c r="A257" s="6">
        <v>20231107</v>
      </c>
      <c r="B257" s="6" t="s">
        <v>473</v>
      </c>
      <c r="C257" s="7" t="s">
        <v>498</v>
      </c>
      <c r="E257" s="6" t="s">
        <v>14</v>
      </c>
      <c r="F257" s="6">
        <v>2</v>
      </c>
      <c r="G257" s="6">
        <v>5</v>
      </c>
      <c r="H257" s="13">
        <f t="shared" si="90"/>
        <v>1</v>
      </c>
      <c r="I257" s="11">
        <v>39.501655125981202</v>
      </c>
      <c r="J257" s="11">
        <v>39.501655125981202</v>
      </c>
      <c r="K257" s="11">
        <v>3.15981087387968</v>
      </c>
      <c r="L257" s="11">
        <v>154.290491241458</v>
      </c>
      <c r="M257" s="15">
        <v>128.94</v>
      </c>
      <c r="N257" s="11">
        <v>53.847720825424197</v>
      </c>
      <c r="O257" s="11">
        <v>53.847720825424197</v>
      </c>
      <c r="P257" s="11" t="str">
        <f>_xlfn.TEXTJOIN(";", TRUE, Q257, R257, S257, T257)</f>
        <v>0;0;0;0</v>
      </c>
      <c r="Q257" s="6">
        <v>0</v>
      </c>
      <c r="R257" s="6">
        <v>0</v>
      </c>
      <c r="S257" s="6">
        <v>0</v>
      </c>
      <c r="T257" s="6">
        <v>0</v>
      </c>
      <c r="U257" s="11" t="str">
        <f>_xlfn.TEXTJOIN(";", TRUE, V257, W257, X257, Y257)</f>
        <v>128.94;128.94;128.94;128.94</v>
      </c>
      <c r="V257" s="15">
        <v>128.94</v>
      </c>
      <c r="W257" s="15">
        <v>128.94</v>
      </c>
      <c r="X257" s="15">
        <v>128.94</v>
      </c>
      <c r="Y257" s="15">
        <v>128.94</v>
      </c>
      <c r="Z257" s="11" t="s">
        <v>242</v>
      </c>
      <c r="AA257" s="11">
        <f t="shared" si="71"/>
        <v>22.1467565915923</v>
      </c>
      <c r="AB257" s="11" t="str">
        <f t="shared" si="72"/>
        <v>32.23465029956077</v>
      </c>
      <c r="AC257" s="11" t="str">
        <f t="shared" si="73"/>
        <v xml:space="preserve"> 13.556432955662835</v>
      </c>
      <c r="AD257" s="11">
        <v>3</v>
      </c>
      <c r="AE257" s="11" t="s">
        <v>243</v>
      </c>
      <c r="AF257" s="11">
        <f t="shared" si="74"/>
        <v>51.159763342519902</v>
      </c>
      <c r="AG257" s="11" t="str">
        <f t="shared" si="75"/>
        <v>52.36520137598441</v>
      </c>
      <c r="AH257" s="11" t="str">
        <f t="shared" si="76"/>
        <v xml:space="preserve"> 73.44927090995687</v>
      </c>
      <c r="AI257" s="11">
        <v>90</v>
      </c>
      <c r="AJ257" s="11" t="s">
        <v>629</v>
      </c>
      <c r="AK257" s="11" t="s">
        <v>609</v>
      </c>
      <c r="AL257" s="11" t="s">
        <v>630</v>
      </c>
      <c r="AM257" s="11" t="s">
        <v>609</v>
      </c>
      <c r="AN257" t="s">
        <v>695</v>
      </c>
      <c r="AO257" t="s">
        <v>696</v>
      </c>
      <c r="AP257" t="s">
        <v>697</v>
      </c>
      <c r="AQ257" t="s">
        <v>698</v>
      </c>
      <c r="AR257" t="s">
        <v>554</v>
      </c>
      <c r="AS257" t="s">
        <v>555</v>
      </c>
      <c r="AT257" t="s">
        <v>556</v>
      </c>
      <c r="AU257" t="s">
        <v>557</v>
      </c>
      <c r="AV257" t="s">
        <v>558</v>
      </c>
      <c r="AW257" t="s">
        <v>559</v>
      </c>
      <c r="AX257" t="s">
        <v>560</v>
      </c>
      <c r="AY257" t="s">
        <v>561</v>
      </c>
      <c r="AZ257" s="6">
        <v>0</v>
      </c>
      <c r="BA257" s="6">
        <v>0</v>
      </c>
      <c r="BB257" s="6">
        <v>0</v>
      </c>
      <c r="BC257" s="6">
        <v>0.06</v>
      </c>
      <c r="BD257" s="6">
        <v>25</v>
      </c>
      <c r="BE257" s="6">
        <v>0.36799999999999999</v>
      </c>
    </row>
    <row r="258" spans="1:57" ht="15" customHeight="1" x14ac:dyDescent="0.4">
      <c r="A258" s="6">
        <v>20231107</v>
      </c>
      <c r="B258" s="6" t="s">
        <v>473</v>
      </c>
      <c r="C258" s="7" t="s">
        <v>498</v>
      </c>
      <c r="D258" s="6" t="s">
        <v>15</v>
      </c>
      <c r="F258" s="6">
        <v>1</v>
      </c>
      <c r="G258" s="6">
        <v>6</v>
      </c>
      <c r="H258" s="13">
        <f t="shared" si="90"/>
        <v>1</v>
      </c>
      <c r="I258" s="11">
        <v>14.3956258082271</v>
      </c>
      <c r="K258" s="11">
        <v>3.6055365868713301</v>
      </c>
      <c r="L258" s="11">
        <v>264.31182924355898</v>
      </c>
      <c r="M258" s="16">
        <v>83.509999999999906</v>
      </c>
      <c r="N258" s="11">
        <v>4.1616330723653201</v>
      </c>
      <c r="U258" s="11" t="str">
        <f t="shared" si="78"/>
        <v/>
      </c>
      <c r="V258" s="16"/>
      <c r="W258" s="16"/>
      <c r="X258" s="16"/>
      <c r="Y258" s="16"/>
      <c r="AA258" s="11" t="str">
        <f t="shared" ref="AA258:AA320" si="93">IF(LEN(Z258)=0, "", IF(ISNUMBER(FIND(",", Z258)), VALUE(LEFT(Z258, FIND(",", Z258)-1)), VALUE(Z258)))</f>
        <v/>
      </c>
      <c r="AB258" s="11" t="str">
        <f t="shared" ref="AB258:AB320" si="94">IF(LEN(Z258)=0, "", IF(ISNUMBER(FIND(",", Z258)), TRIM(MID(SUBSTITUTE(Z258, ",", REPT(" ", LEN(Z258))), LEN(Z258)*(LEN(Z258)&gt;=LEN(SUBSTITUTE(Z258, ",", "")))+1, LEN(Z258))), ""))</f>
        <v/>
      </c>
      <c r="AC258" s="11" t="str">
        <f t="shared" ref="AC258:AC320" si="95">IF(LEN(Z258)=0, "", IF(ISNUMBER(FIND(",", Z258, FIND(",", Z258)+1)), MID(Z258, FIND(",", Z258, FIND(",", Z258)+1)+1, IF(ISNUMBER(FIND(",", Z258, FIND(",", Z258, FIND(",", Z258)+1)+1)), FIND(",", Z258, FIND(",", Z258, FIND(",", Z258)+1)+1)-FIND(",", Z258, FIND(",", Z258)+1)-1, LEN(Z258))), ""))</f>
        <v/>
      </c>
      <c r="AF258" s="11" t="str">
        <f t="shared" ref="AF258:AF320" si="96">IF(LEN(AE258)=0, "", IF(ISNUMBER(FIND(",", AE258)), VALUE(LEFT(AE258, FIND(",", AE258)-1)), VALUE(AE258)))</f>
        <v/>
      </c>
      <c r="AG258" s="11" t="str">
        <f t="shared" ref="AG258:AG320" si="97">IF(LEN(AE258)=0, "", IF(ISNUMBER(FIND(",", AE258)), TRIM(MID(SUBSTITUTE(AE258, ",", REPT(" ", LEN(AE258))), LEN(AE258)*(LEN(AE258)&gt;=LEN(SUBSTITUTE(AE258, ",", "")))+1, LEN(AE258))), ""))</f>
        <v/>
      </c>
      <c r="AH258" s="11" t="str">
        <f t="shared" ref="AH258:AH320" si="98">IF(LEN(AE258)=0, "", IF(ISNUMBER(FIND(",", AE258, FIND(",", AE258)+1)), MID(AE258, FIND(",", AE258, FIND(",", AE258)+1)+1, IF(ISNUMBER(FIND(",", AE258, FIND(",", AE258, FIND(",", AE258)+1)+1)), FIND(",", AE258, FIND(",", AE258, FIND(",", AE258)+1)+1)-FIND(",", AE258, FIND(",", AE258)+1)-1, LEN(AE258))), ""))</f>
        <v/>
      </c>
      <c r="AN258" s="3"/>
      <c r="AO258" s="3"/>
      <c r="AP258" s="3"/>
      <c r="AQ258" s="3"/>
      <c r="AR258" t="s">
        <v>554</v>
      </c>
      <c r="AS258" t="s">
        <v>555</v>
      </c>
      <c r="AT258" t="s">
        <v>556</v>
      </c>
      <c r="AU258" t="s">
        <v>557</v>
      </c>
      <c r="AV258" t="s">
        <v>558</v>
      </c>
      <c r="AW258" t="s">
        <v>559</v>
      </c>
      <c r="AX258" t="s">
        <v>560</v>
      </c>
      <c r="AY258" t="s">
        <v>561</v>
      </c>
      <c r="AZ258" s="6">
        <v>0</v>
      </c>
      <c r="BA258" s="6">
        <v>0</v>
      </c>
      <c r="BB258" s="6">
        <v>0</v>
      </c>
      <c r="BC258" s="6">
        <v>0.06</v>
      </c>
      <c r="BD258" s="6">
        <v>25</v>
      </c>
      <c r="BE258" s="6">
        <v>0.36799999999999999</v>
      </c>
    </row>
    <row r="259" spans="1:57" ht="15" customHeight="1" x14ac:dyDescent="0.4">
      <c r="A259" s="6">
        <v>20231107</v>
      </c>
      <c r="B259" s="6" t="s">
        <v>473</v>
      </c>
      <c r="C259" s="7" t="s">
        <v>498</v>
      </c>
      <c r="E259" s="6" t="s">
        <v>16</v>
      </c>
      <c r="F259" s="6">
        <v>2</v>
      </c>
      <c r="G259" s="6">
        <v>6</v>
      </c>
      <c r="H259" s="13">
        <f t="shared" si="90"/>
        <v>1</v>
      </c>
      <c r="I259" s="11">
        <v>42.9179199640447</v>
      </c>
      <c r="J259" s="11">
        <v>42.9179199640447</v>
      </c>
      <c r="K259" s="11">
        <v>3.31670110525909</v>
      </c>
      <c r="L259" s="11">
        <v>286.483492582895</v>
      </c>
      <c r="M259" s="16">
        <v>132.19</v>
      </c>
      <c r="N259" s="11">
        <v>44.005443779316302</v>
      </c>
      <c r="O259" s="11">
        <v>44.005443779316302</v>
      </c>
      <c r="P259" s="11" t="str">
        <f>_xlfn.TEXTJOIN(";", TRUE, Q259, R259, S259, T259)</f>
        <v>0;0;0;0</v>
      </c>
      <c r="Q259" s="6">
        <v>0</v>
      </c>
      <c r="R259" s="6">
        <v>0</v>
      </c>
      <c r="S259" s="6">
        <v>0</v>
      </c>
      <c r="T259" s="6">
        <v>0</v>
      </c>
      <c r="U259" s="11" t="str">
        <f>_xlfn.TEXTJOIN(";", TRUE, V259, W259, X259, Y259)</f>
        <v>132.19;132.19;132.19;132.19</v>
      </c>
      <c r="V259" s="16">
        <v>132.19</v>
      </c>
      <c r="W259" s="16">
        <v>132.19</v>
      </c>
      <c r="X259" s="16">
        <v>132.19</v>
      </c>
      <c r="Y259" s="16">
        <v>132.19</v>
      </c>
      <c r="Z259" s="11" t="s">
        <v>244</v>
      </c>
      <c r="AA259" s="11">
        <f t="shared" si="93"/>
        <v>32.252923055343899</v>
      </c>
      <c r="AB259" s="11" t="str">
        <f t="shared" si="94"/>
        <v>30.449909630819025</v>
      </c>
      <c r="AC259" s="11" t="str">
        <f t="shared" si="95"/>
        <v xml:space="preserve"> 11.601098436343717</v>
      </c>
      <c r="AD259" s="11">
        <v>3</v>
      </c>
      <c r="AE259" s="11" t="s">
        <v>245</v>
      </c>
      <c r="AF259" s="11">
        <f t="shared" si="96"/>
        <v>43.099160685623303</v>
      </c>
      <c r="AG259" s="11" t="str">
        <f t="shared" si="97"/>
        <v>51.77980261828457</v>
      </c>
      <c r="AH259" s="11" t="str">
        <f t="shared" si="98"/>
        <v xml:space="preserve"> 72.50814979875322</v>
      </c>
      <c r="AI259" s="11">
        <v>90</v>
      </c>
      <c r="AJ259" s="11" t="s">
        <v>629</v>
      </c>
      <c r="AK259" s="11" t="s">
        <v>609</v>
      </c>
      <c r="AL259" s="11" t="s">
        <v>630</v>
      </c>
      <c r="AM259" s="11" t="s">
        <v>609</v>
      </c>
      <c r="AN259" t="s">
        <v>695</v>
      </c>
      <c r="AO259" t="s">
        <v>696</v>
      </c>
      <c r="AP259" t="s">
        <v>697</v>
      </c>
      <c r="AQ259" t="s">
        <v>698</v>
      </c>
      <c r="AR259" t="s">
        <v>554</v>
      </c>
      <c r="AS259" t="s">
        <v>555</v>
      </c>
      <c r="AT259" t="s">
        <v>556</v>
      </c>
      <c r="AU259" t="s">
        <v>557</v>
      </c>
      <c r="AV259" t="s">
        <v>558</v>
      </c>
      <c r="AW259" t="s">
        <v>559</v>
      </c>
      <c r="AX259" t="s">
        <v>560</v>
      </c>
      <c r="AY259" t="s">
        <v>561</v>
      </c>
      <c r="AZ259" s="6">
        <v>0</v>
      </c>
      <c r="BA259" s="6">
        <v>0</v>
      </c>
      <c r="BB259" s="6">
        <v>0</v>
      </c>
      <c r="BC259" s="6">
        <v>0.06</v>
      </c>
      <c r="BD259" s="6">
        <v>25</v>
      </c>
      <c r="BE259" s="6">
        <v>0.36799999999999999</v>
      </c>
    </row>
    <row r="260" spans="1:57" ht="15" customHeight="1" x14ac:dyDescent="0.4">
      <c r="A260" s="6">
        <v>20231107</v>
      </c>
      <c r="B260" s="6" t="s">
        <v>473</v>
      </c>
      <c r="C260" s="7" t="s">
        <v>498</v>
      </c>
      <c r="D260" s="6" t="s">
        <v>21</v>
      </c>
      <c r="F260" s="6">
        <v>1</v>
      </c>
      <c r="G260" s="6">
        <v>7</v>
      </c>
      <c r="H260" s="13">
        <f t="shared" si="90"/>
        <v>1</v>
      </c>
      <c r="I260" s="11">
        <v>16.138896568610999</v>
      </c>
      <c r="K260" s="11">
        <v>3.6178725628285702</v>
      </c>
      <c r="L260" s="11">
        <v>95.629200394304405</v>
      </c>
      <c r="M260" s="15">
        <v>191.32</v>
      </c>
      <c r="N260" s="11">
        <v>8.2624714145759501</v>
      </c>
      <c r="U260" s="11" t="str">
        <f t="shared" ref="U259:U322" si="99">_xlfn.TEXTJOIN(";", TRUE, V260, W260, X260)</f>
        <v/>
      </c>
      <c r="V260" s="15"/>
      <c r="W260" s="15"/>
      <c r="X260" s="15"/>
      <c r="Y260" s="15"/>
      <c r="AA260" s="11" t="str">
        <f t="shared" si="93"/>
        <v/>
      </c>
      <c r="AB260" s="11" t="str">
        <f t="shared" si="94"/>
        <v/>
      </c>
      <c r="AC260" s="11" t="str">
        <f t="shared" si="95"/>
        <v/>
      </c>
      <c r="AF260" s="11" t="str">
        <f t="shared" si="96"/>
        <v/>
      </c>
      <c r="AG260" s="11" t="str">
        <f t="shared" si="97"/>
        <v/>
      </c>
      <c r="AH260" s="11" t="str">
        <f t="shared" si="98"/>
        <v/>
      </c>
      <c r="AN260" s="3"/>
      <c r="AO260" s="3"/>
      <c r="AP260" s="3"/>
      <c r="AQ260" s="3"/>
      <c r="AR260" t="s">
        <v>554</v>
      </c>
      <c r="AS260" t="s">
        <v>555</v>
      </c>
      <c r="AT260" t="s">
        <v>556</v>
      </c>
      <c r="AU260" t="s">
        <v>557</v>
      </c>
      <c r="AV260" t="s">
        <v>558</v>
      </c>
      <c r="AW260" t="s">
        <v>559</v>
      </c>
      <c r="AX260" t="s">
        <v>560</v>
      </c>
      <c r="AY260" t="s">
        <v>561</v>
      </c>
      <c r="AZ260" s="6">
        <v>0</v>
      </c>
      <c r="BA260" s="6">
        <v>0</v>
      </c>
      <c r="BB260" s="6">
        <v>0</v>
      </c>
      <c r="BC260" s="6">
        <v>0.06</v>
      </c>
      <c r="BD260" s="6">
        <v>25</v>
      </c>
      <c r="BE260" s="6">
        <v>0.36799999999999999</v>
      </c>
    </row>
    <row r="261" spans="1:57" ht="15" customHeight="1" x14ac:dyDescent="0.4">
      <c r="A261" s="6">
        <v>20231107</v>
      </c>
      <c r="B261" s="6" t="s">
        <v>473</v>
      </c>
      <c r="C261" s="7" t="s">
        <v>498</v>
      </c>
      <c r="E261" s="6" t="s">
        <v>22</v>
      </c>
      <c r="F261" s="6">
        <v>2</v>
      </c>
      <c r="G261" s="6">
        <v>7</v>
      </c>
      <c r="H261" s="13">
        <f t="shared" si="90"/>
        <v>1</v>
      </c>
      <c r="I261" s="11">
        <v>38.343505317418497</v>
      </c>
      <c r="J261" s="11">
        <v>38.343505317418497</v>
      </c>
      <c r="K261" s="11">
        <v>3.2573322553931701</v>
      </c>
      <c r="L261" s="11">
        <v>74.367287722440807</v>
      </c>
      <c r="M261" s="15">
        <v>147.88999999999999</v>
      </c>
      <c r="N261" s="11">
        <v>54.7674018426736</v>
      </c>
      <c r="O261" s="11">
        <v>54.7674018426736</v>
      </c>
      <c r="P261" s="11" t="str">
        <f>_xlfn.TEXTJOIN(";", TRUE, Q261, R261, S261, T261)</f>
        <v>0;0;0;0</v>
      </c>
      <c r="Q261" s="6">
        <v>0</v>
      </c>
      <c r="R261" s="6">
        <v>0</v>
      </c>
      <c r="S261" s="6">
        <v>0</v>
      </c>
      <c r="T261" s="6">
        <v>0</v>
      </c>
      <c r="U261" s="11" t="str">
        <f>_xlfn.TEXTJOIN(";", TRUE, V261, W261, X261, Y261)</f>
        <v>147.89;147.89;147.89;147.89</v>
      </c>
      <c r="V261" s="15">
        <v>147.88999999999999</v>
      </c>
      <c r="W261" s="15">
        <v>147.88999999999999</v>
      </c>
      <c r="X261" s="15">
        <v>147.88999999999999</v>
      </c>
      <c r="Y261" s="15">
        <v>147.88999999999999</v>
      </c>
      <c r="Z261" s="11" t="s">
        <v>246</v>
      </c>
      <c r="AA261" s="11">
        <f t="shared" si="93"/>
        <v>30.735480357512799</v>
      </c>
      <c r="AB261" s="11" t="str">
        <f t="shared" si="94"/>
        <v>33.61578460501377</v>
      </c>
      <c r="AC261" s="11" t="str">
        <f t="shared" si="95"/>
        <v xml:space="preserve"> 12.149203370638718</v>
      </c>
      <c r="AD261" s="11">
        <v>3</v>
      </c>
      <c r="AE261" s="11" t="s">
        <v>247</v>
      </c>
      <c r="AF261" s="11">
        <f t="shared" si="96"/>
        <v>66.9552411679431</v>
      </c>
      <c r="AG261" s="11" t="str">
        <f t="shared" si="97"/>
        <v>86.41109142116298</v>
      </c>
      <c r="AH261" s="11" t="str">
        <f t="shared" si="98"/>
        <v xml:space="preserve"> 114.4872833926859</v>
      </c>
      <c r="AI261" s="11">
        <v>90</v>
      </c>
      <c r="AJ261" s="11" t="s">
        <v>629</v>
      </c>
      <c r="AK261" s="11" t="s">
        <v>609</v>
      </c>
      <c r="AL261" s="11" t="s">
        <v>630</v>
      </c>
      <c r="AM261" s="11" t="s">
        <v>609</v>
      </c>
      <c r="AN261" t="s">
        <v>702</v>
      </c>
      <c r="AO261" t="s">
        <v>703</v>
      </c>
      <c r="AP261" t="s">
        <v>704</v>
      </c>
      <c r="AQ261" t="s">
        <v>698</v>
      </c>
      <c r="AR261" t="s">
        <v>554</v>
      </c>
      <c r="AS261" t="s">
        <v>555</v>
      </c>
      <c r="AT261" t="s">
        <v>556</v>
      </c>
      <c r="AU261" t="s">
        <v>557</v>
      </c>
      <c r="AV261" t="s">
        <v>558</v>
      </c>
      <c r="AW261" t="s">
        <v>559</v>
      </c>
      <c r="AX261" t="s">
        <v>560</v>
      </c>
      <c r="AY261" t="s">
        <v>561</v>
      </c>
      <c r="AZ261" s="6">
        <v>0</v>
      </c>
      <c r="BA261" s="6">
        <v>0</v>
      </c>
      <c r="BB261" s="6">
        <v>0</v>
      </c>
      <c r="BC261" s="6">
        <v>0.06</v>
      </c>
      <c r="BD261" s="6">
        <v>25</v>
      </c>
      <c r="BE261" s="6">
        <v>0.36799999999999999</v>
      </c>
    </row>
    <row r="262" spans="1:57" ht="15" customHeight="1" x14ac:dyDescent="0.4">
      <c r="A262" s="6">
        <v>20231107</v>
      </c>
      <c r="B262" s="6" t="s">
        <v>473</v>
      </c>
      <c r="C262" s="7" t="s">
        <v>498</v>
      </c>
      <c r="D262" s="6" t="s">
        <v>24</v>
      </c>
      <c r="F262" s="6">
        <v>1</v>
      </c>
      <c r="G262" s="6">
        <v>8</v>
      </c>
      <c r="H262" s="13">
        <f t="shared" si="90"/>
        <v>1</v>
      </c>
      <c r="I262" s="11">
        <v>22.5573595707245</v>
      </c>
      <c r="K262" s="11">
        <v>3.34995397701607</v>
      </c>
      <c r="L262" s="11">
        <v>216.21042736874099</v>
      </c>
      <c r="M262" s="15">
        <v>120.58</v>
      </c>
      <c r="N262" s="11">
        <v>12.074276229189101</v>
      </c>
      <c r="U262" s="11" t="str">
        <f t="shared" si="99"/>
        <v/>
      </c>
      <c r="V262" s="15"/>
      <c r="W262" s="15"/>
      <c r="X262" s="15"/>
      <c r="Y262" s="15"/>
      <c r="AA262" s="11" t="str">
        <f t="shared" si="93"/>
        <v/>
      </c>
      <c r="AB262" s="11" t="str">
        <f t="shared" si="94"/>
        <v/>
      </c>
      <c r="AC262" s="11" t="str">
        <f t="shared" si="95"/>
        <v/>
      </c>
      <c r="AF262" s="11" t="str">
        <f t="shared" si="96"/>
        <v/>
      </c>
      <c r="AG262" s="11" t="str">
        <f t="shared" si="97"/>
        <v/>
      </c>
      <c r="AH262" s="11" t="str">
        <f t="shared" si="98"/>
        <v/>
      </c>
      <c r="AN262" s="3"/>
      <c r="AO262" s="3"/>
      <c r="AP262" s="3"/>
      <c r="AQ262" s="3"/>
      <c r="AR262" t="s">
        <v>554</v>
      </c>
      <c r="AS262" t="s">
        <v>555</v>
      </c>
      <c r="AT262" t="s">
        <v>556</v>
      </c>
      <c r="AU262" t="s">
        <v>557</v>
      </c>
      <c r="AV262" t="s">
        <v>558</v>
      </c>
      <c r="AW262" t="s">
        <v>559</v>
      </c>
      <c r="AX262" t="s">
        <v>560</v>
      </c>
      <c r="AY262" t="s">
        <v>561</v>
      </c>
      <c r="AZ262" s="6">
        <v>0</v>
      </c>
      <c r="BA262" s="6">
        <v>0</v>
      </c>
      <c r="BB262" s="6">
        <v>0</v>
      </c>
      <c r="BC262" s="6">
        <v>0.06</v>
      </c>
      <c r="BD262" s="6">
        <v>25</v>
      </c>
      <c r="BE262" s="6">
        <v>0.36799999999999999</v>
      </c>
    </row>
    <row r="263" spans="1:57" ht="15" customHeight="1" x14ac:dyDescent="0.4">
      <c r="A263" s="6">
        <v>20231107</v>
      </c>
      <c r="B263" s="6" t="s">
        <v>473</v>
      </c>
      <c r="C263" s="7" t="s">
        <v>498</v>
      </c>
      <c r="E263" s="6" t="s">
        <v>25</v>
      </c>
      <c r="F263" s="6">
        <v>2</v>
      </c>
      <c r="G263" s="6">
        <v>8</v>
      </c>
      <c r="H263" s="13">
        <f t="shared" si="90"/>
        <v>1</v>
      </c>
      <c r="I263" s="11">
        <v>22.213705889455301</v>
      </c>
      <c r="J263" s="11">
        <v>22.213705889455301</v>
      </c>
      <c r="K263" s="11">
        <v>2.5925138336056399</v>
      </c>
      <c r="L263" s="11">
        <v>203.194073762024</v>
      </c>
      <c r="M263" s="15">
        <v>128.82</v>
      </c>
      <c r="N263" s="11">
        <v>64.313583863560297</v>
      </c>
      <c r="O263" s="11">
        <v>64.313583863560297</v>
      </c>
      <c r="P263" s="11" t="str">
        <f>_xlfn.TEXTJOIN(";", TRUE, Q263, R263, S263, T263)</f>
        <v>0;0;0;0</v>
      </c>
      <c r="Q263" s="6">
        <v>0</v>
      </c>
      <c r="R263" s="6">
        <v>0</v>
      </c>
      <c r="S263" s="6">
        <v>0</v>
      </c>
      <c r="T263" s="6">
        <v>0</v>
      </c>
      <c r="U263" s="11" t="str">
        <f>_xlfn.TEXTJOIN(";", TRUE, V263, W263, X263, Y263)</f>
        <v>128.82;128.82;128.82;128.82</v>
      </c>
      <c r="V263" s="15">
        <v>128.82</v>
      </c>
      <c r="W263" s="15">
        <v>128.82</v>
      </c>
      <c r="X263" s="15">
        <v>128.82</v>
      </c>
      <c r="Y263" s="15">
        <v>128.82</v>
      </c>
      <c r="Z263" s="11" t="s">
        <v>248</v>
      </c>
      <c r="AA263" s="11">
        <f t="shared" si="93"/>
        <v>14.6621180177598</v>
      </c>
      <c r="AB263" s="11" t="str">
        <f t="shared" si="94"/>
        <v>13.215996678258177</v>
      </c>
      <c r="AC263" s="11" t="str">
        <f t="shared" si="95"/>
        <v xml:space="preserve"> 8.658825028704168</v>
      </c>
      <c r="AD263" s="11">
        <v>3</v>
      </c>
      <c r="AE263" s="11" t="s">
        <v>249</v>
      </c>
      <c r="AF263" s="11">
        <f t="shared" si="96"/>
        <v>72.615759307615903</v>
      </c>
      <c r="AG263" s="11" t="str">
        <f t="shared" si="97"/>
        <v>90.52578598155229</v>
      </c>
      <c r="AH263" s="11" t="str">
        <f t="shared" si="98"/>
        <v xml:space="preserve"> 102.75814980175976</v>
      </c>
      <c r="AI263" s="11">
        <v>90</v>
      </c>
      <c r="AJ263" s="11" t="s">
        <v>629</v>
      </c>
      <c r="AK263" s="11" t="s">
        <v>609</v>
      </c>
      <c r="AL263" s="11" t="s">
        <v>630</v>
      </c>
      <c r="AM263" s="11" t="s">
        <v>609</v>
      </c>
      <c r="AN263" t="s">
        <v>702</v>
      </c>
      <c r="AO263" t="s">
        <v>703</v>
      </c>
      <c r="AP263" t="s">
        <v>704</v>
      </c>
      <c r="AQ263" t="s">
        <v>698</v>
      </c>
      <c r="AR263" t="s">
        <v>554</v>
      </c>
      <c r="AS263" t="s">
        <v>555</v>
      </c>
      <c r="AT263" t="s">
        <v>556</v>
      </c>
      <c r="AU263" t="s">
        <v>557</v>
      </c>
      <c r="AV263" t="s">
        <v>558</v>
      </c>
      <c r="AW263" t="s">
        <v>559</v>
      </c>
      <c r="AX263" t="s">
        <v>560</v>
      </c>
      <c r="AY263" t="s">
        <v>561</v>
      </c>
      <c r="AZ263" s="6">
        <v>0</v>
      </c>
      <c r="BA263" s="6">
        <v>0</v>
      </c>
      <c r="BB263" s="6">
        <v>0</v>
      </c>
      <c r="BC263" s="6">
        <v>0.06</v>
      </c>
      <c r="BD263" s="6">
        <v>25</v>
      </c>
      <c r="BE263" s="6">
        <v>0.36799999999999999</v>
      </c>
    </row>
    <row r="264" spans="1:57" ht="15" customHeight="1" x14ac:dyDescent="0.4">
      <c r="A264" s="6">
        <v>20231107</v>
      </c>
      <c r="B264" s="6" t="s">
        <v>473</v>
      </c>
      <c r="C264" s="7" t="s">
        <v>498</v>
      </c>
      <c r="D264" s="6" t="s">
        <v>28</v>
      </c>
      <c r="F264" s="6">
        <v>1</v>
      </c>
      <c r="G264" s="6">
        <v>9</v>
      </c>
      <c r="H264" s="13">
        <f>(5/6)</f>
        <v>0.83333333333333337</v>
      </c>
      <c r="I264" s="11">
        <v>13.595620741001801</v>
      </c>
      <c r="K264" s="11">
        <v>3.5812900540956898</v>
      </c>
      <c r="L264" s="11">
        <v>323.06707766852998</v>
      </c>
      <c r="M264" s="15">
        <v>106.86</v>
      </c>
      <c r="N264" s="11">
        <v>27.851673570623301</v>
      </c>
      <c r="U264" s="11" t="str">
        <f t="shared" si="99"/>
        <v/>
      </c>
      <c r="V264" s="15"/>
      <c r="W264" s="15"/>
      <c r="X264" s="15"/>
      <c r="Y264" s="15"/>
      <c r="AA264" s="11" t="str">
        <f t="shared" si="93"/>
        <v/>
      </c>
      <c r="AB264" s="11" t="str">
        <f t="shared" si="94"/>
        <v/>
      </c>
      <c r="AC264" s="11" t="str">
        <f t="shared" si="95"/>
        <v/>
      </c>
      <c r="AF264" s="11" t="str">
        <f t="shared" si="96"/>
        <v/>
      </c>
      <c r="AG264" s="11" t="str">
        <f t="shared" si="97"/>
        <v/>
      </c>
      <c r="AH264" s="11" t="str">
        <f t="shared" si="98"/>
        <v/>
      </c>
      <c r="AN264" s="3"/>
      <c r="AO264" s="3"/>
      <c r="AP264" s="3"/>
      <c r="AQ264" s="3"/>
      <c r="AR264" t="s">
        <v>554</v>
      </c>
      <c r="AS264" t="s">
        <v>555</v>
      </c>
      <c r="AT264" t="s">
        <v>556</v>
      </c>
      <c r="AU264" t="s">
        <v>557</v>
      </c>
      <c r="AV264" t="s">
        <v>558</v>
      </c>
      <c r="AW264" t="s">
        <v>559</v>
      </c>
      <c r="AX264" t="s">
        <v>560</v>
      </c>
      <c r="AY264" t="s">
        <v>561</v>
      </c>
      <c r="AZ264" s="6">
        <v>0</v>
      </c>
      <c r="BA264" s="6">
        <v>0</v>
      </c>
      <c r="BB264" s="6">
        <v>0</v>
      </c>
      <c r="BC264" s="6">
        <v>0.06</v>
      </c>
      <c r="BD264" s="6">
        <v>25</v>
      </c>
      <c r="BE264" s="6">
        <v>0.36799999999999999</v>
      </c>
    </row>
    <row r="265" spans="1:57" ht="15" customHeight="1" x14ac:dyDescent="0.4">
      <c r="A265" s="6">
        <v>20231107</v>
      </c>
      <c r="B265" s="6" t="s">
        <v>473</v>
      </c>
      <c r="C265" s="7" t="s">
        <v>498</v>
      </c>
      <c r="E265" s="6" t="s">
        <v>29</v>
      </c>
      <c r="F265" s="6">
        <v>2</v>
      </c>
      <c r="G265" s="6">
        <v>9</v>
      </c>
      <c r="H265" s="13">
        <f>(5/6)</f>
        <v>0.83333333333333337</v>
      </c>
      <c r="I265" s="11">
        <v>11.5441486135133</v>
      </c>
      <c r="J265" s="11">
        <v>11.5441486135133</v>
      </c>
      <c r="K265" s="11">
        <v>3.5812900540956898</v>
      </c>
      <c r="L265" s="11">
        <v>338.98369204055302</v>
      </c>
      <c r="M265" s="16">
        <v>135.79</v>
      </c>
      <c r="N265" s="11">
        <v>62.8869111659113</v>
      </c>
      <c r="O265" s="11">
        <v>62.8869111659113</v>
      </c>
      <c r="P265" s="11" t="str">
        <f>_xlfn.TEXTJOIN(";", TRUE, Q265, R265, S265, T265)</f>
        <v>0;0;0;0</v>
      </c>
      <c r="Q265" s="6">
        <v>0</v>
      </c>
      <c r="R265" s="6">
        <v>0</v>
      </c>
      <c r="S265" s="6">
        <v>0</v>
      </c>
      <c r="T265" s="6">
        <v>0</v>
      </c>
      <c r="U265" s="11" t="str">
        <f>_xlfn.TEXTJOIN(";", TRUE, V265, W265, X265, Y265)</f>
        <v>135.79;135.79;135.79;135.79</v>
      </c>
      <c r="V265" s="16">
        <v>135.79</v>
      </c>
      <c r="W265" s="16">
        <v>135.79</v>
      </c>
      <c r="X265" s="16">
        <v>135.79</v>
      </c>
      <c r="Y265" s="16">
        <v>135.79</v>
      </c>
      <c r="Z265" s="11" t="s">
        <v>250</v>
      </c>
      <c r="AA265" s="11">
        <f t="shared" si="93"/>
        <v>8.1674852331567909</v>
      </c>
      <c r="AB265" s="11" t="str">
        <f t="shared" si="94"/>
        <v>14.29215302021927</v>
      </c>
      <c r="AC265" s="11" t="str">
        <f t="shared" si="95"/>
        <v xml:space="preserve"> 7.1202046514571045</v>
      </c>
      <c r="AD265" s="11">
        <v>3</v>
      </c>
      <c r="AE265" s="11" t="s">
        <v>251</v>
      </c>
      <c r="AF265" s="11">
        <f t="shared" si="96"/>
        <v>68.555089808664505</v>
      </c>
      <c r="AG265" s="11" t="str">
        <f t="shared" si="97"/>
        <v>76.81731083900551</v>
      </c>
      <c r="AH265" s="11" t="str">
        <f t="shared" si="98"/>
        <v xml:space="preserve"> 89.40081232105923</v>
      </c>
      <c r="AI265" s="11">
        <v>90</v>
      </c>
      <c r="AJ265" s="11" t="s">
        <v>629</v>
      </c>
      <c r="AK265" s="11" t="s">
        <v>609</v>
      </c>
      <c r="AL265" s="11" t="s">
        <v>630</v>
      </c>
      <c r="AM265" s="11" t="s">
        <v>609</v>
      </c>
      <c r="AN265" t="s">
        <v>708</v>
      </c>
      <c r="AO265" t="s">
        <v>709</v>
      </c>
      <c r="AP265" t="s">
        <v>713</v>
      </c>
      <c r="AQ265" t="s">
        <v>698</v>
      </c>
      <c r="AR265" t="s">
        <v>554</v>
      </c>
      <c r="AS265" t="s">
        <v>555</v>
      </c>
      <c r="AT265" t="s">
        <v>556</v>
      </c>
      <c r="AU265" t="s">
        <v>557</v>
      </c>
      <c r="AV265" t="s">
        <v>558</v>
      </c>
      <c r="AW265" t="s">
        <v>559</v>
      </c>
      <c r="AX265" t="s">
        <v>560</v>
      </c>
      <c r="AY265" t="s">
        <v>561</v>
      </c>
      <c r="AZ265" s="6">
        <v>0</v>
      </c>
      <c r="BA265" s="6">
        <v>0</v>
      </c>
      <c r="BB265" s="6">
        <v>0</v>
      </c>
      <c r="BC265" s="6">
        <v>0.06</v>
      </c>
      <c r="BD265" s="6">
        <v>25</v>
      </c>
      <c r="BE265" s="6">
        <v>0.36799999999999999</v>
      </c>
    </row>
    <row r="266" spans="1:57" ht="15" customHeight="1" x14ac:dyDescent="0.4">
      <c r="A266" s="6">
        <v>20231107</v>
      </c>
      <c r="B266" s="6" t="s">
        <v>472</v>
      </c>
      <c r="C266" s="7" t="s">
        <v>499</v>
      </c>
      <c r="D266" s="6" t="s">
        <v>2</v>
      </c>
      <c r="F266" s="6">
        <v>1</v>
      </c>
      <c r="G266" s="6">
        <v>1</v>
      </c>
      <c r="H266" s="13">
        <f t="shared" ref="H266:H281" si="100">(6/6)</f>
        <v>1</v>
      </c>
      <c r="I266" s="11">
        <v>5.3709722290034803</v>
      </c>
      <c r="K266" s="11">
        <v>4.9634973887634999</v>
      </c>
      <c r="L266" s="11">
        <v>160.29278381571999</v>
      </c>
      <c r="M266" s="15">
        <v>0</v>
      </c>
      <c r="N266" s="11">
        <v>1.59089502960329</v>
      </c>
      <c r="U266" s="11" t="str">
        <f t="shared" si="99"/>
        <v/>
      </c>
      <c r="V266" s="15"/>
      <c r="W266" s="15"/>
      <c r="X266" s="15"/>
      <c r="Y266" s="15"/>
      <c r="AA266" s="11" t="str">
        <f t="shared" si="93"/>
        <v/>
      </c>
      <c r="AB266" s="11" t="str">
        <f t="shared" si="94"/>
        <v/>
      </c>
      <c r="AC266" s="11" t="str">
        <f t="shared" si="95"/>
        <v/>
      </c>
      <c r="AF266" s="11" t="str">
        <f t="shared" si="96"/>
        <v/>
      </c>
      <c r="AG266" s="11" t="str">
        <f t="shared" si="97"/>
        <v/>
      </c>
      <c r="AH266" s="11" t="str">
        <f t="shared" si="98"/>
        <v/>
      </c>
      <c r="AN266" s="3"/>
      <c r="AO266" s="3"/>
      <c r="AP266" s="3"/>
      <c r="AQ266" s="3"/>
      <c r="AR266" t="s">
        <v>562</v>
      </c>
      <c r="AS266" t="s">
        <v>563</v>
      </c>
      <c r="AT266" t="s">
        <v>564</v>
      </c>
      <c r="AU266" t="s">
        <v>565</v>
      </c>
      <c r="AV266" t="s">
        <v>566</v>
      </c>
      <c r="AW266" t="s">
        <v>567</v>
      </c>
      <c r="AX266" t="s">
        <v>568</v>
      </c>
      <c r="AY266" t="s">
        <v>569</v>
      </c>
      <c r="AZ266" s="6">
        <v>0</v>
      </c>
      <c r="BA266" s="6">
        <v>0</v>
      </c>
      <c r="BB266" s="6">
        <v>0</v>
      </c>
      <c r="BC266" s="6">
        <v>0.06</v>
      </c>
      <c r="BD266" s="6">
        <v>25</v>
      </c>
      <c r="BE266" s="6">
        <v>0.36799999999999999</v>
      </c>
    </row>
    <row r="267" spans="1:57" ht="15" customHeight="1" x14ac:dyDescent="0.4">
      <c r="A267" s="6">
        <v>20231107</v>
      </c>
      <c r="B267" s="6" t="s">
        <v>472</v>
      </c>
      <c r="C267" s="7" t="s">
        <v>499</v>
      </c>
      <c r="D267" s="6" t="s">
        <v>5</v>
      </c>
      <c r="F267" s="6">
        <v>1</v>
      </c>
      <c r="G267" s="6">
        <v>2</v>
      </c>
      <c r="H267" s="13">
        <f t="shared" si="100"/>
        <v>1</v>
      </c>
      <c r="I267" s="11">
        <v>9.0118039922916608</v>
      </c>
      <c r="K267" s="11">
        <v>3.0602351620309598</v>
      </c>
      <c r="L267" s="11">
        <v>248.714423949527</v>
      </c>
      <c r="M267" s="16">
        <v>88.42</v>
      </c>
      <c r="N267" s="11">
        <v>0.52299154903195499</v>
      </c>
      <c r="U267" s="11" t="str">
        <f t="shared" si="99"/>
        <v/>
      </c>
      <c r="V267" s="16"/>
      <c r="W267" s="16"/>
      <c r="X267" s="16"/>
      <c r="Y267" s="16"/>
      <c r="AA267" s="11" t="str">
        <f t="shared" si="93"/>
        <v/>
      </c>
      <c r="AB267" s="11" t="str">
        <f t="shared" si="94"/>
        <v/>
      </c>
      <c r="AC267" s="11" t="str">
        <f t="shared" si="95"/>
        <v/>
      </c>
      <c r="AF267" s="11" t="str">
        <f t="shared" si="96"/>
        <v/>
      </c>
      <c r="AG267" s="11" t="str">
        <f t="shared" si="97"/>
        <v/>
      </c>
      <c r="AH267" s="11" t="str">
        <f t="shared" si="98"/>
        <v/>
      </c>
      <c r="AN267" s="3"/>
      <c r="AO267" s="3"/>
      <c r="AP267" s="3"/>
      <c r="AQ267" s="3"/>
      <c r="AR267" t="s">
        <v>562</v>
      </c>
      <c r="AS267" t="s">
        <v>563</v>
      </c>
      <c r="AT267" t="s">
        <v>564</v>
      </c>
      <c r="AU267" t="s">
        <v>565</v>
      </c>
      <c r="AV267" t="s">
        <v>566</v>
      </c>
      <c r="AW267" t="s">
        <v>567</v>
      </c>
      <c r="AX267" t="s">
        <v>568</v>
      </c>
      <c r="AY267" t="s">
        <v>569</v>
      </c>
      <c r="AZ267" s="6">
        <v>0</v>
      </c>
      <c r="BA267" s="6">
        <v>0</v>
      </c>
      <c r="BB267" s="6">
        <v>0</v>
      </c>
      <c r="BC267" s="6">
        <v>0.06</v>
      </c>
      <c r="BD267" s="6">
        <v>25</v>
      </c>
      <c r="BE267" s="6">
        <v>0.36799999999999999</v>
      </c>
    </row>
    <row r="268" spans="1:57" ht="15" customHeight="1" x14ac:dyDescent="0.4">
      <c r="A268" s="6">
        <v>20231107</v>
      </c>
      <c r="B268" s="6" t="s">
        <v>472</v>
      </c>
      <c r="C268" s="7" t="s">
        <v>499</v>
      </c>
      <c r="E268" s="6" t="s">
        <v>6</v>
      </c>
      <c r="F268" s="6">
        <v>2</v>
      </c>
      <c r="G268" s="6">
        <v>2</v>
      </c>
      <c r="H268" s="13">
        <f t="shared" si="100"/>
        <v>1</v>
      </c>
      <c r="I268" s="11">
        <v>24.511608374148199</v>
      </c>
      <c r="J268" s="11">
        <v>24.511608374148199</v>
      </c>
      <c r="K268" s="11">
        <v>2.2207781566535698</v>
      </c>
      <c r="L268" s="11">
        <v>94.921981844568606</v>
      </c>
      <c r="M268" s="15">
        <v>0</v>
      </c>
      <c r="N268" s="11">
        <v>94.974683936767505</v>
      </c>
      <c r="O268" s="11">
        <v>94.974683936767505</v>
      </c>
      <c r="P268" s="11" t="str">
        <f t="shared" ref="P268:P269" si="101">_xlfn.TEXTJOIN(";", TRUE, Q268, R268, S268, T268)</f>
        <v>0;0</v>
      </c>
      <c r="Q268" s="6">
        <v>0</v>
      </c>
      <c r="T268" s="6">
        <v>0</v>
      </c>
      <c r="U268" s="11" t="str">
        <f t="shared" ref="U268:U269" si="102">_xlfn.TEXTJOIN(";", TRUE, V268, W268, X268, Y268)</f>
        <v>0;0</v>
      </c>
      <c r="V268" s="15">
        <v>0</v>
      </c>
      <c r="W268" s="15"/>
      <c r="X268" s="15"/>
      <c r="Y268" s="15">
        <v>0</v>
      </c>
      <c r="Z268" s="11">
        <v>4.4276404279782202</v>
      </c>
      <c r="AA268" s="11">
        <f t="shared" si="93"/>
        <v>4.4276404279782202</v>
      </c>
      <c r="AB268" s="11" t="str">
        <f t="shared" si="94"/>
        <v/>
      </c>
      <c r="AC268" s="11" t="str">
        <f t="shared" si="95"/>
        <v/>
      </c>
      <c r="AD268" s="11">
        <v>3</v>
      </c>
      <c r="AE268" s="11">
        <v>102.175022666251</v>
      </c>
      <c r="AF268" s="11">
        <f t="shared" si="96"/>
        <v>102.175022666251</v>
      </c>
      <c r="AG268" s="11" t="str">
        <f t="shared" si="97"/>
        <v/>
      </c>
      <c r="AH268" s="11" t="str">
        <f t="shared" si="98"/>
        <v/>
      </c>
      <c r="AI268" s="11">
        <v>90</v>
      </c>
      <c r="AJ268" s="11">
        <v>90</v>
      </c>
      <c r="AK268" s="11">
        <v>0</v>
      </c>
      <c r="AL268" s="11">
        <v>3.0000000000000001E-3</v>
      </c>
      <c r="AM268" s="11">
        <v>0</v>
      </c>
      <c r="AN268" t="s">
        <v>717</v>
      </c>
      <c r="AO268" t="s">
        <v>718</v>
      </c>
      <c r="AP268" t="s">
        <v>719</v>
      </c>
      <c r="AQ268" t="s">
        <v>607</v>
      </c>
      <c r="AR268" t="s">
        <v>562</v>
      </c>
      <c r="AS268" t="s">
        <v>563</v>
      </c>
      <c r="AT268" t="s">
        <v>564</v>
      </c>
      <c r="AU268" t="s">
        <v>565</v>
      </c>
      <c r="AV268" t="s">
        <v>566</v>
      </c>
      <c r="AW268" t="s">
        <v>567</v>
      </c>
      <c r="AX268" t="s">
        <v>568</v>
      </c>
      <c r="AY268" t="s">
        <v>569</v>
      </c>
      <c r="AZ268" s="6">
        <v>0</v>
      </c>
      <c r="BA268" s="6">
        <v>0</v>
      </c>
      <c r="BB268" s="6">
        <v>0</v>
      </c>
      <c r="BC268" s="6">
        <v>0.06</v>
      </c>
      <c r="BD268" s="6">
        <v>25</v>
      </c>
      <c r="BE268" s="6">
        <v>0.36799999999999999</v>
      </c>
    </row>
    <row r="269" spans="1:57" ht="15" customHeight="1" x14ac:dyDescent="0.4">
      <c r="A269" s="6">
        <v>20231107</v>
      </c>
      <c r="B269" s="6" t="s">
        <v>472</v>
      </c>
      <c r="C269" s="7" t="s">
        <v>499</v>
      </c>
      <c r="E269" s="6" t="s">
        <v>7</v>
      </c>
      <c r="F269" s="6">
        <v>2</v>
      </c>
      <c r="G269" s="6">
        <v>2</v>
      </c>
      <c r="H269" s="13">
        <f t="shared" si="100"/>
        <v>1</v>
      </c>
      <c r="I269" s="11">
        <v>21.5711904569932</v>
      </c>
      <c r="J269" s="11">
        <v>21.5711904569932</v>
      </c>
      <c r="K269" s="11">
        <v>2.19709629598918</v>
      </c>
      <c r="L269" s="11">
        <v>251.806728359689</v>
      </c>
      <c r="M269" s="15">
        <v>156.88999999999999</v>
      </c>
      <c r="N269" s="11">
        <v>97.558226686198594</v>
      </c>
      <c r="O269" s="11">
        <v>97.558226686198594</v>
      </c>
      <c r="P269" s="11" t="str">
        <f t="shared" si="101"/>
        <v>0;0</v>
      </c>
      <c r="Q269" s="6">
        <v>0</v>
      </c>
      <c r="T269" s="6">
        <v>0</v>
      </c>
      <c r="U269" s="11" t="str">
        <f t="shared" si="102"/>
        <v>156.89;156.89</v>
      </c>
      <c r="V269" s="15">
        <v>156.88999999999999</v>
      </c>
      <c r="W269" s="15"/>
      <c r="X269" s="15"/>
      <c r="Y269" s="15">
        <v>156.88999999999999</v>
      </c>
      <c r="Z269" s="11">
        <v>4.3431063561374597</v>
      </c>
      <c r="AA269" s="11">
        <f t="shared" si="93"/>
        <v>4.3431063561374597</v>
      </c>
      <c r="AB269" s="11" t="str">
        <f t="shared" si="94"/>
        <v/>
      </c>
      <c r="AC269" s="11" t="str">
        <f t="shared" si="95"/>
        <v/>
      </c>
      <c r="AD269" s="11">
        <v>3</v>
      </c>
      <c r="AE269" s="11">
        <v>99.447187479316</v>
      </c>
      <c r="AF269" s="11">
        <f t="shared" si="96"/>
        <v>99.447187479316</v>
      </c>
      <c r="AG269" s="11" t="str">
        <f t="shared" si="97"/>
        <v/>
      </c>
      <c r="AH269" s="11" t="str">
        <f t="shared" si="98"/>
        <v/>
      </c>
      <c r="AI269" s="11">
        <v>90</v>
      </c>
      <c r="AJ269" s="11">
        <v>90</v>
      </c>
      <c r="AK269" s="11">
        <v>0</v>
      </c>
      <c r="AL269" s="11">
        <v>3.0000000000000001E-3</v>
      </c>
      <c r="AM269" s="11">
        <v>0</v>
      </c>
      <c r="AN269" t="s">
        <v>717</v>
      </c>
      <c r="AO269" t="s">
        <v>718</v>
      </c>
      <c r="AP269" t="s">
        <v>719</v>
      </c>
      <c r="AQ269" t="s">
        <v>607</v>
      </c>
      <c r="AR269" t="s">
        <v>562</v>
      </c>
      <c r="AS269" t="s">
        <v>563</v>
      </c>
      <c r="AT269" t="s">
        <v>564</v>
      </c>
      <c r="AU269" t="s">
        <v>565</v>
      </c>
      <c r="AV269" t="s">
        <v>566</v>
      </c>
      <c r="AW269" t="s">
        <v>567</v>
      </c>
      <c r="AX269" t="s">
        <v>568</v>
      </c>
      <c r="AY269" t="s">
        <v>569</v>
      </c>
      <c r="AZ269" s="6">
        <v>0</v>
      </c>
      <c r="BA269" s="6">
        <v>0</v>
      </c>
      <c r="BB269" s="6">
        <v>0</v>
      </c>
      <c r="BC269" s="6">
        <v>0.06</v>
      </c>
      <c r="BD269" s="6">
        <v>25</v>
      </c>
      <c r="BE269" s="6">
        <v>0.36799999999999999</v>
      </c>
    </row>
    <row r="270" spans="1:57" ht="15" customHeight="1" x14ac:dyDescent="0.4">
      <c r="A270" s="6">
        <v>20231107</v>
      </c>
      <c r="B270" s="6" t="s">
        <v>472</v>
      </c>
      <c r="C270" s="7" t="s">
        <v>499</v>
      </c>
      <c r="D270" s="6" t="s">
        <v>8</v>
      </c>
      <c r="F270" s="6">
        <v>1</v>
      </c>
      <c r="G270" s="6">
        <v>3</v>
      </c>
      <c r="H270" s="13">
        <f t="shared" si="100"/>
        <v>1</v>
      </c>
      <c r="I270" s="11">
        <v>10.4097206349491</v>
      </c>
      <c r="K270" s="11">
        <v>2.9845858718542999</v>
      </c>
      <c r="L270" s="11">
        <v>276.97447014785803</v>
      </c>
      <c r="M270" s="16">
        <v>28.26</v>
      </c>
      <c r="N270" s="11">
        <v>3.2556606917977899</v>
      </c>
      <c r="U270" s="11" t="str">
        <f t="shared" si="99"/>
        <v/>
      </c>
      <c r="V270" s="16"/>
      <c r="W270" s="16"/>
      <c r="X270" s="16"/>
      <c r="Y270" s="16"/>
      <c r="AA270" s="11" t="str">
        <f t="shared" si="93"/>
        <v/>
      </c>
      <c r="AB270" s="11" t="str">
        <f t="shared" si="94"/>
        <v/>
      </c>
      <c r="AC270" s="11" t="str">
        <f t="shared" si="95"/>
        <v/>
      </c>
      <c r="AF270" s="11" t="str">
        <f t="shared" si="96"/>
        <v/>
      </c>
      <c r="AG270" s="11" t="str">
        <f t="shared" si="97"/>
        <v/>
      </c>
      <c r="AH270" s="11" t="str">
        <f t="shared" si="98"/>
        <v/>
      </c>
      <c r="AN270" s="3"/>
      <c r="AO270" s="3"/>
      <c r="AP270" s="3"/>
      <c r="AQ270" s="3"/>
      <c r="AR270" t="s">
        <v>562</v>
      </c>
      <c r="AS270" t="s">
        <v>563</v>
      </c>
      <c r="AT270" t="s">
        <v>564</v>
      </c>
      <c r="AU270" t="s">
        <v>565</v>
      </c>
      <c r="AV270" t="s">
        <v>566</v>
      </c>
      <c r="AW270" t="s">
        <v>567</v>
      </c>
      <c r="AX270" t="s">
        <v>568</v>
      </c>
      <c r="AY270" t="s">
        <v>569</v>
      </c>
      <c r="AZ270" s="6">
        <v>0</v>
      </c>
      <c r="BA270" s="6">
        <v>0</v>
      </c>
      <c r="BB270" s="6">
        <v>0</v>
      </c>
      <c r="BC270" s="6">
        <v>0.06</v>
      </c>
      <c r="BD270" s="6">
        <v>25</v>
      </c>
      <c r="BE270" s="6">
        <v>0.36799999999999999</v>
      </c>
    </row>
    <row r="271" spans="1:57" ht="15" customHeight="1" x14ac:dyDescent="0.4">
      <c r="A271" s="6">
        <v>20231107</v>
      </c>
      <c r="B271" s="6" t="s">
        <v>472</v>
      </c>
      <c r="C271" s="7" t="s">
        <v>499</v>
      </c>
      <c r="E271" s="6" t="s">
        <v>9</v>
      </c>
      <c r="F271" s="6">
        <v>2</v>
      </c>
      <c r="G271" s="6">
        <v>3</v>
      </c>
      <c r="H271" s="13">
        <f t="shared" si="100"/>
        <v>1</v>
      </c>
      <c r="I271" s="11">
        <v>38.778188085840299</v>
      </c>
      <c r="J271" s="11">
        <v>38.778188085840299</v>
      </c>
      <c r="K271" s="11">
        <v>3.15351119942033</v>
      </c>
      <c r="L271" s="11">
        <v>328.07524531719099</v>
      </c>
      <c r="M271" s="16">
        <v>76.269999999999897</v>
      </c>
      <c r="N271" s="11">
        <v>63.984705517858401</v>
      </c>
      <c r="O271" s="11">
        <v>63.984705517858401</v>
      </c>
      <c r="P271" s="11" t="str">
        <f>_xlfn.TEXTJOIN(";", TRUE, Q271, R271, S271, T271)</f>
        <v>0;0;0</v>
      </c>
      <c r="Q271" s="6">
        <v>0</v>
      </c>
      <c r="R271" s="6">
        <v>0</v>
      </c>
      <c r="T271" s="6">
        <v>0</v>
      </c>
      <c r="U271" s="11" t="str">
        <f>_xlfn.TEXTJOIN(";", TRUE, V271, W271, X271, Y271)</f>
        <v>76.2699999999999;76.2699999999999;76.2699999999999</v>
      </c>
      <c r="V271" s="16">
        <v>76.269999999999897</v>
      </c>
      <c r="W271" s="16">
        <v>76.269999999999897</v>
      </c>
      <c r="X271" s="16"/>
      <c r="Y271" s="16">
        <v>76.269999999999897</v>
      </c>
      <c r="Z271" s="11" t="s">
        <v>290</v>
      </c>
      <c r="AA271" s="11">
        <f t="shared" si="93"/>
        <v>15.959283546443499</v>
      </c>
      <c r="AB271" s="11" t="str">
        <f t="shared" si="94"/>
        <v>8.479254281906528</v>
      </c>
      <c r="AC271" s="11" t="str">
        <f t="shared" si="95"/>
        <v/>
      </c>
      <c r="AD271" s="11">
        <v>3</v>
      </c>
      <c r="AE271" s="11" t="s">
        <v>291</v>
      </c>
      <c r="AF271" s="11">
        <f t="shared" si="96"/>
        <v>72.723560455745798</v>
      </c>
      <c r="AG271" s="11" t="str">
        <f t="shared" si="97"/>
        <v>102.6425648710979</v>
      </c>
      <c r="AH271" s="11" t="str">
        <f t="shared" si="98"/>
        <v/>
      </c>
      <c r="AI271" s="11">
        <v>90</v>
      </c>
      <c r="AJ271" s="11" t="s">
        <v>615</v>
      </c>
      <c r="AK271" s="11" t="s">
        <v>607</v>
      </c>
      <c r="AL271" s="11" t="s">
        <v>729</v>
      </c>
      <c r="AM271" s="11" t="s">
        <v>607</v>
      </c>
      <c r="AN271" t="s">
        <v>726</v>
      </c>
      <c r="AO271" t="s">
        <v>727</v>
      </c>
      <c r="AP271" t="s">
        <v>728</v>
      </c>
      <c r="AQ271" t="s">
        <v>609</v>
      </c>
      <c r="AR271" t="s">
        <v>562</v>
      </c>
      <c r="AS271" t="s">
        <v>563</v>
      </c>
      <c r="AT271" t="s">
        <v>564</v>
      </c>
      <c r="AU271" t="s">
        <v>565</v>
      </c>
      <c r="AV271" t="s">
        <v>566</v>
      </c>
      <c r="AW271" t="s">
        <v>567</v>
      </c>
      <c r="AX271" t="s">
        <v>568</v>
      </c>
      <c r="AY271" t="s">
        <v>569</v>
      </c>
      <c r="AZ271" s="6">
        <v>0</v>
      </c>
      <c r="BA271" s="6">
        <v>0</v>
      </c>
      <c r="BB271" s="6">
        <v>0</v>
      </c>
      <c r="BC271" s="6">
        <v>0.06</v>
      </c>
      <c r="BD271" s="6">
        <v>25</v>
      </c>
      <c r="BE271" s="6">
        <v>0.36799999999999999</v>
      </c>
    </row>
    <row r="272" spans="1:57" ht="15" customHeight="1" x14ac:dyDescent="0.4">
      <c r="A272" s="6">
        <v>20231107</v>
      </c>
      <c r="B272" s="6" t="s">
        <v>472</v>
      </c>
      <c r="C272" s="7" t="s">
        <v>499</v>
      </c>
      <c r="D272" s="6" t="s">
        <v>10</v>
      </c>
      <c r="F272" s="6">
        <v>1</v>
      </c>
      <c r="G272" s="6">
        <v>4</v>
      </c>
      <c r="H272" s="13">
        <f t="shared" si="100"/>
        <v>1</v>
      </c>
      <c r="I272" s="11">
        <v>9.7284915159333991</v>
      </c>
      <c r="K272" s="11">
        <v>3.15351119942033</v>
      </c>
      <c r="L272" s="11">
        <v>122.100237014372</v>
      </c>
      <c r="M272" s="15">
        <v>205.13</v>
      </c>
      <c r="N272" s="11">
        <v>4.63238429691447</v>
      </c>
      <c r="U272" s="11" t="str">
        <f t="shared" si="99"/>
        <v/>
      </c>
      <c r="V272" s="15"/>
      <c r="W272" s="15"/>
      <c r="X272" s="15"/>
      <c r="Y272" s="15"/>
      <c r="AA272" s="11" t="str">
        <f t="shared" si="93"/>
        <v/>
      </c>
      <c r="AB272" s="11" t="str">
        <f t="shared" si="94"/>
        <v/>
      </c>
      <c r="AC272" s="11" t="str">
        <f t="shared" si="95"/>
        <v/>
      </c>
      <c r="AF272" s="11" t="str">
        <f t="shared" si="96"/>
        <v/>
      </c>
      <c r="AG272" s="11" t="str">
        <f t="shared" si="97"/>
        <v/>
      </c>
      <c r="AH272" s="11" t="str">
        <f t="shared" si="98"/>
        <v/>
      </c>
      <c r="AN272" s="3"/>
      <c r="AO272" s="3"/>
      <c r="AP272" s="3"/>
      <c r="AQ272" s="3"/>
      <c r="AR272" t="s">
        <v>562</v>
      </c>
      <c r="AS272" t="s">
        <v>563</v>
      </c>
      <c r="AT272" t="s">
        <v>564</v>
      </c>
      <c r="AU272" t="s">
        <v>565</v>
      </c>
      <c r="AV272" t="s">
        <v>566</v>
      </c>
      <c r="AW272" t="s">
        <v>567</v>
      </c>
      <c r="AX272" t="s">
        <v>568</v>
      </c>
      <c r="AY272" t="s">
        <v>569</v>
      </c>
      <c r="AZ272" s="6">
        <v>0</v>
      </c>
      <c r="BA272" s="6">
        <v>0</v>
      </c>
      <c r="BB272" s="6">
        <v>0</v>
      </c>
      <c r="BC272" s="6">
        <v>0.06</v>
      </c>
      <c r="BD272" s="6">
        <v>25</v>
      </c>
      <c r="BE272" s="6">
        <v>0.36799999999999999</v>
      </c>
    </row>
    <row r="273" spans="1:57" ht="15" customHeight="1" x14ac:dyDescent="0.4">
      <c r="A273" s="6">
        <v>20231107</v>
      </c>
      <c r="B273" s="6" t="s">
        <v>472</v>
      </c>
      <c r="C273" s="7" t="s">
        <v>499</v>
      </c>
      <c r="E273" s="6" t="s">
        <v>11</v>
      </c>
      <c r="F273" s="6">
        <v>2</v>
      </c>
      <c r="G273" s="6">
        <v>4</v>
      </c>
      <c r="H273" s="13">
        <f t="shared" si="100"/>
        <v>1</v>
      </c>
      <c r="I273" s="11">
        <v>41.359771907802802</v>
      </c>
      <c r="J273" s="11">
        <v>41.359771907802802</v>
      </c>
      <c r="K273" s="11">
        <v>3.15351119942033</v>
      </c>
      <c r="L273" s="11">
        <v>175.10619644651101</v>
      </c>
      <c r="M273" s="16">
        <v>207.03</v>
      </c>
      <c r="N273" s="11">
        <v>65.625287411623304</v>
      </c>
      <c r="O273" s="11">
        <v>65.625287411623304</v>
      </c>
      <c r="P273" s="11" t="str">
        <f>_xlfn.TEXTJOIN(";", TRUE, Q273, R273, S273, T273)</f>
        <v>0;0;0</v>
      </c>
      <c r="Q273" s="6">
        <v>0</v>
      </c>
      <c r="R273" s="6">
        <v>0</v>
      </c>
      <c r="T273" s="6">
        <v>0</v>
      </c>
      <c r="U273" s="11" t="str">
        <f>_xlfn.TEXTJOIN(";", TRUE, V273, W273, X273, Y273)</f>
        <v>207.03;207.03;207.03</v>
      </c>
      <c r="V273" s="16">
        <v>207.03</v>
      </c>
      <c r="W273" s="16">
        <v>207.03</v>
      </c>
      <c r="X273" s="16"/>
      <c r="Y273" s="16">
        <v>207.03</v>
      </c>
      <c r="Z273" s="11" t="s">
        <v>292</v>
      </c>
      <c r="AA273" s="11">
        <f t="shared" si="93"/>
        <v>22.140479877148699</v>
      </c>
      <c r="AB273" s="11" t="str">
        <f t="shared" si="94"/>
        <v>10.957850854635675</v>
      </c>
      <c r="AC273" s="11" t="str">
        <f t="shared" si="95"/>
        <v/>
      </c>
      <c r="AD273" s="11">
        <v>3</v>
      </c>
      <c r="AE273" s="11" t="s">
        <v>293</v>
      </c>
      <c r="AF273" s="11">
        <f t="shared" si="96"/>
        <v>67.242618612247696</v>
      </c>
      <c r="AG273" s="11" t="str">
        <f t="shared" si="97"/>
        <v>98.13917235301078</v>
      </c>
      <c r="AH273" s="11" t="str">
        <f t="shared" si="98"/>
        <v/>
      </c>
      <c r="AI273" s="11">
        <v>90</v>
      </c>
      <c r="AJ273" s="11" t="s">
        <v>615</v>
      </c>
      <c r="AK273" s="11" t="s">
        <v>607</v>
      </c>
      <c r="AL273" s="11" t="s">
        <v>729</v>
      </c>
      <c r="AM273" s="11" t="s">
        <v>607</v>
      </c>
      <c r="AN273" t="s">
        <v>726</v>
      </c>
      <c r="AO273" t="s">
        <v>727</v>
      </c>
      <c r="AP273" t="s">
        <v>728</v>
      </c>
      <c r="AQ273" t="s">
        <v>609</v>
      </c>
      <c r="AR273" t="s">
        <v>562</v>
      </c>
      <c r="AS273" t="s">
        <v>563</v>
      </c>
      <c r="AT273" t="s">
        <v>564</v>
      </c>
      <c r="AU273" t="s">
        <v>565</v>
      </c>
      <c r="AV273" t="s">
        <v>566</v>
      </c>
      <c r="AW273" t="s">
        <v>567</v>
      </c>
      <c r="AX273" t="s">
        <v>568</v>
      </c>
      <c r="AY273" t="s">
        <v>569</v>
      </c>
      <c r="AZ273" s="6">
        <v>0</v>
      </c>
      <c r="BA273" s="6">
        <v>0</v>
      </c>
      <c r="BB273" s="6">
        <v>0</v>
      </c>
      <c r="BC273" s="6">
        <v>0.06</v>
      </c>
      <c r="BD273" s="6">
        <v>25</v>
      </c>
      <c r="BE273" s="6">
        <v>0.36799999999999999</v>
      </c>
    </row>
    <row r="274" spans="1:57" ht="15" customHeight="1" x14ac:dyDescent="0.4">
      <c r="A274" s="6">
        <v>20231107</v>
      </c>
      <c r="B274" s="6" t="s">
        <v>472</v>
      </c>
      <c r="C274" s="7" t="s">
        <v>499</v>
      </c>
      <c r="D274" s="6" t="s">
        <v>13</v>
      </c>
      <c r="F274" s="6">
        <v>1</v>
      </c>
      <c r="G274" s="6">
        <v>5</v>
      </c>
      <c r="H274" s="13">
        <f t="shared" si="100"/>
        <v>1</v>
      </c>
      <c r="I274" s="11">
        <v>12.3774056471054</v>
      </c>
      <c r="K274" s="11">
        <v>3.15351119942033</v>
      </c>
      <c r="L274" s="11">
        <v>79.733415464753094</v>
      </c>
      <c r="M274" s="15">
        <v>317.63</v>
      </c>
      <c r="N274" s="11">
        <v>5.9733662178533899</v>
      </c>
      <c r="U274" s="11" t="str">
        <f t="shared" si="99"/>
        <v/>
      </c>
      <c r="V274" s="15"/>
      <c r="W274" s="15"/>
      <c r="X274" s="15"/>
      <c r="Y274" s="15"/>
      <c r="AA274" s="11" t="str">
        <f t="shared" si="93"/>
        <v/>
      </c>
      <c r="AB274" s="11" t="str">
        <f t="shared" si="94"/>
        <v/>
      </c>
      <c r="AC274" s="11" t="str">
        <f t="shared" si="95"/>
        <v/>
      </c>
      <c r="AF274" s="11" t="str">
        <f t="shared" si="96"/>
        <v/>
      </c>
      <c r="AG274" s="11" t="str">
        <f t="shared" si="97"/>
        <v/>
      </c>
      <c r="AH274" s="11" t="str">
        <f t="shared" si="98"/>
        <v/>
      </c>
      <c r="AN274" s="3"/>
      <c r="AO274" s="3"/>
      <c r="AP274" s="3"/>
      <c r="AQ274" s="3"/>
      <c r="AR274" t="s">
        <v>562</v>
      </c>
      <c r="AS274" t="s">
        <v>563</v>
      </c>
      <c r="AT274" t="s">
        <v>564</v>
      </c>
      <c r="AU274" t="s">
        <v>565</v>
      </c>
      <c r="AV274" t="s">
        <v>566</v>
      </c>
      <c r="AW274" t="s">
        <v>567</v>
      </c>
      <c r="AX274" t="s">
        <v>568</v>
      </c>
      <c r="AY274" t="s">
        <v>569</v>
      </c>
      <c r="AZ274" s="6">
        <v>0</v>
      </c>
      <c r="BA274" s="6">
        <v>0</v>
      </c>
      <c r="BB274" s="6">
        <v>0</v>
      </c>
      <c r="BC274" s="6">
        <v>0.06</v>
      </c>
      <c r="BD274" s="6">
        <v>25</v>
      </c>
      <c r="BE274" s="6">
        <v>0.36799999999999999</v>
      </c>
    </row>
    <row r="275" spans="1:57" ht="15" customHeight="1" x14ac:dyDescent="0.4">
      <c r="A275" s="6">
        <v>20231107</v>
      </c>
      <c r="B275" s="6" t="s">
        <v>472</v>
      </c>
      <c r="C275" s="7" t="s">
        <v>499</v>
      </c>
      <c r="E275" s="6" t="s">
        <v>14</v>
      </c>
      <c r="F275" s="6">
        <v>2</v>
      </c>
      <c r="G275" s="6">
        <v>5</v>
      </c>
      <c r="H275" s="13">
        <f t="shared" si="100"/>
        <v>1</v>
      </c>
      <c r="I275" s="11">
        <v>55.3351343201834</v>
      </c>
      <c r="J275" s="11">
        <v>55.3351343201834</v>
      </c>
      <c r="K275" s="11">
        <v>2.9870285502335601</v>
      </c>
      <c r="L275" s="11">
        <v>47.173415401708503</v>
      </c>
      <c r="M275" s="15">
        <v>232.06</v>
      </c>
      <c r="N275" s="11">
        <v>51.303260722507297</v>
      </c>
      <c r="O275" s="11">
        <v>51.303260722507297</v>
      </c>
      <c r="P275" s="11" t="str">
        <f>_xlfn.TEXTJOIN(";", TRUE, Q275, R275, S275, T275)</f>
        <v>0;0;0</v>
      </c>
      <c r="Q275" s="6">
        <v>0</v>
      </c>
      <c r="R275" s="6">
        <v>0</v>
      </c>
      <c r="T275" s="6">
        <v>0</v>
      </c>
      <c r="U275" s="11" t="str">
        <f>_xlfn.TEXTJOIN(";", TRUE, V275, W275, X275, Y275)</f>
        <v>232.06;232.06;232.06</v>
      </c>
      <c r="V275" s="15">
        <v>232.06</v>
      </c>
      <c r="W275" s="15">
        <v>232.06</v>
      </c>
      <c r="X275" s="15"/>
      <c r="Y275" s="15">
        <v>232.06</v>
      </c>
      <c r="Z275" s="11" t="s">
        <v>294</v>
      </c>
      <c r="AA275" s="11">
        <f t="shared" si="93"/>
        <v>32.492152175422497</v>
      </c>
      <c r="AB275" s="11" t="str">
        <f t="shared" si="94"/>
        <v>11.728119660414743</v>
      </c>
      <c r="AC275" s="11" t="str">
        <f t="shared" si="95"/>
        <v/>
      </c>
      <c r="AD275" s="11">
        <v>3</v>
      </c>
      <c r="AE275" s="11" t="s">
        <v>295</v>
      </c>
      <c r="AF275" s="11">
        <f t="shared" si="96"/>
        <v>66.076759336793899</v>
      </c>
      <c r="AG275" s="11" t="str">
        <f t="shared" si="97"/>
        <v>98.66396106203382</v>
      </c>
      <c r="AH275" s="11" t="str">
        <f t="shared" si="98"/>
        <v/>
      </c>
      <c r="AI275" s="11">
        <v>90</v>
      </c>
      <c r="AJ275" s="11" t="s">
        <v>615</v>
      </c>
      <c r="AK275" s="11" t="s">
        <v>607</v>
      </c>
      <c r="AL275" s="11" t="s">
        <v>734</v>
      </c>
      <c r="AM275" s="11" t="s">
        <v>607</v>
      </c>
      <c r="AN275" t="s">
        <v>731</v>
      </c>
      <c r="AO275" t="s">
        <v>732</v>
      </c>
      <c r="AP275" t="s">
        <v>733</v>
      </c>
      <c r="AQ275" t="s">
        <v>609</v>
      </c>
      <c r="AR275" t="s">
        <v>562</v>
      </c>
      <c r="AS275" t="s">
        <v>563</v>
      </c>
      <c r="AT275" t="s">
        <v>564</v>
      </c>
      <c r="AU275" t="s">
        <v>565</v>
      </c>
      <c r="AV275" t="s">
        <v>566</v>
      </c>
      <c r="AW275" t="s">
        <v>567</v>
      </c>
      <c r="AX275" t="s">
        <v>568</v>
      </c>
      <c r="AY275" t="s">
        <v>569</v>
      </c>
      <c r="AZ275" s="6">
        <v>0</v>
      </c>
      <c r="BA275" s="6">
        <v>0</v>
      </c>
      <c r="BB275" s="6">
        <v>0</v>
      </c>
      <c r="BC275" s="6">
        <v>0.06</v>
      </c>
      <c r="BD275" s="6">
        <v>25</v>
      </c>
      <c r="BE275" s="6">
        <v>0.36799999999999999</v>
      </c>
    </row>
    <row r="276" spans="1:57" ht="15" customHeight="1" x14ac:dyDescent="0.4">
      <c r="A276" s="6">
        <v>20231107</v>
      </c>
      <c r="B276" s="6" t="s">
        <v>472</v>
      </c>
      <c r="C276" s="7" t="s">
        <v>499</v>
      </c>
      <c r="D276" s="6" t="s">
        <v>15</v>
      </c>
      <c r="F276" s="6">
        <v>1</v>
      </c>
      <c r="G276" s="6">
        <v>6</v>
      </c>
      <c r="H276" s="13">
        <f t="shared" si="100"/>
        <v>1</v>
      </c>
      <c r="I276" s="11">
        <v>11.2817513172518</v>
      </c>
      <c r="K276" s="11">
        <v>3.1099973032779</v>
      </c>
      <c r="L276" s="11">
        <v>268.32155389215001</v>
      </c>
      <c r="M276" s="15">
        <v>188.59</v>
      </c>
      <c r="N276" s="11">
        <v>5.8981127315779096</v>
      </c>
      <c r="U276" s="11" t="str">
        <f t="shared" si="99"/>
        <v/>
      </c>
      <c r="V276" s="15"/>
      <c r="W276" s="15"/>
      <c r="X276" s="15"/>
      <c r="Y276" s="15"/>
      <c r="AA276" s="11" t="str">
        <f t="shared" si="93"/>
        <v/>
      </c>
      <c r="AB276" s="11" t="str">
        <f t="shared" si="94"/>
        <v/>
      </c>
      <c r="AC276" s="11" t="str">
        <f t="shared" si="95"/>
        <v/>
      </c>
      <c r="AF276" s="11" t="str">
        <f t="shared" si="96"/>
        <v/>
      </c>
      <c r="AG276" s="11" t="str">
        <f t="shared" si="97"/>
        <v/>
      </c>
      <c r="AH276" s="11" t="str">
        <f t="shared" si="98"/>
        <v/>
      </c>
      <c r="AN276" s="3"/>
      <c r="AO276" s="3"/>
      <c r="AP276" s="3"/>
      <c r="AQ276" s="3"/>
      <c r="AR276" t="s">
        <v>562</v>
      </c>
      <c r="AS276" t="s">
        <v>563</v>
      </c>
      <c r="AT276" t="s">
        <v>564</v>
      </c>
      <c r="AU276" t="s">
        <v>565</v>
      </c>
      <c r="AV276" t="s">
        <v>566</v>
      </c>
      <c r="AW276" t="s">
        <v>567</v>
      </c>
      <c r="AX276" t="s">
        <v>568</v>
      </c>
      <c r="AY276" t="s">
        <v>569</v>
      </c>
      <c r="AZ276" s="6">
        <v>0</v>
      </c>
      <c r="BA276" s="6">
        <v>0</v>
      </c>
      <c r="BB276" s="6">
        <v>0</v>
      </c>
      <c r="BC276" s="6">
        <v>0.06</v>
      </c>
      <c r="BD276" s="6">
        <v>25</v>
      </c>
      <c r="BE276" s="6">
        <v>0.36799999999999999</v>
      </c>
    </row>
    <row r="277" spans="1:57" ht="15" customHeight="1" x14ac:dyDescent="0.4">
      <c r="A277" s="6">
        <v>20231107</v>
      </c>
      <c r="B277" s="6" t="s">
        <v>472</v>
      </c>
      <c r="C277" s="7" t="s">
        <v>499</v>
      </c>
      <c r="E277" s="6" t="s">
        <v>16</v>
      </c>
      <c r="F277" s="6">
        <v>2</v>
      </c>
      <c r="G277" s="6">
        <v>6</v>
      </c>
      <c r="H277" s="13">
        <f t="shared" si="100"/>
        <v>1</v>
      </c>
      <c r="I277" s="11">
        <v>33.660844184351099</v>
      </c>
      <c r="J277" s="11">
        <v>33.660844184351099</v>
      </c>
      <c r="K277" s="11">
        <v>2.96216809184441</v>
      </c>
      <c r="L277" s="11">
        <v>266.24315747147398</v>
      </c>
      <c r="M277" s="15">
        <v>219.07</v>
      </c>
      <c r="N277" s="11">
        <v>37.0891282006464</v>
      </c>
      <c r="O277" s="11">
        <v>37.0891282006464</v>
      </c>
      <c r="P277" s="11" t="str">
        <f>_xlfn.TEXTJOIN(";", TRUE, Q277, R277, S277, T277)</f>
        <v>0;0;0;0</v>
      </c>
      <c r="Q277" s="6">
        <v>0</v>
      </c>
      <c r="R277" s="6">
        <v>0</v>
      </c>
      <c r="S277" s="6">
        <v>0</v>
      </c>
      <c r="T277" s="6">
        <v>0</v>
      </c>
      <c r="U277" s="11" t="str">
        <f>_xlfn.TEXTJOIN(";", TRUE, V277, W277, X277, Y277)</f>
        <v>219.07;219.07;219.07;219.07</v>
      </c>
      <c r="V277" s="15">
        <v>219.07</v>
      </c>
      <c r="W277" s="15">
        <v>219.07</v>
      </c>
      <c r="X277" s="15">
        <v>219.07</v>
      </c>
      <c r="Y277" s="15">
        <v>219.07</v>
      </c>
      <c r="Z277" s="11" t="s">
        <v>296</v>
      </c>
      <c r="AA277" s="11">
        <f t="shared" si="93"/>
        <v>23.5005144707463</v>
      </c>
      <c r="AB277" s="11" t="str">
        <f t="shared" si="94"/>
        <v>27.288377435799966</v>
      </c>
      <c r="AC277" s="11" t="str">
        <f t="shared" si="95"/>
        <v xml:space="preserve"> 11.210447295751452</v>
      </c>
      <c r="AD277" s="11">
        <v>3</v>
      </c>
      <c r="AE277" s="11" t="s">
        <v>297</v>
      </c>
      <c r="AF277" s="11">
        <f t="shared" si="96"/>
        <v>42.956621533010598</v>
      </c>
      <c r="AG277" s="11" t="str">
        <f t="shared" si="97"/>
        <v>54.46629647776286</v>
      </c>
      <c r="AH277" s="11" t="str">
        <f t="shared" si="98"/>
        <v xml:space="preserve"> 75.50800147817678</v>
      </c>
      <c r="AI277" s="11">
        <v>90</v>
      </c>
      <c r="AJ277" s="11" t="s">
        <v>629</v>
      </c>
      <c r="AK277" s="11" t="s">
        <v>609</v>
      </c>
      <c r="AL277" s="11" t="s">
        <v>730</v>
      </c>
      <c r="AM277" s="11" t="s">
        <v>609</v>
      </c>
      <c r="AN277" t="s">
        <v>735</v>
      </c>
      <c r="AO277" t="s">
        <v>736</v>
      </c>
      <c r="AP277" t="s">
        <v>737</v>
      </c>
      <c r="AQ277" t="s">
        <v>698</v>
      </c>
      <c r="AR277" t="s">
        <v>562</v>
      </c>
      <c r="AS277" t="s">
        <v>563</v>
      </c>
      <c r="AT277" t="s">
        <v>564</v>
      </c>
      <c r="AU277" t="s">
        <v>565</v>
      </c>
      <c r="AV277" t="s">
        <v>566</v>
      </c>
      <c r="AW277" t="s">
        <v>567</v>
      </c>
      <c r="AX277" t="s">
        <v>568</v>
      </c>
      <c r="AY277" t="s">
        <v>569</v>
      </c>
      <c r="AZ277" s="6">
        <v>0</v>
      </c>
      <c r="BA277" s="6">
        <v>0</v>
      </c>
      <c r="BB277" s="6">
        <v>0</v>
      </c>
      <c r="BC277" s="6">
        <v>0.06</v>
      </c>
      <c r="BD277" s="6">
        <v>25</v>
      </c>
      <c r="BE277" s="6">
        <v>0.36799999999999999</v>
      </c>
    </row>
    <row r="278" spans="1:57" ht="15" customHeight="1" x14ac:dyDescent="0.4">
      <c r="A278" s="6">
        <v>20231107</v>
      </c>
      <c r="B278" s="6" t="s">
        <v>472</v>
      </c>
      <c r="C278" s="7" t="s">
        <v>499</v>
      </c>
      <c r="D278" s="6" t="s">
        <v>21</v>
      </c>
      <c r="F278" s="6">
        <v>1</v>
      </c>
      <c r="G278" s="6">
        <v>7</v>
      </c>
      <c r="H278" s="13">
        <f t="shared" si="100"/>
        <v>1</v>
      </c>
      <c r="I278" s="11">
        <v>10.978806978716801</v>
      </c>
      <c r="K278" s="11">
        <v>3.0606965436875901</v>
      </c>
      <c r="L278" s="11">
        <v>101.529315287831</v>
      </c>
      <c r="M278" s="15">
        <v>193.21</v>
      </c>
      <c r="N278" s="11">
        <v>23.505859963179301</v>
      </c>
      <c r="U278" s="11" t="str">
        <f t="shared" si="99"/>
        <v/>
      </c>
      <c r="V278" s="15"/>
      <c r="W278" s="15"/>
      <c r="X278" s="15"/>
      <c r="Y278" s="15"/>
      <c r="AA278" s="11" t="str">
        <f t="shared" si="93"/>
        <v/>
      </c>
      <c r="AB278" s="11" t="str">
        <f t="shared" si="94"/>
        <v/>
      </c>
      <c r="AC278" s="11" t="str">
        <f t="shared" si="95"/>
        <v/>
      </c>
      <c r="AF278" s="11" t="str">
        <f t="shared" si="96"/>
        <v/>
      </c>
      <c r="AG278" s="11" t="str">
        <f t="shared" si="97"/>
        <v/>
      </c>
      <c r="AH278" s="11" t="str">
        <f t="shared" si="98"/>
        <v/>
      </c>
      <c r="AN278" s="3"/>
      <c r="AO278" s="3"/>
      <c r="AP278" s="3"/>
      <c r="AQ278" s="3"/>
      <c r="AR278" t="s">
        <v>562</v>
      </c>
      <c r="AS278" t="s">
        <v>563</v>
      </c>
      <c r="AT278" t="s">
        <v>564</v>
      </c>
      <c r="AU278" t="s">
        <v>565</v>
      </c>
      <c r="AV278" t="s">
        <v>566</v>
      </c>
      <c r="AW278" t="s">
        <v>567</v>
      </c>
      <c r="AX278" t="s">
        <v>568</v>
      </c>
      <c r="AY278" t="s">
        <v>569</v>
      </c>
      <c r="AZ278" s="6">
        <v>0</v>
      </c>
      <c r="BA278" s="6">
        <v>0</v>
      </c>
      <c r="BB278" s="6">
        <v>0</v>
      </c>
      <c r="BC278" s="6">
        <v>0.06</v>
      </c>
      <c r="BD278" s="6">
        <v>25</v>
      </c>
      <c r="BE278" s="6">
        <v>0.36799999999999999</v>
      </c>
    </row>
    <row r="279" spans="1:57" ht="15" customHeight="1" x14ac:dyDescent="0.4">
      <c r="A279" s="6">
        <v>20231107</v>
      </c>
      <c r="B279" s="6" t="s">
        <v>472</v>
      </c>
      <c r="C279" s="7" t="s">
        <v>499</v>
      </c>
      <c r="E279" s="6" t="s">
        <v>22</v>
      </c>
      <c r="F279" s="6">
        <v>2</v>
      </c>
      <c r="G279" s="6">
        <v>7</v>
      </c>
      <c r="H279" s="13">
        <f t="shared" si="100"/>
        <v>1</v>
      </c>
      <c r="I279" s="11">
        <v>23.115172873967399</v>
      </c>
      <c r="J279" s="11">
        <v>23.115172873967399</v>
      </c>
      <c r="K279" s="11">
        <v>2.81110682660456</v>
      </c>
      <c r="L279" s="11">
        <v>127.843669546033</v>
      </c>
      <c r="M279" s="15">
        <v>221.6</v>
      </c>
      <c r="N279" s="11">
        <v>58.7155221147015</v>
      </c>
      <c r="O279" s="11">
        <v>58.7155221147015</v>
      </c>
      <c r="P279" s="11" t="str">
        <f>_xlfn.TEXTJOIN(";", TRUE, Q279, R279, S279, T279)</f>
        <v>0;0;0;0</v>
      </c>
      <c r="Q279" s="6">
        <v>0</v>
      </c>
      <c r="R279" s="6">
        <v>0</v>
      </c>
      <c r="S279" s="6">
        <v>0</v>
      </c>
      <c r="T279" s="6">
        <v>0</v>
      </c>
      <c r="U279" s="11" t="str">
        <f>_xlfn.TEXTJOIN(";", TRUE, V279, W279, X279, Y279)</f>
        <v>221.6;221.6;221.6;221.6</v>
      </c>
      <c r="V279" s="15">
        <v>221.6</v>
      </c>
      <c r="W279" s="15">
        <v>221.6</v>
      </c>
      <c r="X279" s="15">
        <v>221.6</v>
      </c>
      <c r="Y279" s="15">
        <v>221.6</v>
      </c>
      <c r="Z279" s="11" t="s">
        <v>298</v>
      </c>
      <c r="AA279" s="11">
        <f t="shared" si="93"/>
        <v>15.0695745262425</v>
      </c>
      <c r="AB279" s="11" t="str">
        <f t="shared" si="94"/>
        <v>25.897599592299546</v>
      </c>
      <c r="AC279" s="11" t="str">
        <f t="shared" si="95"/>
        <v xml:space="preserve"> 11.2410087444874</v>
      </c>
      <c r="AD279" s="11">
        <v>3</v>
      </c>
      <c r="AE279" s="11" t="s">
        <v>299</v>
      </c>
      <c r="AF279" s="11">
        <f t="shared" si="96"/>
        <v>64.453168335564996</v>
      </c>
      <c r="AG279" s="11" t="str">
        <f t="shared" si="97"/>
        <v>77.01817546058136</v>
      </c>
      <c r="AH279" s="11" t="str">
        <f t="shared" si="98"/>
        <v xml:space="preserve"> 88.70388205243037</v>
      </c>
      <c r="AI279" s="11">
        <v>90</v>
      </c>
      <c r="AJ279" s="11" t="s">
        <v>629</v>
      </c>
      <c r="AK279" s="11" t="s">
        <v>609</v>
      </c>
      <c r="AL279" s="11" t="s">
        <v>630</v>
      </c>
      <c r="AM279" s="11" t="s">
        <v>609</v>
      </c>
      <c r="AN279" t="s">
        <v>738</v>
      </c>
      <c r="AO279" t="s">
        <v>739</v>
      </c>
      <c r="AP279" t="s">
        <v>740</v>
      </c>
      <c r="AQ279" t="s">
        <v>698</v>
      </c>
      <c r="AR279" t="s">
        <v>562</v>
      </c>
      <c r="AS279" t="s">
        <v>563</v>
      </c>
      <c r="AT279" t="s">
        <v>564</v>
      </c>
      <c r="AU279" t="s">
        <v>565</v>
      </c>
      <c r="AV279" t="s">
        <v>566</v>
      </c>
      <c r="AW279" t="s">
        <v>567</v>
      </c>
      <c r="AX279" t="s">
        <v>568</v>
      </c>
      <c r="AY279" t="s">
        <v>569</v>
      </c>
      <c r="AZ279" s="6">
        <v>0</v>
      </c>
      <c r="BA279" s="6">
        <v>0</v>
      </c>
      <c r="BB279" s="6">
        <v>0</v>
      </c>
      <c r="BC279" s="6">
        <v>0.06</v>
      </c>
      <c r="BD279" s="6">
        <v>25</v>
      </c>
      <c r="BE279" s="6">
        <v>0.36799999999999999</v>
      </c>
    </row>
    <row r="280" spans="1:57" ht="15" customHeight="1" x14ac:dyDescent="0.4">
      <c r="A280" s="6">
        <v>20231107</v>
      </c>
      <c r="B280" s="6" t="s">
        <v>472</v>
      </c>
      <c r="C280" s="7" t="s">
        <v>499</v>
      </c>
      <c r="D280" s="6" t="s">
        <v>24</v>
      </c>
      <c r="F280" s="6">
        <v>1</v>
      </c>
      <c r="G280" s="6">
        <v>8</v>
      </c>
      <c r="H280" s="13">
        <f t="shared" si="100"/>
        <v>1</v>
      </c>
      <c r="I280" s="11">
        <v>16.1134623659688</v>
      </c>
      <c r="K280" s="11">
        <v>3.15351119942033</v>
      </c>
      <c r="L280" s="11">
        <v>358.77350025070098</v>
      </c>
      <c r="M280" s="15">
        <v>257.24</v>
      </c>
      <c r="N280" s="11">
        <v>27.154907307041601</v>
      </c>
      <c r="U280" s="11" t="str">
        <f t="shared" si="99"/>
        <v/>
      </c>
      <c r="V280" s="15"/>
      <c r="W280" s="15"/>
      <c r="X280" s="15"/>
      <c r="Y280" s="15"/>
      <c r="AA280" s="11" t="str">
        <f t="shared" si="93"/>
        <v/>
      </c>
      <c r="AB280" s="11" t="str">
        <f t="shared" si="94"/>
        <v/>
      </c>
      <c r="AC280" s="11" t="str">
        <f t="shared" si="95"/>
        <v/>
      </c>
      <c r="AF280" s="11" t="str">
        <f t="shared" si="96"/>
        <v/>
      </c>
      <c r="AG280" s="11" t="str">
        <f t="shared" si="97"/>
        <v/>
      </c>
      <c r="AH280" s="11" t="str">
        <f t="shared" si="98"/>
        <v/>
      </c>
      <c r="AN280" s="3"/>
      <c r="AO280" s="3"/>
      <c r="AP280" s="3"/>
      <c r="AQ280" s="3"/>
      <c r="AR280" t="s">
        <v>562</v>
      </c>
      <c r="AS280" t="s">
        <v>563</v>
      </c>
      <c r="AT280" t="s">
        <v>564</v>
      </c>
      <c r="AU280" t="s">
        <v>565</v>
      </c>
      <c r="AV280" t="s">
        <v>566</v>
      </c>
      <c r="AW280" t="s">
        <v>567</v>
      </c>
      <c r="AX280" t="s">
        <v>568</v>
      </c>
      <c r="AY280" t="s">
        <v>569</v>
      </c>
      <c r="AZ280" s="6">
        <v>0</v>
      </c>
      <c r="BA280" s="6">
        <v>0</v>
      </c>
      <c r="BB280" s="6">
        <v>0</v>
      </c>
      <c r="BC280" s="6">
        <v>0.06</v>
      </c>
      <c r="BD280" s="6">
        <v>25</v>
      </c>
      <c r="BE280" s="6">
        <v>0.36799999999999999</v>
      </c>
    </row>
    <row r="281" spans="1:57" ht="15" customHeight="1" x14ac:dyDescent="0.4">
      <c r="A281" s="6">
        <v>20231107</v>
      </c>
      <c r="B281" s="6" t="s">
        <v>472</v>
      </c>
      <c r="C281" s="7" t="s">
        <v>499</v>
      </c>
      <c r="E281" s="6" t="s">
        <v>25</v>
      </c>
      <c r="F281" s="6">
        <v>2</v>
      </c>
      <c r="G281" s="6">
        <v>8</v>
      </c>
      <c r="H281" s="13">
        <f t="shared" si="100"/>
        <v>1</v>
      </c>
      <c r="I281" s="11">
        <v>15.258058989919199</v>
      </c>
      <c r="J281" s="11">
        <v>15.258058989919199</v>
      </c>
      <c r="K281" s="11">
        <v>3.15351119942033</v>
      </c>
      <c r="L281" s="11">
        <v>352.215103369156</v>
      </c>
      <c r="M281" s="15">
        <v>224.38</v>
      </c>
      <c r="N281" s="11">
        <v>77.696836386331199</v>
      </c>
      <c r="O281" s="11">
        <v>77.696836386331199</v>
      </c>
      <c r="P281" s="11" t="str">
        <f>_xlfn.TEXTJOIN(";", TRUE, Q281, R281, S281, T281)</f>
        <v>0;0;0;0</v>
      </c>
      <c r="Q281" s="6">
        <v>0</v>
      </c>
      <c r="R281" s="6">
        <v>0</v>
      </c>
      <c r="S281" s="6">
        <v>0</v>
      </c>
      <c r="T281" s="6">
        <v>0</v>
      </c>
      <c r="U281" s="11" t="str">
        <f>_xlfn.TEXTJOIN(";", TRUE, V281, W281, X281, Y281)</f>
        <v>224.38;224.38;224.38;224.38</v>
      </c>
      <c r="V281" s="15">
        <v>224.38</v>
      </c>
      <c r="W281" s="15">
        <v>224.38</v>
      </c>
      <c r="X281" s="15">
        <v>224.38</v>
      </c>
      <c r="Y281" s="15">
        <v>224.38</v>
      </c>
      <c r="Z281" s="11" t="s">
        <v>300</v>
      </c>
      <c r="AA281" s="11">
        <f t="shared" si="93"/>
        <v>5.5490759355660897</v>
      </c>
      <c r="AB281" s="11" t="str">
        <f t="shared" si="94"/>
        <v>12.457242825900886</v>
      </c>
      <c r="AC281" s="11" t="str">
        <f t="shared" si="95"/>
        <v xml:space="preserve"> 6.610779872864176</v>
      </c>
      <c r="AD281" s="11">
        <v>3</v>
      </c>
      <c r="AE281" s="11" t="s">
        <v>301</v>
      </c>
      <c r="AF281" s="11">
        <f t="shared" si="96"/>
        <v>85.218371308134707</v>
      </c>
      <c r="AG281" s="11" t="str">
        <f t="shared" si="97"/>
        <v>97.70014858630417</v>
      </c>
      <c r="AH281" s="11" t="str">
        <f t="shared" si="98"/>
        <v xml:space="preserve"> 119.19395694762389</v>
      </c>
      <c r="AI281" s="11">
        <v>90</v>
      </c>
      <c r="AJ281" s="11" t="s">
        <v>629</v>
      </c>
      <c r="AK281" s="11" t="s">
        <v>609</v>
      </c>
      <c r="AL281" s="11" t="s">
        <v>630</v>
      </c>
      <c r="AM281" s="11" t="s">
        <v>609</v>
      </c>
      <c r="AN281" t="s">
        <v>738</v>
      </c>
      <c r="AO281" t="s">
        <v>739</v>
      </c>
      <c r="AP281" t="s">
        <v>740</v>
      </c>
      <c r="AQ281" t="s">
        <v>698</v>
      </c>
      <c r="AR281" t="s">
        <v>562</v>
      </c>
      <c r="AS281" t="s">
        <v>563</v>
      </c>
      <c r="AT281" t="s">
        <v>564</v>
      </c>
      <c r="AU281" t="s">
        <v>565</v>
      </c>
      <c r="AV281" t="s">
        <v>566</v>
      </c>
      <c r="AW281" t="s">
        <v>567</v>
      </c>
      <c r="AX281" t="s">
        <v>568</v>
      </c>
      <c r="AY281" t="s">
        <v>569</v>
      </c>
      <c r="AZ281" s="6">
        <v>0</v>
      </c>
      <c r="BA281" s="6">
        <v>0</v>
      </c>
      <c r="BB281" s="6">
        <v>0</v>
      </c>
      <c r="BC281" s="6">
        <v>0.06</v>
      </c>
      <c r="BD281" s="6">
        <v>25</v>
      </c>
      <c r="BE281" s="6">
        <v>0.36799999999999999</v>
      </c>
    </row>
    <row r="282" spans="1:57" ht="15" customHeight="1" x14ac:dyDescent="0.4">
      <c r="A282" s="6">
        <v>20231107</v>
      </c>
      <c r="B282" s="6" t="s">
        <v>472</v>
      </c>
      <c r="C282" s="7" t="s">
        <v>499</v>
      </c>
      <c r="D282" s="6" t="s">
        <v>28</v>
      </c>
      <c r="F282" s="6">
        <v>1</v>
      </c>
      <c r="G282" s="6">
        <v>9</v>
      </c>
      <c r="H282" s="13">
        <f>(4/6)</f>
        <v>0.66666666666666663</v>
      </c>
      <c r="I282" s="11">
        <v>7.7544339159632498</v>
      </c>
      <c r="K282" s="11">
        <v>2.66365929444994</v>
      </c>
      <c r="L282" s="11">
        <v>297.11154555636602</v>
      </c>
      <c r="M282" s="16">
        <v>298.33999999999997</v>
      </c>
      <c r="N282" s="11">
        <v>7.3722459195420296</v>
      </c>
      <c r="U282" s="11" t="str">
        <f t="shared" si="99"/>
        <v/>
      </c>
      <c r="V282" s="16"/>
      <c r="W282" s="16"/>
      <c r="X282" s="16"/>
      <c r="Y282" s="16"/>
      <c r="AA282" s="11" t="str">
        <f t="shared" si="93"/>
        <v/>
      </c>
      <c r="AB282" s="11" t="str">
        <f t="shared" si="94"/>
        <v/>
      </c>
      <c r="AC282" s="11" t="str">
        <f t="shared" si="95"/>
        <v/>
      </c>
      <c r="AF282" s="11" t="str">
        <f t="shared" si="96"/>
        <v/>
      </c>
      <c r="AG282" s="11" t="str">
        <f t="shared" si="97"/>
        <v/>
      </c>
      <c r="AH282" s="11" t="str">
        <f t="shared" si="98"/>
        <v/>
      </c>
      <c r="AN282" s="3"/>
      <c r="AO282" s="3"/>
      <c r="AP282" s="3"/>
      <c r="AQ282" s="3"/>
      <c r="AR282" t="s">
        <v>562</v>
      </c>
      <c r="AS282" t="s">
        <v>563</v>
      </c>
      <c r="AT282" t="s">
        <v>564</v>
      </c>
      <c r="AU282" t="s">
        <v>565</v>
      </c>
      <c r="AV282" t="s">
        <v>566</v>
      </c>
      <c r="AW282" t="s">
        <v>567</v>
      </c>
      <c r="AX282" t="s">
        <v>568</v>
      </c>
      <c r="AY282" t="s">
        <v>569</v>
      </c>
      <c r="AZ282" s="6">
        <v>0</v>
      </c>
      <c r="BA282" s="6">
        <v>0</v>
      </c>
      <c r="BB282" s="6">
        <v>0</v>
      </c>
      <c r="BC282" s="6">
        <v>0.06</v>
      </c>
      <c r="BD282" s="6">
        <v>25</v>
      </c>
      <c r="BE282" s="6">
        <v>0.36799999999999999</v>
      </c>
    </row>
    <row r="283" spans="1:57" ht="15" customHeight="1" x14ac:dyDescent="0.4">
      <c r="A283" s="6">
        <v>20231107</v>
      </c>
      <c r="B283" s="6" t="s">
        <v>472</v>
      </c>
      <c r="C283" s="7" t="s">
        <v>499</v>
      </c>
      <c r="E283" s="6" t="s">
        <v>29</v>
      </c>
      <c r="F283" s="6">
        <v>2</v>
      </c>
      <c r="G283" s="6">
        <v>9</v>
      </c>
      <c r="H283" s="13">
        <f>(4/6)</f>
        <v>0.66666666666666663</v>
      </c>
      <c r="I283" s="11">
        <v>11.2058299973855</v>
      </c>
      <c r="J283" s="11">
        <v>11.2058299973855</v>
      </c>
      <c r="K283" s="11">
        <v>1.8560300392322899</v>
      </c>
      <c r="L283" s="11">
        <v>215.567739724544</v>
      </c>
      <c r="M283" s="16">
        <v>223.349999999999</v>
      </c>
      <c r="N283" s="11">
        <v>54.544181328742901</v>
      </c>
      <c r="O283" s="11">
        <v>54.544181328742901</v>
      </c>
      <c r="P283" s="11" t="str">
        <f>_xlfn.TEXTJOIN(";", TRUE, Q283, R283, S283, T283)</f>
        <v>0;0</v>
      </c>
      <c r="Q283" s="6">
        <v>0</v>
      </c>
      <c r="T283" s="6">
        <v>0</v>
      </c>
      <c r="U283" s="11" t="str">
        <f>_xlfn.TEXTJOIN(";", TRUE, V283, W283, X283, Y283)</f>
        <v>223.349999999999;223.349999999999</v>
      </c>
      <c r="V283" s="16">
        <v>223.349999999999</v>
      </c>
      <c r="W283" s="16"/>
      <c r="X283" s="16"/>
      <c r="Y283" s="16">
        <v>223.349999999999</v>
      </c>
      <c r="Z283" s="11">
        <v>8.7650211731161303</v>
      </c>
      <c r="AA283" s="11">
        <f t="shared" si="93"/>
        <v>8.7650211731161303</v>
      </c>
      <c r="AB283" s="11" t="str">
        <f t="shared" si="94"/>
        <v/>
      </c>
      <c r="AC283" s="11" t="str">
        <f t="shared" si="95"/>
        <v/>
      </c>
      <c r="AD283" s="11">
        <v>3</v>
      </c>
      <c r="AE283" s="11">
        <v>61.9612941771802</v>
      </c>
      <c r="AF283" s="11">
        <f t="shared" si="96"/>
        <v>61.9612941771802</v>
      </c>
      <c r="AG283" s="11" t="str">
        <f t="shared" si="97"/>
        <v/>
      </c>
      <c r="AH283" s="11" t="str">
        <f t="shared" si="98"/>
        <v/>
      </c>
      <c r="AI283" s="11">
        <v>90</v>
      </c>
      <c r="AJ283" s="11">
        <v>90</v>
      </c>
      <c r="AK283" s="11">
        <v>0</v>
      </c>
      <c r="AL283" s="11">
        <v>3.0000000000000001E-3</v>
      </c>
      <c r="AM283" s="11">
        <v>0</v>
      </c>
      <c r="AN283" t="s">
        <v>744</v>
      </c>
      <c r="AO283" t="s">
        <v>745</v>
      </c>
      <c r="AP283" t="s">
        <v>746</v>
      </c>
      <c r="AQ283" t="s">
        <v>698</v>
      </c>
      <c r="AR283" t="s">
        <v>562</v>
      </c>
      <c r="AS283" t="s">
        <v>563</v>
      </c>
      <c r="AT283" t="s">
        <v>564</v>
      </c>
      <c r="AU283" t="s">
        <v>565</v>
      </c>
      <c r="AV283" t="s">
        <v>566</v>
      </c>
      <c r="AW283" t="s">
        <v>567</v>
      </c>
      <c r="AX283" t="s">
        <v>568</v>
      </c>
      <c r="AY283" t="s">
        <v>569</v>
      </c>
      <c r="AZ283" s="6">
        <v>0</v>
      </c>
      <c r="BA283" s="6">
        <v>0</v>
      </c>
      <c r="BB283" s="6">
        <v>0</v>
      </c>
      <c r="BC283" s="6">
        <v>0.06</v>
      </c>
      <c r="BD283" s="6">
        <v>25</v>
      </c>
      <c r="BE283" s="6">
        <v>0.36799999999999999</v>
      </c>
    </row>
    <row r="284" spans="1:57" ht="15" customHeight="1" x14ac:dyDescent="0.4">
      <c r="A284" s="6">
        <v>20231107</v>
      </c>
      <c r="B284" s="6" t="s">
        <v>472</v>
      </c>
      <c r="C284" s="7" t="s">
        <v>500</v>
      </c>
      <c r="D284" s="6" t="s">
        <v>2</v>
      </c>
      <c r="F284" s="6">
        <v>1</v>
      </c>
      <c r="G284" s="6">
        <v>1</v>
      </c>
      <c r="H284" s="13">
        <f t="shared" ref="H284:H299" si="103">(6/6)</f>
        <v>1</v>
      </c>
      <c r="I284" s="11">
        <v>6.7480757281695203</v>
      </c>
      <c r="K284" s="11">
        <v>3.7419596085565101</v>
      </c>
      <c r="L284" s="11">
        <v>322.25278506437201</v>
      </c>
      <c r="M284" s="15">
        <v>0</v>
      </c>
      <c r="N284" s="11">
        <v>17.471575724665101</v>
      </c>
      <c r="U284" s="11" t="str">
        <f t="shared" si="99"/>
        <v/>
      </c>
      <c r="V284" s="15"/>
      <c r="W284" s="15"/>
      <c r="X284" s="15"/>
      <c r="Y284" s="15"/>
      <c r="AA284" s="11" t="str">
        <f t="shared" si="93"/>
        <v/>
      </c>
      <c r="AB284" s="11" t="str">
        <f t="shared" si="94"/>
        <v/>
      </c>
      <c r="AC284" s="11" t="str">
        <f t="shared" si="95"/>
        <v/>
      </c>
      <c r="AF284" s="11" t="str">
        <f t="shared" si="96"/>
        <v/>
      </c>
      <c r="AG284" s="11" t="str">
        <f t="shared" si="97"/>
        <v/>
      </c>
      <c r="AH284" s="11" t="str">
        <f t="shared" si="98"/>
        <v/>
      </c>
      <c r="AN284" s="3"/>
      <c r="AO284" s="3"/>
      <c r="AP284" s="3"/>
      <c r="AQ284" s="3"/>
      <c r="AR284" t="s">
        <v>562</v>
      </c>
      <c r="AS284" t="s">
        <v>563</v>
      </c>
      <c r="AT284" t="s">
        <v>564</v>
      </c>
      <c r="AU284" t="s">
        <v>565</v>
      </c>
      <c r="AV284" t="s">
        <v>566</v>
      </c>
      <c r="AW284" t="s">
        <v>567</v>
      </c>
      <c r="AX284" t="s">
        <v>568</v>
      </c>
      <c r="AY284" t="s">
        <v>569</v>
      </c>
      <c r="AZ284" s="6">
        <v>0</v>
      </c>
      <c r="BA284" s="6">
        <v>0</v>
      </c>
      <c r="BB284" s="6">
        <v>0</v>
      </c>
      <c r="BC284" s="6">
        <v>0.06</v>
      </c>
      <c r="BD284" s="6">
        <v>25</v>
      </c>
      <c r="BE284" s="6">
        <v>0.36799999999999999</v>
      </c>
    </row>
    <row r="285" spans="1:57" ht="15" customHeight="1" x14ac:dyDescent="0.4">
      <c r="A285" s="6">
        <v>20231107</v>
      </c>
      <c r="B285" s="6" t="s">
        <v>472</v>
      </c>
      <c r="C285" s="7" t="s">
        <v>500</v>
      </c>
      <c r="D285" s="6" t="s">
        <v>5</v>
      </c>
      <c r="F285" s="6">
        <v>1</v>
      </c>
      <c r="G285" s="6">
        <v>2</v>
      </c>
      <c r="H285" s="13">
        <f t="shared" si="103"/>
        <v>1</v>
      </c>
      <c r="I285" s="11">
        <v>5.9774191235467402</v>
      </c>
      <c r="K285" s="11">
        <v>3.1525416211297199</v>
      </c>
      <c r="L285" s="11">
        <v>323.774721300355</v>
      </c>
      <c r="M285" s="16">
        <v>1.51999999999998</v>
      </c>
      <c r="N285" s="11">
        <v>18.0846234691676</v>
      </c>
      <c r="U285" s="11" t="str">
        <f t="shared" si="99"/>
        <v/>
      </c>
      <c r="V285" s="16"/>
      <c r="W285" s="16"/>
      <c r="X285" s="16"/>
      <c r="Y285" s="16"/>
      <c r="AA285" s="11" t="str">
        <f t="shared" si="93"/>
        <v/>
      </c>
      <c r="AB285" s="11" t="str">
        <f t="shared" si="94"/>
        <v/>
      </c>
      <c r="AC285" s="11" t="str">
        <f t="shared" si="95"/>
        <v/>
      </c>
      <c r="AF285" s="11" t="str">
        <f t="shared" si="96"/>
        <v/>
      </c>
      <c r="AG285" s="11" t="str">
        <f t="shared" si="97"/>
        <v/>
      </c>
      <c r="AH285" s="11" t="str">
        <f t="shared" si="98"/>
        <v/>
      </c>
      <c r="AN285" s="3"/>
      <c r="AO285" s="3"/>
      <c r="AP285" s="3"/>
      <c r="AQ285" s="3"/>
      <c r="AR285" t="s">
        <v>562</v>
      </c>
      <c r="AS285" t="s">
        <v>563</v>
      </c>
      <c r="AT285" t="s">
        <v>564</v>
      </c>
      <c r="AU285" t="s">
        <v>565</v>
      </c>
      <c r="AV285" t="s">
        <v>566</v>
      </c>
      <c r="AW285" t="s">
        <v>567</v>
      </c>
      <c r="AX285" t="s">
        <v>568</v>
      </c>
      <c r="AY285" t="s">
        <v>569</v>
      </c>
      <c r="AZ285" s="6">
        <v>0</v>
      </c>
      <c r="BA285" s="6">
        <v>0</v>
      </c>
      <c r="BB285" s="6">
        <v>0</v>
      </c>
      <c r="BC285" s="6">
        <v>0.06</v>
      </c>
      <c r="BD285" s="6">
        <v>25</v>
      </c>
      <c r="BE285" s="6">
        <v>0.36799999999999999</v>
      </c>
    </row>
    <row r="286" spans="1:57" ht="15" customHeight="1" x14ac:dyDescent="0.4">
      <c r="A286" s="6">
        <v>20231107</v>
      </c>
      <c r="B286" s="6" t="s">
        <v>472</v>
      </c>
      <c r="C286" s="7" t="s">
        <v>500</v>
      </c>
      <c r="E286" s="6" t="s">
        <v>6</v>
      </c>
      <c r="F286" s="6">
        <v>2</v>
      </c>
      <c r="G286" s="6">
        <v>2</v>
      </c>
      <c r="H286" s="13">
        <f t="shared" si="103"/>
        <v>1</v>
      </c>
      <c r="I286" s="11">
        <v>17.844207480885199</v>
      </c>
      <c r="J286" s="11">
        <v>17.844207480885199</v>
      </c>
      <c r="K286" s="11">
        <v>2.0231049288940901</v>
      </c>
      <c r="L286" s="11">
        <v>358.89160193064498</v>
      </c>
      <c r="M286" s="15">
        <v>0</v>
      </c>
      <c r="N286" s="11">
        <v>88.366588032117605</v>
      </c>
      <c r="O286" s="11">
        <v>88.366588032117605</v>
      </c>
      <c r="P286" s="11" t="str">
        <f t="shared" ref="P286:P287" si="104">_xlfn.TEXTJOIN(";", TRUE, Q286, R286, S286, T286)</f>
        <v>0;0</v>
      </c>
      <c r="Q286" s="6">
        <v>0</v>
      </c>
      <c r="T286" s="6">
        <v>0</v>
      </c>
      <c r="U286" s="11" t="str">
        <f t="shared" ref="U286:U287" si="105">_xlfn.TEXTJOIN(";", TRUE, V286, W286, X286, Y286)</f>
        <v>0;0</v>
      </c>
      <c r="V286" s="15">
        <v>0</v>
      </c>
      <c r="W286" s="15"/>
      <c r="X286" s="15"/>
      <c r="Y286" s="15">
        <v>0</v>
      </c>
      <c r="Z286" s="11">
        <v>3.01758065019775</v>
      </c>
      <c r="AA286" s="11">
        <f t="shared" si="93"/>
        <v>3.01758065019775</v>
      </c>
      <c r="AB286" s="11" t="str">
        <f t="shared" si="94"/>
        <v/>
      </c>
      <c r="AC286" s="11" t="str">
        <f t="shared" si="95"/>
        <v/>
      </c>
      <c r="AD286" s="11">
        <v>3</v>
      </c>
      <c r="AE286" s="11">
        <v>93.993465167528996</v>
      </c>
      <c r="AF286" s="11">
        <f t="shared" si="96"/>
        <v>93.993465167528996</v>
      </c>
      <c r="AG286" s="11" t="str">
        <f t="shared" si="97"/>
        <v/>
      </c>
      <c r="AH286" s="11" t="str">
        <f t="shared" si="98"/>
        <v/>
      </c>
      <c r="AI286" s="11">
        <v>90</v>
      </c>
      <c r="AJ286" s="11">
        <v>90</v>
      </c>
      <c r="AK286" s="11">
        <v>0</v>
      </c>
      <c r="AL286" s="11">
        <v>3.0000000000000001E-3</v>
      </c>
      <c r="AM286" s="11">
        <v>0</v>
      </c>
      <c r="AN286" t="s">
        <v>717</v>
      </c>
      <c r="AO286" t="s">
        <v>718</v>
      </c>
      <c r="AP286" t="s">
        <v>719</v>
      </c>
      <c r="AQ286" t="s">
        <v>607</v>
      </c>
      <c r="AR286" t="s">
        <v>562</v>
      </c>
      <c r="AS286" t="s">
        <v>563</v>
      </c>
      <c r="AT286" t="s">
        <v>564</v>
      </c>
      <c r="AU286" t="s">
        <v>565</v>
      </c>
      <c r="AV286" t="s">
        <v>566</v>
      </c>
      <c r="AW286" t="s">
        <v>567</v>
      </c>
      <c r="AX286" t="s">
        <v>568</v>
      </c>
      <c r="AY286" t="s">
        <v>569</v>
      </c>
      <c r="AZ286" s="6">
        <v>0</v>
      </c>
      <c r="BA286" s="6">
        <v>0</v>
      </c>
      <c r="BB286" s="6">
        <v>0</v>
      </c>
      <c r="BC286" s="6">
        <v>0.06</v>
      </c>
      <c r="BD286" s="6">
        <v>25</v>
      </c>
      <c r="BE286" s="6">
        <v>0.36799999999999999</v>
      </c>
    </row>
    <row r="287" spans="1:57" ht="15" customHeight="1" x14ac:dyDescent="0.4">
      <c r="A287" s="6">
        <v>20231107</v>
      </c>
      <c r="B287" s="6" t="s">
        <v>472</v>
      </c>
      <c r="C287" s="7" t="s">
        <v>500</v>
      </c>
      <c r="E287" s="6" t="s">
        <v>7</v>
      </c>
      <c r="F287" s="6">
        <v>2</v>
      </c>
      <c r="G287" s="6">
        <v>2</v>
      </c>
      <c r="H287" s="13">
        <f t="shared" si="103"/>
        <v>1</v>
      </c>
      <c r="I287" s="11">
        <v>21.008979631367801</v>
      </c>
      <c r="J287" s="11">
        <v>21.008979631367801</v>
      </c>
      <c r="K287" s="11">
        <v>2.4528383868541002</v>
      </c>
      <c r="L287" s="11">
        <v>203.66300572083699</v>
      </c>
      <c r="M287" s="15">
        <v>204.77</v>
      </c>
      <c r="N287" s="11">
        <v>92.032353718307704</v>
      </c>
      <c r="O287" s="11">
        <v>92.032353718307704</v>
      </c>
      <c r="P287" s="11" t="str">
        <f t="shared" si="104"/>
        <v>0;0</v>
      </c>
      <c r="Q287" s="6">
        <v>0</v>
      </c>
      <c r="T287" s="6">
        <v>0</v>
      </c>
      <c r="U287" s="11" t="str">
        <f t="shared" si="105"/>
        <v>204.77;204.77</v>
      </c>
      <c r="V287" s="15">
        <v>204.77</v>
      </c>
      <c r="W287" s="15"/>
      <c r="X287" s="15"/>
      <c r="Y287" s="15">
        <v>204.77</v>
      </c>
      <c r="Z287" s="11">
        <v>2.7403634611117398</v>
      </c>
      <c r="AA287" s="11">
        <f t="shared" si="93"/>
        <v>2.7403634611117398</v>
      </c>
      <c r="AB287" s="11" t="str">
        <f t="shared" si="94"/>
        <v/>
      </c>
      <c r="AC287" s="11" t="str">
        <f t="shared" si="95"/>
        <v/>
      </c>
      <c r="AD287" s="11">
        <v>3</v>
      </c>
      <c r="AE287" s="11">
        <v>93.881505988605497</v>
      </c>
      <c r="AF287" s="11">
        <f t="shared" si="96"/>
        <v>93.881505988605497</v>
      </c>
      <c r="AG287" s="11" t="str">
        <f t="shared" si="97"/>
        <v/>
      </c>
      <c r="AH287" s="11" t="str">
        <f t="shared" si="98"/>
        <v/>
      </c>
      <c r="AI287" s="11">
        <v>90</v>
      </c>
      <c r="AJ287" s="11">
        <v>90</v>
      </c>
      <c r="AK287" s="11">
        <v>0</v>
      </c>
      <c r="AL287" s="11">
        <v>3.0000000000000001E-3</v>
      </c>
      <c r="AM287" s="11">
        <v>0</v>
      </c>
      <c r="AN287" t="s">
        <v>717</v>
      </c>
      <c r="AO287" t="s">
        <v>718</v>
      </c>
      <c r="AP287" t="s">
        <v>719</v>
      </c>
      <c r="AQ287" t="s">
        <v>607</v>
      </c>
      <c r="AR287" t="s">
        <v>562</v>
      </c>
      <c r="AS287" t="s">
        <v>563</v>
      </c>
      <c r="AT287" t="s">
        <v>564</v>
      </c>
      <c r="AU287" t="s">
        <v>565</v>
      </c>
      <c r="AV287" t="s">
        <v>566</v>
      </c>
      <c r="AW287" t="s">
        <v>567</v>
      </c>
      <c r="AX287" t="s">
        <v>568</v>
      </c>
      <c r="AY287" t="s">
        <v>569</v>
      </c>
      <c r="AZ287" s="6">
        <v>0</v>
      </c>
      <c r="BA287" s="6">
        <v>0</v>
      </c>
      <c r="BB287" s="6">
        <v>0</v>
      </c>
      <c r="BC287" s="6">
        <v>0.06</v>
      </c>
      <c r="BD287" s="6">
        <v>25</v>
      </c>
      <c r="BE287" s="6">
        <v>0.36799999999999999</v>
      </c>
    </row>
    <row r="288" spans="1:57" ht="15" customHeight="1" x14ac:dyDescent="0.4">
      <c r="A288" s="6">
        <v>20231107</v>
      </c>
      <c r="B288" s="6" t="s">
        <v>472</v>
      </c>
      <c r="C288" s="7" t="s">
        <v>500</v>
      </c>
      <c r="D288" s="6" t="s">
        <v>8</v>
      </c>
      <c r="F288" s="6">
        <v>1</v>
      </c>
      <c r="G288" s="6">
        <v>3</v>
      </c>
      <c r="H288" s="13">
        <f t="shared" si="103"/>
        <v>1</v>
      </c>
      <c r="I288" s="11">
        <v>9.1536663232969708</v>
      </c>
      <c r="K288" s="11">
        <v>3.41219335224923</v>
      </c>
      <c r="L288" s="11">
        <v>320.85107481162902</v>
      </c>
      <c r="M288" s="16">
        <v>357.08</v>
      </c>
      <c r="N288" s="11">
        <v>16.1583606604467</v>
      </c>
      <c r="U288" s="11" t="str">
        <f t="shared" si="99"/>
        <v/>
      </c>
      <c r="V288" s="16"/>
      <c r="W288" s="16"/>
      <c r="X288" s="16"/>
      <c r="Y288" s="16"/>
      <c r="AA288" s="11" t="str">
        <f t="shared" si="93"/>
        <v/>
      </c>
      <c r="AB288" s="11" t="str">
        <f t="shared" si="94"/>
        <v/>
      </c>
      <c r="AC288" s="11" t="str">
        <f t="shared" si="95"/>
        <v/>
      </c>
      <c r="AF288" s="11" t="str">
        <f t="shared" si="96"/>
        <v/>
      </c>
      <c r="AG288" s="11" t="str">
        <f t="shared" si="97"/>
        <v/>
      </c>
      <c r="AH288" s="11" t="str">
        <f t="shared" si="98"/>
        <v/>
      </c>
      <c r="AN288" s="3"/>
      <c r="AO288" s="3"/>
      <c r="AP288" s="3"/>
      <c r="AQ288" s="3"/>
      <c r="AR288" t="s">
        <v>562</v>
      </c>
      <c r="AS288" t="s">
        <v>563</v>
      </c>
      <c r="AT288" t="s">
        <v>564</v>
      </c>
      <c r="AU288" t="s">
        <v>565</v>
      </c>
      <c r="AV288" t="s">
        <v>566</v>
      </c>
      <c r="AW288" t="s">
        <v>567</v>
      </c>
      <c r="AX288" t="s">
        <v>568</v>
      </c>
      <c r="AY288" t="s">
        <v>569</v>
      </c>
      <c r="AZ288" s="6">
        <v>0</v>
      </c>
      <c r="BA288" s="6">
        <v>0</v>
      </c>
      <c r="BB288" s="6">
        <v>0</v>
      </c>
      <c r="BC288" s="6">
        <v>0.06</v>
      </c>
      <c r="BD288" s="6">
        <v>25</v>
      </c>
      <c r="BE288" s="6">
        <v>0.36799999999999999</v>
      </c>
    </row>
    <row r="289" spans="1:57" ht="15" customHeight="1" x14ac:dyDescent="0.4">
      <c r="A289" s="6">
        <v>20231107</v>
      </c>
      <c r="B289" s="6" t="s">
        <v>472</v>
      </c>
      <c r="C289" s="7" t="s">
        <v>500</v>
      </c>
      <c r="E289" s="6" t="s">
        <v>9</v>
      </c>
      <c r="F289" s="6">
        <v>2</v>
      </c>
      <c r="G289" s="6">
        <v>3</v>
      </c>
      <c r="H289" s="13">
        <f t="shared" si="103"/>
        <v>1</v>
      </c>
      <c r="I289" s="11">
        <v>28.162377436022499</v>
      </c>
      <c r="J289" s="11">
        <v>28.162377436022499</v>
      </c>
      <c r="K289" s="11">
        <v>3.4814013347922601</v>
      </c>
      <c r="L289" s="11">
        <v>89.786363176210401</v>
      </c>
      <c r="M289" s="15">
        <v>246.13</v>
      </c>
      <c r="N289" s="11">
        <v>64.627819229770907</v>
      </c>
      <c r="O289" s="11">
        <v>64.627819229770907</v>
      </c>
      <c r="P289" s="11" t="str">
        <f>_xlfn.TEXTJOIN(";", TRUE, Q289, R289, S289, T289)</f>
        <v>0;0;0</v>
      </c>
      <c r="Q289" s="6">
        <v>0</v>
      </c>
      <c r="R289" s="6">
        <v>0</v>
      </c>
      <c r="T289" s="6">
        <v>0</v>
      </c>
      <c r="U289" s="11" t="str">
        <f>_xlfn.TEXTJOIN(";", TRUE, V289, W289, X289, Y289)</f>
        <v>246.13;246.13;246.13</v>
      </c>
      <c r="V289" s="15">
        <v>246.13</v>
      </c>
      <c r="W289" s="15">
        <v>246.13</v>
      </c>
      <c r="X289" s="15"/>
      <c r="Y289" s="15">
        <v>246.13</v>
      </c>
      <c r="Z289" s="11" t="s">
        <v>302</v>
      </c>
      <c r="AA289" s="11">
        <f t="shared" si="93"/>
        <v>12.616599884539699</v>
      </c>
      <c r="AB289" s="11" t="str">
        <f t="shared" si="94"/>
        <v>7.430753130458484</v>
      </c>
      <c r="AC289" s="11" t="str">
        <f t="shared" si="95"/>
        <v/>
      </c>
      <c r="AD289" s="11">
        <v>3</v>
      </c>
      <c r="AE289" s="11" t="s">
        <v>303</v>
      </c>
      <c r="AF289" s="11">
        <f t="shared" si="96"/>
        <v>69.982477506466694</v>
      </c>
      <c r="AG289" s="11" t="str">
        <f t="shared" si="97"/>
        <v>92.98549934599673</v>
      </c>
      <c r="AH289" s="11" t="str">
        <f t="shared" si="98"/>
        <v/>
      </c>
      <c r="AI289" s="11">
        <v>90</v>
      </c>
      <c r="AJ289" s="11" t="s">
        <v>615</v>
      </c>
      <c r="AK289" s="11" t="s">
        <v>607</v>
      </c>
      <c r="AL289" s="11" t="s">
        <v>729</v>
      </c>
      <c r="AM289" s="11" t="s">
        <v>607</v>
      </c>
      <c r="AN289" t="s">
        <v>726</v>
      </c>
      <c r="AO289" t="s">
        <v>727</v>
      </c>
      <c r="AP289" t="s">
        <v>728</v>
      </c>
      <c r="AQ289" t="s">
        <v>609</v>
      </c>
      <c r="AR289" t="s">
        <v>562</v>
      </c>
      <c r="AS289" t="s">
        <v>563</v>
      </c>
      <c r="AT289" t="s">
        <v>564</v>
      </c>
      <c r="AU289" t="s">
        <v>565</v>
      </c>
      <c r="AV289" t="s">
        <v>566</v>
      </c>
      <c r="AW289" t="s">
        <v>567</v>
      </c>
      <c r="AX289" t="s">
        <v>568</v>
      </c>
      <c r="AY289" t="s">
        <v>569</v>
      </c>
      <c r="AZ289" s="6">
        <v>0</v>
      </c>
      <c r="BA289" s="6">
        <v>0</v>
      </c>
      <c r="BB289" s="6">
        <v>0</v>
      </c>
      <c r="BC289" s="6">
        <v>0.06</v>
      </c>
      <c r="BD289" s="6">
        <v>25</v>
      </c>
      <c r="BE289" s="6">
        <v>0.36799999999999999</v>
      </c>
    </row>
    <row r="290" spans="1:57" ht="15" customHeight="1" x14ac:dyDescent="0.4">
      <c r="A290" s="6">
        <v>20231107</v>
      </c>
      <c r="B290" s="6" t="s">
        <v>472</v>
      </c>
      <c r="C290" s="7" t="s">
        <v>500</v>
      </c>
      <c r="D290" s="6" t="s">
        <v>10</v>
      </c>
      <c r="F290" s="6">
        <v>1</v>
      </c>
      <c r="G290" s="6">
        <v>4</v>
      </c>
      <c r="H290" s="13">
        <f t="shared" si="103"/>
        <v>1</v>
      </c>
      <c r="I290" s="11">
        <v>6.6007092807960897</v>
      </c>
      <c r="K290" s="11">
        <v>3.43664381452479</v>
      </c>
      <c r="L290" s="11">
        <v>296.50910157582399</v>
      </c>
      <c r="M290" s="15">
        <v>335.66</v>
      </c>
      <c r="N290" s="11">
        <v>17.075711336561799</v>
      </c>
      <c r="U290" s="11" t="str">
        <f t="shared" si="99"/>
        <v/>
      </c>
      <c r="V290" s="15"/>
      <c r="W290" s="15"/>
      <c r="X290" s="15"/>
      <c r="Y290" s="15"/>
      <c r="AA290" s="11" t="str">
        <f t="shared" si="93"/>
        <v/>
      </c>
      <c r="AB290" s="11" t="str">
        <f t="shared" si="94"/>
        <v/>
      </c>
      <c r="AC290" s="11" t="str">
        <f t="shared" si="95"/>
        <v/>
      </c>
      <c r="AF290" s="11" t="str">
        <f t="shared" si="96"/>
        <v/>
      </c>
      <c r="AG290" s="11" t="str">
        <f t="shared" si="97"/>
        <v/>
      </c>
      <c r="AH290" s="11" t="str">
        <f t="shared" si="98"/>
        <v/>
      </c>
      <c r="AN290" s="3"/>
      <c r="AO290" s="3"/>
      <c r="AP290" s="3"/>
      <c r="AQ290" s="3"/>
      <c r="AR290" t="s">
        <v>562</v>
      </c>
      <c r="AS290" t="s">
        <v>563</v>
      </c>
      <c r="AT290" t="s">
        <v>564</v>
      </c>
      <c r="AU290" t="s">
        <v>565</v>
      </c>
      <c r="AV290" t="s">
        <v>566</v>
      </c>
      <c r="AW290" t="s">
        <v>567</v>
      </c>
      <c r="AX290" t="s">
        <v>568</v>
      </c>
      <c r="AY290" t="s">
        <v>569</v>
      </c>
      <c r="AZ290" s="6">
        <v>0</v>
      </c>
      <c r="BA290" s="6">
        <v>0</v>
      </c>
      <c r="BB290" s="6">
        <v>0</v>
      </c>
      <c r="BC290" s="6">
        <v>0.06</v>
      </c>
      <c r="BD290" s="6">
        <v>25</v>
      </c>
      <c r="BE290" s="6">
        <v>0.36799999999999999</v>
      </c>
    </row>
    <row r="291" spans="1:57" ht="15" customHeight="1" x14ac:dyDescent="0.4">
      <c r="A291" s="6">
        <v>20231107</v>
      </c>
      <c r="B291" s="6" t="s">
        <v>472</v>
      </c>
      <c r="C291" s="7" t="s">
        <v>500</v>
      </c>
      <c r="E291" s="6" t="s">
        <v>11</v>
      </c>
      <c r="F291" s="6">
        <v>2</v>
      </c>
      <c r="G291" s="6">
        <v>4</v>
      </c>
      <c r="H291" s="13">
        <f t="shared" si="103"/>
        <v>1</v>
      </c>
      <c r="I291" s="11">
        <v>41.059822723593001</v>
      </c>
      <c r="J291" s="11">
        <v>41.059822723593001</v>
      </c>
      <c r="K291" s="11">
        <v>3.1774590983626498</v>
      </c>
      <c r="L291" s="11">
        <v>284.05069738620301</v>
      </c>
      <c r="M291" s="15">
        <v>194.26</v>
      </c>
      <c r="N291" s="11">
        <v>74.5852962179695</v>
      </c>
      <c r="O291" s="11">
        <v>74.5852962179695</v>
      </c>
      <c r="P291" s="11" t="str">
        <f>_xlfn.TEXTJOIN(";", TRUE, Q291, R291, S291, T291)</f>
        <v>0;0;0</v>
      </c>
      <c r="Q291" s="6">
        <v>0</v>
      </c>
      <c r="R291" s="6">
        <v>0</v>
      </c>
      <c r="T291" s="6">
        <v>0</v>
      </c>
      <c r="U291" s="11" t="str">
        <f>_xlfn.TEXTJOIN(";", TRUE, V291, W291, X291, Y291)</f>
        <v>194.26;194.26;194.26</v>
      </c>
      <c r="V291" s="15">
        <v>194.26</v>
      </c>
      <c r="W291" s="15">
        <v>194.26</v>
      </c>
      <c r="X291" s="15"/>
      <c r="Y291" s="15">
        <v>194.26</v>
      </c>
      <c r="Z291" s="11" t="s">
        <v>304</v>
      </c>
      <c r="AA291" s="11">
        <f t="shared" si="93"/>
        <v>18.084734801955101</v>
      </c>
      <c r="AB291" s="11" t="str">
        <f t="shared" si="94"/>
        <v>7.56945412415052</v>
      </c>
      <c r="AC291" s="11" t="str">
        <f t="shared" si="95"/>
        <v/>
      </c>
      <c r="AD291" s="11">
        <v>3</v>
      </c>
      <c r="AE291" s="11" t="s">
        <v>305</v>
      </c>
      <c r="AF291" s="11">
        <f t="shared" si="96"/>
        <v>73.714100895182298</v>
      </c>
      <c r="AG291" s="11" t="str">
        <f t="shared" si="97"/>
        <v>85.97666222752846</v>
      </c>
      <c r="AH291" s="11" t="str">
        <f t="shared" si="98"/>
        <v/>
      </c>
      <c r="AI291" s="11">
        <v>90</v>
      </c>
      <c r="AJ291" s="11" t="s">
        <v>615</v>
      </c>
      <c r="AK291" s="11" t="s">
        <v>607</v>
      </c>
      <c r="AL291" s="11" t="s">
        <v>729</v>
      </c>
      <c r="AM291" s="11" t="s">
        <v>607</v>
      </c>
      <c r="AN291" t="s">
        <v>726</v>
      </c>
      <c r="AO291" t="s">
        <v>727</v>
      </c>
      <c r="AP291" t="s">
        <v>728</v>
      </c>
      <c r="AQ291" t="s">
        <v>609</v>
      </c>
      <c r="AR291" t="s">
        <v>562</v>
      </c>
      <c r="AS291" t="s">
        <v>563</v>
      </c>
      <c r="AT291" t="s">
        <v>564</v>
      </c>
      <c r="AU291" t="s">
        <v>565</v>
      </c>
      <c r="AV291" t="s">
        <v>566</v>
      </c>
      <c r="AW291" t="s">
        <v>567</v>
      </c>
      <c r="AX291" t="s">
        <v>568</v>
      </c>
      <c r="AY291" t="s">
        <v>569</v>
      </c>
      <c r="AZ291" s="6">
        <v>0</v>
      </c>
      <c r="BA291" s="6">
        <v>0</v>
      </c>
      <c r="BB291" s="6">
        <v>0</v>
      </c>
      <c r="BC291" s="6">
        <v>0.06</v>
      </c>
      <c r="BD291" s="6">
        <v>25</v>
      </c>
      <c r="BE291" s="6">
        <v>0.36799999999999999</v>
      </c>
    </row>
    <row r="292" spans="1:57" ht="15" customHeight="1" x14ac:dyDescent="0.4">
      <c r="A292" s="6">
        <v>20231107</v>
      </c>
      <c r="B292" s="6" t="s">
        <v>472</v>
      </c>
      <c r="C292" s="7" t="s">
        <v>500</v>
      </c>
      <c r="D292" s="6" t="s">
        <v>13</v>
      </c>
      <c r="F292" s="6">
        <v>1</v>
      </c>
      <c r="G292" s="6">
        <v>5</v>
      </c>
      <c r="H292" s="13">
        <f t="shared" si="103"/>
        <v>1</v>
      </c>
      <c r="I292" s="11">
        <v>10.1187049996536</v>
      </c>
      <c r="K292" s="11">
        <v>3.4594168573947499</v>
      </c>
      <c r="L292" s="11">
        <v>294.65893455961998</v>
      </c>
      <c r="M292" s="16">
        <v>358.15</v>
      </c>
      <c r="N292" s="11">
        <v>11.2796564143131</v>
      </c>
      <c r="U292" s="11" t="str">
        <f t="shared" si="99"/>
        <v/>
      </c>
      <c r="V292" s="16"/>
      <c r="W292" s="16"/>
      <c r="X292" s="16"/>
      <c r="Y292" s="16"/>
      <c r="AA292" s="11" t="str">
        <f t="shared" si="93"/>
        <v/>
      </c>
      <c r="AB292" s="11" t="str">
        <f t="shared" si="94"/>
        <v/>
      </c>
      <c r="AC292" s="11" t="str">
        <f t="shared" si="95"/>
        <v/>
      </c>
      <c r="AF292" s="11" t="str">
        <f t="shared" si="96"/>
        <v/>
      </c>
      <c r="AG292" s="11" t="str">
        <f t="shared" si="97"/>
        <v/>
      </c>
      <c r="AH292" s="11" t="str">
        <f t="shared" si="98"/>
        <v/>
      </c>
      <c r="AN292" s="3"/>
      <c r="AO292" s="3"/>
      <c r="AP292" s="3"/>
      <c r="AQ292" s="3"/>
      <c r="AR292" t="s">
        <v>562</v>
      </c>
      <c r="AS292" t="s">
        <v>563</v>
      </c>
      <c r="AT292" t="s">
        <v>564</v>
      </c>
      <c r="AU292" t="s">
        <v>565</v>
      </c>
      <c r="AV292" t="s">
        <v>566</v>
      </c>
      <c r="AW292" t="s">
        <v>567</v>
      </c>
      <c r="AX292" t="s">
        <v>568</v>
      </c>
      <c r="AY292" t="s">
        <v>569</v>
      </c>
      <c r="AZ292" s="6">
        <v>0</v>
      </c>
      <c r="BA292" s="6">
        <v>0</v>
      </c>
      <c r="BB292" s="6">
        <v>0</v>
      </c>
      <c r="BC292" s="6">
        <v>0.06</v>
      </c>
      <c r="BD292" s="6">
        <v>25</v>
      </c>
      <c r="BE292" s="6">
        <v>0.36799999999999999</v>
      </c>
    </row>
    <row r="293" spans="1:57" ht="15" customHeight="1" x14ac:dyDescent="0.4">
      <c r="A293" s="6">
        <v>20231107</v>
      </c>
      <c r="B293" s="6" t="s">
        <v>472</v>
      </c>
      <c r="C293" s="7" t="s">
        <v>500</v>
      </c>
      <c r="E293" s="6" t="s">
        <v>14</v>
      </c>
      <c r="F293" s="6">
        <v>2</v>
      </c>
      <c r="G293" s="6">
        <v>5</v>
      </c>
      <c r="H293" s="13">
        <f t="shared" si="103"/>
        <v>1</v>
      </c>
      <c r="I293" s="11">
        <v>40.834448491838003</v>
      </c>
      <c r="J293" s="11">
        <v>40.834448491838003</v>
      </c>
      <c r="K293" s="11">
        <v>3.1303362473110101</v>
      </c>
      <c r="L293" s="11">
        <v>168.27652836098301</v>
      </c>
      <c r="M293" s="15">
        <v>244.23</v>
      </c>
      <c r="N293" s="11">
        <v>60.238420554322801</v>
      </c>
      <c r="O293" s="11">
        <v>60.238420554322801</v>
      </c>
      <c r="P293" s="11" t="str">
        <f>_xlfn.TEXTJOIN(";", TRUE, Q293, R293, S293, T293)</f>
        <v>0;0;0</v>
      </c>
      <c r="Q293" s="6">
        <v>0</v>
      </c>
      <c r="R293" s="6">
        <v>0</v>
      </c>
      <c r="T293" s="6">
        <v>0</v>
      </c>
      <c r="U293" s="11" t="str">
        <f>_xlfn.TEXTJOIN(";", TRUE, V293, W293, X293, Y293)</f>
        <v>244.23;244.23;244.23</v>
      </c>
      <c r="V293" s="15">
        <v>244.23</v>
      </c>
      <c r="W293" s="15">
        <v>244.23</v>
      </c>
      <c r="X293" s="15"/>
      <c r="Y293" s="15">
        <v>244.23</v>
      </c>
      <c r="Z293" s="11" t="s">
        <v>306</v>
      </c>
      <c r="AA293" s="11">
        <f t="shared" si="93"/>
        <v>25.129626715837901</v>
      </c>
      <c r="AB293" s="11" t="str">
        <f t="shared" si="94"/>
        <v>6.922797734721623</v>
      </c>
      <c r="AC293" s="11" t="str">
        <f t="shared" si="95"/>
        <v/>
      </c>
      <c r="AD293" s="11">
        <v>3</v>
      </c>
      <c r="AE293" s="11" t="s">
        <v>307</v>
      </c>
      <c r="AF293" s="11">
        <f t="shared" si="96"/>
        <v>62.783621498163299</v>
      </c>
      <c r="AG293" s="11" t="str">
        <f t="shared" si="97"/>
        <v>78.73351695322376</v>
      </c>
      <c r="AH293" s="11" t="str">
        <f t="shared" si="98"/>
        <v/>
      </c>
      <c r="AI293" s="11">
        <v>90</v>
      </c>
      <c r="AJ293" s="11" t="s">
        <v>615</v>
      </c>
      <c r="AK293" s="11" t="s">
        <v>607</v>
      </c>
      <c r="AL293" s="11" t="s">
        <v>734</v>
      </c>
      <c r="AM293" s="11" t="s">
        <v>607</v>
      </c>
      <c r="AN293" t="s">
        <v>731</v>
      </c>
      <c r="AO293" t="s">
        <v>732</v>
      </c>
      <c r="AP293" t="s">
        <v>733</v>
      </c>
      <c r="AQ293" t="s">
        <v>609</v>
      </c>
      <c r="AR293" t="s">
        <v>562</v>
      </c>
      <c r="AS293" t="s">
        <v>563</v>
      </c>
      <c r="AT293" t="s">
        <v>564</v>
      </c>
      <c r="AU293" t="s">
        <v>565</v>
      </c>
      <c r="AV293" t="s">
        <v>566</v>
      </c>
      <c r="AW293" t="s">
        <v>567</v>
      </c>
      <c r="AX293" t="s">
        <v>568</v>
      </c>
      <c r="AY293" t="s">
        <v>569</v>
      </c>
      <c r="AZ293" s="6">
        <v>0</v>
      </c>
      <c r="BA293" s="6">
        <v>0</v>
      </c>
      <c r="BB293" s="6">
        <v>0</v>
      </c>
      <c r="BC293" s="6">
        <v>0.06</v>
      </c>
      <c r="BD293" s="6">
        <v>25</v>
      </c>
      <c r="BE293" s="6">
        <v>0.36799999999999999</v>
      </c>
    </row>
    <row r="294" spans="1:57" ht="15" customHeight="1" x14ac:dyDescent="0.4">
      <c r="A294" s="6">
        <v>20231107</v>
      </c>
      <c r="B294" s="6" t="s">
        <v>472</v>
      </c>
      <c r="C294" s="7" t="s">
        <v>500</v>
      </c>
      <c r="D294" s="6" t="s">
        <v>15</v>
      </c>
      <c r="F294" s="6">
        <v>1</v>
      </c>
      <c r="G294" s="6">
        <v>6</v>
      </c>
      <c r="H294" s="13">
        <f t="shared" si="103"/>
        <v>1</v>
      </c>
      <c r="I294" s="11">
        <v>9.8483158946965297</v>
      </c>
      <c r="K294" s="11">
        <v>3.30893141815584</v>
      </c>
      <c r="L294" s="11">
        <v>306.272664942657</v>
      </c>
      <c r="M294" s="16">
        <v>11.6099999999999</v>
      </c>
      <c r="N294" s="11">
        <v>18.750340072633499</v>
      </c>
      <c r="U294" s="11" t="str">
        <f t="shared" si="99"/>
        <v/>
      </c>
      <c r="V294" s="16"/>
      <c r="W294" s="16"/>
      <c r="X294" s="16"/>
      <c r="Y294" s="16"/>
      <c r="AA294" s="11" t="str">
        <f t="shared" si="93"/>
        <v/>
      </c>
      <c r="AB294" s="11" t="str">
        <f t="shared" si="94"/>
        <v/>
      </c>
      <c r="AC294" s="11" t="str">
        <f t="shared" si="95"/>
        <v/>
      </c>
      <c r="AF294" s="11" t="str">
        <f t="shared" si="96"/>
        <v/>
      </c>
      <c r="AG294" s="11" t="str">
        <f t="shared" si="97"/>
        <v/>
      </c>
      <c r="AH294" s="11" t="str">
        <f t="shared" si="98"/>
        <v/>
      </c>
      <c r="AN294" s="3"/>
      <c r="AO294" s="3"/>
      <c r="AP294" s="3"/>
      <c r="AQ294" s="3"/>
      <c r="AR294" t="s">
        <v>562</v>
      </c>
      <c r="AS294" t="s">
        <v>563</v>
      </c>
      <c r="AT294" t="s">
        <v>564</v>
      </c>
      <c r="AU294" t="s">
        <v>565</v>
      </c>
      <c r="AV294" t="s">
        <v>566</v>
      </c>
      <c r="AW294" t="s">
        <v>567</v>
      </c>
      <c r="AX294" t="s">
        <v>568</v>
      </c>
      <c r="AY294" t="s">
        <v>569</v>
      </c>
      <c r="AZ294" s="6">
        <v>0</v>
      </c>
      <c r="BA294" s="6">
        <v>0</v>
      </c>
      <c r="BB294" s="6">
        <v>0</v>
      </c>
      <c r="BC294" s="6">
        <v>0.06</v>
      </c>
      <c r="BD294" s="6">
        <v>25</v>
      </c>
      <c r="BE294" s="6">
        <v>0.36799999999999999</v>
      </c>
    </row>
    <row r="295" spans="1:57" ht="15" customHeight="1" x14ac:dyDescent="0.4">
      <c r="A295" s="6">
        <v>20231107</v>
      </c>
      <c r="B295" s="6" t="s">
        <v>472</v>
      </c>
      <c r="C295" s="7" t="s">
        <v>500</v>
      </c>
      <c r="E295" s="6" t="s">
        <v>16</v>
      </c>
      <c r="F295" s="6">
        <v>2</v>
      </c>
      <c r="G295" s="6">
        <v>6</v>
      </c>
      <c r="H295" s="13">
        <f t="shared" si="103"/>
        <v>1</v>
      </c>
      <c r="I295" s="11">
        <v>42.248864453819699</v>
      </c>
      <c r="J295" s="11">
        <v>42.248864453819699</v>
      </c>
      <c r="K295" s="11">
        <v>2.9391979606654899</v>
      </c>
      <c r="L295" s="11">
        <v>19.387755721683099</v>
      </c>
      <c r="M295" s="15">
        <v>211.11</v>
      </c>
      <c r="N295" s="11">
        <v>52.247669721481998</v>
      </c>
      <c r="O295" s="11">
        <v>52.247669721481998</v>
      </c>
      <c r="P295" s="11" t="str">
        <f>_xlfn.TEXTJOIN(";", TRUE, Q295, R295, S295, T295)</f>
        <v>0;0;0;0</v>
      </c>
      <c r="Q295" s="6">
        <v>0</v>
      </c>
      <c r="R295" s="6">
        <v>0</v>
      </c>
      <c r="S295" s="6">
        <v>0</v>
      </c>
      <c r="T295" s="6">
        <v>0</v>
      </c>
      <c r="U295" s="11" t="str">
        <f>_xlfn.TEXTJOIN(";", TRUE, V295, W295, X295, Y295)</f>
        <v>211.11;211.11;211.11;211.11</v>
      </c>
      <c r="V295" s="15">
        <v>211.11</v>
      </c>
      <c r="W295" s="15">
        <v>211.11</v>
      </c>
      <c r="X295" s="15">
        <v>211.11</v>
      </c>
      <c r="Y295" s="15">
        <v>211.11</v>
      </c>
      <c r="Z295" s="11" t="s">
        <v>308</v>
      </c>
      <c r="AA295" s="11">
        <f t="shared" si="93"/>
        <v>28.989826958011601</v>
      </c>
      <c r="AB295" s="11" t="str">
        <f t="shared" si="94"/>
        <v>30.697051960758923</v>
      </c>
      <c r="AC295" s="11" t="str">
        <f t="shared" si="95"/>
        <v xml:space="preserve"> 11.07092748418368</v>
      </c>
      <c r="AD295" s="11">
        <v>3</v>
      </c>
      <c r="AE295" s="11" t="s">
        <v>309</v>
      </c>
      <c r="AF295" s="11">
        <f t="shared" si="96"/>
        <v>53.906164029965801</v>
      </c>
      <c r="AG295" s="11" t="str">
        <f t="shared" si="97"/>
        <v>56.96898391867765</v>
      </c>
      <c r="AH295" s="11" t="str">
        <f t="shared" si="98"/>
        <v xml:space="preserve"> 71.55474736141566</v>
      </c>
      <c r="AI295" s="11">
        <v>90</v>
      </c>
      <c r="AJ295" s="11" t="s">
        <v>629</v>
      </c>
      <c r="AK295" s="11" t="s">
        <v>609</v>
      </c>
      <c r="AL295" s="11" t="s">
        <v>730</v>
      </c>
      <c r="AM295" s="11" t="s">
        <v>609</v>
      </c>
      <c r="AN295" t="s">
        <v>735</v>
      </c>
      <c r="AO295" t="s">
        <v>736</v>
      </c>
      <c r="AP295" t="s">
        <v>737</v>
      </c>
      <c r="AQ295" t="s">
        <v>698</v>
      </c>
      <c r="AR295" t="s">
        <v>562</v>
      </c>
      <c r="AS295" t="s">
        <v>563</v>
      </c>
      <c r="AT295" t="s">
        <v>564</v>
      </c>
      <c r="AU295" t="s">
        <v>565</v>
      </c>
      <c r="AV295" t="s">
        <v>566</v>
      </c>
      <c r="AW295" t="s">
        <v>567</v>
      </c>
      <c r="AX295" t="s">
        <v>568</v>
      </c>
      <c r="AY295" t="s">
        <v>569</v>
      </c>
      <c r="AZ295" s="6">
        <v>0</v>
      </c>
      <c r="BA295" s="6">
        <v>0</v>
      </c>
      <c r="BB295" s="6">
        <v>0</v>
      </c>
      <c r="BC295" s="6">
        <v>0.06</v>
      </c>
      <c r="BD295" s="6">
        <v>25</v>
      </c>
      <c r="BE295" s="6">
        <v>0.36799999999999999</v>
      </c>
    </row>
    <row r="296" spans="1:57" ht="15" customHeight="1" x14ac:dyDescent="0.4">
      <c r="A296" s="6">
        <v>20231107</v>
      </c>
      <c r="B296" s="6" t="s">
        <v>472</v>
      </c>
      <c r="C296" s="7" t="s">
        <v>500</v>
      </c>
      <c r="D296" s="6" t="s">
        <v>21</v>
      </c>
      <c r="F296" s="6">
        <v>1</v>
      </c>
      <c r="G296" s="6">
        <v>7</v>
      </c>
      <c r="H296" s="13">
        <f t="shared" si="103"/>
        <v>1</v>
      </c>
      <c r="I296" s="11">
        <v>9.6946435251845209</v>
      </c>
      <c r="K296" s="11">
        <v>3.4594168573947499</v>
      </c>
      <c r="L296" s="11">
        <v>289.51479695084601</v>
      </c>
      <c r="M296" s="15">
        <v>343.24</v>
      </c>
      <c r="N296" s="11">
        <v>11.5771146935506</v>
      </c>
      <c r="U296" s="11" t="str">
        <f t="shared" si="99"/>
        <v/>
      </c>
      <c r="V296" s="15"/>
      <c r="W296" s="15"/>
      <c r="X296" s="15"/>
      <c r="Y296" s="15"/>
      <c r="AA296" s="11" t="str">
        <f t="shared" si="93"/>
        <v/>
      </c>
      <c r="AB296" s="11" t="str">
        <f t="shared" si="94"/>
        <v/>
      </c>
      <c r="AC296" s="11" t="str">
        <f t="shared" si="95"/>
        <v/>
      </c>
      <c r="AF296" s="11" t="str">
        <f t="shared" si="96"/>
        <v/>
      </c>
      <c r="AG296" s="11" t="str">
        <f t="shared" si="97"/>
        <v/>
      </c>
      <c r="AH296" s="11" t="str">
        <f t="shared" si="98"/>
        <v/>
      </c>
      <c r="AN296" s="3"/>
      <c r="AO296" s="3"/>
      <c r="AP296" s="3"/>
      <c r="AQ296" s="3"/>
      <c r="AR296" t="s">
        <v>562</v>
      </c>
      <c r="AS296" t="s">
        <v>563</v>
      </c>
      <c r="AT296" t="s">
        <v>564</v>
      </c>
      <c r="AU296" t="s">
        <v>565</v>
      </c>
      <c r="AV296" t="s">
        <v>566</v>
      </c>
      <c r="AW296" t="s">
        <v>567</v>
      </c>
      <c r="AX296" t="s">
        <v>568</v>
      </c>
      <c r="AY296" t="s">
        <v>569</v>
      </c>
      <c r="AZ296" s="6">
        <v>0</v>
      </c>
      <c r="BA296" s="6">
        <v>0</v>
      </c>
      <c r="BB296" s="6">
        <v>0</v>
      </c>
      <c r="BC296" s="6">
        <v>0.06</v>
      </c>
      <c r="BD296" s="6">
        <v>25</v>
      </c>
      <c r="BE296" s="6">
        <v>0.36799999999999999</v>
      </c>
    </row>
    <row r="297" spans="1:57" ht="15" customHeight="1" x14ac:dyDescent="0.4">
      <c r="A297" s="6">
        <v>20231107</v>
      </c>
      <c r="B297" s="6" t="s">
        <v>472</v>
      </c>
      <c r="C297" s="7" t="s">
        <v>500</v>
      </c>
      <c r="E297" s="6" t="s">
        <v>22</v>
      </c>
      <c r="F297" s="6">
        <v>2</v>
      </c>
      <c r="G297" s="6">
        <v>7</v>
      </c>
      <c r="H297" s="13">
        <f t="shared" si="103"/>
        <v>1</v>
      </c>
      <c r="I297" s="11">
        <v>39.475927041391401</v>
      </c>
      <c r="J297" s="11">
        <v>39.475927041391401</v>
      </c>
      <c r="K297" s="11">
        <v>3.2552446035381202</v>
      </c>
      <c r="L297" s="11">
        <v>248.86131481014101</v>
      </c>
      <c r="M297" s="16">
        <v>229.47</v>
      </c>
      <c r="N297" s="11">
        <v>55.182790140457499</v>
      </c>
      <c r="O297" s="11">
        <v>55.182790140457499</v>
      </c>
      <c r="P297" s="11" t="str">
        <f>_xlfn.TEXTJOIN(";", TRUE, Q297, R297, S297, T297)</f>
        <v>0;0;0;0</v>
      </c>
      <c r="Q297" s="6">
        <v>0</v>
      </c>
      <c r="R297" s="6">
        <v>0</v>
      </c>
      <c r="S297" s="6">
        <v>0</v>
      </c>
      <c r="T297" s="6">
        <v>0</v>
      </c>
      <c r="U297" s="11" t="str">
        <f>_xlfn.TEXTJOIN(";", TRUE, V297, W297, X297, Y297)</f>
        <v>229.47;229.47;229.47;229.47</v>
      </c>
      <c r="V297" s="16">
        <v>229.47</v>
      </c>
      <c r="W297" s="16">
        <v>229.47</v>
      </c>
      <c r="X297" s="16">
        <v>229.47</v>
      </c>
      <c r="Y297" s="16">
        <v>229.47</v>
      </c>
      <c r="Z297" s="11" t="s">
        <v>310</v>
      </c>
      <c r="AA297" s="11">
        <f t="shared" si="93"/>
        <v>27.073956955491798</v>
      </c>
      <c r="AB297" s="11" t="str">
        <f t="shared" si="94"/>
        <v>36.283475598509675</v>
      </c>
      <c r="AC297" s="11" t="str">
        <f t="shared" si="95"/>
        <v xml:space="preserve"> 8.887066973827238</v>
      </c>
      <c r="AD297" s="11">
        <v>3</v>
      </c>
      <c r="AE297" s="11" t="s">
        <v>311</v>
      </c>
      <c r="AF297" s="11">
        <f t="shared" si="96"/>
        <v>54.913171174669102</v>
      </c>
      <c r="AG297" s="11" t="str">
        <f t="shared" si="97"/>
        <v>64.8794521328551</v>
      </c>
      <c r="AH297" s="11" t="str">
        <f t="shared" si="98"/>
        <v xml:space="preserve"> 72.60933176578078</v>
      </c>
      <c r="AI297" s="11">
        <v>90</v>
      </c>
      <c r="AJ297" s="11" t="s">
        <v>629</v>
      </c>
      <c r="AK297" s="11" t="s">
        <v>609</v>
      </c>
      <c r="AL297" s="11" t="s">
        <v>630</v>
      </c>
      <c r="AM297" s="11" t="s">
        <v>609</v>
      </c>
      <c r="AN297" t="s">
        <v>738</v>
      </c>
      <c r="AO297" t="s">
        <v>739</v>
      </c>
      <c r="AP297" t="s">
        <v>740</v>
      </c>
      <c r="AQ297" t="s">
        <v>698</v>
      </c>
      <c r="AR297" t="s">
        <v>562</v>
      </c>
      <c r="AS297" t="s">
        <v>563</v>
      </c>
      <c r="AT297" t="s">
        <v>564</v>
      </c>
      <c r="AU297" t="s">
        <v>565</v>
      </c>
      <c r="AV297" t="s">
        <v>566</v>
      </c>
      <c r="AW297" t="s">
        <v>567</v>
      </c>
      <c r="AX297" t="s">
        <v>568</v>
      </c>
      <c r="AY297" t="s">
        <v>569</v>
      </c>
      <c r="AZ297" s="6">
        <v>0</v>
      </c>
      <c r="BA297" s="6">
        <v>0</v>
      </c>
      <c r="BB297" s="6">
        <v>0</v>
      </c>
      <c r="BC297" s="6">
        <v>0.06</v>
      </c>
      <c r="BD297" s="6">
        <v>25</v>
      </c>
      <c r="BE297" s="6">
        <v>0.36799999999999999</v>
      </c>
    </row>
    <row r="298" spans="1:57" ht="15" customHeight="1" x14ac:dyDescent="0.4">
      <c r="A298" s="6">
        <v>20231107</v>
      </c>
      <c r="B298" s="6" t="s">
        <v>472</v>
      </c>
      <c r="C298" s="7" t="s">
        <v>500</v>
      </c>
      <c r="D298" s="6" t="s">
        <v>24</v>
      </c>
      <c r="F298" s="6">
        <v>1</v>
      </c>
      <c r="G298" s="6">
        <v>8</v>
      </c>
      <c r="H298" s="13">
        <f t="shared" si="103"/>
        <v>1</v>
      </c>
      <c r="I298" s="11">
        <v>25.357183212085399</v>
      </c>
      <c r="K298" s="11">
        <v>3.2882558202191698</v>
      </c>
      <c r="L298" s="11">
        <v>33.221635066819701</v>
      </c>
      <c r="M298" s="16">
        <v>103.71</v>
      </c>
      <c r="N298" s="11">
        <v>6.8875903008666297</v>
      </c>
      <c r="U298" s="11" t="str">
        <f t="shared" si="99"/>
        <v/>
      </c>
      <c r="V298" s="16"/>
      <c r="W298" s="16"/>
      <c r="X298" s="16"/>
      <c r="Y298" s="16"/>
      <c r="AA298" s="11" t="str">
        <f t="shared" si="93"/>
        <v/>
      </c>
      <c r="AB298" s="11" t="str">
        <f t="shared" si="94"/>
        <v/>
      </c>
      <c r="AC298" s="11" t="str">
        <f t="shared" si="95"/>
        <v/>
      </c>
      <c r="AF298" s="11" t="str">
        <f t="shared" si="96"/>
        <v/>
      </c>
      <c r="AG298" s="11" t="str">
        <f t="shared" si="97"/>
        <v/>
      </c>
      <c r="AH298" s="11" t="str">
        <f t="shared" si="98"/>
        <v/>
      </c>
      <c r="AN298" s="3"/>
      <c r="AO298" s="3"/>
      <c r="AP298" s="3"/>
      <c r="AQ298" s="3"/>
      <c r="AR298" t="s">
        <v>562</v>
      </c>
      <c r="AS298" t="s">
        <v>563</v>
      </c>
      <c r="AT298" t="s">
        <v>564</v>
      </c>
      <c r="AU298" t="s">
        <v>565</v>
      </c>
      <c r="AV298" t="s">
        <v>566</v>
      </c>
      <c r="AW298" t="s">
        <v>567</v>
      </c>
      <c r="AX298" t="s">
        <v>568</v>
      </c>
      <c r="AY298" t="s">
        <v>569</v>
      </c>
      <c r="AZ298" s="6">
        <v>0</v>
      </c>
      <c r="BA298" s="6">
        <v>0</v>
      </c>
      <c r="BB298" s="6">
        <v>0</v>
      </c>
      <c r="BC298" s="6">
        <v>0.06</v>
      </c>
      <c r="BD298" s="6">
        <v>25</v>
      </c>
      <c r="BE298" s="6">
        <v>0.36799999999999999</v>
      </c>
    </row>
    <row r="299" spans="1:57" ht="15" customHeight="1" x14ac:dyDescent="0.4">
      <c r="A299" s="6">
        <v>20231107</v>
      </c>
      <c r="B299" s="6" t="s">
        <v>472</v>
      </c>
      <c r="C299" s="7" t="s">
        <v>500</v>
      </c>
      <c r="E299" s="6" t="s">
        <v>25</v>
      </c>
      <c r="F299" s="6">
        <v>2</v>
      </c>
      <c r="G299" s="6">
        <v>8</v>
      </c>
      <c r="H299" s="13">
        <f t="shared" si="103"/>
        <v>1</v>
      </c>
      <c r="I299" s="11">
        <v>33.366753349190603</v>
      </c>
      <c r="J299" s="11">
        <v>33.366753349190603</v>
      </c>
      <c r="K299" s="11">
        <v>2.69761029013732</v>
      </c>
      <c r="L299" s="11">
        <v>105.906184587379</v>
      </c>
      <c r="M299" s="16">
        <v>217.04999999999899</v>
      </c>
      <c r="N299" s="11">
        <v>64.071007682750107</v>
      </c>
      <c r="O299" s="11">
        <v>64.071007682750107</v>
      </c>
      <c r="P299" s="11" t="str">
        <f>_xlfn.TEXTJOIN(";", TRUE, Q299, R299, S299, T299)</f>
        <v>0;0;0;0</v>
      </c>
      <c r="Q299" s="6">
        <v>0</v>
      </c>
      <c r="R299" s="6">
        <v>0</v>
      </c>
      <c r="S299" s="6">
        <v>0</v>
      </c>
      <c r="T299" s="6">
        <v>0</v>
      </c>
      <c r="U299" s="11" t="str">
        <f>_xlfn.TEXTJOIN(";", TRUE, V299, W299, X299, Y299)</f>
        <v>217.049999999999;217.049999999999;217.049999999999;217.049999999999</v>
      </c>
      <c r="V299" s="16">
        <v>217.04999999999899</v>
      </c>
      <c r="W299" s="16">
        <v>217.04999999999899</v>
      </c>
      <c r="X299" s="16">
        <v>217.04999999999899</v>
      </c>
      <c r="Y299" s="16">
        <v>217.04999999999899</v>
      </c>
      <c r="Z299" s="11" t="s">
        <v>312</v>
      </c>
      <c r="AA299" s="11">
        <f t="shared" si="93"/>
        <v>17.253646921506899</v>
      </c>
      <c r="AB299" s="11" t="str">
        <f t="shared" si="94"/>
        <v>27.269751297663795</v>
      </c>
      <c r="AC299" s="11" t="str">
        <f t="shared" si="95"/>
        <v xml:space="preserve"> 10.850232204856939</v>
      </c>
      <c r="AD299" s="11">
        <v>3</v>
      </c>
      <c r="AE299" s="11" t="s">
        <v>313</v>
      </c>
      <c r="AF299" s="11">
        <f t="shared" si="96"/>
        <v>75.021201705694395</v>
      </c>
      <c r="AG299" s="11" t="str">
        <f t="shared" si="97"/>
        <v>86.8767615106001</v>
      </c>
      <c r="AH299" s="11" t="str">
        <f t="shared" si="98"/>
        <v xml:space="preserve"> 108.85836047798023</v>
      </c>
      <c r="AI299" s="11">
        <v>90</v>
      </c>
      <c r="AJ299" s="11" t="s">
        <v>629</v>
      </c>
      <c r="AK299" s="11" t="s">
        <v>609</v>
      </c>
      <c r="AL299" s="11" t="s">
        <v>630</v>
      </c>
      <c r="AM299" s="11" t="s">
        <v>609</v>
      </c>
      <c r="AN299" t="s">
        <v>738</v>
      </c>
      <c r="AO299" t="s">
        <v>739</v>
      </c>
      <c r="AP299" t="s">
        <v>740</v>
      </c>
      <c r="AQ299" t="s">
        <v>698</v>
      </c>
      <c r="AR299" t="s">
        <v>562</v>
      </c>
      <c r="AS299" t="s">
        <v>563</v>
      </c>
      <c r="AT299" t="s">
        <v>564</v>
      </c>
      <c r="AU299" t="s">
        <v>565</v>
      </c>
      <c r="AV299" t="s">
        <v>566</v>
      </c>
      <c r="AW299" t="s">
        <v>567</v>
      </c>
      <c r="AX299" t="s">
        <v>568</v>
      </c>
      <c r="AY299" t="s">
        <v>569</v>
      </c>
      <c r="AZ299" s="6">
        <v>0</v>
      </c>
      <c r="BA299" s="6">
        <v>0</v>
      </c>
      <c r="BB299" s="6">
        <v>0</v>
      </c>
      <c r="BC299" s="6">
        <v>0.06</v>
      </c>
      <c r="BD299" s="6">
        <v>25</v>
      </c>
      <c r="BE299" s="6">
        <v>0.36799999999999999</v>
      </c>
    </row>
    <row r="300" spans="1:57" ht="15" customHeight="1" x14ac:dyDescent="0.4">
      <c r="A300" s="6">
        <v>20231107</v>
      </c>
      <c r="B300" s="6" t="s">
        <v>472</v>
      </c>
      <c r="C300" s="7" t="s">
        <v>500</v>
      </c>
      <c r="D300" s="6" t="s">
        <v>28</v>
      </c>
      <c r="F300" s="6">
        <v>1</v>
      </c>
      <c r="G300" s="6">
        <v>9</v>
      </c>
      <c r="H300" s="13">
        <f>(4/6)</f>
        <v>0.66666666666666663</v>
      </c>
      <c r="I300" s="11">
        <v>13.514941756826699</v>
      </c>
      <c r="K300" s="11">
        <v>3.4594168573947499</v>
      </c>
      <c r="L300" s="11">
        <v>1.62370771141585</v>
      </c>
      <c r="M300" s="15">
        <v>328.4</v>
      </c>
      <c r="N300" s="11">
        <v>39.593949947654103</v>
      </c>
      <c r="U300" s="11" t="str">
        <f t="shared" si="99"/>
        <v/>
      </c>
      <c r="V300" s="15"/>
      <c r="W300" s="15"/>
      <c r="X300" s="15"/>
      <c r="Y300" s="15"/>
      <c r="AA300" s="11" t="str">
        <f t="shared" si="93"/>
        <v/>
      </c>
      <c r="AB300" s="11" t="str">
        <f t="shared" si="94"/>
        <v/>
      </c>
      <c r="AC300" s="11" t="str">
        <f t="shared" si="95"/>
        <v/>
      </c>
      <c r="AF300" s="11" t="str">
        <f t="shared" si="96"/>
        <v/>
      </c>
      <c r="AG300" s="11" t="str">
        <f t="shared" si="97"/>
        <v/>
      </c>
      <c r="AH300" s="11" t="str">
        <f t="shared" si="98"/>
        <v/>
      </c>
      <c r="AN300" s="3"/>
      <c r="AO300" s="3"/>
      <c r="AP300" s="3"/>
      <c r="AQ300" s="3"/>
      <c r="AR300" t="s">
        <v>562</v>
      </c>
      <c r="AS300" t="s">
        <v>563</v>
      </c>
      <c r="AT300" t="s">
        <v>564</v>
      </c>
      <c r="AU300" t="s">
        <v>565</v>
      </c>
      <c r="AV300" t="s">
        <v>566</v>
      </c>
      <c r="AW300" t="s">
        <v>567</v>
      </c>
      <c r="AX300" t="s">
        <v>568</v>
      </c>
      <c r="AY300" t="s">
        <v>569</v>
      </c>
      <c r="AZ300" s="6">
        <v>0</v>
      </c>
      <c r="BA300" s="6">
        <v>0</v>
      </c>
      <c r="BB300" s="6">
        <v>0</v>
      </c>
      <c r="BC300" s="6">
        <v>0.06</v>
      </c>
      <c r="BD300" s="6">
        <v>25</v>
      </c>
      <c r="BE300" s="6">
        <v>0.36799999999999999</v>
      </c>
    </row>
    <row r="301" spans="1:57" ht="15" customHeight="1" x14ac:dyDescent="0.4">
      <c r="A301" s="6">
        <v>20231107</v>
      </c>
      <c r="B301" s="6" t="s">
        <v>472</v>
      </c>
      <c r="C301" s="7" t="s">
        <v>500</v>
      </c>
      <c r="E301" s="6" t="s">
        <v>29</v>
      </c>
      <c r="F301" s="6">
        <v>2</v>
      </c>
      <c r="G301" s="6">
        <v>9</v>
      </c>
      <c r="H301" s="13">
        <f>(4/6)</f>
        <v>0.66666666666666663</v>
      </c>
      <c r="I301" s="11">
        <v>18.696210160424702</v>
      </c>
      <c r="J301" s="11">
        <v>18.696210160424702</v>
      </c>
      <c r="K301" s="11">
        <v>3.4594168573947499</v>
      </c>
      <c r="L301" s="11">
        <v>339.24896713451602</v>
      </c>
      <c r="M301" s="15">
        <v>233.34</v>
      </c>
      <c r="N301" s="11">
        <v>76.827394115173703</v>
      </c>
      <c r="O301" s="11">
        <v>76.827394115173703</v>
      </c>
      <c r="P301" s="11" t="str">
        <f>_xlfn.TEXTJOIN(";", TRUE, Q301, R301, S301, T301)</f>
        <v>0;0;0;0</v>
      </c>
      <c r="Q301" s="6">
        <v>0</v>
      </c>
      <c r="R301" s="6">
        <v>0</v>
      </c>
      <c r="S301" s="6">
        <v>0</v>
      </c>
      <c r="T301" s="6">
        <v>0</v>
      </c>
      <c r="U301" s="11" t="str">
        <f>_xlfn.TEXTJOIN(";", TRUE, V301, W301, X301, Y301)</f>
        <v>233.34;233.34;233.34;233.34</v>
      </c>
      <c r="V301" s="15">
        <v>233.34</v>
      </c>
      <c r="W301" s="15">
        <v>233.34</v>
      </c>
      <c r="X301" s="15">
        <v>233.34</v>
      </c>
      <c r="Y301" s="15">
        <v>233.34</v>
      </c>
      <c r="Z301" s="11" t="s">
        <v>314</v>
      </c>
      <c r="AA301" s="11">
        <f t="shared" si="93"/>
        <v>10.1535677463872</v>
      </c>
      <c r="AB301" s="11" t="str">
        <f t="shared" si="94"/>
        <v>18.182490870812718</v>
      </c>
      <c r="AC301" s="11" t="str">
        <f t="shared" si="95"/>
        <v xml:space="preserve"> 9.631442389590417</v>
      </c>
      <c r="AD301" s="11">
        <v>3</v>
      </c>
      <c r="AE301" s="11" t="s">
        <v>315</v>
      </c>
      <c r="AF301" s="11">
        <f t="shared" si="96"/>
        <v>80.716004897709695</v>
      </c>
      <c r="AG301" s="11" t="str">
        <f t="shared" si="97"/>
        <v>93.99595103627662</v>
      </c>
      <c r="AH301" s="11" t="str">
        <f t="shared" si="98"/>
        <v xml:space="preserve"> 107.30224462635326</v>
      </c>
      <c r="AI301" s="11">
        <v>90</v>
      </c>
      <c r="AJ301" s="11" t="s">
        <v>629</v>
      </c>
      <c r="AK301" s="11" t="s">
        <v>609</v>
      </c>
      <c r="AL301" s="11" t="s">
        <v>630</v>
      </c>
      <c r="AM301" s="11" t="s">
        <v>609</v>
      </c>
      <c r="AN301" t="s">
        <v>744</v>
      </c>
      <c r="AO301" t="s">
        <v>745</v>
      </c>
      <c r="AP301" t="s">
        <v>746</v>
      </c>
      <c r="AQ301" t="s">
        <v>698</v>
      </c>
      <c r="AR301" t="s">
        <v>562</v>
      </c>
      <c r="AS301" t="s">
        <v>563</v>
      </c>
      <c r="AT301" t="s">
        <v>564</v>
      </c>
      <c r="AU301" t="s">
        <v>565</v>
      </c>
      <c r="AV301" t="s">
        <v>566</v>
      </c>
      <c r="AW301" t="s">
        <v>567</v>
      </c>
      <c r="AX301" t="s">
        <v>568</v>
      </c>
      <c r="AY301" t="s">
        <v>569</v>
      </c>
      <c r="AZ301" s="6">
        <v>0</v>
      </c>
      <c r="BA301" s="6">
        <v>0</v>
      </c>
      <c r="BB301" s="6">
        <v>0</v>
      </c>
      <c r="BC301" s="6">
        <v>0.06</v>
      </c>
      <c r="BD301" s="6">
        <v>25</v>
      </c>
      <c r="BE301" s="6">
        <v>0.36799999999999999</v>
      </c>
    </row>
    <row r="302" spans="1:57" ht="15" customHeight="1" x14ac:dyDescent="0.4">
      <c r="A302" s="6">
        <v>20231107</v>
      </c>
      <c r="B302" s="6" t="s">
        <v>472</v>
      </c>
      <c r="C302" s="7" t="s">
        <v>500</v>
      </c>
      <c r="D302" s="6" t="s">
        <v>30</v>
      </c>
      <c r="F302" s="6">
        <v>1</v>
      </c>
      <c r="G302" s="6">
        <v>10</v>
      </c>
      <c r="H302" s="13">
        <f>(1/6)</f>
        <v>0.16666666666666666</v>
      </c>
      <c r="I302" s="11">
        <v>16.349323536318199</v>
      </c>
      <c r="K302" s="11">
        <v>2.90926322838693</v>
      </c>
      <c r="L302" s="11">
        <v>16.671253650799901</v>
      </c>
      <c r="M302" s="15">
        <v>15.05</v>
      </c>
      <c r="N302" s="11">
        <v>47.156129867177</v>
      </c>
      <c r="U302" s="11" t="str">
        <f t="shared" si="99"/>
        <v/>
      </c>
      <c r="V302" s="15"/>
      <c r="W302" s="15"/>
      <c r="X302" s="15"/>
      <c r="Y302" s="15"/>
      <c r="AA302" s="11" t="str">
        <f t="shared" si="93"/>
        <v/>
      </c>
      <c r="AB302" s="11" t="str">
        <f t="shared" si="94"/>
        <v/>
      </c>
      <c r="AC302" s="11" t="str">
        <f t="shared" si="95"/>
        <v/>
      </c>
      <c r="AF302" s="11" t="str">
        <f t="shared" si="96"/>
        <v/>
      </c>
      <c r="AG302" s="11" t="str">
        <f t="shared" si="97"/>
        <v/>
      </c>
      <c r="AH302" s="11" t="str">
        <f t="shared" si="98"/>
        <v/>
      </c>
      <c r="AN302" s="3"/>
      <c r="AO302" s="3"/>
      <c r="AP302" s="3"/>
      <c r="AQ302" s="3"/>
      <c r="AR302" t="s">
        <v>562</v>
      </c>
      <c r="AS302" t="s">
        <v>563</v>
      </c>
      <c r="AT302" t="s">
        <v>564</v>
      </c>
      <c r="AU302" t="s">
        <v>565</v>
      </c>
      <c r="AV302" t="s">
        <v>566</v>
      </c>
      <c r="AW302" t="s">
        <v>567</v>
      </c>
      <c r="AX302" t="s">
        <v>568</v>
      </c>
      <c r="AY302" t="s">
        <v>569</v>
      </c>
      <c r="AZ302" s="6">
        <v>0</v>
      </c>
      <c r="BA302" s="6">
        <v>0</v>
      </c>
      <c r="BB302" s="6">
        <v>0</v>
      </c>
      <c r="BC302" s="6">
        <v>0.06</v>
      </c>
      <c r="BD302" s="6">
        <v>25</v>
      </c>
      <c r="BE302" s="6">
        <v>0.36799999999999999</v>
      </c>
    </row>
    <row r="303" spans="1:57" ht="15" customHeight="1" x14ac:dyDescent="0.4">
      <c r="A303" s="6">
        <v>20231107</v>
      </c>
      <c r="B303" s="6" t="s">
        <v>472</v>
      </c>
      <c r="C303" s="7" t="s">
        <v>500</v>
      </c>
      <c r="E303" s="6" t="s">
        <v>32</v>
      </c>
      <c r="F303" s="6">
        <v>2</v>
      </c>
      <c r="G303" s="6">
        <v>10</v>
      </c>
      <c r="H303" s="13">
        <f>(1/6)</f>
        <v>0.16666666666666666</v>
      </c>
      <c r="I303" s="11">
        <v>11.63426601167</v>
      </c>
      <c r="J303" s="11">
        <v>11.63426601167</v>
      </c>
      <c r="K303" s="11">
        <v>2.0022132380888902</v>
      </c>
      <c r="L303" s="11">
        <v>75.635993963969796</v>
      </c>
      <c r="M303" s="15">
        <v>96.39</v>
      </c>
      <c r="N303" s="11">
        <v>72.152074091484394</v>
      </c>
      <c r="O303" s="11">
        <v>72.152074091484394</v>
      </c>
      <c r="P303" s="11" t="str">
        <f>_xlfn.TEXTJOIN(";", TRUE, Q303, R303, S303, T303)</f>
        <v>0;0</v>
      </c>
      <c r="Q303" s="6">
        <v>0</v>
      </c>
      <c r="T303" s="6">
        <v>0</v>
      </c>
      <c r="U303" s="11" t="str">
        <f>_xlfn.TEXTJOIN(";", TRUE, V303, W303, X303, Y303)</f>
        <v>96.39;96.39</v>
      </c>
      <c r="V303" s="15">
        <v>96.39</v>
      </c>
      <c r="W303" s="15"/>
      <c r="X303" s="15"/>
      <c r="Y303" s="15">
        <v>96.39</v>
      </c>
      <c r="Z303" s="11">
        <v>11.9140078686354</v>
      </c>
      <c r="AA303" s="11">
        <f t="shared" si="93"/>
        <v>11.9140078686354</v>
      </c>
      <c r="AB303" s="11" t="str">
        <f t="shared" si="94"/>
        <v/>
      </c>
      <c r="AC303" s="11" t="str">
        <f t="shared" si="95"/>
        <v/>
      </c>
      <c r="AD303" s="11">
        <v>3</v>
      </c>
      <c r="AE303" s="11">
        <v>90.862369177204599</v>
      </c>
      <c r="AF303" s="11">
        <f t="shared" si="96"/>
        <v>90.862369177204599</v>
      </c>
      <c r="AG303" s="11" t="str">
        <f t="shared" si="97"/>
        <v/>
      </c>
      <c r="AH303" s="11" t="str">
        <f t="shared" si="98"/>
        <v/>
      </c>
      <c r="AI303" s="11">
        <v>90</v>
      </c>
      <c r="AJ303" s="11">
        <v>90</v>
      </c>
      <c r="AK303" s="11">
        <v>0</v>
      </c>
      <c r="AL303" s="11">
        <v>3.0000000000000001E-3</v>
      </c>
      <c r="AM303" s="11">
        <v>0</v>
      </c>
      <c r="AN303" t="s">
        <v>744</v>
      </c>
      <c r="AO303" t="s">
        <v>745</v>
      </c>
      <c r="AP303" t="s">
        <v>746</v>
      </c>
      <c r="AQ303" t="s">
        <v>698</v>
      </c>
      <c r="AR303" t="s">
        <v>562</v>
      </c>
      <c r="AS303" t="s">
        <v>563</v>
      </c>
      <c r="AT303" t="s">
        <v>564</v>
      </c>
      <c r="AU303" t="s">
        <v>565</v>
      </c>
      <c r="AV303" t="s">
        <v>566</v>
      </c>
      <c r="AW303" t="s">
        <v>567</v>
      </c>
      <c r="AX303" t="s">
        <v>568</v>
      </c>
      <c r="AY303" t="s">
        <v>569</v>
      </c>
      <c r="AZ303" s="6">
        <v>0</v>
      </c>
      <c r="BA303" s="6">
        <v>0</v>
      </c>
      <c r="BB303" s="6">
        <v>0</v>
      </c>
      <c r="BC303" s="6">
        <v>0.06</v>
      </c>
      <c r="BD303" s="6">
        <v>25</v>
      </c>
      <c r="BE303" s="6">
        <v>0.36799999999999999</v>
      </c>
    </row>
    <row r="304" spans="1:57" ht="15" customHeight="1" x14ac:dyDescent="0.4">
      <c r="A304" s="6">
        <v>20231107</v>
      </c>
      <c r="B304" s="6" t="s">
        <v>473</v>
      </c>
      <c r="C304" s="7" t="s">
        <v>501</v>
      </c>
      <c r="D304" s="6" t="s">
        <v>2</v>
      </c>
      <c r="F304" s="6">
        <v>1</v>
      </c>
      <c r="G304" s="6">
        <v>1</v>
      </c>
      <c r="H304" s="13">
        <f t="shared" ref="H304:H319" si="106">(6/6)</f>
        <v>1</v>
      </c>
      <c r="I304" s="11">
        <v>6.0871309988206797</v>
      </c>
      <c r="K304" s="11">
        <v>4.35450940626224</v>
      </c>
      <c r="L304" s="11">
        <v>168.03920205675601</v>
      </c>
      <c r="M304" s="15">
        <v>0</v>
      </c>
      <c r="N304" s="11">
        <v>2.8135594488645501</v>
      </c>
      <c r="U304" s="11" t="str">
        <f t="shared" si="99"/>
        <v/>
      </c>
      <c r="V304" s="15"/>
      <c r="W304" s="15"/>
      <c r="X304" s="15"/>
      <c r="Y304" s="15"/>
      <c r="AA304" s="11" t="str">
        <f t="shared" si="93"/>
        <v/>
      </c>
      <c r="AB304" s="11" t="str">
        <f t="shared" si="94"/>
        <v/>
      </c>
      <c r="AC304" s="11" t="str">
        <f t="shared" si="95"/>
        <v/>
      </c>
      <c r="AF304" s="11" t="str">
        <f t="shared" si="96"/>
        <v/>
      </c>
      <c r="AG304" s="11" t="str">
        <f t="shared" si="97"/>
        <v/>
      </c>
      <c r="AH304" s="11" t="str">
        <f t="shared" si="98"/>
        <v/>
      </c>
      <c r="AN304" s="3"/>
      <c r="AO304" s="3"/>
      <c r="AP304" s="3"/>
      <c r="AQ304" s="3"/>
      <c r="AR304" t="s">
        <v>554</v>
      </c>
      <c r="AS304" t="s">
        <v>555</v>
      </c>
      <c r="AT304" t="s">
        <v>556</v>
      </c>
      <c r="AU304" t="s">
        <v>557</v>
      </c>
      <c r="AV304" t="s">
        <v>558</v>
      </c>
      <c r="AW304" t="s">
        <v>559</v>
      </c>
      <c r="AX304" t="s">
        <v>560</v>
      </c>
      <c r="AY304" t="s">
        <v>561</v>
      </c>
      <c r="AZ304" s="6">
        <v>0</v>
      </c>
      <c r="BA304" s="6">
        <v>0</v>
      </c>
      <c r="BB304" s="6">
        <v>0</v>
      </c>
      <c r="BC304" s="6">
        <v>0.06</v>
      </c>
      <c r="BD304" s="6">
        <v>25</v>
      </c>
      <c r="BE304" s="6">
        <v>0.36799999999999999</v>
      </c>
    </row>
    <row r="305" spans="1:57" ht="15" customHeight="1" x14ac:dyDescent="0.4">
      <c r="A305" s="6">
        <v>20231107</v>
      </c>
      <c r="B305" s="6" t="s">
        <v>473</v>
      </c>
      <c r="C305" s="7" t="s">
        <v>501</v>
      </c>
      <c r="D305" s="6" t="s">
        <v>5</v>
      </c>
      <c r="F305" s="6">
        <v>1</v>
      </c>
      <c r="G305" s="6">
        <v>2</v>
      </c>
      <c r="H305" s="13">
        <f t="shared" si="106"/>
        <v>1</v>
      </c>
      <c r="I305" s="11">
        <v>9.2037989976618206</v>
      </c>
      <c r="K305" s="11">
        <v>3.0971048582176399</v>
      </c>
      <c r="L305" s="11">
        <v>175.41032039250601</v>
      </c>
      <c r="M305" s="16">
        <v>7.37</v>
      </c>
      <c r="N305" s="11">
        <v>6.8397672372548701</v>
      </c>
      <c r="U305" s="11" t="str">
        <f t="shared" si="99"/>
        <v/>
      </c>
      <c r="V305" s="16"/>
      <c r="W305" s="16"/>
      <c r="X305" s="16"/>
      <c r="Y305" s="16"/>
      <c r="AA305" s="11" t="str">
        <f t="shared" si="93"/>
        <v/>
      </c>
      <c r="AB305" s="11" t="str">
        <f t="shared" si="94"/>
        <v/>
      </c>
      <c r="AC305" s="11" t="str">
        <f t="shared" si="95"/>
        <v/>
      </c>
      <c r="AF305" s="11" t="str">
        <f t="shared" si="96"/>
        <v/>
      </c>
      <c r="AG305" s="11" t="str">
        <f t="shared" si="97"/>
        <v/>
      </c>
      <c r="AH305" s="11" t="str">
        <f t="shared" si="98"/>
        <v/>
      </c>
      <c r="AN305" s="3"/>
      <c r="AO305" s="3"/>
      <c r="AP305" s="3"/>
      <c r="AQ305" s="3"/>
      <c r="AR305" t="s">
        <v>554</v>
      </c>
      <c r="AS305" t="s">
        <v>555</v>
      </c>
      <c r="AT305" t="s">
        <v>556</v>
      </c>
      <c r="AU305" t="s">
        <v>557</v>
      </c>
      <c r="AV305" t="s">
        <v>558</v>
      </c>
      <c r="AW305" t="s">
        <v>559</v>
      </c>
      <c r="AX305" t="s">
        <v>560</v>
      </c>
      <c r="AY305" t="s">
        <v>561</v>
      </c>
      <c r="AZ305" s="6">
        <v>0</v>
      </c>
      <c r="BA305" s="6">
        <v>0</v>
      </c>
      <c r="BB305" s="6">
        <v>0</v>
      </c>
      <c r="BC305" s="6">
        <v>0.06</v>
      </c>
      <c r="BD305" s="6">
        <v>25</v>
      </c>
      <c r="BE305" s="6">
        <v>0.36799999999999999</v>
      </c>
    </row>
    <row r="306" spans="1:57" ht="15" customHeight="1" x14ac:dyDescent="0.4">
      <c r="A306" s="6">
        <v>20231107</v>
      </c>
      <c r="B306" s="6" t="s">
        <v>473</v>
      </c>
      <c r="C306" s="7" t="s">
        <v>501</v>
      </c>
      <c r="E306" s="6" t="s">
        <v>6</v>
      </c>
      <c r="F306" s="6">
        <v>2</v>
      </c>
      <c r="G306" s="6">
        <v>2</v>
      </c>
      <c r="H306" s="13">
        <f t="shared" si="106"/>
        <v>1</v>
      </c>
      <c r="I306" s="11">
        <v>22.957935631832001</v>
      </c>
      <c r="J306" s="11">
        <v>22.957935631832001</v>
      </c>
      <c r="K306" s="11">
        <v>2.5734959678332299</v>
      </c>
      <c r="L306" s="11">
        <v>220.42866367089201</v>
      </c>
      <c r="M306" s="15">
        <v>0</v>
      </c>
      <c r="N306" s="11">
        <v>81.693562339913001</v>
      </c>
      <c r="O306" s="11">
        <v>81.693562339913001</v>
      </c>
      <c r="P306" s="11" t="str">
        <f t="shared" ref="P306:P307" si="107">_xlfn.TEXTJOIN(";", TRUE, Q306, R306, S306, T306)</f>
        <v>0;0</v>
      </c>
      <c r="Q306" s="6">
        <v>0</v>
      </c>
      <c r="T306" s="6">
        <v>0</v>
      </c>
      <c r="U306" s="11" t="str">
        <f t="shared" ref="U306:U307" si="108">_xlfn.TEXTJOIN(";", TRUE, V306, W306, X306, Y306)</f>
        <v>0;0</v>
      </c>
      <c r="V306" s="15">
        <v>0</v>
      </c>
      <c r="W306" s="15"/>
      <c r="X306" s="15"/>
      <c r="Y306" s="15">
        <v>0</v>
      </c>
      <c r="Z306" s="11">
        <v>6.91598546938304</v>
      </c>
      <c r="AA306" s="11">
        <f t="shared" si="93"/>
        <v>6.91598546938304</v>
      </c>
      <c r="AB306" s="11" t="str">
        <f t="shared" si="94"/>
        <v/>
      </c>
      <c r="AC306" s="11" t="str">
        <f t="shared" si="95"/>
        <v/>
      </c>
      <c r="AD306" s="11">
        <v>3</v>
      </c>
      <c r="AE306" s="11">
        <v>65.855069942422205</v>
      </c>
      <c r="AF306" s="11">
        <f t="shared" si="96"/>
        <v>65.855069942422205</v>
      </c>
      <c r="AG306" s="11" t="str">
        <f t="shared" si="97"/>
        <v/>
      </c>
      <c r="AH306" s="11" t="str">
        <f t="shared" si="98"/>
        <v/>
      </c>
      <c r="AI306" s="11">
        <v>90</v>
      </c>
      <c r="AJ306" s="11">
        <v>90</v>
      </c>
      <c r="AK306" s="11">
        <v>0</v>
      </c>
      <c r="AL306" s="11">
        <v>3.0000000000000001E-3</v>
      </c>
      <c r="AM306" s="11">
        <v>0</v>
      </c>
      <c r="AN306" t="s">
        <v>689</v>
      </c>
      <c r="AO306" t="s">
        <v>690</v>
      </c>
      <c r="AP306" t="s">
        <v>691</v>
      </c>
      <c r="AQ306" t="s">
        <v>607</v>
      </c>
      <c r="AR306" t="s">
        <v>554</v>
      </c>
      <c r="AS306" t="s">
        <v>555</v>
      </c>
      <c r="AT306" t="s">
        <v>556</v>
      </c>
      <c r="AU306" t="s">
        <v>557</v>
      </c>
      <c r="AV306" t="s">
        <v>558</v>
      </c>
      <c r="AW306" t="s">
        <v>559</v>
      </c>
      <c r="AX306" t="s">
        <v>560</v>
      </c>
      <c r="AY306" t="s">
        <v>561</v>
      </c>
      <c r="AZ306" s="6">
        <v>0</v>
      </c>
      <c r="BA306" s="6">
        <v>0</v>
      </c>
      <c r="BB306" s="6">
        <v>0</v>
      </c>
      <c r="BC306" s="6">
        <v>0.06</v>
      </c>
      <c r="BD306" s="6">
        <v>25</v>
      </c>
      <c r="BE306" s="6">
        <v>0.36799999999999999</v>
      </c>
    </row>
    <row r="307" spans="1:57" ht="15" customHeight="1" x14ac:dyDescent="0.4">
      <c r="A307" s="6">
        <v>20231107</v>
      </c>
      <c r="B307" s="6" t="s">
        <v>473</v>
      </c>
      <c r="C307" s="7" t="s">
        <v>501</v>
      </c>
      <c r="E307" s="6" t="s">
        <v>7</v>
      </c>
      <c r="F307" s="6">
        <v>2</v>
      </c>
      <c r="G307" s="6">
        <v>2</v>
      </c>
      <c r="H307" s="13">
        <f t="shared" si="106"/>
        <v>1</v>
      </c>
      <c r="I307" s="11">
        <v>27.1191100384919</v>
      </c>
      <c r="J307" s="11">
        <v>27.1191100384919</v>
      </c>
      <c r="K307" s="11">
        <v>2.6336100256058601</v>
      </c>
      <c r="L307" s="11">
        <v>62.781214404563798</v>
      </c>
      <c r="M307" s="15">
        <v>202.35</v>
      </c>
      <c r="N307" s="11">
        <v>88.551400815895605</v>
      </c>
      <c r="O307" s="11">
        <v>88.551400815895605</v>
      </c>
      <c r="P307" s="11" t="str">
        <f t="shared" si="107"/>
        <v>0;0</v>
      </c>
      <c r="Q307" s="6">
        <v>0</v>
      </c>
      <c r="T307" s="6">
        <v>0</v>
      </c>
      <c r="U307" s="11" t="str">
        <f t="shared" si="108"/>
        <v>202.35;202.35</v>
      </c>
      <c r="V307" s="15">
        <v>202.35</v>
      </c>
      <c r="W307" s="15"/>
      <c r="X307" s="15"/>
      <c r="Y307" s="15">
        <v>202.35</v>
      </c>
      <c r="Z307" s="11">
        <v>5.8479876909736497</v>
      </c>
      <c r="AA307" s="11">
        <f t="shared" si="93"/>
        <v>5.8479876909736497</v>
      </c>
      <c r="AB307" s="11" t="str">
        <f t="shared" si="94"/>
        <v/>
      </c>
      <c r="AC307" s="11" t="str">
        <f t="shared" si="95"/>
        <v/>
      </c>
      <c r="AD307" s="11">
        <v>3</v>
      </c>
      <c r="AE307" s="11">
        <v>100.49257198094701</v>
      </c>
      <c r="AF307" s="11">
        <f t="shared" si="96"/>
        <v>100.49257198094701</v>
      </c>
      <c r="AG307" s="11" t="str">
        <f t="shared" si="97"/>
        <v/>
      </c>
      <c r="AH307" s="11" t="str">
        <f t="shared" si="98"/>
        <v/>
      </c>
      <c r="AI307" s="11">
        <v>90</v>
      </c>
      <c r="AJ307" s="11">
        <v>90</v>
      </c>
      <c r="AK307" s="11">
        <v>0</v>
      </c>
      <c r="AL307" s="11">
        <v>3.0000000000000001E-3</v>
      </c>
      <c r="AM307" s="11">
        <v>0</v>
      </c>
      <c r="AN307" t="s">
        <v>689</v>
      </c>
      <c r="AO307" t="s">
        <v>690</v>
      </c>
      <c r="AP307" t="s">
        <v>691</v>
      </c>
      <c r="AQ307" t="s">
        <v>607</v>
      </c>
      <c r="AR307" t="s">
        <v>554</v>
      </c>
      <c r="AS307" t="s">
        <v>555</v>
      </c>
      <c r="AT307" t="s">
        <v>556</v>
      </c>
      <c r="AU307" t="s">
        <v>557</v>
      </c>
      <c r="AV307" t="s">
        <v>558</v>
      </c>
      <c r="AW307" t="s">
        <v>559</v>
      </c>
      <c r="AX307" t="s">
        <v>560</v>
      </c>
      <c r="AY307" t="s">
        <v>561</v>
      </c>
      <c r="AZ307" s="6">
        <v>0</v>
      </c>
      <c r="BA307" s="6">
        <v>0</v>
      </c>
      <c r="BB307" s="6">
        <v>0</v>
      </c>
      <c r="BC307" s="6">
        <v>0.06</v>
      </c>
      <c r="BD307" s="6">
        <v>25</v>
      </c>
      <c r="BE307" s="6">
        <v>0.36799999999999999</v>
      </c>
    </row>
    <row r="308" spans="1:57" ht="15" customHeight="1" x14ac:dyDescent="0.4">
      <c r="A308" s="6">
        <v>20231107</v>
      </c>
      <c r="B308" s="6" t="s">
        <v>473</v>
      </c>
      <c r="C308" s="7" t="s">
        <v>501</v>
      </c>
      <c r="D308" s="6" t="s">
        <v>8</v>
      </c>
      <c r="F308" s="6">
        <v>1</v>
      </c>
      <c r="G308" s="6">
        <v>3</v>
      </c>
      <c r="H308" s="13">
        <f t="shared" si="106"/>
        <v>1</v>
      </c>
      <c r="I308" s="11">
        <v>19.1004860566599</v>
      </c>
      <c r="K308" s="11">
        <v>3.5913794048376499</v>
      </c>
      <c r="L308" s="11">
        <v>337.31910086968401</v>
      </c>
      <c r="M308" s="15">
        <v>161.91</v>
      </c>
      <c r="N308" s="11">
        <v>1.2590926163824501</v>
      </c>
      <c r="U308" s="11" t="str">
        <f t="shared" si="99"/>
        <v/>
      </c>
      <c r="V308" s="15"/>
      <c r="W308" s="15"/>
      <c r="X308" s="15"/>
      <c r="Y308" s="15"/>
      <c r="AA308" s="11" t="str">
        <f t="shared" si="93"/>
        <v/>
      </c>
      <c r="AB308" s="11" t="str">
        <f t="shared" si="94"/>
        <v/>
      </c>
      <c r="AC308" s="11" t="str">
        <f t="shared" si="95"/>
        <v/>
      </c>
      <c r="AF308" s="11" t="str">
        <f t="shared" si="96"/>
        <v/>
      </c>
      <c r="AG308" s="11" t="str">
        <f t="shared" si="97"/>
        <v/>
      </c>
      <c r="AH308" s="11" t="str">
        <f t="shared" si="98"/>
        <v/>
      </c>
      <c r="AN308" s="3"/>
      <c r="AO308" s="3"/>
      <c r="AP308" s="3"/>
      <c r="AQ308" s="3"/>
      <c r="AR308" t="s">
        <v>554</v>
      </c>
      <c r="AS308" t="s">
        <v>555</v>
      </c>
      <c r="AT308" t="s">
        <v>556</v>
      </c>
      <c r="AU308" t="s">
        <v>557</v>
      </c>
      <c r="AV308" t="s">
        <v>558</v>
      </c>
      <c r="AW308" t="s">
        <v>559</v>
      </c>
      <c r="AX308" t="s">
        <v>560</v>
      </c>
      <c r="AY308" t="s">
        <v>561</v>
      </c>
      <c r="AZ308" s="6">
        <v>0</v>
      </c>
      <c r="BA308" s="6">
        <v>0</v>
      </c>
      <c r="BB308" s="6">
        <v>0</v>
      </c>
      <c r="BC308" s="6">
        <v>0.06</v>
      </c>
      <c r="BD308" s="6">
        <v>25</v>
      </c>
      <c r="BE308" s="6">
        <v>0.36799999999999999</v>
      </c>
    </row>
    <row r="309" spans="1:57" ht="15" customHeight="1" x14ac:dyDescent="0.4">
      <c r="A309" s="6">
        <v>20231107</v>
      </c>
      <c r="B309" s="6" t="s">
        <v>473</v>
      </c>
      <c r="C309" s="7" t="s">
        <v>501</v>
      </c>
      <c r="E309" s="6" t="s">
        <v>9</v>
      </c>
      <c r="F309" s="6">
        <v>2</v>
      </c>
      <c r="G309" s="6">
        <v>3</v>
      </c>
      <c r="H309" s="13">
        <f t="shared" si="106"/>
        <v>1</v>
      </c>
      <c r="I309" s="11">
        <v>47.987666893621899</v>
      </c>
      <c r="J309" s="11">
        <v>47.987666893621899</v>
      </c>
      <c r="K309" s="11">
        <v>3.5861209555199598</v>
      </c>
      <c r="L309" s="11">
        <v>150.376780974832</v>
      </c>
      <c r="M309" s="15">
        <v>87.6</v>
      </c>
      <c r="N309" s="11">
        <v>56.832569832033101</v>
      </c>
      <c r="O309" s="11">
        <v>56.832569832033101</v>
      </c>
      <c r="P309" s="11" t="str">
        <f>_xlfn.TEXTJOIN(";", TRUE, Q309, R309, S309, T309)</f>
        <v>0;0;0</v>
      </c>
      <c r="Q309" s="6">
        <v>0</v>
      </c>
      <c r="R309" s="6">
        <v>0</v>
      </c>
      <c r="T309" s="6">
        <v>0</v>
      </c>
      <c r="U309" s="11" t="str">
        <f>_xlfn.TEXTJOIN(";", TRUE, V309, W309, X309, Y309)</f>
        <v>87.6;87.6;87.6</v>
      </c>
      <c r="V309" s="15">
        <v>87.6</v>
      </c>
      <c r="W309" s="15">
        <v>87.6</v>
      </c>
      <c r="X309" s="15"/>
      <c r="Y309" s="15">
        <v>87.6</v>
      </c>
      <c r="Z309" s="11" t="s">
        <v>226</v>
      </c>
      <c r="AA309" s="11">
        <f t="shared" si="93"/>
        <v>26.485486582121201</v>
      </c>
      <c r="AB309" s="11" t="str">
        <f t="shared" si="94"/>
        <v>12.85222723794513</v>
      </c>
      <c r="AC309" s="11" t="str">
        <f t="shared" si="95"/>
        <v/>
      </c>
      <c r="AD309" s="11">
        <v>3</v>
      </c>
      <c r="AE309" s="11" t="s">
        <v>227</v>
      </c>
      <c r="AF309" s="11">
        <f t="shared" si="96"/>
        <v>60.201180389280204</v>
      </c>
      <c r="AG309" s="11" t="str">
        <f t="shared" si="97"/>
        <v>78.67350826179052</v>
      </c>
      <c r="AH309" s="11" t="str">
        <f t="shared" si="98"/>
        <v/>
      </c>
      <c r="AI309" s="11">
        <v>90</v>
      </c>
      <c r="AJ309" s="11" t="s">
        <v>615</v>
      </c>
      <c r="AK309" s="11" t="s">
        <v>607</v>
      </c>
      <c r="AL309" s="11" t="s">
        <v>631</v>
      </c>
      <c r="AM309" s="11" t="s">
        <v>607</v>
      </c>
      <c r="AN309" t="s">
        <v>692</v>
      </c>
      <c r="AO309" t="s">
        <v>693</v>
      </c>
      <c r="AP309" t="s">
        <v>694</v>
      </c>
      <c r="AQ309" t="s">
        <v>609</v>
      </c>
      <c r="AR309" t="s">
        <v>554</v>
      </c>
      <c r="AS309" t="s">
        <v>555</v>
      </c>
      <c r="AT309" t="s">
        <v>556</v>
      </c>
      <c r="AU309" t="s">
        <v>557</v>
      </c>
      <c r="AV309" t="s">
        <v>558</v>
      </c>
      <c r="AW309" t="s">
        <v>559</v>
      </c>
      <c r="AX309" t="s">
        <v>560</v>
      </c>
      <c r="AY309" t="s">
        <v>561</v>
      </c>
      <c r="AZ309" s="6">
        <v>0</v>
      </c>
      <c r="BA309" s="6">
        <v>0</v>
      </c>
      <c r="BB309" s="6">
        <v>0</v>
      </c>
      <c r="BC309" s="6">
        <v>0.06</v>
      </c>
      <c r="BD309" s="6">
        <v>25</v>
      </c>
      <c r="BE309" s="6">
        <v>0.36799999999999999</v>
      </c>
    </row>
    <row r="310" spans="1:57" ht="15" customHeight="1" x14ac:dyDescent="0.4">
      <c r="A310" s="6">
        <v>20231107</v>
      </c>
      <c r="B310" s="6" t="s">
        <v>473</v>
      </c>
      <c r="C310" s="7" t="s">
        <v>501</v>
      </c>
      <c r="D310" s="6" t="s">
        <v>10</v>
      </c>
      <c r="F310" s="6">
        <v>1</v>
      </c>
      <c r="G310" s="6">
        <v>4</v>
      </c>
      <c r="H310" s="13">
        <f t="shared" si="106"/>
        <v>1</v>
      </c>
      <c r="I310" s="11">
        <v>12.357391646968701</v>
      </c>
      <c r="K310" s="11">
        <v>3.5449326418434302</v>
      </c>
      <c r="L310" s="11">
        <v>72.836315836987694</v>
      </c>
      <c r="M310" s="16">
        <v>95.52</v>
      </c>
      <c r="N310" s="11">
        <v>2.2337670042247502</v>
      </c>
      <c r="U310" s="11" t="str">
        <f t="shared" si="99"/>
        <v/>
      </c>
      <c r="V310" s="16"/>
      <c r="W310" s="16"/>
      <c r="X310" s="16"/>
      <c r="Y310" s="16"/>
      <c r="AA310" s="11" t="str">
        <f t="shared" si="93"/>
        <v/>
      </c>
      <c r="AB310" s="11" t="str">
        <f t="shared" si="94"/>
        <v/>
      </c>
      <c r="AC310" s="11" t="str">
        <f t="shared" si="95"/>
        <v/>
      </c>
      <c r="AF310" s="11" t="str">
        <f t="shared" si="96"/>
        <v/>
      </c>
      <c r="AG310" s="11" t="str">
        <f t="shared" si="97"/>
        <v/>
      </c>
      <c r="AH310" s="11" t="str">
        <f t="shared" si="98"/>
        <v/>
      </c>
      <c r="AN310" s="3"/>
      <c r="AO310" s="3"/>
      <c r="AP310" s="3"/>
      <c r="AQ310" s="3"/>
      <c r="AR310" t="s">
        <v>554</v>
      </c>
      <c r="AS310" t="s">
        <v>555</v>
      </c>
      <c r="AT310" t="s">
        <v>556</v>
      </c>
      <c r="AU310" t="s">
        <v>557</v>
      </c>
      <c r="AV310" t="s">
        <v>558</v>
      </c>
      <c r="AW310" t="s">
        <v>559</v>
      </c>
      <c r="AX310" t="s">
        <v>560</v>
      </c>
      <c r="AY310" t="s">
        <v>561</v>
      </c>
      <c r="AZ310" s="6">
        <v>0</v>
      </c>
      <c r="BA310" s="6">
        <v>0</v>
      </c>
      <c r="BB310" s="6">
        <v>0</v>
      </c>
      <c r="BC310" s="6">
        <v>0.06</v>
      </c>
      <c r="BD310" s="6">
        <v>25</v>
      </c>
      <c r="BE310" s="6">
        <v>0.36799999999999999</v>
      </c>
    </row>
    <row r="311" spans="1:57" ht="15" customHeight="1" x14ac:dyDescent="0.4">
      <c r="A311" s="6">
        <v>20231107</v>
      </c>
      <c r="B311" s="6" t="s">
        <v>473</v>
      </c>
      <c r="C311" s="7" t="s">
        <v>501</v>
      </c>
      <c r="E311" s="6" t="s">
        <v>11</v>
      </c>
      <c r="F311" s="6">
        <v>2</v>
      </c>
      <c r="G311" s="6">
        <v>4</v>
      </c>
      <c r="H311" s="13">
        <f t="shared" si="106"/>
        <v>1</v>
      </c>
      <c r="I311" s="11">
        <v>55.5059056113233</v>
      </c>
      <c r="J311" s="11">
        <v>55.5059056113233</v>
      </c>
      <c r="K311" s="11">
        <v>3.0346545401324598</v>
      </c>
      <c r="L311" s="11">
        <v>22.440734929370699</v>
      </c>
      <c r="M311" s="15">
        <v>232.06</v>
      </c>
      <c r="N311" s="11">
        <v>55.539216399924797</v>
      </c>
      <c r="O311" s="11">
        <v>55.539216399924797</v>
      </c>
      <c r="P311" s="11" t="str">
        <f>_xlfn.TEXTJOIN(";", TRUE, Q311, R311, S311, T311)</f>
        <v>0;0;0</v>
      </c>
      <c r="Q311" s="6">
        <v>0</v>
      </c>
      <c r="R311" s="6">
        <v>0</v>
      </c>
      <c r="T311" s="6">
        <v>0</v>
      </c>
      <c r="U311" s="11" t="str">
        <f>_xlfn.TEXTJOIN(";", TRUE, V311, W311, X311, Y311)</f>
        <v>232.06;232.06;232.06</v>
      </c>
      <c r="V311" s="15">
        <v>232.06</v>
      </c>
      <c r="W311" s="15">
        <v>232.06</v>
      </c>
      <c r="X311" s="15"/>
      <c r="Y311" s="15">
        <v>232.06</v>
      </c>
      <c r="Z311" s="11" t="s">
        <v>228</v>
      </c>
      <c r="AA311" s="11">
        <f t="shared" si="93"/>
        <v>33.158629771704298</v>
      </c>
      <c r="AB311" s="11" t="str">
        <f t="shared" si="94"/>
        <v>13.011971309687095</v>
      </c>
      <c r="AC311" s="11" t="str">
        <f t="shared" si="95"/>
        <v/>
      </c>
      <c r="AD311" s="11">
        <v>3</v>
      </c>
      <c r="AE311" s="11" t="s">
        <v>229</v>
      </c>
      <c r="AF311" s="11">
        <f t="shared" si="96"/>
        <v>57.715526474441603</v>
      </c>
      <c r="AG311" s="11" t="str">
        <f t="shared" si="97"/>
        <v>75.01505743417631</v>
      </c>
      <c r="AH311" s="11" t="str">
        <f t="shared" si="98"/>
        <v/>
      </c>
      <c r="AI311" s="11">
        <v>90</v>
      </c>
      <c r="AJ311" s="11" t="s">
        <v>615</v>
      </c>
      <c r="AK311" s="11" t="s">
        <v>607</v>
      </c>
      <c r="AL311" s="11" t="s">
        <v>631</v>
      </c>
      <c r="AM311" s="11" t="s">
        <v>607</v>
      </c>
      <c r="AN311" t="s">
        <v>692</v>
      </c>
      <c r="AO311" t="s">
        <v>693</v>
      </c>
      <c r="AP311" t="s">
        <v>694</v>
      </c>
      <c r="AQ311" t="s">
        <v>609</v>
      </c>
      <c r="AR311" t="s">
        <v>554</v>
      </c>
      <c r="AS311" t="s">
        <v>555</v>
      </c>
      <c r="AT311" t="s">
        <v>556</v>
      </c>
      <c r="AU311" t="s">
        <v>557</v>
      </c>
      <c r="AV311" t="s">
        <v>558</v>
      </c>
      <c r="AW311" t="s">
        <v>559</v>
      </c>
      <c r="AX311" t="s">
        <v>560</v>
      </c>
      <c r="AY311" t="s">
        <v>561</v>
      </c>
      <c r="AZ311" s="6">
        <v>0</v>
      </c>
      <c r="BA311" s="6">
        <v>0</v>
      </c>
      <c r="BB311" s="6">
        <v>0</v>
      </c>
      <c r="BC311" s="6">
        <v>0.06</v>
      </c>
      <c r="BD311" s="6">
        <v>25</v>
      </c>
      <c r="BE311" s="6">
        <v>0.36799999999999999</v>
      </c>
    </row>
    <row r="312" spans="1:57" ht="15" customHeight="1" x14ac:dyDescent="0.4">
      <c r="A312" s="6">
        <v>20231107</v>
      </c>
      <c r="B312" s="6" t="s">
        <v>473</v>
      </c>
      <c r="C312" s="7" t="s">
        <v>501</v>
      </c>
      <c r="D312" s="6" t="s">
        <v>13</v>
      </c>
      <c r="F312" s="6">
        <v>1</v>
      </c>
      <c r="G312" s="6">
        <v>5</v>
      </c>
      <c r="H312" s="13">
        <f t="shared" si="106"/>
        <v>1</v>
      </c>
      <c r="I312" s="11">
        <v>10.0595300065077</v>
      </c>
      <c r="K312" s="11">
        <v>3.55813986299456</v>
      </c>
      <c r="L312" s="11">
        <v>309.19498836901198</v>
      </c>
      <c r="M312" s="15">
        <v>236.35</v>
      </c>
      <c r="N312" s="11">
        <v>7.02121300450706</v>
      </c>
      <c r="U312" s="11" t="str">
        <f t="shared" si="99"/>
        <v/>
      </c>
      <c r="V312" s="15"/>
      <c r="W312" s="15"/>
      <c r="X312" s="15"/>
      <c r="Y312" s="15"/>
      <c r="AA312" s="11" t="str">
        <f t="shared" si="93"/>
        <v/>
      </c>
      <c r="AB312" s="11" t="str">
        <f t="shared" si="94"/>
        <v/>
      </c>
      <c r="AC312" s="11" t="str">
        <f t="shared" si="95"/>
        <v/>
      </c>
      <c r="AF312" s="11" t="str">
        <f t="shared" si="96"/>
        <v/>
      </c>
      <c r="AG312" s="11" t="str">
        <f t="shared" si="97"/>
        <v/>
      </c>
      <c r="AH312" s="11" t="str">
        <f t="shared" si="98"/>
        <v/>
      </c>
      <c r="AN312" s="3"/>
      <c r="AO312" s="3"/>
      <c r="AP312" s="3"/>
      <c r="AQ312" s="3"/>
      <c r="AR312" t="s">
        <v>554</v>
      </c>
      <c r="AS312" t="s">
        <v>555</v>
      </c>
      <c r="AT312" t="s">
        <v>556</v>
      </c>
      <c r="AU312" t="s">
        <v>557</v>
      </c>
      <c r="AV312" t="s">
        <v>558</v>
      </c>
      <c r="AW312" t="s">
        <v>559</v>
      </c>
      <c r="AX312" t="s">
        <v>560</v>
      </c>
      <c r="AY312" t="s">
        <v>561</v>
      </c>
      <c r="AZ312" s="6">
        <v>0</v>
      </c>
      <c r="BA312" s="6">
        <v>0</v>
      </c>
      <c r="BB312" s="6">
        <v>0</v>
      </c>
      <c r="BC312" s="6">
        <v>0.06</v>
      </c>
      <c r="BD312" s="6">
        <v>25</v>
      </c>
      <c r="BE312" s="6">
        <v>0.36799999999999999</v>
      </c>
    </row>
    <row r="313" spans="1:57" ht="15" customHeight="1" x14ac:dyDescent="0.4">
      <c r="A313" s="6">
        <v>20231107</v>
      </c>
      <c r="B313" s="6" t="s">
        <v>473</v>
      </c>
      <c r="C313" s="7" t="s">
        <v>501</v>
      </c>
      <c r="E313" s="6" t="s">
        <v>14</v>
      </c>
      <c r="F313" s="6">
        <v>2</v>
      </c>
      <c r="G313" s="6">
        <v>5</v>
      </c>
      <c r="H313" s="13">
        <f t="shared" si="106"/>
        <v>1</v>
      </c>
      <c r="I313" s="11">
        <v>44.558190172040703</v>
      </c>
      <c r="J313" s="11">
        <v>44.558190172040703</v>
      </c>
      <c r="K313" s="11">
        <v>3.1905536736464701</v>
      </c>
      <c r="L313" s="11">
        <v>241.18610748054201</v>
      </c>
      <c r="M313" s="15">
        <v>218.75</v>
      </c>
      <c r="N313" s="11">
        <v>42.606546193845503</v>
      </c>
      <c r="O313" s="11">
        <v>42.606546193845503</v>
      </c>
      <c r="P313" s="11" t="str">
        <f>_xlfn.TEXTJOIN(";", TRUE, Q313, R313, S313, T313)</f>
        <v>0;0;0;0</v>
      </c>
      <c r="Q313" s="6">
        <v>0</v>
      </c>
      <c r="R313" s="6">
        <v>0</v>
      </c>
      <c r="S313" s="6">
        <v>0</v>
      </c>
      <c r="T313" s="6">
        <v>0</v>
      </c>
      <c r="U313" s="11" t="str">
        <f>_xlfn.TEXTJOIN(";", TRUE, V313, W313, X313, Y313)</f>
        <v>218.75;218.75;218.75;218.75</v>
      </c>
      <c r="V313" s="15">
        <v>218.75</v>
      </c>
      <c r="W313" s="15">
        <v>218.75</v>
      </c>
      <c r="X313" s="15">
        <v>218.75</v>
      </c>
      <c r="Y313" s="15">
        <v>218.75</v>
      </c>
      <c r="Z313" s="11" t="s">
        <v>230</v>
      </c>
      <c r="AA313" s="11">
        <f t="shared" si="93"/>
        <v>27.4678156983755</v>
      </c>
      <c r="AB313" s="11" t="str">
        <f t="shared" si="94"/>
        <v>36.36486202985128</v>
      </c>
      <c r="AC313" s="11" t="str">
        <f t="shared" si="95"/>
        <v xml:space="preserve"> 15.359548977740497</v>
      </c>
      <c r="AD313" s="11">
        <v>3</v>
      </c>
      <c r="AE313" s="11" t="s">
        <v>231</v>
      </c>
      <c r="AF313" s="11">
        <f t="shared" si="96"/>
        <v>46.9437662917138</v>
      </c>
      <c r="AG313" s="11" t="str">
        <f t="shared" si="97"/>
        <v>54.190648846978675</v>
      </c>
      <c r="AH313" s="11" t="str">
        <f t="shared" si="98"/>
        <v xml:space="preserve"> 67.44155702589737</v>
      </c>
      <c r="AI313" s="11">
        <v>90</v>
      </c>
      <c r="AJ313" s="11" t="s">
        <v>629</v>
      </c>
      <c r="AK313" s="11" t="s">
        <v>609</v>
      </c>
      <c r="AL313" s="11" t="s">
        <v>630</v>
      </c>
      <c r="AM313" s="11" t="s">
        <v>609</v>
      </c>
      <c r="AN313" t="s">
        <v>695</v>
      </c>
      <c r="AO313" t="s">
        <v>696</v>
      </c>
      <c r="AP313" t="s">
        <v>697</v>
      </c>
      <c r="AQ313" t="s">
        <v>698</v>
      </c>
      <c r="AR313" t="s">
        <v>554</v>
      </c>
      <c r="AS313" t="s">
        <v>555</v>
      </c>
      <c r="AT313" t="s">
        <v>556</v>
      </c>
      <c r="AU313" t="s">
        <v>557</v>
      </c>
      <c r="AV313" t="s">
        <v>558</v>
      </c>
      <c r="AW313" t="s">
        <v>559</v>
      </c>
      <c r="AX313" t="s">
        <v>560</v>
      </c>
      <c r="AY313" t="s">
        <v>561</v>
      </c>
      <c r="AZ313" s="6">
        <v>0</v>
      </c>
      <c r="BA313" s="6">
        <v>0</v>
      </c>
      <c r="BB313" s="6">
        <v>0</v>
      </c>
      <c r="BC313" s="6">
        <v>0.06</v>
      </c>
      <c r="BD313" s="6">
        <v>25</v>
      </c>
      <c r="BE313" s="6">
        <v>0.36799999999999999</v>
      </c>
    </row>
    <row r="314" spans="1:57" ht="15" customHeight="1" x14ac:dyDescent="0.4">
      <c r="A314" s="6">
        <v>20231107</v>
      </c>
      <c r="B314" s="6" t="s">
        <v>473</v>
      </c>
      <c r="C314" s="7" t="s">
        <v>501</v>
      </c>
      <c r="D314" s="6" t="s">
        <v>15</v>
      </c>
      <c r="F314" s="6">
        <v>1</v>
      </c>
      <c r="G314" s="6">
        <v>6</v>
      </c>
      <c r="H314" s="13">
        <f t="shared" si="106"/>
        <v>1</v>
      </c>
      <c r="I314" s="11">
        <v>10.8118325503654</v>
      </c>
      <c r="K314" s="11">
        <v>3.7129356345337801</v>
      </c>
      <c r="L314" s="11">
        <v>78.372681960893402</v>
      </c>
      <c r="M314" s="15">
        <v>129.18</v>
      </c>
      <c r="N314" s="11">
        <v>12.160507806018799</v>
      </c>
      <c r="U314" s="11" t="str">
        <f t="shared" si="99"/>
        <v/>
      </c>
      <c r="V314" s="15"/>
      <c r="W314" s="15"/>
      <c r="X314" s="15"/>
      <c r="Y314" s="15"/>
      <c r="AA314" s="11" t="str">
        <f t="shared" si="93"/>
        <v/>
      </c>
      <c r="AB314" s="11" t="str">
        <f t="shared" si="94"/>
        <v/>
      </c>
      <c r="AC314" s="11" t="str">
        <f t="shared" si="95"/>
        <v/>
      </c>
      <c r="AF314" s="11" t="str">
        <f t="shared" si="96"/>
        <v/>
      </c>
      <c r="AG314" s="11" t="str">
        <f t="shared" si="97"/>
        <v/>
      </c>
      <c r="AH314" s="11" t="str">
        <f t="shared" si="98"/>
        <v/>
      </c>
      <c r="AN314" s="3"/>
      <c r="AO314" s="3"/>
      <c r="AP314" s="3"/>
      <c r="AQ314" s="3"/>
      <c r="AR314" t="s">
        <v>554</v>
      </c>
      <c r="AS314" t="s">
        <v>555</v>
      </c>
      <c r="AT314" t="s">
        <v>556</v>
      </c>
      <c r="AU314" t="s">
        <v>557</v>
      </c>
      <c r="AV314" t="s">
        <v>558</v>
      </c>
      <c r="AW314" t="s">
        <v>559</v>
      </c>
      <c r="AX314" t="s">
        <v>560</v>
      </c>
      <c r="AY314" t="s">
        <v>561</v>
      </c>
      <c r="AZ314" s="6">
        <v>0</v>
      </c>
      <c r="BA314" s="6">
        <v>0</v>
      </c>
      <c r="BB314" s="6">
        <v>0</v>
      </c>
      <c r="BC314" s="6">
        <v>0.06</v>
      </c>
      <c r="BD314" s="6">
        <v>25</v>
      </c>
      <c r="BE314" s="6">
        <v>0.36799999999999999</v>
      </c>
    </row>
    <row r="315" spans="1:57" ht="15" customHeight="1" x14ac:dyDescent="0.4">
      <c r="A315" s="6">
        <v>20231107</v>
      </c>
      <c r="B315" s="6" t="s">
        <v>473</v>
      </c>
      <c r="C315" s="7" t="s">
        <v>501</v>
      </c>
      <c r="E315" s="6" t="s">
        <v>16</v>
      </c>
      <c r="F315" s="6">
        <v>2</v>
      </c>
      <c r="G315" s="6">
        <v>6</v>
      </c>
      <c r="H315" s="13">
        <f t="shared" si="106"/>
        <v>1</v>
      </c>
      <c r="I315" s="11">
        <v>41.0887734695605</v>
      </c>
      <c r="J315" s="11">
        <v>41.0887734695605</v>
      </c>
      <c r="K315" s="11">
        <v>3.5359210979395601</v>
      </c>
      <c r="L315" s="11">
        <v>110.058919149442</v>
      </c>
      <c r="M315" s="15">
        <v>228.87</v>
      </c>
      <c r="N315" s="11">
        <v>46.516470157728797</v>
      </c>
      <c r="O315" s="11">
        <v>46.516470157728797</v>
      </c>
      <c r="P315" s="11" t="str">
        <f>_xlfn.TEXTJOIN(";", TRUE, Q315, R315, S315, T315)</f>
        <v>0;0;0;0</v>
      </c>
      <c r="Q315" s="6">
        <v>0</v>
      </c>
      <c r="R315" s="6">
        <v>0</v>
      </c>
      <c r="S315" s="6">
        <v>0</v>
      </c>
      <c r="T315" s="6">
        <v>0</v>
      </c>
      <c r="U315" s="11" t="str">
        <f>_xlfn.TEXTJOIN(";", TRUE, V315, W315, X315, Y315)</f>
        <v>228.87;228.87;228.87;228.87</v>
      </c>
      <c r="V315" s="15">
        <v>228.87</v>
      </c>
      <c r="W315" s="15">
        <v>228.87</v>
      </c>
      <c r="X315" s="15">
        <v>228.87</v>
      </c>
      <c r="Y315" s="15">
        <v>228.87</v>
      </c>
      <c r="Z315" s="11" t="s">
        <v>232</v>
      </c>
      <c r="AA315" s="11">
        <f t="shared" si="93"/>
        <v>23.4953265350991</v>
      </c>
      <c r="AB315" s="11" t="str">
        <f t="shared" si="94"/>
        <v>34.008185278978466</v>
      </c>
      <c r="AC315" s="11" t="str">
        <f t="shared" si="95"/>
        <v xml:space="preserve"> 14.657526142025198</v>
      </c>
      <c r="AD315" s="11">
        <v>3</v>
      </c>
      <c r="AE315" s="11" t="s">
        <v>233</v>
      </c>
      <c r="AF315" s="11">
        <f t="shared" si="96"/>
        <v>49.323114544030403</v>
      </c>
      <c r="AG315" s="11" t="str">
        <f t="shared" si="97"/>
        <v>59.31349362226786</v>
      </c>
      <c r="AH315" s="11" t="str">
        <f t="shared" si="98"/>
        <v xml:space="preserve"> 76.89654696667036</v>
      </c>
      <c r="AI315" s="11">
        <v>90</v>
      </c>
      <c r="AJ315" s="11" t="s">
        <v>629</v>
      </c>
      <c r="AK315" s="11" t="s">
        <v>609</v>
      </c>
      <c r="AL315" s="11" t="s">
        <v>630</v>
      </c>
      <c r="AM315" s="11" t="s">
        <v>609</v>
      </c>
      <c r="AN315" t="s">
        <v>695</v>
      </c>
      <c r="AO315" t="s">
        <v>696</v>
      </c>
      <c r="AP315" t="s">
        <v>697</v>
      </c>
      <c r="AQ315" t="s">
        <v>698</v>
      </c>
      <c r="AR315" t="s">
        <v>554</v>
      </c>
      <c r="AS315" t="s">
        <v>555</v>
      </c>
      <c r="AT315" t="s">
        <v>556</v>
      </c>
      <c r="AU315" t="s">
        <v>557</v>
      </c>
      <c r="AV315" t="s">
        <v>558</v>
      </c>
      <c r="AW315" t="s">
        <v>559</v>
      </c>
      <c r="AX315" t="s">
        <v>560</v>
      </c>
      <c r="AY315" t="s">
        <v>561</v>
      </c>
      <c r="AZ315" s="6">
        <v>0</v>
      </c>
      <c r="BA315" s="6">
        <v>0</v>
      </c>
      <c r="BB315" s="6">
        <v>0</v>
      </c>
      <c r="BC315" s="6">
        <v>0.06</v>
      </c>
      <c r="BD315" s="6">
        <v>25</v>
      </c>
      <c r="BE315" s="6">
        <v>0.36799999999999999</v>
      </c>
    </row>
    <row r="316" spans="1:57" ht="15" customHeight="1" x14ac:dyDescent="0.4">
      <c r="A316" s="6">
        <v>20231107</v>
      </c>
      <c r="B316" s="6" t="s">
        <v>473</v>
      </c>
      <c r="C316" s="7" t="s">
        <v>501</v>
      </c>
      <c r="D316" s="6" t="s">
        <v>21</v>
      </c>
      <c r="F316" s="6">
        <v>1</v>
      </c>
      <c r="G316" s="6">
        <v>7</v>
      </c>
      <c r="H316" s="13">
        <f t="shared" si="106"/>
        <v>1</v>
      </c>
      <c r="I316" s="11">
        <v>23.542865139719801</v>
      </c>
      <c r="K316" s="11">
        <v>3.51822358871854</v>
      </c>
      <c r="L316" s="11">
        <v>355.555498497413</v>
      </c>
      <c r="M316" s="15">
        <v>277.19</v>
      </c>
      <c r="N316" s="11">
        <v>6.96594152736923</v>
      </c>
      <c r="U316" s="11" t="str">
        <f t="shared" si="99"/>
        <v/>
      </c>
      <c r="V316" s="15"/>
      <c r="W316" s="15"/>
      <c r="X316" s="15"/>
      <c r="Y316" s="15"/>
      <c r="AA316" s="11" t="str">
        <f t="shared" si="93"/>
        <v/>
      </c>
      <c r="AB316" s="11" t="str">
        <f t="shared" si="94"/>
        <v/>
      </c>
      <c r="AC316" s="11" t="str">
        <f t="shared" si="95"/>
        <v/>
      </c>
      <c r="AF316" s="11" t="str">
        <f t="shared" si="96"/>
        <v/>
      </c>
      <c r="AG316" s="11" t="str">
        <f t="shared" si="97"/>
        <v/>
      </c>
      <c r="AH316" s="11" t="str">
        <f t="shared" si="98"/>
        <v/>
      </c>
      <c r="AN316" s="3"/>
      <c r="AO316" s="3"/>
      <c r="AP316" s="3"/>
      <c r="AQ316" s="3"/>
      <c r="AR316" t="s">
        <v>554</v>
      </c>
      <c r="AS316" t="s">
        <v>555</v>
      </c>
      <c r="AT316" t="s">
        <v>556</v>
      </c>
      <c r="AU316" t="s">
        <v>557</v>
      </c>
      <c r="AV316" t="s">
        <v>558</v>
      </c>
      <c r="AW316" t="s">
        <v>559</v>
      </c>
      <c r="AX316" t="s">
        <v>560</v>
      </c>
      <c r="AY316" t="s">
        <v>561</v>
      </c>
      <c r="AZ316" s="6">
        <v>0</v>
      </c>
      <c r="BA316" s="6">
        <v>0</v>
      </c>
      <c r="BB316" s="6">
        <v>0</v>
      </c>
      <c r="BC316" s="6">
        <v>0.06</v>
      </c>
      <c r="BD316" s="6">
        <v>25</v>
      </c>
      <c r="BE316" s="6">
        <v>0.36799999999999999</v>
      </c>
    </row>
    <row r="317" spans="1:57" ht="15" customHeight="1" x14ac:dyDescent="0.4">
      <c r="A317" s="6">
        <v>20231107</v>
      </c>
      <c r="B317" s="6" t="s">
        <v>473</v>
      </c>
      <c r="C317" s="7" t="s">
        <v>501</v>
      </c>
      <c r="E317" s="6" t="s">
        <v>22</v>
      </c>
      <c r="F317" s="6">
        <v>2</v>
      </c>
      <c r="G317" s="6">
        <v>7</v>
      </c>
      <c r="H317" s="13">
        <f t="shared" si="106"/>
        <v>1</v>
      </c>
      <c r="I317" s="11">
        <v>32.142075165903002</v>
      </c>
      <c r="J317" s="11">
        <v>32.142075165903002</v>
      </c>
      <c r="K317" s="11">
        <v>2.8596833216555102</v>
      </c>
      <c r="L317" s="11">
        <v>336.05781700537801</v>
      </c>
      <c r="M317" s="15">
        <v>226</v>
      </c>
      <c r="N317" s="11">
        <v>63.9609361479339</v>
      </c>
      <c r="O317" s="11">
        <v>63.9609361479339</v>
      </c>
      <c r="P317" s="11" t="str">
        <f>_xlfn.TEXTJOIN(";", TRUE, Q317, R317, S317, T317)</f>
        <v>0;0;0;0</v>
      </c>
      <c r="Q317" s="6">
        <v>0</v>
      </c>
      <c r="R317" s="6">
        <v>0</v>
      </c>
      <c r="S317" s="6">
        <v>0</v>
      </c>
      <c r="T317" s="6">
        <v>0</v>
      </c>
      <c r="U317" s="11" t="str">
        <f>_xlfn.TEXTJOIN(";", TRUE, V317, W317, X317, Y317)</f>
        <v>226;226;226;226</v>
      </c>
      <c r="V317" s="15">
        <v>226</v>
      </c>
      <c r="W317" s="15">
        <v>226</v>
      </c>
      <c r="X317" s="15">
        <v>226</v>
      </c>
      <c r="Y317" s="15">
        <v>226</v>
      </c>
      <c r="Z317" s="11" t="s">
        <v>234</v>
      </c>
      <c r="AA317" s="11">
        <f t="shared" si="93"/>
        <v>16.477897305787899</v>
      </c>
      <c r="AB317" s="11" t="str">
        <f t="shared" si="94"/>
        <v>11.419680895488984</v>
      </c>
      <c r="AC317" s="11" t="str">
        <f t="shared" si="95"/>
        <v xml:space="preserve"> 16.77632321257747</v>
      </c>
      <c r="AD317" s="11">
        <v>3</v>
      </c>
      <c r="AE317" s="11" t="s">
        <v>235</v>
      </c>
      <c r="AF317" s="11">
        <f t="shared" si="96"/>
        <v>70.832471876548993</v>
      </c>
      <c r="AG317" s="11" t="str">
        <f t="shared" si="97"/>
        <v>76.76367490217676</v>
      </c>
      <c r="AH317" s="11" t="str">
        <f t="shared" si="98"/>
        <v xml:space="preserve"> 80.8358428890303</v>
      </c>
      <c r="AI317" s="11">
        <v>90</v>
      </c>
      <c r="AJ317" s="11" t="s">
        <v>629</v>
      </c>
      <c r="AK317" s="11" t="s">
        <v>609</v>
      </c>
      <c r="AL317" s="11" t="s">
        <v>630</v>
      </c>
      <c r="AM317" s="11" t="s">
        <v>609</v>
      </c>
      <c r="AN317" t="s">
        <v>702</v>
      </c>
      <c r="AO317" t="s">
        <v>703</v>
      </c>
      <c r="AP317" t="s">
        <v>704</v>
      </c>
      <c r="AQ317" t="s">
        <v>698</v>
      </c>
      <c r="AR317" t="s">
        <v>554</v>
      </c>
      <c r="AS317" t="s">
        <v>555</v>
      </c>
      <c r="AT317" t="s">
        <v>556</v>
      </c>
      <c r="AU317" t="s">
        <v>557</v>
      </c>
      <c r="AV317" t="s">
        <v>558</v>
      </c>
      <c r="AW317" t="s">
        <v>559</v>
      </c>
      <c r="AX317" t="s">
        <v>560</v>
      </c>
      <c r="AY317" t="s">
        <v>561</v>
      </c>
      <c r="AZ317" s="6">
        <v>0</v>
      </c>
      <c r="BA317" s="6">
        <v>0</v>
      </c>
      <c r="BB317" s="6">
        <v>0</v>
      </c>
      <c r="BC317" s="6">
        <v>0.06</v>
      </c>
      <c r="BD317" s="6">
        <v>25</v>
      </c>
      <c r="BE317" s="6">
        <v>0.36799999999999999</v>
      </c>
    </row>
    <row r="318" spans="1:57" ht="15" customHeight="1" x14ac:dyDescent="0.4">
      <c r="A318" s="6">
        <v>20231107</v>
      </c>
      <c r="B318" s="6" t="s">
        <v>473</v>
      </c>
      <c r="C318" s="7" t="s">
        <v>501</v>
      </c>
      <c r="D318" s="6" t="s">
        <v>24</v>
      </c>
      <c r="F318" s="6">
        <v>1</v>
      </c>
      <c r="G318" s="6">
        <v>8</v>
      </c>
      <c r="H318" s="13">
        <f t="shared" si="106"/>
        <v>1</v>
      </c>
      <c r="I318" s="11">
        <v>19.0670288844955</v>
      </c>
      <c r="K318" s="11">
        <v>3.7129356345337801</v>
      </c>
      <c r="L318" s="11">
        <v>193.612925111187</v>
      </c>
      <c r="M318" s="15">
        <v>198.05</v>
      </c>
      <c r="N318" s="11">
        <v>16.907359048356199</v>
      </c>
      <c r="U318" s="11" t="str">
        <f t="shared" si="99"/>
        <v/>
      </c>
      <c r="V318" s="15"/>
      <c r="W318" s="15"/>
      <c r="X318" s="15"/>
      <c r="Y318" s="15"/>
      <c r="AA318" s="11" t="str">
        <f t="shared" si="93"/>
        <v/>
      </c>
      <c r="AB318" s="11" t="str">
        <f t="shared" si="94"/>
        <v/>
      </c>
      <c r="AC318" s="11" t="str">
        <f t="shared" si="95"/>
        <v/>
      </c>
      <c r="AF318" s="11" t="str">
        <f t="shared" si="96"/>
        <v/>
      </c>
      <c r="AG318" s="11" t="str">
        <f t="shared" si="97"/>
        <v/>
      </c>
      <c r="AH318" s="11" t="str">
        <f t="shared" si="98"/>
        <v/>
      </c>
      <c r="AN318" s="3"/>
      <c r="AO318" s="3"/>
      <c r="AP318" s="3"/>
      <c r="AQ318" s="3"/>
      <c r="AR318" t="s">
        <v>554</v>
      </c>
      <c r="AS318" t="s">
        <v>555</v>
      </c>
      <c r="AT318" t="s">
        <v>556</v>
      </c>
      <c r="AU318" t="s">
        <v>557</v>
      </c>
      <c r="AV318" t="s">
        <v>558</v>
      </c>
      <c r="AW318" t="s">
        <v>559</v>
      </c>
      <c r="AX318" t="s">
        <v>560</v>
      </c>
      <c r="AY318" t="s">
        <v>561</v>
      </c>
      <c r="AZ318" s="6">
        <v>0</v>
      </c>
      <c r="BA318" s="6">
        <v>0</v>
      </c>
      <c r="BB318" s="6">
        <v>0</v>
      </c>
      <c r="BC318" s="6">
        <v>0.06</v>
      </c>
      <c r="BD318" s="6">
        <v>25</v>
      </c>
      <c r="BE318" s="6">
        <v>0.36799999999999999</v>
      </c>
    </row>
    <row r="319" spans="1:57" ht="15" customHeight="1" x14ac:dyDescent="0.4">
      <c r="A319" s="6">
        <v>20231107</v>
      </c>
      <c r="B319" s="6" t="s">
        <v>473</v>
      </c>
      <c r="C319" s="7" t="s">
        <v>501</v>
      </c>
      <c r="E319" s="6" t="s">
        <v>25</v>
      </c>
      <c r="F319" s="6">
        <v>2</v>
      </c>
      <c r="G319" s="6">
        <v>8</v>
      </c>
      <c r="H319" s="13">
        <f t="shared" si="106"/>
        <v>1</v>
      </c>
      <c r="I319" s="11">
        <v>17.631542314623001</v>
      </c>
      <c r="J319" s="11">
        <v>17.631542314623001</v>
      </c>
      <c r="K319" s="11">
        <v>3.7129356345337801</v>
      </c>
      <c r="L319" s="11">
        <v>190.341165893321</v>
      </c>
      <c r="M319" s="16">
        <v>214.28</v>
      </c>
      <c r="N319" s="11">
        <v>69.4781300023553</v>
      </c>
      <c r="O319" s="11">
        <v>69.4781300023553</v>
      </c>
      <c r="P319" s="11" t="str">
        <f>_xlfn.TEXTJOIN(";", TRUE, Q319, R319, S319, T319)</f>
        <v>0;0;0;0</v>
      </c>
      <c r="Q319" s="6">
        <v>0</v>
      </c>
      <c r="R319" s="6">
        <v>0</v>
      </c>
      <c r="S319" s="6">
        <v>0</v>
      </c>
      <c r="T319" s="6">
        <v>0</v>
      </c>
      <c r="U319" s="11" t="str">
        <f>_xlfn.TEXTJOIN(";", TRUE, V319, W319, X319, Y319)</f>
        <v>214.28;214.28;214.28;214.28</v>
      </c>
      <c r="V319" s="16">
        <v>214.28</v>
      </c>
      <c r="W319" s="16">
        <v>214.28</v>
      </c>
      <c r="X319" s="16">
        <v>214.28</v>
      </c>
      <c r="Y319" s="16">
        <v>214.28</v>
      </c>
      <c r="Z319" s="11" t="s">
        <v>236</v>
      </c>
      <c r="AA319" s="11">
        <f t="shared" si="93"/>
        <v>13.8675346626625</v>
      </c>
      <c r="AB319" s="11" t="str">
        <f t="shared" si="94"/>
        <v>11.783645848477992</v>
      </c>
      <c r="AC319" s="11" t="str">
        <f t="shared" si="95"/>
        <v xml:space="preserve"> 9.750448537009406</v>
      </c>
      <c r="AD319" s="11">
        <v>3</v>
      </c>
      <c r="AE319" s="11" t="s">
        <v>237</v>
      </c>
      <c r="AF319" s="11">
        <f t="shared" si="96"/>
        <v>76.449883615226298</v>
      </c>
      <c r="AG319" s="11" t="str">
        <f t="shared" si="97"/>
        <v>84.5172330923446</v>
      </c>
      <c r="AH319" s="11" t="str">
        <f t="shared" si="98"/>
        <v xml:space="preserve"> 91.66892368014142</v>
      </c>
      <c r="AI319" s="11">
        <v>90</v>
      </c>
      <c r="AJ319" s="11" t="s">
        <v>629</v>
      </c>
      <c r="AK319" s="11" t="s">
        <v>609</v>
      </c>
      <c r="AL319" s="11" t="s">
        <v>630</v>
      </c>
      <c r="AM319" s="11" t="s">
        <v>609</v>
      </c>
      <c r="AN319" t="s">
        <v>702</v>
      </c>
      <c r="AO319" t="s">
        <v>703</v>
      </c>
      <c r="AP319" t="s">
        <v>704</v>
      </c>
      <c r="AQ319" t="s">
        <v>698</v>
      </c>
      <c r="AR319" t="s">
        <v>554</v>
      </c>
      <c r="AS319" t="s">
        <v>555</v>
      </c>
      <c r="AT319" t="s">
        <v>556</v>
      </c>
      <c r="AU319" t="s">
        <v>557</v>
      </c>
      <c r="AV319" t="s">
        <v>558</v>
      </c>
      <c r="AW319" t="s">
        <v>559</v>
      </c>
      <c r="AX319" t="s">
        <v>560</v>
      </c>
      <c r="AY319" t="s">
        <v>561</v>
      </c>
      <c r="AZ319" s="6">
        <v>0</v>
      </c>
      <c r="BA319" s="6">
        <v>0</v>
      </c>
      <c r="BB319" s="6">
        <v>0</v>
      </c>
      <c r="BC319" s="6">
        <v>0.06</v>
      </c>
      <c r="BD319" s="6">
        <v>25</v>
      </c>
      <c r="BE319" s="6">
        <v>0.36799999999999999</v>
      </c>
    </row>
    <row r="320" spans="1:57" ht="15" customHeight="1" x14ac:dyDescent="0.4">
      <c r="A320" s="6">
        <v>20231107</v>
      </c>
      <c r="B320" s="6" t="s">
        <v>473</v>
      </c>
      <c r="C320" s="7" t="s">
        <v>501</v>
      </c>
      <c r="D320" s="6" t="s">
        <v>28</v>
      </c>
      <c r="F320" s="6">
        <v>1</v>
      </c>
      <c r="G320" s="6">
        <v>9</v>
      </c>
      <c r="H320" s="13">
        <f>(5/6)</f>
        <v>0.83333333333333337</v>
      </c>
      <c r="I320" s="11">
        <v>14.8475456784066</v>
      </c>
      <c r="K320" s="11">
        <v>3.7129356345337801</v>
      </c>
      <c r="L320" s="11">
        <v>214.319337352594</v>
      </c>
      <c r="M320" s="16">
        <v>20.709999999999901</v>
      </c>
      <c r="N320" s="11">
        <v>30.0440575852028</v>
      </c>
      <c r="U320" s="11" t="str">
        <f t="shared" si="99"/>
        <v/>
      </c>
      <c r="V320" s="16"/>
      <c r="W320" s="16"/>
      <c r="X320" s="16"/>
      <c r="Y320" s="16"/>
      <c r="AA320" s="11" t="str">
        <f t="shared" si="93"/>
        <v/>
      </c>
      <c r="AB320" s="11" t="str">
        <f t="shared" si="94"/>
        <v/>
      </c>
      <c r="AC320" s="11" t="str">
        <f t="shared" si="95"/>
        <v/>
      </c>
      <c r="AF320" s="11" t="str">
        <f t="shared" si="96"/>
        <v/>
      </c>
      <c r="AG320" s="11" t="str">
        <f t="shared" si="97"/>
        <v/>
      </c>
      <c r="AH320" s="11" t="str">
        <f t="shared" si="98"/>
        <v/>
      </c>
      <c r="AN320" s="3"/>
      <c r="AO320" s="3"/>
      <c r="AP320" s="3"/>
      <c r="AQ320" s="3"/>
      <c r="AR320" t="s">
        <v>554</v>
      </c>
      <c r="AS320" t="s">
        <v>555</v>
      </c>
      <c r="AT320" t="s">
        <v>556</v>
      </c>
      <c r="AU320" t="s">
        <v>557</v>
      </c>
      <c r="AV320" t="s">
        <v>558</v>
      </c>
      <c r="AW320" t="s">
        <v>559</v>
      </c>
      <c r="AX320" t="s">
        <v>560</v>
      </c>
      <c r="AY320" t="s">
        <v>561</v>
      </c>
      <c r="AZ320" s="6">
        <v>0</v>
      </c>
      <c r="BA320" s="6">
        <v>0</v>
      </c>
      <c r="BB320" s="6">
        <v>0</v>
      </c>
      <c r="BC320" s="6">
        <v>0.06</v>
      </c>
      <c r="BD320" s="6">
        <v>25</v>
      </c>
      <c r="BE320" s="6">
        <v>0.36799999999999999</v>
      </c>
    </row>
    <row r="321" spans="1:57" ht="15" customHeight="1" x14ac:dyDescent="0.4">
      <c r="A321" s="6">
        <v>20231107</v>
      </c>
      <c r="B321" s="6" t="s">
        <v>473</v>
      </c>
      <c r="C321" s="7" t="s">
        <v>501</v>
      </c>
      <c r="E321" s="6" t="s">
        <v>29</v>
      </c>
      <c r="F321" s="6">
        <v>2</v>
      </c>
      <c r="G321" s="6">
        <v>9</v>
      </c>
      <c r="H321" s="13">
        <f>(5/6)</f>
        <v>0.83333333333333337</v>
      </c>
      <c r="I321" s="11">
        <v>8.5516601925977902</v>
      </c>
      <c r="J321" s="11">
        <v>8.5516601925977902</v>
      </c>
      <c r="K321" s="11">
        <v>3.0703373241176499</v>
      </c>
      <c r="L321" s="11">
        <v>257.10115207132998</v>
      </c>
      <c r="M321" s="16">
        <v>66.760000000000005</v>
      </c>
      <c r="N321" s="11">
        <v>38.079201099363097</v>
      </c>
      <c r="O321" s="11">
        <v>38.079201099363097</v>
      </c>
      <c r="P321" s="11" t="str">
        <f>_xlfn.TEXTJOIN(";", TRUE, Q321, R321, S321, T321)</f>
        <v>0;0</v>
      </c>
      <c r="Q321" s="6">
        <v>0</v>
      </c>
      <c r="T321" s="6">
        <v>0</v>
      </c>
      <c r="U321" s="11" t="str">
        <f>_xlfn.TEXTJOIN(";", TRUE, V321, W321, X321, Y321)</f>
        <v>66.76;66.76</v>
      </c>
      <c r="V321" s="16">
        <v>66.760000000000005</v>
      </c>
      <c r="W321" s="16"/>
      <c r="X321" s="16"/>
      <c r="Y321" s="16">
        <v>66.760000000000005</v>
      </c>
      <c r="Z321" s="11">
        <v>8.3690119180336495</v>
      </c>
      <c r="AA321" s="11">
        <f t="shared" ref="AA321:AA383" si="109">IF(LEN(Z321)=0, "", IF(ISNUMBER(FIND(",", Z321)), VALUE(LEFT(Z321, FIND(",", Z321)-1)), VALUE(Z321)))</f>
        <v>8.3690119180336495</v>
      </c>
      <c r="AB321" s="11" t="str">
        <f t="shared" ref="AB321:AB383" si="110">IF(LEN(Z321)=0, "", IF(ISNUMBER(FIND(",", Z321)), TRIM(MID(SUBSTITUTE(Z321, ",", REPT(" ", LEN(Z321))), LEN(Z321)*(LEN(Z321)&gt;=LEN(SUBSTITUTE(Z321, ",", "")))+1, LEN(Z321))), ""))</f>
        <v/>
      </c>
      <c r="AC321" s="11" t="str">
        <f t="shared" ref="AC321:AC383" si="111">IF(LEN(Z321)=0, "", IF(ISNUMBER(FIND(",", Z321, FIND(",", Z321)+1)), MID(Z321, FIND(",", Z321, FIND(",", Z321)+1)+1, IF(ISNUMBER(FIND(",", Z321, FIND(",", Z321, FIND(",", Z321)+1)+1)), FIND(",", Z321, FIND(",", Z321, FIND(",", Z321)+1)+1)-FIND(",", Z321, FIND(",", Z321)+1)-1, LEN(Z321))), ""))</f>
        <v/>
      </c>
      <c r="AD321" s="11">
        <v>3</v>
      </c>
      <c r="AE321" s="11">
        <v>41.373237656166602</v>
      </c>
      <c r="AF321" s="11">
        <f t="shared" ref="AF321:AF383" si="112">IF(LEN(AE321)=0, "", IF(ISNUMBER(FIND(",", AE321)), VALUE(LEFT(AE321, FIND(",", AE321)-1)), VALUE(AE321)))</f>
        <v>41.373237656166602</v>
      </c>
      <c r="AG321" s="11" t="str">
        <f t="shared" ref="AG321:AG383" si="113">IF(LEN(AE321)=0, "", IF(ISNUMBER(FIND(",", AE321)), TRIM(MID(SUBSTITUTE(AE321, ",", REPT(" ", LEN(AE321))), LEN(AE321)*(LEN(AE321)&gt;=LEN(SUBSTITUTE(AE321, ",", "")))+1, LEN(AE321))), ""))</f>
        <v/>
      </c>
      <c r="AH321" s="11" t="str">
        <f t="shared" ref="AH321:AH383" si="114">IF(LEN(AE321)=0, "", IF(ISNUMBER(FIND(",", AE321, FIND(",", AE321)+1)), MID(AE321, FIND(",", AE321, FIND(",", AE321)+1)+1, IF(ISNUMBER(FIND(",", AE321, FIND(",", AE321, FIND(",", AE321)+1)+1)), FIND(",", AE321, FIND(",", AE321, FIND(",", AE321)+1)+1)-FIND(",", AE321, FIND(",", AE321)+1)-1, LEN(AE321))), ""))</f>
        <v/>
      </c>
      <c r="AI321" s="11">
        <v>90</v>
      </c>
      <c r="AJ321" s="11">
        <v>90</v>
      </c>
      <c r="AK321" s="11">
        <v>0</v>
      </c>
      <c r="AL321" s="11">
        <v>3.0000000000000001E-3</v>
      </c>
      <c r="AM321" s="11">
        <v>0</v>
      </c>
      <c r="AN321" t="s">
        <v>710</v>
      </c>
      <c r="AO321" t="s">
        <v>711</v>
      </c>
      <c r="AP321" t="s">
        <v>712</v>
      </c>
      <c r="AQ321" t="s">
        <v>607</v>
      </c>
      <c r="AR321" t="s">
        <v>554</v>
      </c>
      <c r="AS321" t="s">
        <v>555</v>
      </c>
      <c r="AT321" t="s">
        <v>556</v>
      </c>
      <c r="AU321" t="s">
        <v>557</v>
      </c>
      <c r="AV321" t="s">
        <v>558</v>
      </c>
      <c r="AW321" t="s">
        <v>559</v>
      </c>
      <c r="AX321" t="s">
        <v>560</v>
      </c>
      <c r="AY321" t="s">
        <v>561</v>
      </c>
      <c r="AZ321" s="6">
        <v>0</v>
      </c>
      <c r="BA321" s="6">
        <v>0</v>
      </c>
      <c r="BB321" s="6">
        <v>0</v>
      </c>
      <c r="BC321" s="6">
        <v>0.06</v>
      </c>
      <c r="BD321" s="6">
        <v>25</v>
      </c>
      <c r="BE321" s="6">
        <v>0.36799999999999999</v>
      </c>
    </row>
    <row r="322" spans="1:57" ht="15" customHeight="1" x14ac:dyDescent="0.4">
      <c r="A322" s="6">
        <v>20231107</v>
      </c>
      <c r="B322" s="6" t="s">
        <v>472</v>
      </c>
      <c r="C322" s="7" t="s">
        <v>502</v>
      </c>
      <c r="D322" s="6" t="s">
        <v>2</v>
      </c>
      <c r="F322" s="6">
        <v>1</v>
      </c>
      <c r="G322" s="6">
        <v>1</v>
      </c>
      <c r="H322" s="13">
        <f t="shared" ref="H322:H337" si="115">(6/6)</f>
        <v>1</v>
      </c>
      <c r="I322" s="11">
        <v>3.7707399772112602</v>
      </c>
      <c r="K322" s="11">
        <v>3.7374453822059199</v>
      </c>
      <c r="L322" s="11">
        <v>348.73927298393698</v>
      </c>
      <c r="M322" s="15">
        <v>0</v>
      </c>
      <c r="N322" s="11">
        <v>12.046040801435099</v>
      </c>
      <c r="U322" s="11" t="str">
        <f t="shared" si="99"/>
        <v/>
      </c>
      <c r="V322" s="15"/>
      <c r="W322" s="15"/>
      <c r="X322" s="15"/>
      <c r="Y322" s="15"/>
      <c r="AA322" s="11" t="str">
        <f t="shared" si="109"/>
        <v/>
      </c>
      <c r="AB322" s="11" t="str">
        <f t="shared" si="110"/>
        <v/>
      </c>
      <c r="AC322" s="11" t="str">
        <f t="shared" si="111"/>
        <v/>
      </c>
      <c r="AF322" s="11" t="str">
        <f t="shared" si="112"/>
        <v/>
      </c>
      <c r="AG322" s="11" t="str">
        <f t="shared" si="113"/>
        <v/>
      </c>
      <c r="AH322" s="11" t="str">
        <f t="shared" si="114"/>
        <v/>
      </c>
      <c r="AN322" s="3"/>
      <c r="AO322" s="3"/>
      <c r="AP322" s="3"/>
      <c r="AQ322" s="3"/>
      <c r="AR322" t="s">
        <v>562</v>
      </c>
      <c r="AS322" t="s">
        <v>563</v>
      </c>
      <c r="AT322" t="s">
        <v>564</v>
      </c>
      <c r="AU322" t="s">
        <v>565</v>
      </c>
      <c r="AV322" t="s">
        <v>566</v>
      </c>
      <c r="AW322" t="s">
        <v>567</v>
      </c>
      <c r="AX322" t="s">
        <v>568</v>
      </c>
      <c r="AY322" t="s">
        <v>569</v>
      </c>
      <c r="AZ322" s="6">
        <v>0</v>
      </c>
      <c r="BA322" s="6">
        <v>0</v>
      </c>
      <c r="BB322" s="6">
        <v>0</v>
      </c>
      <c r="BC322" s="6">
        <v>0.06</v>
      </c>
      <c r="BD322" s="6">
        <v>25</v>
      </c>
      <c r="BE322" s="6">
        <v>0.36799999999999999</v>
      </c>
    </row>
    <row r="323" spans="1:57" ht="15" customHeight="1" x14ac:dyDescent="0.4">
      <c r="A323" s="6">
        <v>20231107</v>
      </c>
      <c r="B323" s="6" t="s">
        <v>472</v>
      </c>
      <c r="C323" s="7" t="s">
        <v>502</v>
      </c>
      <c r="D323" s="6" t="s">
        <v>5</v>
      </c>
      <c r="F323" s="6">
        <v>1</v>
      </c>
      <c r="G323" s="6">
        <v>2</v>
      </c>
      <c r="H323" s="13">
        <f t="shared" si="115"/>
        <v>1</v>
      </c>
      <c r="I323" s="11">
        <v>3.55006575521708</v>
      </c>
      <c r="K323" s="11">
        <v>2.7762422878307098</v>
      </c>
      <c r="L323" s="11">
        <v>0.79997420406271802</v>
      </c>
      <c r="M323" s="16">
        <v>12.06</v>
      </c>
      <c r="N323" s="11">
        <v>8.0462731323935799</v>
      </c>
      <c r="U323" s="11" t="str">
        <f t="shared" ref="U323:U386" si="116">_xlfn.TEXTJOIN(";", TRUE, V323, W323, X323)</f>
        <v/>
      </c>
      <c r="V323" s="16"/>
      <c r="W323" s="16"/>
      <c r="X323" s="16"/>
      <c r="Y323" s="16"/>
      <c r="AA323" s="11" t="str">
        <f t="shared" si="109"/>
        <v/>
      </c>
      <c r="AB323" s="11" t="str">
        <f t="shared" si="110"/>
        <v/>
      </c>
      <c r="AC323" s="11" t="str">
        <f t="shared" si="111"/>
        <v/>
      </c>
      <c r="AF323" s="11" t="str">
        <f t="shared" si="112"/>
        <v/>
      </c>
      <c r="AG323" s="11" t="str">
        <f t="shared" si="113"/>
        <v/>
      </c>
      <c r="AH323" s="11" t="str">
        <f t="shared" si="114"/>
        <v/>
      </c>
      <c r="AN323" s="3"/>
      <c r="AO323" s="3"/>
      <c r="AP323" s="3"/>
      <c r="AQ323" s="3"/>
      <c r="AR323" t="s">
        <v>562</v>
      </c>
      <c r="AS323" t="s">
        <v>563</v>
      </c>
      <c r="AT323" t="s">
        <v>564</v>
      </c>
      <c r="AU323" t="s">
        <v>565</v>
      </c>
      <c r="AV323" t="s">
        <v>566</v>
      </c>
      <c r="AW323" t="s">
        <v>567</v>
      </c>
      <c r="AX323" t="s">
        <v>568</v>
      </c>
      <c r="AY323" t="s">
        <v>569</v>
      </c>
      <c r="AZ323" s="6">
        <v>0</v>
      </c>
      <c r="BA323" s="6">
        <v>0</v>
      </c>
      <c r="BB323" s="6">
        <v>0</v>
      </c>
      <c r="BC323" s="6">
        <v>0.06</v>
      </c>
      <c r="BD323" s="6">
        <v>25</v>
      </c>
      <c r="BE323" s="6">
        <v>0.36799999999999999</v>
      </c>
    </row>
    <row r="324" spans="1:57" ht="15" customHeight="1" x14ac:dyDescent="0.4">
      <c r="A324" s="6">
        <v>20231107</v>
      </c>
      <c r="B324" s="6" t="s">
        <v>472</v>
      </c>
      <c r="C324" s="7" t="s">
        <v>502</v>
      </c>
      <c r="E324" s="6" t="s">
        <v>6</v>
      </c>
      <c r="F324" s="6">
        <v>2</v>
      </c>
      <c r="G324" s="6">
        <v>2</v>
      </c>
      <c r="H324" s="13">
        <f t="shared" si="115"/>
        <v>1</v>
      </c>
      <c r="I324" s="11">
        <v>13.318450265381699</v>
      </c>
      <c r="J324" s="11">
        <v>13.318450265381699</v>
      </c>
      <c r="K324" s="11">
        <v>2.0109061656684601</v>
      </c>
      <c r="L324" s="11">
        <v>222.00790496771901</v>
      </c>
      <c r="M324" s="15">
        <v>0</v>
      </c>
      <c r="N324" s="11">
        <v>75.415401020768599</v>
      </c>
      <c r="O324" s="11">
        <v>75.415401020768599</v>
      </c>
      <c r="P324" s="11" t="str">
        <f t="shared" ref="P324:P325" si="117">_xlfn.TEXTJOIN(";", TRUE, Q324, R324, S324, T324)</f>
        <v>0;0</v>
      </c>
      <c r="Q324" s="6">
        <v>0</v>
      </c>
      <c r="T324" s="6">
        <v>0</v>
      </c>
      <c r="U324" s="11" t="str">
        <f t="shared" ref="U324:U325" si="118">_xlfn.TEXTJOIN(";", TRUE, V324, W324, X324, Y324)</f>
        <v>0;0</v>
      </c>
      <c r="V324" s="15">
        <v>0</v>
      </c>
      <c r="W324" s="15"/>
      <c r="X324" s="15"/>
      <c r="Y324" s="15">
        <v>0</v>
      </c>
      <c r="Z324" s="11">
        <v>2.6126803705310202</v>
      </c>
      <c r="AA324" s="11">
        <f t="shared" si="109"/>
        <v>2.6126803705310202</v>
      </c>
      <c r="AB324" s="11" t="str">
        <f t="shared" si="110"/>
        <v/>
      </c>
      <c r="AC324" s="11" t="str">
        <f t="shared" si="111"/>
        <v/>
      </c>
      <c r="AD324" s="11">
        <v>3</v>
      </c>
      <c r="AE324" s="11">
        <v>73.123803315910607</v>
      </c>
      <c r="AF324" s="11">
        <f t="shared" si="112"/>
        <v>73.123803315910607</v>
      </c>
      <c r="AG324" s="11" t="str">
        <f t="shared" si="113"/>
        <v/>
      </c>
      <c r="AH324" s="11" t="str">
        <f t="shared" si="114"/>
        <v/>
      </c>
      <c r="AI324" s="11">
        <v>90</v>
      </c>
      <c r="AJ324" s="11">
        <v>90</v>
      </c>
      <c r="AK324" s="11">
        <v>0</v>
      </c>
      <c r="AL324" s="11">
        <v>3.0000000000000001E-3</v>
      </c>
      <c r="AM324" s="11">
        <v>0</v>
      </c>
      <c r="AN324" t="s">
        <v>717</v>
      </c>
      <c r="AO324" t="s">
        <v>718</v>
      </c>
      <c r="AP324" t="s">
        <v>719</v>
      </c>
      <c r="AQ324" t="s">
        <v>607</v>
      </c>
      <c r="AR324" t="s">
        <v>562</v>
      </c>
      <c r="AS324" t="s">
        <v>563</v>
      </c>
      <c r="AT324" t="s">
        <v>564</v>
      </c>
      <c r="AU324" t="s">
        <v>565</v>
      </c>
      <c r="AV324" t="s">
        <v>566</v>
      </c>
      <c r="AW324" t="s">
        <v>567</v>
      </c>
      <c r="AX324" t="s">
        <v>568</v>
      </c>
      <c r="AY324" t="s">
        <v>569</v>
      </c>
      <c r="AZ324" s="6">
        <v>0</v>
      </c>
      <c r="BA324" s="6">
        <v>0</v>
      </c>
      <c r="BB324" s="6">
        <v>0</v>
      </c>
      <c r="BC324" s="6">
        <v>0.06</v>
      </c>
      <c r="BD324" s="6">
        <v>25</v>
      </c>
      <c r="BE324" s="6">
        <v>0.36799999999999999</v>
      </c>
    </row>
    <row r="325" spans="1:57" ht="15" customHeight="1" x14ac:dyDescent="0.4">
      <c r="A325" s="6">
        <v>20231107</v>
      </c>
      <c r="B325" s="6" t="s">
        <v>472</v>
      </c>
      <c r="C325" s="7" t="s">
        <v>502</v>
      </c>
      <c r="E325" s="6" t="s">
        <v>7</v>
      </c>
      <c r="F325" s="6">
        <v>2</v>
      </c>
      <c r="G325" s="6">
        <v>2</v>
      </c>
      <c r="H325" s="13">
        <f t="shared" si="115"/>
        <v>1</v>
      </c>
      <c r="I325" s="11">
        <v>12.532031647869401</v>
      </c>
      <c r="J325" s="11">
        <v>12.532031647869401</v>
      </c>
      <c r="K325" s="11">
        <v>1.98989064564315</v>
      </c>
      <c r="L325" s="11">
        <v>28.904083081832901</v>
      </c>
      <c r="M325" s="15">
        <v>166.89</v>
      </c>
      <c r="N325" s="11">
        <v>86.824489379122198</v>
      </c>
      <c r="O325" s="11">
        <v>86.824489379122198</v>
      </c>
      <c r="P325" s="11" t="str">
        <f t="shared" si="117"/>
        <v>0;0</v>
      </c>
      <c r="Q325" s="6">
        <v>0</v>
      </c>
      <c r="T325" s="6">
        <v>0</v>
      </c>
      <c r="U325" s="11" t="str">
        <f t="shared" si="118"/>
        <v>166.89;166.89</v>
      </c>
      <c r="V325" s="15">
        <v>166.89</v>
      </c>
      <c r="W325" s="15"/>
      <c r="X325" s="15"/>
      <c r="Y325" s="15">
        <v>166.89</v>
      </c>
      <c r="Z325" s="11">
        <v>4.89656480556601</v>
      </c>
      <c r="AA325" s="11">
        <f t="shared" si="109"/>
        <v>4.89656480556601</v>
      </c>
      <c r="AB325" s="11" t="str">
        <f t="shared" si="110"/>
        <v/>
      </c>
      <c r="AC325" s="11" t="str">
        <f t="shared" si="111"/>
        <v/>
      </c>
      <c r="AD325" s="11">
        <v>3</v>
      </c>
      <c r="AE325" s="11">
        <v>91.133079138901394</v>
      </c>
      <c r="AF325" s="11">
        <f t="shared" si="112"/>
        <v>91.133079138901394</v>
      </c>
      <c r="AG325" s="11" t="str">
        <f t="shared" si="113"/>
        <v/>
      </c>
      <c r="AH325" s="11" t="str">
        <f t="shared" si="114"/>
        <v/>
      </c>
      <c r="AI325" s="11">
        <v>90</v>
      </c>
      <c r="AJ325" s="11">
        <v>90</v>
      </c>
      <c r="AK325" s="11">
        <v>0</v>
      </c>
      <c r="AL325" s="11">
        <v>3.0000000000000001E-3</v>
      </c>
      <c r="AM325" s="11">
        <v>0</v>
      </c>
      <c r="AN325" t="s">
        <v>717</v>
      </c>
      <c r="AO325" t="s">
        <v>718</v>
      </c>
      <c r="AP325" t="s">
        <v>719</v>
      </c>
      <c r="AQ325" t="s">
        <v>607</v>
      </c>
      <c r="AR325" t="s">
        <v>562</v>
      </c>
      <c r="AS325" t="s">
        <v>563</v>
      </c>
      <c r="AT325" t="s">
        <v>564</v>
      </c>
      <c r="AU325" t="s">
        <v>565</v>
      </c>
      <c r="AV325" t="s">
        <v>566</v>
      </c>
      <c r="AW325" t="s">
        <v>567</v>
      </c>
      <c r="AX325" t="s">
        <v>568</v>
      </c>
      <c r="AY325" t="s">
        <v>569</v>
      </c>
      <c r="AZ325" s="6">
        <v>0</v>
      </c>
      <c r="BA325" s="6">
        <v>0</v>
      </c>
      <c r="BB325" s="6">
        <v>0</v>
      </c>
      <c r="BC325" s="6">
        <v>0.06</v>
      </c>
      <c r="BD325" s="6">
        <v>25</v>
      </c>
      <c r="BE325" s="6">
        <v>0.36799999999999999</v>
      </c>
    </row>
    <row r="326" spans="1:57" ht="15" customHeight="1" x14ac:dyDescent="0.4">
      <c r="A326" s="6">
        <v>20231107</v>
      </c>
      <c r="B326" s="6" t="s">
        <v>472</v>
      </c>
      <c r="C326" s="7" t="s">
        <v>502</v>
      </c>
      <c r="D326" s="6" t="s">
        <v>8</v>
      </c>
      <c r="F326" s="6">
        <v>1</v>
      </c>
      <c r="G326" s="6">
        <v>3</v>
      </c>
      <c r="H326" s="13">
        <f t="shared" si="115"/>
        <v>1</v>
      </c>
      <c r="I326" s="11">
        <v>3.3026967946838801</v>
      </c>
      <c r="K326" s="11">
        <v>3.2216368620274598</v>
      </c>
      <c r="L326" s="11">
        <v>354.56956090603501</v>
      </c>
      <c r="M326" s="15">
        <v>353.77</v>
      </c>
      <c r="N326" s="11">
        <v>10.874434154882399</v>
      </c>
      <c r="U326" s="11" t="str">
        <f t="shared" si="116"/>
        <v/>
      </c>
      <c r="V326" s="15"/>
      <c r="W326" s="15"/>
      <c r="X326" s="15"/>
      <c r="Y326" s="15"/>
      <c r="AA326" s="11" t="str">
        <f t="shared" si="109"/>
        <v/>
      </c>
      <c r="AB326" s="11" t="str">
        <f t="shared" si="110"/>
        <v/>
      </c>
      <c r="AC326" s="11" t="str">
        <f t="shared" si="111"/>
        <v/>
      </c>
      <c r="AF326" s="11" t="str">
        <f t="shared" si="112"/>
        <v/>
      </c>
      <c r="AG326" s="11" t="str">
        <f t="shared" si="113"/>
        <v/>
      </c>
      <c r="AH326" s="11" t="str">
        <f t="shared" si="114"/>
        <v/>
      </c>
      <c r="AN326" s="3"/>
      <c r="AO326" s="3"/>
      <c r="AP326" s="3"/>
      <c r="AQ326" s="3"/>
      <c r="AR326" t="s">
        <v>562</v>
      </c>
      <c r="AS326" t="s">
        <v>563</v>
      </c>
      <c r="AT326" t="s">
        <v>564</v>
      </c>
      <c r="AU326" t="s">
        <v>565</v>
      </c>
      <c r="AV326" t="s">
        <v>566</v>
      </c>
      <c r="AW326" t="s">
        <v>567</v>
      </c>
      <c r="AX326" t="s">
        <v>568</v>
      </c>
      <c r="AY326" t="s">
        <v>569</v>
      </c>
      <c r="AZ326" s="6">
        <v>0</v>
      </c>
      <c r="BA326" s="6">
        <v>0</v>
      </c>
      <c r="BB326" s="6">
        <v>0</v>
      </c>
      <c r="BC326" s="6">
        <v>0.06</v>
      </c>
      <c r="BD326" s="6">
        <v>25</v>
      </c>
      <c r="BE326" s="6">
        <v>0.36799999999999999</v>
      </c>
    </row>
    <row r="327" spans="1:57" ht="15" customHeight="1" x14ac:dyDescent="0.4">
      <c r="A327" s="6">
        <v>20231107</v>
      </c>
      <c r="B327" s="6" t="s">
        <v>472</v>
      </c>
      <c r="C327" s="7" t="s">
        <v>502</v>
      </c>
      <c r="E327" s="6" t="s">
        <v>9</v>
      </c>
      <c r="F327" s="6">
        <v>2</v>
      </c>
      <c r="G327" s="6">
        <v>3</v>
      </c>
      <c r="H327" s="13">
        <f t="shared" si="115"/>
        <v>1</v>
      </c>
      <c r="I327" s="11">
        <v>20.472071228229598</v>
      </c>
      <c r="J327" s="11">
        <v>20.472071228229598</v>
      </c>
      <c r="K327" s="11">
        <v>2.8079210930784302</v>
      </c>
      <c r="L327" s="11">
        <v>134.02342304308101</v>
      </c>
      <c r="M327" s="15">
        <v>105.12</v>
      </c>
      <c r="N327" s="11">
        <v>78.476288803329595</v>
      </c>
      <c r="O327" s="11">
        <v>78.476288803329595</v>
      </c>
      <c r="P327" s="11" t="str">
        <f>_xlfn.TEXTJOIN(";", TRUE, Q327, R327, S327, T327)</f>
        <v>0;0;0</v>
      </c>
      <c r="Q327" s="6">
        <v>0</v>
      </c>
      <c r="R327" s="6">
        <v>0</v>
      </c>
      <c r="T327" s="6">
        <v>0</v>
      </c>
      <c r="U327" s="11" t="str">
        <f>_xlfn.TEXTJOIN(";", TRUE, V327, W327, X327, Y327)</f>
        <v>105.12;105.12;105.12</v>
      </c>
      <c r="V327" s="15">
        <v>105.12</v>
      </c>
      <c r="W327" s="15">
        <v>105.12</v>
      </c>
      <c r="X327" s="15"/>
      <c r="Y327" s="15">
        <v>105.12</v>
      </c>
      <c r="Z327" s="11" t="s">
        <v>720</v>
      </c>
      <c r="AA327" s="11">
        <f t="shared" si="109"/>
        <v>7.1180309230219301</v>
      </c>
      <c r="AB327" s="11" t="str">
        <f>IF(LEN(Z327)=0, "", IF(ISNUMBER(FIND(",", Z327)), TRIM(MID(SUBSTITUTE(Z327, ",", REPT(" ", LEN(Z327))), LEN(Z327)*(LEN(Z327)&gt;=LEN(SUBSTITUTE(Z327, ",", "")))+1, LEN(Z327))), ""))</f>
        <v>7</v>
      </c>
      <c r="AC327" s="11" t="str">
        <f t="shared" si="111"/>
        <v/>
      </c>
      <c r="AD327" s="11">
        <v>3</v>
      </c>
      <c r="AE327" s="11" t="s">
        <v>723</v>
      </c>
      <c r="AF327" s="11">
        <f t="shared" si="112"/>
        <v>90.067802086546806</v>
      </c>
      <c r="AG327" s="11" t="str">
        <f t="shared" si="113"/>
        <v>90</v>
      </c>
      <c r="AH327" s="11" t="str">
        <f t="shared" si="114"/>
        <v/>
      </c>
      <c r="AI327" s="11">
        <v>90</v>
      </c>
      <c r="AJ327" s="11" t="s">
        <v>615</v>
      </c>
      <c r="AK327" s="11" t="s">
        <v>607</v>
      </c>
      <c r="AL327" s="11" t="s">
        <v>729</v>
      </c>
      <c r="AM327" s="11" t="s">
        <v>607</v>
      </c>
      <c r="AN327" t="s">
        <v>726</v>
      </c>
      <c r="AO327" t="s">
        <v>727</v>
      </c>
      <c r="AP327" t="s">
        <v>728</v>
      </c>
      <c r="AQ327" t="s">
        <v>609</v>
      </c>
      <c r="AR327" t="s">
        <v>562</v>
      </c>
      <c r="AS327" t="s">
        <v>563</v>
      </c>
      <c r="AT327" t="s">
        <v>564</v>
      </c>
      <c r="AU327" t="s">
        <v>565</v>
      </c>
      <c r="AV327" t="s">
        <v>566</v>
      </c>
      <c r="AW327" t="s">
        <v>567</v>
      </c>
      <c r="AX327" t="s">
        <v>568</v>
      </c>
      <c r="AY327" t="s">
        <v>569</v>
      </c>
      <c r="AZ327" s="6">
        <v>0</v>
      </c>
      <c r="BA327" s="6">
        <v>0</v>
      </c>
      <c r="BB327" s="6">
        <v>0</v>
      </c>
      <c r="BC327" s="6">
        <v>0.06</v>
      </c>
      <c r="BD327" s="6">
        <v>25</v>
      </c>
      <c r="BE327" s="6">
        <v>0.36799999999999999</v>
      </c>
    </row>
    <row r="328" spans="1:57" ht="15" customHeight="1" x14ac:dyDescent="0.4">
      <c r="A328" s="6">
        <v>20231107</v>
      </c>
      <c r="B328" s="6" t="s">
        <v>472</v>
      </c>
      <c r="C328" s="7" t="s">
        <v>502</v>
      </c>
      <c r="D328" s="6" t="s">
        <v>10</v>
      </c>
      <c r="F328" s="6">
        <v>1</v>
      </c>
      <c r="G328" s="6">
        <v>4</v>
      </c>
      <c r="H328" s="13">
        <f t="shared" si="115"/>
        <v>1</v>
      </c>
      <c r="I328" s="11">
        <v>4.6956265065869296</v>
      </c>
      <c r="K328" s="11">
        <v>3.0724392349293801</v>
      </c>
      <c r="L328" s="11">
        <v>337.33184159943102</v>
      </c>
      <c r="M328" s="16">
        <v>342.75999999999902</v>
      </c>
      <c r="N328" s="11">
        <v>15.3198201511617</v>
      </c>
      <c r="U328" s="11" t="str">
        <f t="shared" si="116"/>
        <v/>
      </c>
      <c r="V328" s="16"/>
      <c r="W328" s="16"/>
      <c r="X328" s="16"/>
      <c r="Y328" s="16"/>
      <c r="AA328" s="11" t="str">
        <f t="shared" si="109"/>
        <v/>
      </c>
      <c r="AB328" s="11" t="str">
        <f t="shared" si="110"/>
        <v/>
      </c>
      <c r="AC328" s="11" t="str">
        <f t="shared" si="111"/>
        <v/>
      </c>
      <c r="AF328" s="11" t="str">
        <f t="shared" si="112"/>
        <v/>
      </c>
      <c r="AG328" s="11" t="str">
        <f t="shared" si="113"/>
        <v/>
      </c>
      <c r="AH328" s="11" t="str">
        <f t="shared" si="114"/>
        <v/>
      </c>
      <c r="AN328" s="3"/>
      <c r="AO328" s="3"/>
      <c r="AP328" s="3"/>
      <c r="AQ328" s="3"/>
      <c r="AR328" t="s">
        <v>562</v>
      </c>
      <c r="AS328" t="s">
        <v>563</v>
      </c>
      <c r="AT328" t="s">
        <v>564</v>
      </c>
      <c r="AU328" t="s">
        <v>565</v>
      </c>
      <c r="AV328" t="s">
        <v>566</v>
      </c>
      <c r="AW328" t="s">
        <v>567</v>
      </c>
      <c r="AX328" t="s">
        <v>568</v>
      </c>
      <c r="AY328" t="s">
        <v>569</v>
      </c>
      <c r="AZ328" s="6">
        <v>0</v>
      </c>
      <c r="BA328" s="6">
        <v>0</v>
      </c>
      <c r="BB328" s="6">
        <v>0</v>
      </c>
      <c r="BC328" s="6">
        <v>0.06</v>
      </c>
      <c r="BD328" s="6">
        <v>25</v>
      </c>
      <c r="BE328" s="6">
        <v>0.36799999999999999</v>
      </c>
    </row>
    <row r="329" spans="1:57" ht="15" customHeight="1" x14ac:dyDescent="0.4">
      <c r="A329" s="6">
        <v>20231107</v>
      </c>
      <c r="B329" s="6" t="s">
        <v>472</v>
      </c>
      <c r="C329" s="7" t="s">
        <v>502</v>
      </c>
      <c r="E329" s="6" t="s">
        <v>11</v>
      </c>
      <c r="F329" s="6">
        <v>2</v>
      </c>
      <c r="G329" s="6">
        <v>4</v>
      </c>
      <c r="H329" s="13">
        <f t="shared" si="115"/>
        <v>1</v>
      </c>
      <c r="I329" s="11">
        <v>19.749049905572601</v>
      </c>
      <c r="J329" s="11">
        <v>19.749049905572601</v>
      </c>
      <c r="K329" s="11">
        <v>3.1323712739835599</v>
      </c>
      <c r="L329" s="11">
        <v>294.573202902959</v>
      </c>
      <c r="M329" s="16">
        <v>160.54999999999899</v>
      </c>
      <c r="N329" s="11">
        <v>84.969703293242006</v>
      </c>
      <c r="O329" s="11">
        <v>84.969703293242006</v>
      </c>
      <c r="P329" s="11" t="str">
        <f>_xlfn.TEXTJOIN(";", TRUE, Q329, R329, S329, T329)</f>
        <v>0;0;0</v>
      </c>
      <c r="Q329" s="6">
        <v>0</v>
      </c>
      <c r="R329" s="6">
        <v>0</v>
      </c>
      <c r="T329" s="6">
        <v>0</v>
      </c>
      <c r="U329" s="11" t="str">
        <f>_xlfn.TEXTJOIN(";", TRUE, V329, W329, X329, Y329)</f>
        <v>160.549999999999;160.549999999999;160.549999999999</v>
      </c>
      <c r="V329" s="16">
        <v>160.54999999999899</v>
      </c>
      <c r="W329" s="16">
        <v>160.54999999999899</v>
      </c>
      <c r="X329" s="16"/>
      <c r="Y329" s="16">
        <v>160.54999999999899</v>
      </c>
      <c r="Z329" s="11" t="s">
        <v>326</v>
      </c>
      <c r="AA329" s="11">
        <f t="shared" si="109"/>
        <v>13.5711816442988</v>
      </c>
      <c r="AB329" s="11" t="str">
        <f t="shared" si="110"/>
        <v>4.7751690928667</v>
      </c>
      <c r="AC329" s="11" t="str">
        <f t="shared" si="111"/>
        <v/>
      </c>
      <c r="AD329" s="11">
        <v>3</v>
      </c>
      <c r="AE329" s="11" t="s">
        <v>327</v>
      </c>
      <c r="AF329" s="11">
        <f t="shared" si="112"/>
        <v>87.8043986199621</v>
      </c>
      <c r="AG329" s="11" t="str">
        <f t="shared" si="113"/>
        <v>114.23002298132268</v>
      </c>
      <c r="AH329" s="11" t="str">
        <f t="shared" si="114"/>
        <v/>
      </c>
      <c r="AI329" s="11">
        <v>90</v>
      </c>
      <c r="AJ329" s="11" t="s">
        <v>615</v>
      </c>
      <c r="AK329" s="11" t="s">
        <v>607</v>
      </c>
      <c r="AL329" s="11" t="s">
        <v>729</v>
      </c>
      <c r="AM329" s="11" t="s">
        <v>607</v>
      </c>
      <c r="AN329" t="s">
        <v>726</v>
      </c>
      <c r="AO329" t="s">
        <v>727</v>
      </c>
      <c r="AP329" t="s">
        <v>728</v>
      </c>
      <c r="AQ329" t="s">
        <v>609</v>
      </c>
      <c r="AR329" t="s">
        <v>562</v>
      </c>
      <c r="AS329" t="s">
        <v>563</v>
      </c>
      <c r="AT329" t="s">
        <v>564</v>
      </c>
      <c r="AU329" t="s">
        <v>565</v>
      </c>
      <c r="AV329" t="s">
        <v>566</v>
      </c>
      <c r="AW329" t="s">
        <v>567</v>
      </c>
      <c r="AX329" t="s">
        <v>568</v>
      </c>
      <c r="AY329" t="s">
        <v>569</v>
      </c>
      <c r="AZ329" s="6">
        <v>0</v>
      </c>
      <c r="BA329" s="6">
        <v>0</v>
      </c>
      <c r="BB329" s="6">
        <v>0</v>
      </c>
      <c r="BC329" s="6">
        <v>0.06</v>
      </c>
      <c r="BD329" s="6">
        <v>25</v>
      </c>
      <c r="BE329" s="6">
        <v>0.36799999999999999</v>
      </c>
    </row>
    <row r="330" spans="1:57" ht="15" customHeight="1" x14ac:dyDescent="0.4">
      <c r="A330" s="6">
        <v>20231107</v>
      </c>
      <c r="B330" s="6" t="s">
        <v>472</v>
      </c>
      <c r="C330" s="7" t="s">
        <v>502</v>
      </c>
      <c r="D330" s="6" t="s">
        <v>13</v>
      </c>
      <c r="F330" s="6">
        <v>1</v>
      </c>
      <c r="G330" s="6">
        <v>5</v>
      </c>
      <c r="H330" s="13">
        <f t="shared" si="115"/>
        <v>1</v>
      </c>
      <c r="I330" s="11">
        <v>6.5669239213334896</v>
      </c>
      <c r="K330" s="11">
        <v>2.7834288981374899</v>
      </c>
      <c r="L330" s="11">
        <v>357.08708135560499</v>
      </c>
      <c r="M330" s="16">
        <v>19.759999999999899</v>
      </c>
      <c r="N330" s="11">
        <v>8.3070689938369906</v>
      </c>
      <c r="U330" s="11" t="str">
        <f t="shared" si="116"/>
        <v/>
      </c>
      <c r="V330" s="16"/>
      <c r="W330" s="16"/>
      <c r="X330" s="16"/>
      <c r="Y330" s="16"/>
      <c r="AA330" s="11" t="str">
        <f t="shared" si="109"/>
        <v/>
      </c>
      <c r="AB330" s="11" t="str">
        <f t="shared" si="110"/>
        <v/>
      </c>
      <c r="AC330" s="11" t="str">
        <f t="shared" si="111"/>
        <v/>
      </c>
      <c r="AF330" s="11" t="str">
        <f t="shared" si="112"/>
        <v/>
      </c>
      <c r="AG330" s="11" t="str">
        <f t="shared" si="113"/>
        <v/>
      </c>
      <c r="AH330" s="11" t="str">
        <f t="shared" si="114"/>
        <v/>
      </c>
      <c r="AN330" s="3"/>
      <c r="AO330" s="3"/>
      <c r="AP330" s="3"/>
      <c r="AQ330" s="3"/>
      <c r="AR330" t="s">
        <v>562</v>
      </c>
      <c r="AS330" t="s">
        <v>563</v>
      </c>
      <c r="AT330" t="s">
        <v>564</v>
      </c>
      <c r="AU330" t="s">
        <v>565</v>
      </c>
      <c r="AV330" t="s">
        <v>566</v>
      </c>
      <c r="AW330" t="s">
        <v>567</v>
      </c>
      <c r="AX330" t="s">
        <v>568</v>
      </c>
      <c r="AY330" t="s">
        <v>569</v>
      </c>
      <c r="AZ330" s="6">
        <v>0</v>
      </c>
      <c r="BA330" s="6">
        <v>0</v>
      </c>
      <c r="BB330" s="6">
        <v>0</v>
      </c>
      <c r="BC330" s="6">
        <v>0.06</v>
      </c>
      <c r="BD330" s="6">
        <v>25</v>
      </c>
      <c r="BE330" s="6">
        <v>0.36799999999999999</v>
      </c>
    </row>
    <row r="331" spans="1:57" ht="15" customHeight="1" x14ac:dyDescent="0.4">
      <c r="A331" s="6">
        <v>20231107</v>
      </c>
      <c r="B331" s="6" t="s">
        <v>472</v>
      </c>
      <c r="C331" s="7" t="s">
        <v>502</v>
      </c>
      <c r="E331" s="6" t="s">
        <v>14</v>
      </c>
      <c r="F331" s="6">
        <v>2</v>
      </c>
      <c r="G331" s="6">
        <v>5</v>
      </c>
      <c r="H331" s="13">
        <f t="shared" si="115"/>
        <v>1</v>
      </c>
      <c r="I331" s="11">
        <v>29.3486786911342</v>
      </c>
      <c r="J331" s="11">
        <v>29.3486786911342</v>
      </c>
      <c r="K331" s="11">
        <v>2.3572880375733098</v>
      </c>
      <c r="L331" s="11">
        <v>60.0689580254164</v>
      </c>
      <c r="M331" s="15">
        <v>125.5</v>
      </c>
      <c r="N331" s="11">
        <v>80.290331262133805</v>
      </c>
      <c r="O331" s="11">
        <v>80.290331262133805</v>
      </c>
      <c r="P331" s="11" t="str">
        <f>_xlfn.TEXTJOIN(";", TRUE, Q331, R331, S331, T331)</f>
        <v>0;0;0</v>
      </c>
      <c r="Q331" s="6">
        <v>0</v>
      </c>
      <c r="R331" s="6">
        <v>0</v>
      </c>
      <c r="T331" s="6">
        <v>0</v>
      </c>
      <c r="U331" s="11" t="str">
        <f>_xlfn.TEXTJOIN(";", TRUE, V331, W331, X331, Y331)</f>
        <v>125.5;125.5;125.5</v>
      </c>
      <c r="V331" s="15">
        <v>125.5</v>
      </c>
      <c r="W331" s="15">
        <v>125.5</v>
      </c>
      <c r="X331" s="15"/>
      <c r="Y331" s="15">
        <v>125.5</v>
      </c>
      <c r="Z331" s="11" t="s">
        <v>328</v>
      </c>
      <c r="AA331" s="11">
        <f t="shared" si="109"/>
        <v>19.962318968807999</v>
      </c>
      <c r="AB331" s="11" t="str">
        <f t="shared" si="110"/>
        <v>7.829563834308328</v>
      </c>
      <c r="AC331" s="11" t="str">
        <f t="shared" si="111"/>
        <v/>
      </c>
      <c r="AD331" s="11">
        <v>3</v>
      </c>
      <c r="AE331" s="11" t="s">
        <v>329</v>
      </c>
      <c r="AF331" s="11">
        <f t="shared" si="112"/>
        <v>86.285362603444696</v>
      </c>
      <c r="AG331" s="11" t="str">
        <f t="shared" si="113"/>
        <v>129.34846958689812</v>
      </c>
      <c r="AH331" s="11" t="str">
        <f t="shared" si="114"/>
        <v/>
      </c>
      <c r="AI331" s="11">
        <v>90</v>
      </c>
      <c r="AJ331" s="11" t="s">
        <v>615</v>
      </c>
      <c r="AK331" s="11" t="s">
        <v>607</v>
      </c>
      <c r="AL331" s="11" t="s">
        <v>734</v>
      </c>
      <c r="AM331" s="11" t="s">
        <v>607</v>
      </c>
      <c r="AN331" t="s">
        <v>731</v>
      </c>
      <c r="AO331" t="s">
        <v>732</v>
      </c>
      <c r="AP331" t="s">
        <v>733</v>
      </c>
      <c r="AQ331" t="s">
        <v>609</v>
      </c>
      <c r="AR331" t="s">
        <v>562</v>
      </c>
      <c r="AS331" t="s">
        <v>563</v>
      </c>
      <c r="AT331" t="s">
        <v>564</v>
      </c>
      <c r="AU331" t="s">
        <v>565</v>
      </c>
      <c r="AV331" t="s">
        <v>566</v>
      </c>
      <c r="AW331" t="s">
        <v>567</v>
      </c>
      <c r="AX331" t="s">
        <v>568</v>
      </c>
      <c r="AY331" t="s">
        <v>569</v>
      </c>
      <c r="AZ331" s="6">
        <v>0</v>
      </c>
      <c r="BA331" s="6">
        <v>0</v>
      </c>
      <c r="BB331" s="6">
        <v>0</v>
      </c>
      <c r="BC331" s="6">
        <v>0.06</v>
      </c>
      <c r="BD331" s="6">
        <v>25</v>
      </c>
      <c r="BE331" s="6">
        <v>0.36799999999999999</v>
      </c>
    </row>
    <row r="332" spans="1:57" ht="15" customHeight="1" x14ac:dyDescent="0.4">
      <c r="A332" s="6">
        <v>20231107</v>
      </c>
      <c r="B332" s="6" t="s">
        <v>472</v>
      </c>
      <c r="C332" s="7" t="s">
        <v>502</v>
      </c>
      <c r="D332" s="6" t="s">
        <v>15</v>
      </c>
      <c r="F332" s="6">
        <v>1</v>
      </c>
      <c r="G332" s="6">
        <v>6</v>
      </c>
      <c r="H332" s="13">
        <f t="shared" si="115"/>
        <v>1</v>
      </c>
      <c r="I332" s="11">
        <v>4.7917427017487899</v>
      </c>
      <c r="K332" s="11">
        <v>2.7462313317177802</v>
      </c>
      <c r="L332" s="11">
        <v>305.02716904548902</v>
      </c>
      <c r="M332" s="15">
        <v>307.94</v>
      </c>
      <c r="N332" s="11">
        <v>14.4477943029977</v>
      </c>
      <c r="U332" s="11" t="str">
        <f t="shared" si="116"/>
        <v/>
      </c>
      <c r="V332" s="15"/>
      <c r="W332" s="15"/>
      <c r="X332" s="15"/>
      <c r="Y332" s="15"/>
      <c r="AA332" s="11" t="str">
        <f t="shared" si="109"/>
        <v/>
      </c>
      <c r="AB332" s="11" t="str">
        <f t="shared" si="110"/>
        <v/>
      </c>
      <c r="AC332" s="11" t="str">
        <f t="shared" si="111"/>
        <v/>
      </c>
      <c r="AF332" s="11" t="str">
        <f t="shared" si="112"/>
        <v/>
      </c>
      <c r="AG332" s="11" t="str">
        <f t="shared" si="113"/>
        <v/>
      </c>
      <c r="AH332" s="11" t="str">
        <f t="shared" si="114"/>
        <v/>
      </c>
      <c r="AN332" s="3"/>
      <c r="AO332" s="3"/>
      <c r="AP332" s="3"/>
      <c r="AQ332" s="3"/>
      <c r="AR332" t="s">
        <v>562</v>
      </c>
      <c r="AS332" t="s">
        <v>563</v>
      </c>
      <c r="AT332" t="s">
        <v>564</v>
      </c>
      <c r="AU332" t="s">
        <v>565</v>
      </c>
      <c r="AV332" t="s">
        <v>566</v>
      </c>
      <c r="AW332" t="s">
        <v>567</v>
      </c>
      <c r="AX332" t="s">
        <v>568</v>
      </c>
      <c r="AY332" t="s">
        <v>569</v>
      </c>
      <c r="AZ332" s="6">
        <v>0</v>
      </c>
      <c r="BA332" s="6">
        <v>0</v>
      </c>
      <c r="BB332" s="6">
        <v>0</v>
      </c>
      <c r="BC332" s="6">
        <v>0.06</v>
      </c>
      <c r="BD332" s="6">
        <v>25</v>
      </c>
      <c r="BE332" s="6">
        <v>0.36799999999999999</v>
      </c>
    </row>
    <row r="333" spans="1:57" ht="15" customHeight="1" x14ac:dyDescent="0.4">
      <c r="A333" s="6">
        <v>20231107</v>
      </c>
      <c r="B333" s="6" t="s">
        <v>472</v>
      </c>
      <c r="C333" s="7" t="s">
        <v>502</v>
      </c>
      <c r="E333" s="6" t="s">
        <v>16</v>
      </c>
      <c r="F333" s="6">
        <v>2</v>
      </c>
      <c r="G333" s="6">
        <v>6</v>
      </c>
      <c r="H333" s="13">
        <f t="shared" si="115"/>
        <v>1</v>
      </c>
      <c r="I333" s="11">
        <v>34.206306367068997</v>
      </c>
      <c r="J333" s="11">
        <v>34.206306367068997</v>
      </c>
      <c r="K333" s="11">
        <v>2.4589689794116598</v>
      </c>
      <c r="L333" s="11">
        <v>209.97024888931199</v>
      </c>
      <c r="M333" s="15">
        <v>149.9</v>
      </c>
      <c r="N333" s="11">
        <v>58.353922269246503</v>
      </c>
      <c r="O333" s="11">
        <v>58.353922269246503</v>
      </c>
      <c r="P333" s="11" t="str">
        <f>_xlfn.TEXTJOIN(";", TRUE, Q333, R333, S333, T333)</f>
        <v>0;0;0</v>
      </c>
      <c r="Q333" s="6">
        <v>0</v>
      </c>
      <c r="R333" s="6">
        <v>0</v>
      </c>
      <c r="T333" s="6">
        <v>0</v>
      </c>
      <c r="U333" s="11" t="str">
        <f>_xlfn.TEXTJOIN(";", TRUE, V333, W333, X333, Y333)</f>
        <v>149.9;149.9;149.9</v>
      </c>
      <c r="V333" s="15">
        <v>149.9</v>
      </c>
      <c r="W333" s="15">
        <v>149.9</v>
      </c>
      <c r="X333" s="15"/>
      <c r="Y333" s="15">
        <v>149.9</v>
      </c>
      <c r="Z333" s="11" t="s">
        <v>330</v>
      </c>
      <c r="AA333" s="11">
        <f t="shared" si="109"/>
        <v>21.756934338567799</v>
      </c>
      <c r="AB333" s="11" t="str">
        <f t="shared" si="110"/>
        <v>8.684192868186516</v>
      </c>
      <c r="AC333" s="11" t="str">
        <f t="shared" si="111"/>
        <v/>
      </c>
      <c r="AD333" s="11">
        <v>3</v>
      </c>
      <c r="AE333" s="11" t="s">
        <v>331</v>
      </c>
      <c r="AF333" s="11">
        <f t="shared" si="112"/>
        <v>59.825859408432002</v>
      </c>
      <c r="AG333" s="11" t="str">
        <f t="shared" si="113"/>
        <v>81.56497785902765</v>
      </c>
      <c r="AH333" s="11" t="str">
        <f t="shared" si="114"/>
        <v/>
      </c>
      <c r="AI333" s="11">
        <v>90</v>
      </c>
      <c r="AJ333" s="11" t="s">
        <v>615</v>
      </c>
      <c r="AK333" s="11" t="s">
        <v>607</v>
      </c>
      <c r="AL333" s="11" t="s">
        <v>734</v>
      </c>
      <c r="AM333" s="11" t="s">
        <v>607</v>
      </c>
      <c r="AN333" t="s">
        <v>731</v>
      </c>
      <c r="AO333" t="s">
        <v>732</v>
      </c>
      <c r="AP333" t="s">
        <v>733</v>
      </c>
      <c r="AQ333" t="s">
        <v>609</v>
      </c>
      <c r="AR333" t="s">
        <v>562</v>
      </c>
      <c r="AS333" t="s">
        <v>563</v>
      </c>
      <c r="AT333" t="s">
        <v>564</v>
      </c>
      <c r="AU333" t="s">
        <v>565</v>
      </c>
      <c r="AV333" t="s">
        <v>566</v>
      </c>
      <c r="AW333" t="s">
        <v>567</v>
      </c>
      <c r="AX333" t="s">
        <v>568</v>
      </c>
      <c r="AY333" t="s">
        <v>569</v>
      </c>
      <c r="AZ333" s="6">
        <v>0</v>
      </c>
      <c r="BA333" s="6">
        <v>0</v>
      </c>
      <c r="BB333" s="6">
        <v>0</v>
      </c>
      <c r="BC333" s="6">
        <v>0.06</v>
      </c>
      <c r="BD333" s="6">
        <v>25</v>
      </c>
      <c r="BE333" s="6">
        <v>0.36799999999999999</v>
      </c>
    </row>
    <row r="334" spans="1:57" ht="15" customHeight="1" x14ac:dyDescent="0.4">
      <c r="A334" s="6">
        <v>20231107</v>
      </c>
      <c r="B334" s="6" t="s">
        <v>472</v>
      </c>
      <c r="C334" s="7" t="s">
        <v>502</v>
      </c>
      <c r="D334" s="6" t="s">
        <v>21</v>
      </c>
      <c r="F334" s="6">
        <v>1</v>
      </c>
      <c r="G334" s="6">
        <v>7</v>
      </c>
      <c r="H334" s="13">
        <f t="shared" si="115"/>
        <v>1</v>
      </c>
      <c r="I334" s="11">
        <v>8.2293821342557294</v>
      </c>
      <c r="K334" s="11">
        <v>2.6894493274343398</v>
      </c>
      <c r="L334" s="11">
        <v>311.967679814002</v>
      </c>
      <c r="M334" s="16">
        <v>6.9400000000000501</v>
      </c>
      <c r="N334" s="11">
        <v>15.4026627841886</v>
      </c>
      <c r="U334" s="11" t="str">
        <f t="shared" si="116"/>
        <v/>
      </c>
      <c r="V334" s="16"/>
      <c r="W334" s="16"/>
      <c r="X334" s="16"/>
      <c r="Y334" s="16"/>
      <c r="AA334" s="11" t="str">
        <f t="shared" si="109"/>
        <v/>
      </c>
      <c r="AB334" s="11" t="str">
        <f t="shared" si="110"/>
        <v/>
      </c>
      <c r="AC334" s="11" t="str">
        <f t="shared" si="111"/>
        <v/>
      </c>
      <c r="AF334" s="11" t="str">
        <f t="shared" si="112"/>
        <v/>
      </c>
      <c r="AG334" s="11" t="str">
        <f t="shared" si="113"/>
        <v/>
      </c>
      <c r="AH334" s="11" t="str">
        <f t="shared" si="114"/>
        <v/>
      </c>
      <c r="AN334" s="3"/>
      <c r="AO334" s="3"/>
      <c r="AP334" s="3"/>
      <c r="AQ334" s="3"/>
      <c r="AR334" t="s">
        <v>562</v>
      </c>
      <c r="AS334" t="s">
        <v>563</v>
      </c>
      <c r="AT334" t="s">
        <v>564</v>
      </c>
      <c r="AU334" t="s">
        <v>565</v>
      </c>
      <c r="AV334" t="s">
        <v>566</v>
      </c>
      <c r="AW334" t="s">
        <v>567</v>
      </c>
      <c r="AX334" t="s">
        <v>568</v>
      </c>
      <c r="AY334" t="s">
        <v>569</v>
      </c>
      <c r="AZ334" s="6">
        <v>0</v>
      </c>
      <c r="BA334" s="6">
        <v>0</v>
      </c>
      <c r="BB334" s="6">
        <v>0</v>
      </c>
      <c r="BC334" s="6">
        <v>0.06</v>
      </c>
      <c r="BD334" s="6">
        <v>25</v>
      </c>
      <c r="BE334" s="6">
        <v>0.36799999999999999</v>
      </c>
    </row>
    <row r="335" spans="1:57" ht="15" customHeight="1" x14ac:dyDescent="0.4">
      <c r="A335" s="6">
        <v>20231107</v>
      </c>
      <c r="B335" s="6" t="s">
        <v>472</v>
      </c>
      <c r="C335" s="7" t="s">
        <v>502</v>
      </c>
      <c r="E335" s="6" t="s">
        <v>22</v>
      </c>
      <c r="F335" s="6">
        <v>2</v>
      </c>
      <c r="G335" s="6">
        <v>7</v>
      </c>
      <c r="H335" s="13">
        <f t="shared" si="115"/>
        <v>1</v>
      </c>
      <c r="I335" s="11">
        <v>39.767506175806098</v>
      </c>
      <c r="J335" s="11">
        <v>39.767506175806098</v>
      </c>
      <c r="K335" s="11">
        <v>2.6562471179732898</v>
      </c>
      <c r="L335" s="11">
        <v>343.57412590429101</v>
      </c>
      <c r="M335" s="15">
        <v>133.6</v>
      </c>
      <c r="N335" s="11">
        <v>84.284970173397895</v>
      </c>
      <c r="O335" s="11">
        <v>84.284970173397895</v>
      </c>
      <c r="P335" s="11" t="str">
        <f>_xlfn.TEXTJOIN(";", TRUE, Q335, R335, S335, T335)</f>
        <v>0;0;0</v>
      </c>
      <c r="Q335" s="6">
        <v>0</v>
      </c>
      <c r="R335" s="6">
        <v>0</v>
      </c>
      <c r="T335" s="6">
        <v>0</v>
      </c>
      <c r="U335" s="11" t="str">
        <f>_xlfn.TEXTJOIN(";", TRUE, V335, W335, X335, Y335)</f>
        <v>133.6;133.6;133.6</v>
      </c>
      <c r="V335" s="15">
        <v>133.6</v>
      </c>
      <c r="W335" s="15">
        <v>133.6</v>
      </c>
      <c r="X335" s="15"/>
      <c r="Y335" s="15">
        <v>133.6</v>
      </c>
      <c r="Z335" s="11" t="s">
        <v>332</v>
      </c>
      <c r="AA335" s="11">
        <f t="shared" si="109"/>
        <v>25.638453706557399</v>
      </c>
      <c r="AB335" s="11" t="str">
        <f t="shared" si="110"/>
        <v>10.652223944275232</v>
      </c>
      <c r="AC335" s="11" t="str">
        <f t="shared" si="111"/>
        <v/>
      </c>
      <c r="AD335" s="11">
        <v>3</v>
      </c>
      <c r="AE335" s="11" t="s">
        <v>333</v>
      </c>
      <c r="AF335" s="11">
        <f t="shared" si="112"/>
        <v>81.856948817390503</v>
      </c>
      <c r="AG335" s="11" t="str">
        <f t="shared" si="113"/>
        <v>100.71384861921005</v>
      </c>
      <c r="AH335" s="11" t="str">
        <f t="shared" si="114"/>
        <v/>
      </c>
      <c r="AI335" s="11">
        <v>90</v>
      </c>
      <c r="AJ335" s="11" t="s">
        <v>615</v>
      </c>
      <c r="AK335" s="11" t="s">
        <v>607</v>
      </c>
      <c r="AL335" s="11" t="s">
        <v>631</v>
      </c>
      <c r="AM335" s="11" t="s">
        <v>607</v>
      </c>
      <c r="AN335" t="s">
        <v>741</v>
      </c>
      <c r="AO335" t="s">
        <v>742</v>
      </c>
      <c r="AP335" t="s">
        <v>743</v>
      </c>
      <c r="AQ335" t="s">
        <v>609</v>
      </c>
      <c r="AR335" t="s">
        <v>562</v>
      </c>
      <c r="AS335" t="s">
        <v>563</v>
      </c>
      <c r="AT335" t="s">
        <v>564</v>
      </c>
      <c r="AU335" t="s">
        <v>565</v>
      </c>
      <c r="AV335" t="s">
        <v>566</v>
      </c>
      <c r="AW335" t="s">
        <v>567</v>
      </c>
      <c r="AX335" t="s">
        <v>568</v>
      </c>
      <c r="AY335" t="s">
        <v>569</v>
      </c>
      <c r="AZ335" s="6">
        <v>0</v>
      </c>
      <c r="BA335" s="6">
        <v>0</v>
      </c>
      <c r="BB335" s="6">
        <v>0</v>
      </c>
      <c r="BC335" s="6">
        <v>0.06</v>
      </c>
      <c r="BD335" s="6">
        <v>25</v>
      </c>
      <c r="BE335" s="6">
        <v>0.36799999999999999</v>
      </c>
    </row>
    <row r="336" spans="1:57" ht="15" customHeight="1" x14ac:dyDescent="0.4">
      <c r="A336" s="6">
        <v>20231107</v>
      </c>
      <c r="B336" s="6" t="s">
        <v>472</v>
      </c>
      <c r="C336" s="7" t="s">
        <v>502</v>
      </c>
      <c r="D336" s="6" t="s">
        <v>24</v>
      </c>
      <c r="F336" s="6">
        <v>1</v>
      </c>
      <c r="G336" s="6">
        <v>8</v>
      </c>
      <c r="H336" s="13">
        <f t="shared" si="115"/>
        <v>1</v>
      </c>
      <c r="I336" s="11">
        <v>9.5257629163259594</v>
      </c>
      <c r="K336" s="11">
        <v>2.8535663004596898</v>
      </c>
      <c r="L336" s="11">
        <v>352.40814921958003</v>
      </c>
      <c r="M336" s="15">
        <v>40.44</v>
      </c>
      <c r="N336" s="11">
        <v>12.998558619617601</v>
      </c>
      <c r="U336" s="11" t="str">
        <f t="shared" si="116"/>
        <v/>
      </c>
      <c r="V336" s="15"/>
      <c r="W336" s="15"/>
      <c r="X336" s="15"/>
      <c r="Y336" s="15"/>
      <c r="AA336" s="11" t="str">
        <f t="shared" si="109"/>
        <v/>
      </c>
      <c r="AB336" s="11" t="str">
        <f t="shared" si="110"/>
        <v/>
      </c>
      <c r="AC336" s="11" t="str">
        <f t="shared" si="111"/>
        <v/>
      </c>
      <c r="AF336" s="11" t="str">
        <f t="shared" si="112"/>
        <v/>
      </c>
      <c r="AG336" s="11" t="str">
        <f t="shared" si="113"/>
        <v/>
      </c>
      <c r="AH336" s="11" t="str">
        <f t="shared" si="114"/>
        <v/>
      </c>
      <c r="AN336" s="3"/>
      <c r="AO336" s="3"/>
      <c r="AP336" s="3"/>
      <c r="AQ336" s="3"/>
      <c r="AR336" t="s">
        <v>562</v>
      </c>
      <c r="AS336" t="s">
        <v>563</v>
      </c>
      <c r="AT336" t="s">
        <v>564</v>
      </c>
      <c r="AU336" t="s">
        <v>565</v>
      </c>
      <c r="AV336" t="s">
        <v>566</v>
      </c>
      <c r="AW336" t="s">
        <v>567</v>
      </c>
      <c r="AX336" t="s">
        <v>568</v>
      </c>
      <c r="AY336" t="s">
        <v>569</v>
      </c>
      <c r="AZ336" s="6">
        <v>0</v>
      </c>
      <c r="BA336" s="6">
        <v>0</v>
      </c>
      <c r="BB336" s="6">
        <v>0</v>
      </c>
      <c r="BC336" s="6">
        <v>0.06</v>
      </c>
      <c r="BD336" s="6">
        <v>25</v>
      </c>
      <c r="BE336" s="6">
        <v>0.36799999999999999</v>
      </c>
    </row>
    <row r="337" spans="1:57" ht="15" customHeight="1" x14ac:dyDescent="0.4">
      <c r="A337" s="6">
        <v>20231107</v>
      </c>
      <c r="B337" s="6" t="s">
        <v>472</v>
      </c>
      <c r="C337" s="7" t="s">
        <v>502</v>
      </c>
      <c r="E337" s="6" t="s">
        <v>25</v>
      </c>
      <c r="F337" s="6">
        <v>2</v>
      </c>
      <c r="G337" s="6">
        <v>8</v>
      </c>
      <c r="H337" s="13">
        <f t="shared" si="115"/>
        <v>1</v>
      </c>
      <c r="I337" s="11">
        <v>37.602018667187799</v>
      </c>
      <c r="J337" s="11">
        <v>37.602018667187799</v>
      </c>
      <c r="K337" s="11">
        <v>2.5728510355366399</v>
      </c>
      <c r="L337" s="11">
        <v>110.746681233304</v>
      </c>
      <c r="M337" s="15">
        <v>127.18</v>
      </c>
      <c r="N337" s="11">
        <v>69.158433023830497</v>
      </c>
      <c r="O337" s="11">
        <v>69.158433023830497</v>
      </c>
      <c r="P337" s="11" t="str">
        <f>_xlfn.TEXTJOIN(";", TRUE, Q337, R337, S337, T337)</f>
        <v>0;0;0</v>
      </c>
      <c r="Q337" s="6">
        <v>0</v>
      </c>
      <c r="R337" s="6">
        <v>0</v>
      </c>
      <c r="T337" s="6">
        <v>0</v>
      </c>
      <c r="U337" s="11" t="str">
        <f>_xlfn.TEXTJOIN(";", TRUE, V337, W337, X337, Y337)</f>
        <v>127.18;127.18;127.18</v>
      </c>
      <c r="V337" s="15">
        <v>127.18</v>
      </c>
      <c r="W337" s="15">
        <v>127.18</v>
      </c>
      <c r="X337" s="15"/>
      <c r="Y337" s="15">
        <v>127.18</v>
      </c>
      <c r="Z337" s="11" t="s">
        <v>334</v>
      </c>
      <c r="AA337" s="11">
        <f t="shared" si="109"/>
        <v>24.6606735994141</v>
      </c>
      <c r="AB337" s="11" t="str">
        <f t="shared" si="110"/>
        <v>10.458302666700906</v>
      </c>
      <c r="AC337" s="11" t="str">
        <f t="shared" si="111"/>
        <v/>
      </c>
      <c r="AD337" s="11">
        <v>3</v>
      </c>
      <c r="AE337" s="11" t="s">
        <v>335</v>
      </c>
      <c r="AF337" s="11">
        <f t="shared" si="112"/>
        <v>66.997493657668699</v>
      </c>
      <c r="AG337" s="11" t="str">
        <f t="shared" si="113"/>
        <v>77.90268759955558</v>
      </c>
      <c r="AH337" s="11" t="str">
        <f t="shared" si="114"/>
        <v/>
      </c>
      <c r="AI337" s="11">
        <v>90</v>
      </c>
      <c r="AJ337" s="11" t="s">
        <v>615</v>
      </c>
      <c r="AK337" s="11" t="s">
        <v>607</v>
      </c>
      <c r="AL337" s="11" t="s">
        <v>631</v>
      </c>
      <c r="AM337" s="11" t="s">
        <v>607</v>
      </c>
      <c r="AN337" t="s">
        <v>741</v>
      </c>
      <c r="AO337" t="s">
        <v>742</v>
      </c>
      <c r="AP337" t="s">
        <v>743</v>
      </c>
      <c r="AQ337" t="s">
        <v>609</v>
      </c>
      <c r="AR337" t="s">
        <v>562</v>
      </c>
      <c r="AS337" t="s">
        <v>563</v>
      </c>
      <c r="AT337" t="s">
        <v>564</v>
      </c>
      <c r="AU337" t="s">
        <v>565</v>
      </c>
      <c r="AV337" t="s">
        <v>566</v>
      </c>
      <c r="AW337" t="s">
        <v>567</v>
      </c>
      <c r="AX337" t="s">
        <v>568</v>
      </c>
      <c r="AY337" t="s">
        <v>569</v>
      </c>
      <c r="AZ337" s="6">
        <v>0</v>
      </c>
      <c r="BA337" s="6">
        <v>0</v>
      </c>
      <c r="BB337" s="6">
        <v>0</v>
      </c>
      <c r="BC337" s="6">
        <v>0.06</v>
      </c>
      <c r="BD337" s="6">
        <v>25</v>
      </c>
      <c r="BE337" s="6">
        <v>0.36799999999999999</v>
      </c>
    </row>
    <row r="338" spans="1:57" ht="15" customHeight="1" x14ac:dyDescent="0.4">
      <c r="A338" s="6">
        <v>20231107</v>
      </c>
      <c r="B338" s="6" t="s">
        <v>472</v>
      </c>
      <c r="C338" s="7" t="s">
        <v>502</v>
      </c>
      <c r="D338" s="6" t="s">
        <v>28</v>
      </c>
      <c r="F338" s="6">
        <v>1</v>
      </c>
      <c r="G338" s="6">
        <v>9</v>
      </c>
      <c r="H338" s="13">
        <f>(4/6)</f>
        <v>0.66666666666666663</v>
      </c>
      <c r="I338" s="11">
        <v>9.0752464815702005</v>
      </c>
      <c r="K338" s="11">
        <v>2.85376392923598</v>
      </c>
      <c r="L338" s="11">
        <v>266.444028100612</v>
      </c>
      <c r="M338" s="16">
        <v>274.02999999999997</v>
      </c>
      <c r="N338" s="11">
        <v>37.0345511982405</v>
      </c>
      <c r="U338" s="11" t="str">
        <f t="shared" si="116"/>
        <v/>
      </c>
      <c r="V338" s="16"/>
      <c r="W338" s="16"/>
      <c r="X338" s="16"/>
      <c r="Y338" s="16"/>
      <c r="AA338" s="11" t="str">
        <f t="shared" si="109"/>
        <v/>
      </c>
      <c r="AB338" s="11" t="str">
        <f t="shared" si="110"/>
        <v/>
      </c>
      <c r="AC338" s="11" t="str">
        <f t="shared" si="111"/>
        <v/>
      </c>
      <c r="AF338" s="11" t="str">
        <f t="shared" si="112"/>
        <v/>
      </c>
      <c r="AG338" s="11" t="str">
        <f t="shared" si="113"/>
        <v/>
      </c>
      <c r="AH338" s="11" t="str">
        <f t="shared" si="114"/>
        <v/>
      </c>
      <c r="AN338" s="3"/>
      <c r="AO338" s="3"/>
      <c r="AP338" s="3"/>
      <c r="AQ338" s="3"/>
      <c r="AR338" t="s">
        <v>562</v>
      </c>
      <c r="AS338" t="s">
        <v>563</v>
      </c>
      <c r="AT338" t="s">
        <v>564</v>
      </c>
      <c r="AU338" t="s">
        <v>565</v>
      </c>
      <c r="AV338" t="s">
        <v>566</v>
      </c>
      <c r="AW338" t="s">
        <v>567</v>
      </c>
      <c r="AX338" t="s">
        <v>568</v>
      </c>
      <c r="AY338" t="s">
        <v>569</v>
      </c>
      <c r="AZ338" s="6">
        <v>0</v>
      </c>
      <c r="BA338" s="6">
        <v>0</v>
      </c>
      <c r="BB338" s="6">
        <v>0</v>
      </c>
      <c r="BC338" s="6">
        <v>0.06</v>
      </c>
      <c r="BD338" s="6">
        <v>25</v>
      </c>
      <c r="BE338" s="6">
        <v>0.36799999999999999</v>
      </c>
    </row>
    <row r="339" spans="1:57" ht="15" customHeight="1" x14ac:dyDescent="0.4">
      <c r="A339" s="6">
        <v>20231107</v>
      </c>
      <c r="B339" s="6" t="s">
        <v>472</v>
      </c>
      <c r="C339" s="7" t="s">
        <v>502</v>
      </c>
      <c r="E339" s="6" t="s">
        <v>29</v>
      </c>
      <c r="F339" s="6">
        <v>2</v>
      </c>
      <c r="G339" s="6">
        <v>9</v>
      </c>
      <c r="H339" s="13">
        <f>(4/6)</f>
        <v>0.66666666666666663</v>
      </c>
      <c r="I339" s="11">
        <v>28.836811929787402</v>
      </c>
      <c r="J339" s="11">
        <v>28.836811929787402</v>
      </c>
      <c r="K339" s="11">
        <v>2.5377232153494198</v>
      </c>
      <c r="L339" s="11">
        <v>239.66805521202099</v>
      </c>
      <c r="M339" s="15">
        <v>128.91999999999999</v>
      </c>
      <c r="N339" s="11">
        <v>88.590815105494599</v>
      </c>
      <c r="O339" s="11">
        <v>88.590815105494599</v>
      </c>
      <c r="P339" s="11" t="str">
        <f>_xlfn.TEXTJOIN(";", TRUE, Q339, R339, S339, T339)</f>
        <v>0;0;0</v>
      </c>
      <c r="Q339" s="6">
        <v>0</v>
      </c>
      <c r="R339" s="6">
        <v>0</v>
      </c>
      <c r="T339" s="6">
        <v>0</v>
      </c>
      <c r="U339" s="11" t="str">
        <f>_xlfn.TEXTJOIN(";", TRUE, V339, W339, X339, Y339)</f>
        <v>128.92;128.92;128.92</v>
      </c>
      <c r="V339" s="15">
        <v>128.91999999999999</v>
      </c>
      <c r="W339" s="15">
        <v>128.91999999999999</v>
      </c>
      <c r="X339" s="15"/>
      <c r="Y339" s="15">
        <v>128.91999999999999</v>
      </c>
      <c r="Z339" s="11" t="s">
        <v>336</v>
      </c>
      <c r="AA339" s="11">
        <f t="shared" si="109"/>
        <v>21.544476875667101</v>
      </c>
      <c r="AB339" s="11" t="str">
        <f t="shared" si="110"/>
        <v>7.269918130010689</v>
      </c>
      <c r="AC339" s="11" t="str">
        <f t="shared" si="111"/>
        <v/>
      </c>
      <c r="AD339" s="11">
        <v>3</v>
      </c>
      <c r="AE339" s="11" t="s">
        <v>337</v>
      </c>
      <c r="AF339" s="11">
        <f t="shared" si="112"/>
        <v>80.861524923650407</v>
      </c>
      <c r="AG339" s="11" t="str">
        <f t="shared" si="113"/>
        <v>83.63825975527871</v>
      </c>
      <c r="AH339" s="11" t="str">
        <f t="shared" si="114"/>
        <v/>
      </c>
      <c r="AI339" s="11">
        <v>90</v>
      </c>
      <c r="AJ339" s="11" t="s">
        <v>615</v>
      </c>
      <c r="AK339" s="11" t="s">
        <v>607</v>
      </c>
      <c r="AL339" s="11" t="s">
        <v>631</v>
      </c>
      <c r="AM339" s="11" t="s">
        <v>607</v>
      </c>
      <c r="AN339" t="s">
        <v>744</v>
      </c>
      <c r="AO339" t="s">
        <v>745</v>
      </c>
      <c r="AP339" t="s">
        <v>746</v>
      </c>
      <c r="AQ339" t="s">
        <v>698</v>
      </c>
      <c r="AR339" t="s">
        <v>562</v>
      </c>
      <c r="AS339" t="s">
        <v>563</v>
      </c>
      <c r="AT339" t="s">
        <v>564</v>
      </c>
      <c r="AU339" t="s">
        <v>565</v>
      </c>
      <c r="AV339" t="s">
        <v>566</v>
      </c>
      <c r="AW339" t="s">
        <v>567</v>
      </c>
      <c r="AX339" t="s">
        <v>568</v>
      </c>
      <c r="AY339" t="s">
        <v>569</v>
      </c>
      <c r="AZ339" s="6">
        <v>0</v>
      </c>
      <c r="BA339" s="6">
        <v>0</v>
      </c>
      <c r="BB339" s="6">
        <v>0</v>
      </c>
      <c r="BC339" s="6">
        <v>0.06</v>
      </c>
      <c r="BD339" s="6">
        <v>25</v>
      </c>
      <c r="BE339" s="6">
        <v>0.36799999999999999</v>
      </c>
    </row>
    <row r="340" spans="1:57" ht="15" customHeight="1" x14ac:dyDescent="0.4">
      <c r="A340" s="6">
        <v>20231107</v>
      </c>
      <c r="B340" s="6" t="s">
        <v>473</v>
      </c>
      <c r="C340" s="7" t="s">
        <v>503</v>
      </c>
      <c r="D340" s="6" t="s">
        <v>2</v>
      </c>
      <c r="F340" s="6">
        <v>1</v>
      </c>
      <c r="G340" s="6">
        <v>1</v>
      </c>
      <c r="H340" s="13">
        <f t="shared" ref="H340:H355" si="119">(6/6)</f>
        <v>1</v>
      </c>
      <c r="I340" s="11">
        <v>14.297386897324399</v>
      </c>
      <c r="K340" s="11">
        <v>3.8849347309532001</v>
      </c>
      <c r="L340" s="11">
        <v>185.26234344587701</v>
      </c>
      <c r="M340" s="15">
        <v>0</v>
      </c>
      <c r="N340" s="11">
        <v>17.365207900434999</v>
      </c>
      <c r="U340" s="11" t="str">
        <f t="shared" si="116"/>
        <v/>
      </c>
      <c r="V340" s="15"/>
      <c r="W340" s="15"/>
      <c r="X340" s="15"/>
      <c r="Y340" s="15"/>
      <c r="AA340" s="11" t="str">
        <f t="shared" si="109"/>
        <v/>
      </c>
      <c r="AB340" s="11" t="str">
        <f t="shared" si="110"/>
        <v/>
      </c>
      <c r="AC340" s="11" t="str">
        <f t="shared" si="111"/>
        <v/>
      </c>
      <c r="AF340" s="11" t="str">
        <f t="shared" si="112"/>
        <v/>
      </c>
      <c r="AG340" s="11" t="str">
        <f t="shared" si="113"/>
        <v/>
      </c>
      <c r="AH340" s="11" t="str">
        <f t="shared" si="114"/>
        <v/>
      </c>
      <c r="AN340" s="3"/>
      <c r="AO340" s="3"/>
      <c r="AP340" s="3"/>
      <c r="AQ340" s="3"/>
      <c r="AR340" t="s">
        <v>554</v>
      </c>
      <c r="AS340" t="s">
        <v>555</v>
      </c>
      <c r="AT340" t="s">
        <v>556</v>
      </c>
      <c r="AU340" t="s">
        <v>557</v>
      </c>
      <c r="AV340" t="s">
        <v>558</v>
      </c>
      <c r="AW340" t="s">
        <v>559</v>
      </c>
      <c r="AX340" t="s">
        <v>560</v>
      </c>
      <c r="AY340" t="s">
        <v>561</v>
      </c>
      <c r="AZ340" s="6">
        <v>0</v>
      </c>
      <c r="BA340" s="6">
        <v>0</v>
      </c>
      <c r="BB340" s="6">
        <v>0</v>
      </c>
      <c r="BC340" s="6">
        <v>0.06</v>
      </c>
      <c r="BD340" s="6">
        <v>25</v>
      </c>
      <c r="BE340" s="6">
        <v>0.36799999999999999</v>
      </c>
    </row>
    <row r="341" spans="1:57" ht="15" customHeight="1" x14ac:dyDescent="0.4">
      <c r="A341" s="6">
        <v>20231107</v>
      </c>
      <c r="B341" s="6" t="s">
        <v>473</v>
      </c>
      <c r="C341" s="7" t="s">
        <v>503</v>
      </c>
      <c r="D341" s="6" t="s">
        <v>5</v>
      </c>
      <c r="F341" s="6">
        <v>1</v>
      </c>
      <c r="G341" s="6">
        <v>2</v>
      </c>
      <c r="H341" s="13">
        <f t="shared" si="119"/>
        <v>1</v>
      </c>
      <c r="I341" s="11">
        <v>7.9246766210333304</v>
      </c>
      <c r="K341" s="11">
        <v>2.8229490277748801</v>
      </c>
      <c r="L341" s="11">
        <v>175.42886860783199</v>
      </c>
      <c r="M341" s="16">
        <v>350.17</v>
      </c>
      <c r="N341" s="11">
        <v>15.868196525502601</v>
      </c>
      <c r="U341" s="11" t="str">
        <f t="shared" si="116"/>
        <v/>
      </c>
      <c r="V341" s="16"/>
      <c r="W341" s="16"/>
      <c r="X341" s="16"/>
      <c r="Y341" s="16"/>
      <c r="AA341" s="11" t="str">
        <f t="shared" si="109"/>
        <v/>
      </c>
      <c r="AB341" s="11" t="str">
        <f t="shared" si="110"/>
        <v/>
      </c>
      <c r="AC341" s="11" t="str">
        <f t="shared" si="111"/>
        <v/>
      </c>
      <c r="AF341" s="11" t="str">
        <f t="shared" si="112"/>
        <v/>
      </c>
      <c r="AG341" s="11" t="str">
        <f t="shared" si="113"/>
        <v/>
      </c>
      <c r="AH341" s="11" t="str">
        <f t="shared" si="114"/>
        <v/>
      </c>
      <c r="AN341" s="3"/>
      <c r="AO341" s="3"/>
      <c r="AP341" s="3"/>
      <c r="AQ341" s="3"/>
      <c r="AR341" t="s">
        <v>554</v>
      </c>
      <c r="AS341" t="s">
        <v>555</v>
      </c>
      <c r="AT341" t="s">
        <v>556</v>
      </c>
      <c r="AU341" t="s">
        <v>557</v>
      </c>
      <c r="AV341" t="s">
        <v>558</v>
      </c>
      <c r="AW341" t="s">
        <v>559</v>
      </c>
      <c r="AX341" t="s">
        <v>560</v>
      </c>
      <c r="AY341" t="s">
        <v>561</v>
      </c>
      <c r="AZ341" s="6">
        <v>0</v>
      </c>
      <c r="BA341" s="6">
        <v>0</v>
      </c>
      <c r="BB341" s="6">
        <v>0</v>
      </c>
      <c r="BC341" s="6">
        <v>0.06</v>
      </c>
      <c r="BD341" s="6">
        <v>25</v>
      </c>
      <c r="BE341" s="6">
        <v>0.36799999999999999</v>
      </c>
    </row>
    <row r="342" spans="1:57" ht="15" customHeight="1" x14ac:dyDescent="0.4">
      <c r="A342" s="6">
        <v>20231107</v>
      </c>
      <c r="B342" s="6" t="s">
        <v>473</v>
      </c>
      <c r="C342" s="7" t="s">
        <v>503</v>
      </c>
      <c r="E342" s="6" t="s">
        <v>6</v>
      </c>
      <c r="F342" s="6">
        <v>2</v>
      </c>
      <c r="G342" s="6">
        <v>2</v>
      </c>
      <c r="H342" s="13">
        <f t="shared" si="119"/>
        <v>1</v>
      </c>
      <c r="I342" s="11">
        <v>25.1428455150315</v>
      </c>
      <c r="J342" s="11">
        <v>25.1428455150315</v>
      </c>
      <c r="K342" s="11">
        <v>2.4163428281750199</v>
      </c>
      <c r="L342" s="11">
        <v>175.631065931683</v>
      </c>
      <c r="M342" s="15">
        <v>0</v>
      </c>
      <c r="N342" s="11">
        <v>89.050867083208502</v>
      </c>
      <c r="O342" s="11">
        <v>89.050867083208502</v>
      </c>
      <c r="P342" s="11" t="str">
        <f t="shared" ref="P342:P343" si="120">_xlfn.TEXTJOIN(";", TRUE, Q342, R342, S342, T342)</f>
        <v>0;0</v>
      </c>
      <c r="Q342" s="6">
        <v>0</v>
      </c>
      <c r="T342" s="6">
        <v>0</v>
      </c>
      <c r="U342" s="11" t="str">
        <f t="shared" ref="U342:U343" si="121">_xlfn.TEXTJOIN(";", TRUE, V342, W342, X342, Y342)</f>
        <v>0;0</v>
      </c>
      <c r="V342" s="15">
        <v>0</v>
      </c>
      <c r="W342" s="15"/>
      <c r="X342" s="15"/>
      <c r="Y342" s="15">
        <v>0</v>
      </c>
      <c r="Z342" s="11">
        <v>3.7158599707108499</v>
      </c>
      <c r="AA342" s="11">
        <f t="shared" si="109"/>
        <v>3.7158599707108499</v>
      </c>
      <c r="AB342" s="11" t="str">
        <f t="shared" si="110"/>
        <v/>
      </c>
      <c r="AC342" s="11" t="str">
        <f t="shared" si="111"/>
        <v/>
      </c>
      <c r="AD342" s="11">
        <v>3</v>
      </c>
      <c r="AE342" s="11">
        <v>99.648309777783098</v>
      </c>
      <c r="AF342" s="11">
        <f t="shared" si="112"/>
        <v>99.648309777783098</v>
      </c>
      <c r="AG342" s="11" t="str">
        <f t="shared" si="113"/>
        <v/>
      </c>
      <c r="AH342" s="11" t="str">
        <f t="shared" si="114"/>
        <v/>
      </c>
      <c r="AI342" s="11">
        <v>90</v>
      </c>
      <c r="AJ342" s="11">
        <v>90</v>
      </c>
      <c r="AK342" s="11">
        <v>0</v>
      </c>
      <c r="AL342" s="11">
        <v>3.0000000000000001E-3</v>
      </c>
      <c r="AM342" s="11">
        <v>0</v>
      </c>
      <c r="AN342" t="s">
        <v>689</v>
      </c>
      <c r="AO342" t="s">
        <v>690</v>
      </c>
      <c r="AP342" t="s">
        <v>691</v>
      </c>
      <c r="AQ342" t="s">
        <v>607</v>
      </c>
      <c r="AR342" t="s">
        <v>554</v>
      </c>
      <c r="AS342" t="s">
        <v>555</v>
      </c>
      <c r="AT342" t="s">
        <v>556</v>
      </c>
      <c r="AU342" t="s">
        <v>557</v>
      </c>
      <c r="AV342" t="s">
        <v>558</v>
      </c>
      <c r="AW342" t="s">
        <v>559</v>
      </c>
      <c r="AX342" t="s">
        <v>560</v>
      </c>
      <c r="AY342" t="s">
        <v>561</v>
      </c>
      <c r="AZ342" s="6">
        <v>0</v>
      </c>
      <c r="BA342" s="6">
        <v>0</v>
      </c>
      <c r="BB342" s="6">
        <v>0</v>
      </c>
      <c r="BC342" s="6">
        <v>0.06</v>
      </c>
      <c r="BD342" s="6">
        <v>25</v>
      </c>
      <c r="BE342" s="6">
        <v>0.36799999999999999</v>
      </c>
    </row>
    <row r="343" spans="1:57" ht="15" customHeight="1" x14ac:dyDescent="0.4">
      <c r="A343" s="6">
        <v>20231107</v>
      </c>
      <c r="B343" s="6" t="s">
        <v>473</v>
      </c>
      <c r="C343" s="7" t="s">
        <v>503</v>
      </c>
      <c r="E343" s="6" t="s">
        <v>7</v>
      </c>
      <c r="F343" s="6">
        <v>2</v>
      </c>
      <c r="G343" s="6">
        <v>2</v>
      </c>
      <c r="H343" s="13">
        <f t="shared" si="119"/>
        <v>1</v>
      </c>
      <c r="I343" s="11">
        <v>20.629506916427001</v>
      </c>
      <c r="J343" s="11">
        <v>20.629506916427001</v>
      </c>
      <c r="K343" s="11">
        <v>2.3143706251405201</v>
      </c>
      <c r="L343" s="11">
        <v>316.830489608005</v>
      </c>
      <c r="M343" s="15">
        <v>141.19999999999999</v>
      </c>
      <c r="N343" s="11">
        <v>75.370097680572897</v>
      </c>
      <c r="O343" s="11">
        <v>75.370097680572897</v>
      </c>
      <c r="P343" s="11" t="str">
        <f t="shared" si="120"/>
        <v>0;0</v>
      </c>
      <c r="Q343" s="6">
        <v>0</v>
      </c>
      <c r="T343" s="6">
        <v>0</v>
      </c>
      <c r="U343" s="11" t="str">
        <f t="shared" si="121"/>
        <v>141.2;141.2</v>
      </c>
      <c r="V343" s="15">
        <v>141.19999999999999</v>
      </c>
      <c r="W343" s="15"/>
      <c r="X343" s="15"/>
      <c r="Y343" s="15">
        <v>141.19999999999999</v>
      </c>
      <c r="Z343" s="11">
        <v>3.8698919411240702</v>
      </c>
      <c r="AA343" s="11">
        <f t="shared" si="109"/>
        <v>3.8698919411240702</v>
      </c>
      <c r="AB343" s="11" t="str">
        <f t="shared" si="110"/>
        <v/>
      </c>
      <c r="AC343" s="11" t="str">
        <f t="shared" si="111"/>
        <v/>
      </c>
      <c r="AD343" s="11">
        <v>3</v>
      </c>
      <c r="AE343" s="11">
        <v>84.288765283547306</v>
      </c>
      <c r="AF343" s="11">
        <f t="shared" si="112"/>
        <v>84.288765283547306</v>
      </c>
      <c r="AG343" s="11" t="str">
        <f t="shared" si="113"/>
        <v/>
      </c>
      <c r="AH343" s="11" t="str">
        <f t="shared" si="114"/>
        <v/>
      </c>
      <c r="AI343" s="11">
        <v>90</v>
      </c>
      <c r="AJ343" s="11">
        <v>90</v>
      </c>
      <c r="AK343" s="11">
        <v>0</v>
      </c>
      <c r="AL343" s="11">
        <v>3.0000000000000001E-3</v>
      </c>
      <c r="AM343" s="11">
        <v>0</v>
      </c>
      <c r="AN343" t="s">
        <v>689</v>
      </c>
      <c r="AO343" t="s">
        <v>690</v>
      </c>
      <c r="AP343" t="s">
        <v>691</v>
      </c>
      <c r="AQ343" t="s">
        <v>607</v>
      </c>
      <c r="AR343" t="s">
        <v>554</v>
      </c>
      <c r="AS343" t="s">
        <v>555</v>
      </c>
      <c r="AT343" t="s">
        <v>556</v>
      </c>
      <c r="AU343" t="s">
        <v>557</v>
      </c>
      <c r="AV343" t="s">
        <v>558</v>
      </c>
      <c r="AW343" t="s">
        <v>559</v>
      </c>
      <c r="AX343" t="s">
        <v>560</v>
      </c>
      <c r="AY343" t="s">
        <v>561</v>
      </c>
      <c r="AZ343" s="6">
        <v>0</v>
      </c>
      <c r="BA343" s="6">
        <v>0</v>
      </c>
      <c r="BB343" s="6">
        <v>0</v>
      </c>
      <c r="BC343" s="6">
        <v>0.06</v>
      </c>
      <c r="BD343" s="6">
        <v>25</v>
      </c>
      <c r="BE343" s="6">
        <v>0.36799999999999999</v>
      </c>
    </row>
    <row r="344" spans="1:57" ht="15" customHeight="1" x14ac:dyDescent="0.4">
      <c r="A344" s="6">
        <v>20231107</v>
      </c>
      <c r="B344" s="6" t="s">
        <v>473</v>
      </c>
      <c r="C344" s="7" t="s">
        <v>503</v>
      </c>
      <c r="D344" s="6" t="s">
        <v>8</v>
      </c>
      <c r="F344" s="6">
        <v>1</v>
      </c>
      <c r="G344" s="6">
        <v>3</v>
      </c>
      <c r="H344" s="13">
        <f t="shared" si="119"/>
        <v>1</v>
      </c>
      <c r="I344" s="11">
        <v>11.1967147616799</v>
      </c>
      <c r="K344" s="11">
        <v>3.5451693295170901</v>
      </c>
      <c r="L344" s="11">
        <v>149.503739998306</v>
      </c>
      <c r="M344" s="15">
        <v>334.07</v>
      </c>
      <c r="N344" s="11">
        <v>12.166570704727301</v>
      </c>
      <c r="U344" s="11" t="str">
        <f t="shared" si="116"/>
        <v/>
      </c>
      <c r="V344" s="15"/>
      <c r="W344" s="15"/>
      <c r="X344" s="15"/>
      <c r="Y344" s="15"/>
      <c r="AA344" s="11" t="str">
        <f t="shared" si="109"/>
        <v/>
      </c>
      <c r="AB344" s="11" t="str">
        <f t="shared" si="110"/>
        <v/>
      </c>
      <c r="AC344" s="11" t="str">
        <f t="shared" si="111"/>
        <v/>
      </c>
      <c r="AF344" s="11" t="str">
        <f t="shared" si="112"/>
        <v/>
      </c>
      <c r="AG344" s="11" t="str">
        <f t="shared" si="113"/>
        <v/>
      </c>
      <c r="AH344" s="11" t="str">
        <f t="shared" si="114"/>
        <v/>
      </c>
      <c r="AN344" s="3"/>
      <c r="AO344" s="3"/>
      <c r="AP344" s="3"/>
      <c r="AQ344" s="3"/>
      <c r="AR344" t="s">
        <v>554</v>
      </c>
      <c r="AS344" t="s">
        <v>555</v>
      </c>
      <c r="AT344" t="s">
        <v>556</v>
      </c>
      <c r="AU344" t="s">
        <v>557</v>
      </c>
      <c r="AV344" t="s">
        <v>558</v>
      </c>
      <c r="AW344" t="s">
        <v>559</v>
      </c>
      <c r="AX344" t="s">
        <v>560</v>
      </c>
      <c r="AY344" t="s">
        <v>561</v>
      </c>
      <c r="AZ344" s="6">
        <v>0</v>
      </c>
      <c r="BA344" s="6">
        <v>0</v>
      </c>
      <c r="BB344" s="6">
        <v>0</v>
      </c>
      <c r="BC344" s="6">
        <v>0.06</v>
      </c>
      <c r="BD344" s="6">
        <v>25</v>
      </c>
      <c r="BE344" s="6">
        <v>0.36799999999999999</v>
      </c>
    </row>
    <row r="345" spans="1:57" ht="15" customHeight="1" x14ac:dyDescent="0.4">
      <c r="A345" s="6">
        <v>20231107</v>
      </c>
      <c r="B345" s="6" t="s">
        <v>473</v>
      </c>
      <c r="C345" s="7" t="s">
        <v>503</v>
      </c>
      <c r="E345" s="6" t="s">
        <v>9</v>
      </c>
      <c r="F345" s="6">
        <v>2</v>
      </c>
      <c r="G345" s="6">
        <v>3</v>
      </c>
      <c r="H345" s="13">
        <f t="shared" si="119"/>
        <v>1</v>
      </c>
      <c r="I345" s="11">
        <v>35.004734519131702</v>
      </c>
      <c r="J345" s="11">
        <v>35.004734519131702</v>
      </c>
      <c r="K345" s="11">
        <v>3.4772228855546099</v>
      </c>
      <c r="L345" s="11">
        <v>30.820644871462001</v>
      </c>
      <c r="M345" s="16">
        <v>73.989999999999995</v>
      </c>
      <c r="N345" s="11">
        <v>66.878284409421795</v>
      </c>
      <c r="O345" s="11">
        <v>66.878284409421795</v>
      </c>
      <c r="P345" s="11" t="str">
        <f>_xlfn.TEXTJOIN(";", TRUE, Q345, R345, S345, T345)</f>
        <v>0;0;0</v>
      </c>
      <c r="Q345" s="6">
        <v>0</v>
      </c>
      <c r="R345" s="6">
        <v>0</v>
      </c>
      <c r="T345" s="6">
        <v>0</v>
      </c>
      <c r="U345" s="11" t="str">
        <f>_xlfn.TEXTJOIN(";", TRUE, V345, W345, X345, Y345)</f>
        <v>73.99;73.99;73.99</v>
      </c>
      <c r="V345" s="16">
        <v>73.989999999999995</v>
      </c>
      <c r="W345" s="16">
        <v>73.989999999999995</v>
      </c>
      <c r="X345" s="16"/>
      <c r="Y345" s="16">
        <v>73.989999999999995</v>
      </c>
      <c r="Z345" s="11" t="s">
        <v>252</v>
      </c>
      <c r="AA345" s="11">
        <f t="shared" si="109"/>
        <v>17.0541050836446</v>
      </c>
      <c r="AB345" s="11" t="str">
        <f t="shared" si="110"/>
        <v>11.518836900501968</v>
      </c>
      <c r="AC345" s="11" t="str">
        <f t="shared" si="111"/>
        <v/>
      </c>
      <c r="AD345" s="11">
        <v>3</v>
      </c>
      <c r="AE345" s="11" t="s">
        <v>253</v>
      </c>
      <c r="AF345" s="11">
        <f t="shared" si="112"/>
        <v>79.819813539842002</v>
      </c>
      <c r="AG345" s="11" t="str">
        <f t="shared" si="113"/>
        <v>96.67309119728154</v>
      </c>
      <c r="AH345" s="11" t="str">
        <f t="shared" si="114"/>
        <v/>
      </c>
      <c r="AI345" s="11">
        <v>90</v>
      </c>
      <c r="AJ345" s="11" t="s">
        <v>615</v>
      </c>
      <c r="AK345" s="11" t="s">
        <v>607</v>
      </c>
      <c r="AL345" s="11" t="s">
        <v>631</v>
      </c>
      <c r="AM345" s="11" t="s">
        <v>607</v>
      </c>
      <c r="AN345" t="s">
        <v>692</v>
      </c>
      <c r="AO345" t="s">
        <v>693</v>
      </c>
      <c r="AP345" t="s">
        <v>694</v>
      </c>
      <c r="AQ345" t="s">
        <v>609</v>
      </c>
      <c r="AR345" t="s">
        <v>554</v>
      </c>
      <c r="AS345" t="s">
        <v>555</v>
      </c>
      <c r="AT345" t="s">
        <v>556</v>
      </c>
      <c r="AU345" t="s">
        <v>557</v>
      </c>
      <c r="AV345" t="s">
        <v>558</v>
      </c>
      <c r="AW345" t="s">
        <v>559</v>
      </c>
      <c r="AX345" t="s">
        <v>560</v>
      </c>
      <c r="AY345" t="s">
        <v>561</v>
      </c>
      <c r="AZ345" s="6">
        <v>0</v>
      </c>
      <c r="BA345" s="6">
        <v>0</v>
      </c>
      <c r="BB345" s="6">
        <v>0</v>
      </c>
      <c r="BC345" s="6">
        <v>0.06</v>
      </c>
      <c r="BD345" s="6">
        <v>25</v>
      </c>
      <c r="BE345" s="6">
        <v>0.36799999999999999</v>
      </c>
    </row>
    <row r="346" spans="1:57" ht="15" customHeight="1" x14ac:dyDescent="0.4">
      <c r="A346" s="6">
        <v>20231107</v>
      </c>
      <c r="B346" s="6" t="s">
        <v>473</v>
      </c>
      <c r="C346" s="7" t="s">
        <v>503</v>
      </c>
      <c r="D346" s="6" t="s">
        <v>10</v>
      </c>
      <c r="F346" s="6">
        <v>1</v>
      </c>
      <c r="G346" s="6">
        <v>4</v>
      </c>
      <c r="H346" s="13">
        <f t="shared" si="119"/>
        <v>1</v>
      </c>
      <c r="I346" s="11">
        <v>6.8779586375973896</v>
      </c>
      <c r="K346" s="11">
        <v>3.4009818507040399</v>
      </c>
      <c r="L346" s="11">
        <v>193.19617745823101</v>
      </c>
      <c r="M346" s="16">
        <v>43.699999999999903</v>
      </c>
      <c r="N346" s="11">
        <v>8.3018286587907397</v>
      </c>
      <c r="U346" s="11" t="str">
        <f t="shared" si="116"/>
        <v/>
      </c>
      <c r="V346" s="16"/>
      <c r="W346" s="16"/>
      <c r="X346" s="16"/>
      <c r="Y346" s="16"/>
      <c r="AA346" s="11" t="str">
        <f t="shared" si="109"/>
        <v/>
      </c>
      <c r="AB346" s="11" t="str">
        <f t="shared" si="110"/>
        <v/>
      </c>
      <c r="AC346" s="11" t="str">
        <f t="shared" si="111"/>
        <v/>
      </c>
      <c r="AF346" s="11" t="str">
        <f t="shared" si="112"/>
        <v/>
      </c>
      <c r="AG346" s="11" t="str">
        <f t="shared" si="113"/>
        <v/>
      </c>
      <c r="AH346" s="11" t="str">
        <f t="shared" si="114"/>
        <v/>
      </c>
      <c r="AN346" s="3"/>
      <c r="AO346" s="3"/>
      <c r="AP346" s="3"/>
      <c r="AQ346" s="3"/>
      <c r="AR346" t="s">
        <v>554</v>
      </c>
      <c r="AS346" t="s">
        <v>555</v>
      </c>
      <c r="AT346" t="s">
        <v>556</v>
      </c>
      <c r="AU346" t="s">
        <v>557</v>
      </c>
      <c r="AV346" t="s">
        <v>558</v>
      </c>
      <c r="AW346" t="s">
        <v>559</v>
      </c>
      <c r="AX346" t="s">
        <v>560</v>
      </c>
      <c r="AY346" t="s">
        <v>561</v>
      </c>
      <c r="AZ346" s="6">
        <v>0</v>
      </c>
      <c r="BA346" s="6">
        <v>0</v>
      </c>
      <c r="BB346" s="6">
        <v>0</v>
      </c>
      <c r="BC346" s="6">
        <v>0.06</v>
      </c>
      <c r="BD346" s="6">
        <v>25</v>
      </c>
      <c r="BE346" s="6">
        <v>0.36799999999999999</v>
      </c>
    </row>
    <row r="347" spans="1:57" ht="15" customHeight="1" x14ac:dyDescent="0.4">
      <c r="A347" s="6">
        <v>20231107</v>
      </c>
      <c r="B347" s="6" t="s">
        <v>473</v>
      </c>
      <c r="C347" s="7" t="s">
        <v>503</v>
      </c>
      <c r="E347" s="6" t="s">
        <v>11</v>
      </c>
      <c r="F347" s="6">
        <v>2</v>
      </c>
      <c r="G347" s="6">
        <v>4</v>
      </c>
      <c r="H347" s="13">
        <f t="shared" si="119"/>
        <v>1</v>
      </c>
      <c r="I347" s="11">
        <v>39.959784097108901</v>
      </c>
      <c r="J347" s="11">
        <v>39.959784097108901</v>
      </c>
      <c r="K347" s="11">
        <v>2.9761774765413498</v>
      </c>
      <c r="L347" s="11">
        <v>247.415275521507</v>
      </c>
      <c r="M347" s="15">
        <v>216.6</v>
      </c>
      <c r="N347" s="11">
        <v>63.237897850431402</v>
      </c>
      <c r="O347" s="11">
        <v>63.237897850431402</v>
      </c>
      <c r="P347" s="11" t="str">
        <f>_xlfn.TEXTJOIN(";", TRUE, Q347, R347, S347, T347)</f>
        <v>0;0;0</v>
      </c>
      <c r="Q347" s="6">
        <v>0</v>
      </c>
      <c r="R347" s="6">
        <v>0</v>
      </c>
      <c r="T347" s="6">
        <v>0</v>
      </c>
      <c r="U347" s="11" t="str">
        <f>_xlfn.TEXTJOIN(";", TRUE, V347, W347, X347, Y347)</f>
        <v>216.6;216.6;216.6</v>
      </c>
      <c r="V347" s="15">
        <v>216.6</v>
      </c>
      <c r="W347" s="15">
        <v>216.6</v>
      </c>
      <c r="X347" s="15"/>
      <c r="Y347" s="15">
        <v>216.6</v>
      </c>
      <c r="Z347" s="11" t="s">
        <v>254</v>
      </c>
      <c r="AA347" s="11">
        <f t="shared" si="109"/>
        <v>19.383179062495401</v>
      </c>
      <c r="AB347" s="11" t="str">
        <f t="shared" si="110"/>
        <v>12.53532334036113</v>
      </c>
      <c r="AC347" s="11" t="str">
        <f t="shared" si="111"/>
        <v/>
      </c>
      <c r="AD347" s="11">
        <v>3</v>
      </c>
      <c r="AE347" s="11" t="s">
        <v>255</v>
      </c>
      <c r="AF347" s="11">
        <f t="shared" si="112"/>
        <v>66.539749572245498</v>
      </c>
      <c r="AG347" s="11" t="str">
        <f t="shared" si="113"/>
        <v>88.44702436371954</v>
      </c>
      <c r="AH347" s="11" t="str">
        <f t="shared" si="114"/>
        <v/>
      </c>
      <c r="AI347" s="11">
        <v>90</v>
      </c>
      <c r="AJ347" s="11" t="s">
        <v>615</v>
      </c>
      <c r="AK347" s="11" t="s">
        <v>607</v>
      </c>
      <c r="AL347" s="11" t="s">
        <v>631</v>
      </c>
      <c r="AM347" s="11" t="s">
        <v>607</v>
      </c>
      <c r="AN347" t="s">
        <v>692</v>
      </c>
      <c r="AO347" t="s">
        <v>693</v>
      </c>
      <c r="AP347" t="s">
        <v>694</v>
      </c>
      <c r="AQ347" t="s">
        <v>609</v>
      </c>
      <c r="AR347" t="s">
        <v>554</v>
      </c>
      <c r="AS347" t="s">
        <v>555</v>
      </c>
      <c r="AT347" t="s">
        <v>556</v>
      </c>
      <c r="AU347" t="s">
        <v>557</v>
      </c>
      <c r="AV347" t="s">
        <v>558</v>
      </c>
      <c r="AW347" t="s">
        <v>559</v>
      </c>
      <c r="AX347" t="s">
        <v>560</v>
      </c>
      <c r="AY347" t="s">
        <v>561</v>
      </c>
      <c r="AZ347" s="6">
        <v>0</v>
      </c>
      <c r="BA347" s="6">
        <v>0</v>
      </c>
      <c r="BB347" s="6">
        <v>0</v>
      </c>
      <c r="BC347" s="6">
        <v>0.06</v>
      </c>
      <c r="BD347" s="6">
        <v>25</v>
      </c>
      <c r="BE347" s="6">
        <v>0.36799999999999999</v>
      </c>
    </row>
    <row r="348" spans="1:57" ht="15" customHeight="1" x14ac:dyDescent="0.4">
      <c r="A348" s="6">
        <v>20231107</v>
      </c>
      <c r="B348" s="6" t="s">
        <v>473</v>
      </c>
      <c r="C348" s="7" t="s">
        <v>503</v>
      </c>
      <c r="D348" s="6" t="s">
        <v>13</v>
      </c>
      <c r="F348" s="6">
        <v>1</v>
      </c>
      <c r="G348" s="6">
        <v>5</v>
      </c>
      <c r="H348" s="13">
        <f t="shared" si="119"/>
        <v>1</v>
      </c>
      <c r="I348" s="11">
        <v>10.547641841154199</v>
      </c>
      <c r="K348" s="11">
        <v>3.3563666629157498</v>
      </c>
      <c r="L348" s="11">
        <v>177.238259897896</v>
      </c>
      <c r="M348" s="15">
        <v>344.04</v>
      </c>
      <c r="N348" s="11">
        <v>12.947028232633899</v>
      </c>
      <c r="U348" s="11" t="str">
        <f t="shared" si="116"/>
        <v/>
      </c>
      <c r="V348" s="15"/>
      <c r="W348" s="15"/>
      <c r="X348" s="15"/>
      <c r="Y348" s="15"/>
      <c r="AA348" s="11" t="str">
        <f t="shared" si="109"/>
        <v/>
      </c>
      <c r="AB348" s="11" t="str">
        <f t="shared" si="110"/>
        <v/>
      </c>
      <c r="AC348" s="11" t="str">
        <f t="shared" si="111"/>
        <v/>
      </c>
      <c r="AF348" s="11" t="str">
        <f t="shared" si="112"/>
        <v/>
      </c>
      <c r="AG348" s="11" t="str">
        <f t="shared" si="113"/>
        <v/>
      </c>
      <c r="AH348" s="11" t="str">
        <f t="shared" si="114"/>
        <v/>
      </c>
      <c r="AN348" s="3"/>
      <c r="AO348" s="3"/>
      <c r="AP348" s="3"/>
      <c r="AQ348" s="3"/>
      <c r="AR348" t="s">
        <v>554</v>
      </c>
      <c r="AS348" t="s">
        <v>555</v>
      </c>
      <c r="AT348" t="s">
        <v>556</v>
      </c>
      <c r="AU348" t="s">
        <v>557</v>
      </c>
      <c r="AV348" t="s">
        <v>558</v>
      </c>
      <c r="AW348" t="s">
        <v>559</v>
      </c>
      <c r="AX348" t="s">
        <v>560</v>
      </c>
      <c r="AY348" t="s">
        <v>561</v>
      </c>
      <c r="AZ348" s="6">
        <v>0</v>
      </c>
      <c r="BA348" s="6">
        <v>0</v>
      </c>
      <c r="BB348" s="6">
        <v>0</v>
      </c>
      <c r="BC348" s="6">
        <v>0.06</v>
      </c>
      <c r="BD348" s="6">
        <v>25</v>
      </c>
      <c r="BE348" s="6">
        <v>0.36799999999999999</v>
      </c>
    </row>
    <row r="349" spans="1:57" ht="15" customHeight="1" x14ac:dyDescent="0.4">
      <c r="A349" s="6">
        <v>20231107</v>
      </c>
      <c r="B349" s="6" t="s">
        <v>473</v>
      </c>
      <c r="C349" s="7" t="s">
        <v>503</v>
      </c>
      <c r="E349" s="6" t="s">
        <v>14</v>
      </c>
      <c r="F349" s="6">
        <v>2</v>
      </c>
      <c r="G349" s="6">
        <v>5</v>
      </c>
      <c r="H349" s="13">
        <f t="shared" si="119"/>
        <v>1</v>
      </c>
      <c r="I349" s="11">
        <v>52.817383044611198</v>
      </c>
      <c r="J349" s="11">
        <v>52.817383044611198</v>
      </c>
      <c r="K349" s="11">
        <v>3.0215191382414699</v>
      </c>
      <c r="L349" s="11">
        <v>125.678832643943</v>
      </c>
      <c r="M349" s="15">
        <v>238.26</v>
      </c>
      <c r="N349" s="11">
        <v>63.482123465070899</v>
      </c>
      <c r="O349" s="11">
        <v>63.482123465070899</v>
      </c>
      <c r="P349" s="11" t="str">
        <f>_xlfn.TEXTJOIN(";", TRUE, Q349, R349, S349, T349)</f>
        <v>0;0;0</v>
      </c>
      <c r="Q349" s="6">
        <v>0</v>
      </c>
      <c r="R349" s="6">
        <v>0</v>
      </c>
      <c r="T349" s="6">
        <v>0</v>
      </c>
      <c r="U349" s="11" t="str">
        <f>_xlfn.TEXTJOIN(";", TRUE, V349, W349, X349, Y349)</f>
        <v>238.26;238.26;238.26</v>
      </c>
      <c r="V349" s="15">
        <v>238.26</v>
      </c>
      <c r="W349" s="15">
        <v>238.26</v>
      </c>
      <c r="X349" s="15"/>
      <c r="Y349" s="15">
        <v>238.26</v>
      </c>
      <c r="Z349" s="11" t="s">
        <v>256</v>
      </c>
      <c r="AA349" s="11">
        <f t="shared" si="109"/>
        <v>25.144941736233999</v>
      </c>
      <c r="AB349" s="11" t="str">
        <f t="shared" si="110"/>
        <v>11.532927301877546</v>
      </c>
      <c r="AC349" s="11" t="str">
        <f t="shared" si="111"/>
        <v/>
      </c>
      <c r="AD349" s="11">
        <v>3</v>
      </c>
      <c r="AE349" s="11" t="s">
        <v>257</v>
      </c>
      <c r="AF349" s="11">
        <f t="shared" si="112"/>
        <v>65.4406655815921</v>
      </c>
      <c r="AG349" s="11" t="str">
        <f t="shared" si="113"/>
        <v>75.08404066880857</v>
      </c>
      <c r="AH349" s="11" t="str">
        <f t="shared" si="114"/>
        <v/>
      </c>
      <c r="AI349" s="11">
        <v>90</v>
      </c>
      <c r="AJ349" s="11" t="s">
        <v>615</v>
      </c>
      <c r="AK349" s="11" t="s">
        <v>607</v>
      </c>
      <c r="AL349" s="11" t="s">
        <v>631</v>
      </c>
      <c r="AM349" s="11" t="s">
        <v>607</v>
      </c>
      <c r="AN349" t="s">
        <v>699</v>
      </c>
      <c r="AO349" t="s">
        <v>700</v>
      </c>
      <c r="AP349" t="s">
        <v>701</v>
      </c>
      <c r="AQ349" t="s">
        <v>609</v>
      </c>
      <c r="AR349" t="s">
        <v>554</v>
      </c>
      <c r="AS349" t="s">
        <v>555</v>
      </c>
      <c r="AT349" t="s">
        <v>556</v>
      </c>
      <c r="AU349" t="s">
        <v>557</v>
      </c>
      <c r="AV349" t="s">
        <v>558</v>
      </c>
      <c r="AW349" t="s">
        <v>559</v>
      </c>
      <c r="AX349" t="s">
        <v>560</v>
      </c>
      <c r="AY349" t="s">
        <v>561</v>
      </c>
      <c r="AZ349" s="6">
        <v>0</v>
      </c>
      <c r="BA349" s="6">
        <v>0</v>
      </c>
      <c r="BB349" s="6">
        <v>0</v>
      </c>
      <c r="BC349" s="6">
        <v>0.06</v>
      </c>
      <c r="BD349" s="6">
        <v>25</v>
      </c>
      <c r="BE349" s="6">
        <v>0.36799999999999999</v>
      </c>
    </row>
    <row r="350" spans="1:57" ht="15" customHeight="1" x14ac:dyDescent="0.4">
      <c r="A350" s="6">
        <v>20231107</v>
      </c>
      <c r="B350" s="6" t="s">
        <v>473</v>
      </c>
      <c r="C350" s="7" t="s">
        <v>503</v>
      </c>
      <c r="D350" s="6" t="s">
        <v>15</v>
      </c>
      <c r="F350" s="6">
        <v>1</v>
      </c>
      <c r="G350" s="6">
        <v>6</v>
      </c>
      <c r="H350" s="13">
        <f t="shared" si="119"/>
        <v>1</v>
      </c>
      <c r="I350" s="11">
        <v>10.047084837846599</v>
      </c>
      <c r="K350" s="11">
        <v>3.30702666376175</v>
      </c>
      <c r="L350" s="11">
        <v>184.29236515424401</v>
      </c>
      <c r="M350" s="16">
        <v>7.0499999999999803</v>
      </c>
      <c r="N350" s="11">
        <v>4.9481855265254797</v>
      </c>
      <c r="U350" s="11" t="str">
        <f t="shared" si="116"/>
        <v/>
      </c>
      <c r="V350" s="16"/>
      <c r="W350" s="16"/>
      <c r="X350" s="16"/>
      <c r="Y350" s="16"/>
      <c r="AA350" s="11" t="str">
        <f t="shared" si="109"/>
        <v/>
      </c>
      <c r="AB350" s="11" t="str">
        <f t="shared" si="110"/>
        <v/>
      </c>
      <c r="AC350" s="11" t="str">
        <f t="shared" si="111"/>
        <v/>
      </c>
      <c r="AF350" s="11" t="str">
        <f t="shared" si="112"/>
        <v/>
      </c>
      <c r="AG350" s="11" t="str">
        <f t="shared" si="113"/>
        <v/>
      </c>
      <c r="AH350" s="11" t="str">
        <f t="shared" si="114"/>
        <v/>
      </c>
      <c r="AN350" s="3"/>
      <c r="AO350" s="3"/>
      <c r="AP350" s="3"/>
      <c r="AQ350" s="3"/>
      <c r="AR350" t="s">
        <v>554</v>
      </c>
      <c r="AS350" t="s">
        <v>555</v>
      </c>
      <c r="AT350" t="s">
        <v>556</v>
      </c>
      <c r="AU350" t="s">
        <v>557</v>
      </c>
      <c r="AV350" t="s">
        <v>558</v>
      </c>
      <c r="AW350" t="s">
        <v>559</v>
      </c>
      <c r="AX350" t="s">
        <v>560</v>
      </c>
      <c r="AY350" t="s">
        <v>561</v>
      </c>
      <c r="AZ350" s="6">
        <v>0</v>
      </c>
      <c r="BA350" s="6">
        <v>0</v>
      </c>
      <c r="BB350" s="6">
        <v>0</v>
      </c>
      <c r="BC350" s="6">
        <v>0.06</v>
      </c>
      <c r="BD350" s="6">
        <v>25</v>
      </c>
      <c r="BE350" s="6">
        <v>0.36799999999999999</v>
      </c>
    </row>
    <row r="351" spans="1:57" ht="15" customHeight="1" x14ac:dyDescent="0.4">
      <c r="A351" s="6">
        <v>20231107</v>
      </c>
      <c r="B351" s="6" t="s">
        <v>473</v>
      </c>
      <c r="C351" s="7" t="s">
        <v>503</v>
      </c>
      <c r="E351" s="6" t="s">
        <v>16</v>
      </c>
      <c r="F351" s="6">
        <v>2</v>
      </c>
      <c r="G351" s="6">
        <v>6</v>
      </c>
      <c r="H351" s="13">
        <f t="shared" si="119"/>
        <v>1</v>
      </c>
      <c r="I351" s="11">
        <v>43.968417389526202</v>
      </c>
      <c r="J351" s="11">
        <v>43.968417389526202</v>
      </c>
      <c r="K351" s="11">
        <v>3.0515532825937699</v>
      </c>
      <c r="L351" s="11">
        <v>335.05503891506203</v>
      </c>
      <c r="M351" s="15">
        <v>209.38</v>
      </c>
      <c r="N351" s="11">
        <v>46.967298257878198</v>
      </c>
      <c r="O351" s="11">
        <v>46.967298257878198</v>
      </c>
      <c r="P351" s="11" t="str">
        <f>_xlfn.TEXTJOIN(";", TRUE, Q351, R351, S351, T351)</f>
        <v>0;0;0;0</v>
      </c>
      <c r="Q351" s="6">
        <v>0</v>
      </c>
      <c r="R351" s="6">
        <v>0</v>
      </c>
      <c r="S351" s="6">
        <v>0</v>
      </c>
      <c r="T351" s="6">
        <v>0</v>
      </c>
      <c r="U351" s="11" t="str">
        <f>_xlfn.TEXTJOIN(";", TRUE, V351, W351, X351, Y351)</f>
        <v>209.38;209.38;209.38;209.38</v>
      </c>
      <c r="V351" s="15">
        <v>209.38</v>
      </c>
      <c r="W351" s="15">
        <v>209.38</v>
      </c>
      <c r="X351" s="15">
        <v>209.38</v>
      </c>
      <c r="Y351" s="15">
        <v>209.38</v>
      </c>
      <c r="Z351" s="11" t="s">
        <v>258</v>
      </c>
      <c r="AA351" s="11">
        <f t="shared" si="109"/>
        <v>26.412053237272499</v>
      </c>
      <c r="AB351" s="11" t="str">
        <f t="shared" si="110"/>
        <v>32.86934457673974</v>
      </c>
      <c r="AC351" s="11" t="str">
        <f t="shared" si="111"/>
        <v xml:space="preserve"> 13.526382901341872</v>
      </c>
      <c r="AD351" s="11">
        <v>3</v>
      </c>
      <c r="AE351" s="11" t="s">
        <v>259</v>
      </c>
      <c r="AF351" s="11">
        <f t="shared" si="112"/>
        <v>48.7181779840313</v>
      </c>
      <c r="AG351" s="11" t="str">
        <f t="shared" si="113"/>
        <v>51.167211225799775</v>
      </c>
      <c r="AH351" s="11" t="str">
        <f t="shared" si="114"/>
        <v xml:space="preserve"> 63.14344061635784</v>
      </c>
      <c r="AI351" s="11">
        <v>90</v>
      </c>
      <c r="AJ351" s="11" t="s">
        <v>629</v>
      </c>
      <c r="AK351" s="11" t="s">
        <v>609</v>
      </c>
      <c r="AL351" s="11" t="s">
        <v>630</v>
      </c>
      <c r="AM351" s="11" t="s">
        <v>609</v>
      </c>
      <c r="AN351" t="s">
        <v>695</v>
      </c>
      <c r="AO351" t="s">
        <v>696</v>
      </c>
      <c r="AP351" t="s">
        <v>697</v>
      </c>
      <c r="AQ351" t="s">
        <v>698</v>
      </c>
      <c r="AR351" t="s">
        <v>554</v>
      </c>
      <c r="AS351" t="s">
        <v>555</v>
      </c>
      <c r="AT351" t="s">
        <v>556</v>
      </c>
      <c r="AU351" t="s">
        <v>557</v>
      </c>
      <c r="AV351" t="s">
        <v>558</v>
      </c>
      <c r="AW351" t="s">
        <v>559</v>
      </c>
      <c r="AX351" t="s">
        <v>560</v>
      </c>
      <c r="AY351" t="s">
        <v>561</v>
      </c>
      <c r="AZ351" s="6">
        <v>0</v>
      </c>
      <c r="BA351" s="6">
        <v>0</v>
      </c>
      <c r="BB351" s="6">
        <v>0</v>
      </c>
      <c r="BC351" s="6">
        <v>0.06</v>
      </c>
      <c r="BD351" s="6">
        <v>25</v>
      </c>
      <c r="BE351" s="6">
        <v>0.36799999999999999</v>
      </c>
    </row>
    <row r="352" spans="1:57" ht="15" customHeight="1" x14ac:dyDescent="0.4">
      <c r="A352" s="6">
        <v>20231107</v>
      </c>
      <c r="B352" s="6" t="s">
        <v>473</v>
      </c>
      <c r="C352" s="7" t="s">
        <v>503</v>
      </c>
      <c r="D352" s="6" t="s">
        <v>21</v>
      </c>
      <c r="F352" s="6">
        <v>1</v>
      </c>
      <c r="G352" s="6">
        <v>7</v>
      </c>
      <c r="H352" s="13">
        <f t="shared" si="119"/>
        <v>1</v>
      </c>
      <c r="I352" s="11">
        <v>10.094940935541</v>
      </c>
      <c r="K352" s="11">
        <v>3.4066923018047399</v>
      </c>
      <c r="L352" s="11">
        <v>190.91397002680799</v>
      </c>
      <c r="M352" s="16">
        <v>6.62</v>
      </c>
      <c r="N352" s="11">
        <v>6.0730786480524497</v>
      </c>
      <c r="U352" s="11" t="str">
        <f t="shared" si="116"/>
        <v/>
      </c>
      <c r="V352" s="16"/>
      <c r="W352" s="16"/>
      <c r="X352" s="16"/>
      <c r="Y352" s="16"/>
      <c r="AA352" s="11" t="str">
        <f t="shared" si="109"/>
        <v/>
      </c>
      <c r="AB352" s="11" t="str">
        <f t="shared" si="110"/>
        <v/>
      </c>
      <c r="AC352" s="11" t="str">
        <f t="shared" si="111"/>
        <v/>
      </c>
      <c r="AF352" s="11" t="str">
        <f t="shared" si="112"/>
        <v/>
      </c>
      <c r="AG352" s="11" t="str">
        <f t="shared" si="113"/>
        <v/>
      </c>
      <c r="AH352" s="11" t="str">
        <f t="shared" si="114"/>
        <v/>
      </c>
      <c r="AN352" s="3"/>
      <c r="AO352" s="3"/>
      <c r="AP352" s="3"/>
      <c r="AQ352" s="3"/>
      <c r="AR352" t="s">
        <v>554</v>
      </c>
      <c r="AS352" t="s">
        <v>555</v>
      </c>
      <c r="AT352" t="s">
        <v>556</v>
      </c>
      <c r="AU352" t="s">
        <v>557</v>
      </c>
      <c r="AV352" t="s">
        <v>558</v>
      </c>
      <c r="AW352" t="s">
        <v>559</v>
      </c>
      <c r="AX352" t="s">
        <v>560</v>
      </c>
      <c r="AY352" t="s">
        <v>561</v>
      </c>
      <c r="AZ352" s="6">
        <v>0</v>
      </c>
      <c r="BA352" s="6">
        <v>0</v>
      </c>
      <c r="BB352" s="6">
        <v>0</v>
      </c>
      <c r="BC352" s="6">
        <v>0.06</v>
      </c>
      <c r="BD352" s="6">
        <v>25</v>
      </c>
      <c r="BE352" s="6">
        <v>0.36799999999999999</v>
      </c>
    </row>
    <row r="353" spans="1:57" ht="15" customHeight="1" x14ac:dyDescent="0.4">
      <c r="A353" s="6">
        <v>20231107</v>
      </c>
      <c r="B353" s="6" t="s">
        <v>473</v>
      </c>
      <c r="C353" s="7" t="s">
        <v>503</v>
      </c>
      <c r="E353" s="6" t="s">
        <v>22</v>
      </c>
      <c r="F353" s="6">
        <v>2</v>
      </c>
      <c r="G353" s="6">
        <v>7</v>
      </c>
      <c r="H353" s="13">
        <f t="shared" si="119"/>
        <v>1</v>
      </c>
      <c r="I353" s="11">
        <v>34.292213342392898</v>
      </c>
      <c r="J353" s="11">
        <v>34.292213342392898</v>
      </c>
      <c r="K353" s="11">
        <v>3.4066923018047399</v>
      </c>
      <c r="L353" s="11">
        <v>203.23447766338899</v>
      </c>
      <c r="M353" s="15">
        <v>228.17</v>
      </c>
      <c r="N353" s="11">
        <v>46.486064443620897</v>
      </c>
      <c r="O353" s="11">
        <v>46.486064443620897</v>
      </c>
      <c r="P353" s="11" t="str">
        <f>_xlfn.TEXTJOIN(";", TRUE, Q353, R353, S353, T353)</f>
        <v>0;0;0;0</v>
      </c>
      <c r="Q353" s="6">
        <v>0</v>
      </c>
      <c r="R353" s="6">
        <v>0</v>
      </c>
      <c r="S353" s="6">
        <v>0</v>
      </c>
      <c r="T353" s="6">
        <v>0</v>
      </c>
      <c r="U353" s="11" t="str">
        <f>_xlfn.TEXTJOIN(";", TRUE, V353, W353, X353, Y353)</f>
        <v>228.17;228.17;228.17;228.17</v>
      </c>
      <c r="V353" s="15">
        <v>228.17</v>
      </c>
      <c r="W353" s="15">
        <v>228.17</v>
      </c>
      <c r="X353" s="15">
        <v>228.17</v>
      </c>
      <c r="Y353" s="15">
        <v>228.17</v>
      </c>
      <c r="Z353" s="11" t="s">
        <v>260</v>
      </c>
      <c r="AA353" s="11">
        <f t="shared" si="109"/>
        <v>23.733758492606899</v>
      </c>
      <c r="AB353" s="11" t="str">
        <f t="shared" si="110"/>
        <v>32.31917460163938</v>
      </c>
      <c r="AC353" s="11" t="str">
        <f t="shared" si="111"/>
        <v xml:space="preserve"> 14.857447017133842</v>
      </c>
      <c r="AD353" s="11">
        <v>3</v>
      </c>
      <c r="AE353" s="11" t="s">
        <v>261</v>
      </c>
      <c r="AF353" s="11">
        <f t="shared" si="112"/>
        <v>48.606361439176297</v>
      </c>
      <c r="AG353" s="11" t="str">
        <f t="shared" si="113"/>
        <v>54.32266217491424</v>
      </c>
      <c r="AH353" s="11" t="str">
        <f t="shared" si="114"/>
        <v xml:space="preserve"> 61.731679921160314</v>
      </c>
      <c r="AI353" s="11">
        <v>90</v>
      </c>
      <c r="AJ353" s="11" t="s">
        <v>629</v>
      </c>
      <c r="AK353" s="11" t="s">
        <v>609</v>
      </c>
      <c r="AL353" s="11" t="s">
        <v>630</v>
      </c>
      <c r="AM353" s="11" t="s">
        <v>609</v>
      </c>
      <c r="AN353" t="s">
        <v>702</v>
      </c>
      <c r="AO353" t="s">
        <v>703</v>
      </c>
      <c r="AP353" t="s">
        <v>704</v>
      </c>
      <c r="AQ353" t="s">
        <v>698</v>
      </c>
      <c r="AR353" t="s">
        <v>554</v>
      </c>
      <c r="AS353" t="s">
        <v>555</v>
      </c>
      <c r="AT353" t="s">
        <v>556</v>
      </c>
      <c r="AU353" t="s">
        <v>557</v>
      </c>
      <c r="AV353" t="s">
        <v>558</v>
      </c>
      <c r="AW353" t="s">
        <v>559</v>
      </c>
      <c r="AX353" t="s">
        <v>560</v>
      </c>
      <c r="AY353" t="s">
        <v>561</v>
      </c>
      <c r="AZ353" s="6">
        <v>0</v>
      </c>
      <c r="BA353" s="6">
        <v>0</v>
      </c>
      <c r="BB353" s="6">
        <v>0</v>
      </c>
      <c r="BC353" s="6">
        <v>0.06</v>
      </c>
      <c r="BD353" s="6">
        <v>25</v>
      </c>
      <c r="BE353" s="6">
        <v>0.36799999999999999</v>
      </c>
    </row>
    <row r="354" spans="1:57" ht="15" customHeight="1" x14ac:dyDescent="0.4">
      <c r="A354" s="6">
        <v>20231107</v>
      </c>
      <c r="B354" s="6" t="s">
        <v>473</v>
      </c>
      <c r="C354" s="7" t="s">
        <v>503</v>
      </c>
      <c r="D354" s="6" t="s">
        <v>24</v>
      </c>
      <c r="F354" s="6">
        <v>1</v>
      </c>
      <c r="G354" s="6">
        <v>8</v>
      </c>
      <c r="H354" s="13">
        <f t="shared" si="119"/>
        <v>1</v>
      </c>
      <c r="I354" s="11">
        <v>16.6534305951138</v>
      </c>
      <c r="K354" s="11">
        <v>3.4066923018047399</v>
      </c>
      <c r="L354" s="11">
        <v>49.292779134437701</v>
      </c>
      <c r="M354" s="15">
        <v>218.38</v>
      </c>
      <c r="N354" s="11">
        <v>5.9194994819459303</v>
      </c>
      <c r="U354" s="11" t="str">
        <f t="shared" si="116"/>
        <v/>
      </c>
      <c r="V354" s="15"/>
      <c r="W354" s="15"/>
      <c r="X354" s="15"/>
      <c r="Y354" s="15"/>
      <c r="AA354" s="11" t="str">
        <f t="shared" si="109"/>
        <v/>
      </c>
      <c r="AB354" s="11" t="str">
        <f t="shared" si="110"/>
        <v/>
      </c>
      <c r="AC354" s="11" t="str">
        <f t="shared" si="111"/>
        <v/>
      </c>
      <c r="AF354" s="11" t="str">
        <f t="shared" si="112"/>
        <v/>
      </c>
      <c r="AG354" s="11" t="str">
        <f t="shared" si="113"/>
        <v/>
      </c>
      <c r="AH354" s="11" t="str">
        <f t="shared" si="114"/>
        <v/>
      </c>
      <c r="AN354" s="3"/>
      <c r="AO354" s="3"/>
      <c r="AP354" s="3"/>
      <c r="AQ354" s="3"/>
      <c r="AR354" t="s">
        <v>554</v>
      </c>
      <c r="AS354" t="s">
        <v>555</v>
      </c>
      <c r="AT354" t="s">
        <v>556</v>
      </c>
      <c r="AU354" t="s">
        <v>557</v>
      </c>
      <c r="AV354" t="s">
        <v>558</v>
      </c>
      <c r="AW354" t="s">
        <v>559</v>
      </c>
      <c r="AX354" t="s">
        <v>560</v>
      </c>
      <c r="AY354" t="s">
        <v>561</v>
      </c>
      <c r="AZ354" s="6">
        <v>0</v>
      </c>
      <c r="BA354" s="6">
        <v>0</v>
      </c>
      <c r="BB354" s="6">
        <v>0</v>
      </c>
      <c r="BC354" s="6">
        <v>0.06</v>
      </c>
      <c r="BD354" s="6">
        <v>25</v>
      </c>
      <c r="BE354" s="6">
        <v>0.36799999999999999</v>
      </c>
    </row>
    <row r="355" spans="1:57" ht="15" customHeight="1" x14ac:dyDescent="0.4">
      <c r="A355" s="6">
        <v>20231107</v>
      </c>
      <c r="B355" s="6" t="s">
        <v>473</v>
      </c>
      <c r="C355" s="7" t="s">
        <v>503</v>
      </c>
      <c r="E355" s="6" t="s">
        <v>25</v>
      </c>
      <c r="F355" s="6">
        <v>2</v>
      </c>
      <c r="G355" s="6">
        <v>8</v>
      </c>
      <c r="H355" s="13">
        <f t="shared" si="119"/>
        <v>1</v>
      </c>
      <c r="I355" s="11">
        <v>25.087915790925798</v>
      </c>
      <c r="J355" s="11">
        <v>25.087915790925798</v>
      </c>
      <c r="K355" s="11">
        <v>3.2096645896915099</v>
      </c>
      <c r="L355" s="11">
        <v>69.357986427187001</v>
      </c>
      <c r="M355" s="15">
        <v>226.13</v>
      </c>
      <c r="N355" s="11">
        <v>59.203902309058599</v>
      </c>
      <c r="O355" s="11">
        <v>59.203902309058599</v>
      </c>
      <c r="P355" s="11" t="str">
        <f>_xlfn.TEXTJOIN(";", TRUE, Q355, R355, S355, T355)</f>
        <v>0;0;0;0</v>
      </c>
      <c r="Q355" s="6">
        <v>0</v>
      </c>
      <c r="R355" s="6">
        <v>0</v>
      </c>
      <c r="S355" s="6">
        <v>0</v>
      </c>
      <c r="T355" s="6">
        <v>0</v>
      </c>
      <c r="U355" s="11" t="str">
        <f>_xlfn.TEXTJOIN(";", TRUE, V355, W355, X355, Y355)</f>
        <v>226.13;226.13;226.13;226.13</v>
      </c>
      <c r="V355" s="15">
        <v>226.13</v>
      </c>
      <c r="W355" s="15">
        <v>226.13</v>
      </c>
      <c r="X355" s="15">
        <v>226.13</v>
      </c>
      <c r="Y355" s="15">
        <v>226.13</v>
      </c>
      <c r="Z355" s="11" t="s">
        <v>262</v>
      </c>
      <c r="AA355" s="11">
        <f t="shared" si="109"/>
        <v>19.267421107353499</v>
      </c>
      <c r="AB355" s="11" t="str">
        <f t="shared" si="110"/>
        <v>30.50059243977139</v>
      </c>
      <c r="AC355" s="11" t="str">
        <f t="shared" si="111"/>
        <v xml:space="preserve"> 12.579787405854221</v>
      </c>
      <c r="AD355" s="11">
        <v>3</v>
      </c>
      <c r="AE355" s="11" t="s">
        <v>263</v>
      </c>
      <c r="AF355" s="11">
        <f t="shared" si="112"/>
        <v>68.219626922835005</v>
      </c>
      <c r="AG355" s="11" t="str">
        <f t="shared" si="113"/>
        <v>77.02090819119415</v>
      </c>
      <c r="AH355" s="11" t="str">
        <f t="shared" si="114"/>
        <v xml:space="preserve"> 86.5131124271276</v>
      </c>
      <c r="AI355" s="11">
        <v>90</v>
      </c>
      <c r="AJ355" s="11" t="s">
        <v>629</v>
      </c>
      <c r="AK355" s="11" t="s">
        <v>609</v>
      </c>
      <c r="AL355" s="11" t="s">
        <v>630</v>
      </c>
      <c r="AM355" s="11" t="s">
        <v>609</v>
      </c>
      <c r="AN355" t="s">
        <v>702</v>
      </c>
      <c r="AO355" t="s">
        <v>703</v>
      </c>
      <c r="AP355" t="s">
        <v>704</v>
      </c>
      <c r="AQ355" t="s">
        <v>698</v>
      </c>
      <c r="AR355" t="s">
        <v>554</v>
      </c>
      <c r="AS355" t="s">
        <v>555</v>
      </c>
      <c r="AT355" t="s">
        <v>556</v>
      </c>
      <c r="AU355" t="s">
        <v>557</v>
      </c>
      <c r="AV355" t="s">
        <v>558</v>
      </c>
      <c r="AW355" t="s">
        <v>559</v>
      </c>
      <c r="AX355" t="s">
        <v>560</v>
      </c>
      <c r="AY355" t="s">
        <v>561</v>
      </c>
      <c r="AZ355" s="6">
        <v>0</v>
      </c>
      <c r="BA355" s="6">
        <v>0</v>
      </c>
      <c r="BB355" s="6">
        <v>0</v>
      </c>
      <c r="BC355" s="6">
        <v>0.06</v>
      </c>
      <c r="BD355" s="6">
        <v>25</v>
      </c>
      <c r="BE355" s="6">
        <v>0.36799999999999999</v>
      </c>
    </row>
    <row r="356" spans="1:57" ht="15" customHeight="1" x14ac:dyDescent="0.4">
      <c r="A356" s="6">
        <v>20231107</v>
      </c>
      <c r="B356" s="6" t="s">
        <v>473</v>
      </c>
      <c r="C356" s="7" t="s">
        <v>503</v>
      </c>
      <c r="D356" s="6" t="s">
        <v>28</v>
      </c>
      <c r="F356" s="6">
        <v>1</v>
      </c>
      <c r="G356" s="6">
        <v>9</v>
      </c>
      <c r="H356" s="13">
        <f>(5/6)</f>
        <v>0.83333333333333337</v>
      </c>
      <c r="I356" s="11">
        <v>13.8074009229213</v>
      </c>
      <c r="K356" s="11">
        <v>3.0902343254808899</v>
      </c>
      <c r="L356" s="11">
        <v>269.78935544479299</v>
      </c>
      <c r="M356" s="16">
        <v>220.5</v>
      </c>
      <c r="N356" s="11">
        <v>13.709041293226299</v>
      </c>
      <c r="U356" s="11" t="str">
        <f t="shared" si="116"/>
        <v/>
      </c>
      <c r="V356" s="16"/>
      <c r="W356" s="16"/>
      <c r="X356" s="16"/>
      <c r="Y356" s="16"/>
      <c r="AA356" s="11" t="str">
        <f t="shared" si="109"/>
        <v/>
      </c>
      <c r="AB356" s="11" t="str">
        <f t="shared" si="110"/>
        <v/>
      </c>
      <c r="AC356" s="11" t="str">
        <f t="shared" si="111"/>
        <v/>
      </c>
      <c r="AF356" s="11" t="str">
        <f t="shared" si="112"/>
        <v/>
      </c>
      <c r="AG356" s="11" t="str">
        <f t="shared" si="113"/>
        <v/>
      </c>
      <c r="AH356" s="11" t="str">
        <f t="shared" si="114"/>
        <v/>
      </c>
      <c r="AN356" s="3"/>
      <c r="AO356" s="3"/>
      <c r="AP356" s="3"/>
      <c r="AQ356" s="3"/>
      <c r="AR356" t="s">
        <v>554</v>
      </c>
      <c r="AS356" t="s">
        <v>555</v>
      </c>
      <c r="AT356" t="s">
        <v>556</v>
      </c>
      <c r="AU356" t="s">
        <v>557</v>
      </c>
      <c r="AV356" t="s">
        <v>558</v>
      </c>
      <c r="AW356" t="s">
        <v>559</v>
      </c>
      <c r="AX356" t="s">
        <v>560</v>
      </c>
      <c r="AY356" t="s">
        <v>561</v>
      </c>
      <c r="AZ356" s="6">
        <v>0</v>
      </c>
      <c r="BA356" s="6">
        <v>0</v>
      </c>
      <c r="BB356" s="6">
        <v>0</v>
      </c>
      <c r="BC356" s="6">
        <v>0.06</v>
      </c>
      <c r="BD356" s="6">
        <v>25</v>
      </c>
      <c r="BE356" s="6">
        <v>0.36799999999999999</v>
      </c>
    </row>
    <row r="357" spans="1:57" ht="15" customHeight="1" x14ac:dyDescent="0.4">
      <c r="A357" s="6">
        <v>20231107</v>
      </c>
      <c r="B357" s="6" t="s">
        <v>473</v>
      </c>
      <c r="C357" s="7" t="s">
        <v>503</v>
      </c>
      <c r="E357" s="6" t="s">
        <v>29</v>
      </c>
      <c r="F357" s="6">
        <v>2</v>
      </c>
      <c r="G357" s="6">
        <v>9</v>
      </c>
      <c r="H357" s="13">
        <f>(5/6)</f>
        <v>0.83333333333333337</v>
      </c>
      <c r="I357" s="11">
        <v>16.212636567626699</v>
      </c>
      <c r="J357" s="11">
        <v>16.212636567626699</v>
      </c>
      <c r="K357" s="11">
        <v>2.3290125750558301</v>
      </c>
      <c r="L357" s="11">
        <v>290.070606930108</v>
      </c>
      <c r="M357" s="15">
        <v>220.71</v>
      </c>
      <c r="N357" s="11">
        <v>63.746442836320902</v>
      </c>
      <c r="O357" s="11">
        <v>63.746442836320902</v>
      </c>
      <c r="P357" s="11" t="str">
        <f>_xlfn.TEXTJOIN(";", TRUE, Q357, R357, S357, T357)</f>
        <v>0;0;0;0</v>
      </c>
      <c r="Q357" s="6">
        <v>0</v>
      </c>
      <c r="R357" s="6">
        <v>0</v>
      </c>
      <c r="S357" s="6">
        <v>0</v>
      </c>
      <c r="T357" s="6">
        <v>0</v>
      </c>
      <c r="U357" s="11" t="str">
        <f>_xlfn.TEXTJOIN(";", TRUE, V357, W357, X357, Y357)</f>
        <v>220.71;220.71;220.71;220.71</v>
      </c>
      <c r="V357" s="15">
        <v>220.71</v>
      </c>
      <c r="W357" s="15">
        <v>220.71</v>
      </c>
      <c r="X357" s="15">
        <v>220.71</v>
      </c>
      <c r="Y357" s="15">
        <v>220.71</v>
      </c>
      <c r="Z357" s="11" t="s">
        <v>264</v>
      </c>
      <c r="AA357" s="11">
        <f t="shared" si="109"/>
        <v>9.6939300974926805</v>
      </c>
      <c r="AB357" s="11" t="str">
        <f t="shared" si="110"/>
        <v>13.432058036221866</v>
      </c>
      <c r="AC357" s="11" t="str">
        <f t="shared" si="111"/>
        <v xml:space="preserve"> 8.595783190292986</v>
      </c>
      <c r="AD357" s="11">
        <v>3</v>
      </c>
      <c r="AE357" s="11" t="s">
        <v>265</v>
      </c>
      <c r="AF357" s="11">
        <f t="shared" si="112"/>
        <v>66.068508351245995</v>
      </c>
      <c r="AG357" s="11" t="str">
        <f t="shared" si="113"/>
        <v>76.88415061865484</v>
      </c>
      <c r="AH357" s="11" t="str">
        <f t="shared" si="114"/>
        <v xml:space="preserve"> 89.07573377333088</v>
      </c>
      <c r="AI357" s="11">
        <v>90</v>
      </c>
      <c r="AJ357" s="11" t="s">
        <v>629</v>
      </c>
      <c r="AK357" s="11" t="s">
        <v>609</v>
      </c>
      <c r="AL357" s="11" t="s">
        <v>630</v>
      </c>
      <c r="AM357" s="11" t="s">
        <v>609</v>
      </c>
      <c r="AN357" t="s">
        <v>708</v>
      </c>
      <c r="AO357" t="s">
        <v>709</v>
      </c>
      <c r="AP357" t="s">
        <v>713</v>
      </c>
      <c r="AQ357" t="s">
        <v>698</v>
      </c>
      <c r="AR357" t="s">
        <v>554</v>
      </c>
      <c r="AS357" t="s">
        <v>555</v>
      </c>
      <c r="AT357" t="s">
        <v>556</v>
      </c>
      <c r="AU357" t="s">
        <v>557</v>
      </c>
      <c r="AV357" t="s">
        <v>558</v>
      </c>
      <c r="AW357" t="s">
        <v>559</v>
      </c>
      <c r="AX357" t="s">
        <v>560</v>
      </c>
      <c r="AY357" t="s">
        <v>561</v>
      </c>
      <c r="AZ357" s="6">
        <v>0</v>
      </c>
      <c r="BA357" s="6">
        <v>0</v>
      </c>
      <c r="BB357" s="6">
        <v>0</v>
      </c>
      <c r="BC357" s="6">
        <v>0.06</v>
      </c>
      <c r="BD357" s="6">
        <v>25</v>
      </c>
      <c r="BE357" s="6">
        <v>0.36799999999999999</v>
      </c>
    </row>
    <row r="358" spans="1:57" ht="15" customHeight="1" x14ac:dyDescent="0.4">
      <c r="A358" s="6">
        <v>20231107</v>
      </c>
      <c r="B358" s="6" t="s">
        <v>473</v>
      </c>
      <c r="C358" s="7" t="s">
        <v>503</v>
      </c>
      <c r="D358" s="6" t="s">
        <v>30</v>
      </c>
      <c r="F358" s="6">
        <v>1</v>
      </c>
      <c r="G358" s="6">
        <v>10</v>
      </c>
      <c r="H358" s="13">
        <f>(1/6)</f>
        <v>0.16666666666666666</v>
      </c>
      <c r="I358" s="11">
        <v>9.7703371219208499</v>
      </c>
      <c r="K358" s="11">
        <v>3.4066923018047399</v>
      </c>
      <c r="L358" s="11">
        <v>302.42816080200703</v>
      </c>
      <c r="M358" s="16">
        <v>32.639999999999901</v>
      </c>
      <c r="N358" s="11">
        <v>21.610294048235598</v>
      </c>
      <c r="U358" s="11" t="str">
        <f t="shared" si="116"/>
        <v/>
      </c>
      <c r="V358" s="16"/>
      <c r="W358" s="16"/>
      <c r="X358" s="16"/>
      <c r="Y358" s="16"/>
      <c r="AA358" s="11" t="str">
        <f t="shared" si="109"/>
        <v/>
      </c>
      <c r="AB358" s="11" t="str">
        <f t="shared" si="110"/>
        <v/>
      </c>
      <c r="AC358" s="11" t="str">
        <f t="shared" si="111"/>
        <v/>
      </c>
      <c r="AF358" s="11" t="str">
        <f t="shared" si="112"/>
        <v/>
      </c>
      <c r="AG358" s="11" t="str">
        <f t="shared" si="113"/>
        <v/>
      </c>
      <c r="AH358" s="11" t="str">
        <f t="shared" si="114"/>
        <v/>
      </c>
      <c r="AN358" s="3"/>
      <c r="AO358" s="3"/>
      <c r="AP358" s="3"/>
      <c r="AQ358" s="3"/>
      <c r="AR358" t="s">
        <v>554</v>
      </c>
      <c r="AS358" t="s">
        <v>555</v>
      </c>
      <c r="AT358" t="s">
        <v>556</v>
      </c>
      <c r="AU358" t="s">
        <v>557</v>
      </c>
      <c r="AV358" t="s">
        <v>558</v>
      </c>
      <c r="AW358" t="s">
        <v>559</v>
      </c>
      <c r="AX358" t="s">
        <v>560</v>
      </c>
      <c r="AY358" t="s">
        <v>561</v>
      </c>
      <c r="AZ358" s="6">
        <v>0</v>
      </c>
      <c r="BA358" s="6">
        <v>0</v>
      </c>
      <c r="BB358" s="6">
        <v>0</v>
      </c>
      <c r="BC358" s="6">
        <v>0.06</v>
      </c>
      <c r="BD358" s="6">
        <v>25</v>
      </c>
      <c r="BE358" s="6">
        <v>0.36799999999999999</v>
      </c>
    </row>
    <row r="359" spans="1:57" ht="15" customHeight="1" x14ac:dyDescent="0.4">
      <c r="A359" s="6">
        <v>20231107</v>
      </c>
      <c r="B359" s="6" t="s">
        <v>473</v>
      </c>
      <c r="C359" s="7" t="s">
        <v>503</v>
      </c>
      <c r="E359" s="6" t="s">
        <v>32</v>
      </c>
      <c r="F359" s="6">
        <v>2</v>
      </c>
      <c r="G359" s="6">
        <v>10</v>
      </c>
      <c r="H359" s="13">
        <f>(1/6)</f>
        <v>0.16666666666666666</v>
      </c>
      <c r="I359" s="11">
        <v>6.2260830753484404</v>
      </c>
      <c r="J359" s="11">
        <v>6.2260830753484404</v>
      </c>
      <c r="K359" s="11">
        <v>3.4066923018047399</v>
      </c>
      <c r="L359" s="11">
        <v>25.9105878131476</v>
      </c>
      <c r="M359" s="16">
        <v>95.84</v>
      </c>
      <c r="N359" s="11">
        <v>21.711730059556999</v>
      </c>
      <c r="O359" s="11">
        <v>21.711730059556999</v>
      </c>
      <c r="P359" s="11" t="str">
        <f>_xlfn.TEXTJOIN(";", TRUE, Q359, R359, S359, T359)</f>
        <v>0;0</v>
      </c>
      <c r="Q359" s="6">
        <v>0</v>
      </c>
      <c r="T359" s="6">
        <v>0</v>
      </c>
      <c r="U359" s="11" t="str">
        <f>_xlfn.TEXTJOIN(";", TRUE, V359, W359, X359, Y359)</f>
        <v>95.84;95.84</v>
      </c>
      <c r="V359" s="16">
        <v>95.84</v>
      </c>
      <c r="W359" s="16"/>
      <c r="X359" s="16"/>
      <c r="Y359" s="16">
        <v>95.84</v>
      </c>
      <c r="Z359" s="11">
        <v>10.6437767531212</v>
      </c>
      <c r="AA359" s="11">
        <f t="shared" si="109"/>
        <v>10.6437767531212</v>
      </c>
      <c r="AB359" s="11" t="str">
        <f t="shared" si="110"/>
        <v/>
      </c>
      <c r="AC359" s="11" t="str">
        <f t="shared" si="111"/>
        <v/>
      </c>
      <c r="AD359" s="11">
        <v>3</v>
      </c>
      <c r="AE359" s="11">
        <v>47.897466993984402</v>
      </c>
      <c r="AF359" s="11">
        <f t="shared" si="112"/>
        <v>47.897466993984402</v>
      </c>
      <c r="AG359" s="11" t="str">
        <f t="shared" si="113"/>
        <v/>
      </c>
      <c r="AH359" s="11" t="str">
        <f t="shared" si="114"/>
        <v/>
      </c>
      <c r="AI359" s="11">
        <v>90</v>
      </c>
      <c r="AJ359" s="11">
        <v>90</v>
      </c>
      <c r="AK359" s="11">
        <v>0</v>
      </c>
      <c r="AL359" s="11">
        <v>3.0000000000000001E-3</v>
      </c>
      <c r="AM359" s="11">
        <v>0</v>
      </c>
      <c r="AN359" t="s">
        <v>710</v>
      </c>
      <c r="AO359" t="s">
        <v>711</v>
      </c>
      <c r="AP359" t="s">
        <v>712</v>
      </c>
      <c r="AQ359" t="s">
        <v>607</v>
      </c>
      <c r="AR359" t="s">
        <v>554</v>
      </c>
      <c r="AS359" t="s">
        <v>555</v>
      </c>
      <c r="AT359" t="s">
        <v>556</v>
      </c>
      <c r="AU359" t="s">
        <v>557</v>
      </c>
      <c r="AV359" t="s">
        <v>558</v>
      </c>
      <c r="AW359" t="s">
        <v>559</v>
      </c>
      <c r="AX359" t="s">
        <v>560</v>
      </c>
      <c r="AY359" t="s">
        <v>561</v>
      </c>
      <c r="AZ359" s="6">
        <v>0</v>
      </c>
      <c r="BA359" s="6">
        <v>0</v>
      </c>
      <c r="BB359" s="6">
        <v>0</v>
      </c>
      <c r="BC359" s="6">
        <v>0.06</v>
      </c>
      <c r="BD359" s="6">
        <v>25</v>
      </c>
      <c r="BE359" s="6">
        <v>0.36799999999999999</v>
      </c>
    </row>
    <row r="360" spans="1:57" ht="15" customHeight="1" x14ac:dyDescent="0.4">
      <c r="A360" s="6">
        <v>20231107</v>
      </c>
      <c r="B360" s="6" t="s">
        <v>473</v>
      </c>
      <c r="C360" s="7" t="s">
        <v>504</v>
      </c>
      <c r="D360" s="6" t="s">
        <v>2</v>
      </c>
      <c r="F360" s="6">
        <v>1</v>
      </c>
      <c r="G360" s="6">
        <v>1</v>
      </c>
      <c r="H360" s="13">
        <f t="shared" ref="H360:H375" si="122">(6/6)</f>
        <v>1</v>
      </c>
      <c r="I360" s="11">
        <v>7.96617852378757</v>
      </c>
      <c r="K360" s="11">
        <v>3.6391271633178501</v>
      </c>
      <c r="L360" s="11">
        <v>339.02080468929199</v>
      </c>
      <c r="M360" s="15">
        <v>0</v>
      </c>
      <c r="N360" s="11">
        <v>12.801017676046101</v>
      </c>
      <c r="U360" s="11" t="str">
        <f t="shared" si="116"/>
        <v/>
      </c>
      <c r="V360" s="15"/>
      <c r="W360" s="15"/>
      <c r="X360" s="15"/>
      <c r="Y360" s="15"/>
      <c r="AA360" s="11" t="str">
        <f t="shared" si="109"/>
        <v/>
      </c>
      <c r="AB360" s="11" t="str">
        <f t="shared" si="110"/>
        <v/>
      </c>
      <c r="AC360" s="11" t="str">
        <f t="shared" si="111"/>
        <v/>
      </c>
      <c r="AF360" s="11" t="str">
        <f t="shared" si="112"/>
        <v/>
      </c>
      <c r="AG360" s="11" t="str">
        <f t="shared" si="113"/>
        <v/>
      </c>
      <c r="AH360" s="11" t="str">
        <f t="shared" si="114"/>
        <v/>
      </c>
      <c r="AN360" s="3"/>
      <c r="AO360" s="3"/>
      <c r="AP360" s="3"/>
      <c r="AQ360" s="3"/>
      <c r="AR360" t="s">
        <v>554</v>
      </c>
      <c r="AS360" t="s">
        <v>555</v>
      </c>
      <c r="AT360" t="s">
        <v>556</v>
      </c>
      <c r="AU360" t="s">
        <v>557</v>
      </c>
      <c r="AV360" t="s">
        <v>558</v>
      </c>
      <c r="AW360" t="s">
        <v>559</v>
      </c>
      <c r="AX360" t="s">
        <v>560</v>
      </c>
      <c r="AY360" t="s">
        <v>561</v>
      </c>
      <c r="AZ360" s="6">
        <v>0</v>
      </c>
      <c r="BA360" s="6">
        <v>0</v>
      </c>
      <c r="BB360" s="6">
        <v>0</v>
      </c>
      <c r="BC360" s="6">
        <v>0.06</v>
      </c>
      <c r="BD360" s="6">
        <v>25</v>
      </c>
      <c r="BE360" s="6">
        <v>0.36799999999999999</v>
      </c>
    </row>
    <row r="361" spans="1:57" ht="15" customHeight="1" x14ac:dyDescent="0.4">
      <c r="A361" s="6">
        <v>20231107</v>
      </c>
      <c r="B361" s="6" t="s">
        <v>473</v>
      </c>
      <c r="C361" s="7" t="s">
        <v>504</v>
      </c>
      <c r="D361" s="6" t="s">
        <v>5</v>
      </c>
      <c r="F361" s="6">
        <v>1</v>
      </c>
      <c r="G361" s="6">
        <v>2</v>
      </c>
      <c r="H361" s="13">
        <f t="shared" si="122"/>
        <v>1</v>
      </c>
      <c r="I361" s="11">
        <v>5.73248286691849</v>
      </c>
      <c r="K361" s="11">
        <v>3.1248141609917299</v>
      </c>
      <c r="L361" s="11">
        <v>160.19914678474899</v>
      </c>
      <c r="M361" s="16">
        <v>181.18</v>
      </c>
      <c r="N361" s="11">
        <v>0.39397114295198599</v>
      </c>
      <c r="U361" s="11" t="str">
        <f t="shared" si="116"/>
        <v/>
      </c>
      <c r="V361" s="16"/>
      <c r="W361" s="16"/>
      <c r="X361" s="16"/>
      <c r="Y361" s="16"/>
      <c r="AA361" s="11" t="str">
        <f t="shared" si="109"/>
        <v/>
      </c>
      <c r="AB361" s="11" t="str">
        <f t="shared" si="110"/>
        <v/>
      </c>
      <c r="AC361" s="11" t="str">
        <f t="shared" si="111"/>
        <v/>
      </c>
      <c r="AF361" s="11" t="str">
        <f t="shared" si="112"/>
        <v/>
      </c>
      <c r="AG361" s="11" t="str">
        <f t="shared" si="113"/>
        <v/>
      </c>
      <c r="AH361" s="11" t="str">
        <f t="shared" si="114"/>
        <v/>
      </c>
      <c r="AN361" s="3"/>
      <c r="AO361" s="3"/>
      <c r="AP361" s="3"/>
      <c r="AQ361" s="3"/>
      <c r="AR361" t="s">
        <v>554</v>
      </c>
      <c r="AS361" t="s">
        <v>555</v>
      </c>
      <c r="AT361" t="s">
        <v>556</v>
      </c>
      <c r="AU361" t="s">
        <v>557</v>
      </c>
      <c r="AV361" t="s">
        <v>558</v>
      </c>
      <c r="AW361" t="s">
        <v>559</v>
      </c>
      <c r="AX361" t="s">
        <v>560</v>
      </c>
      <c r="AY361" t="s">
        <v>561</v>
      </c>
      <c r="AZ361" s="6">
        <v>0</v>
      </c>
      <c r="BA361" s="6">
        <v>0</v>
      </c>
      <c r="BB361" s="6">
        <v>0</v>
      </c>
      <c r="BC361" s="6">
        <v>0.06</v>
      </c>
      <c r="BD361" s="6">
        <v>25</v>
      </c>
      <c r="BE361" s="6">
        <v>0.36799999999999999</v>
      </c>
    </row>
    <row r="362" spans="1:57" ht="15" customHeight="1" x14ac:dyDescent="0.4">
      <c r="A362" s="6">
        <v>20231107</v>
      </c>
      <c r="B362" s="6" t="s">
        <v>473</v>
      </c>
      <c r="C362" s="7" t="s">
        <v>504</v>
      </c>
      <c r="E362" s="6" t="s">
        <v>6</v>
      </c>
      <c r="F362" s="6">
        <v>2</v>
      </c>
      <c r="G362" s="6">
        <v>2</v>
      </c>
      <c r="H362" s="13">
        <f t="shared" si="122"/>
        <v>1</v>
      </c>
      <c r="I362" s="11">
        <v>24.934842986101501</v>
      </c>
      <c r="J362" s="11">
        <v>24.934842986101501</v>
      </c>
      <c r="K362" s="11">
        <v>3.1030970677261802</v>
      </c>
      <c r="L362" s="11">
        <v>85.172149722913701</v>
      </c>
      <c r="M362" s="15">
        <v>0</v>
      </c>
      <c r="N362" s="11">
        <v>83.757629268930103</v>
      </c>
      <c r="O362" s="11">
        <v>83.757629268930103</v>
      </c>
      <c r="P362" s="11" t="str">
        <f t="shared" ref="P362:P363" si="123">_xlfn.TEXTJOIN(";", TRUE, Q362, R362, S362, T362)</f>
        <v>0;0</v>
      </c>
      <c r="Q362" s="6">
        <v>0</v>
      </c>
      <c r="T362" s="6">
        <v>0</v>
      </c>
      <c r="U362" s="11" t="str">
        <f t="shared" ref="U362:U363" si="124">_xlfn.TEXTJOIN(";", TRUE, V362, W362, X362, Y362)</f>
        <v>0;0</v>
      </c>
      <c r="V362" s="15">
        <v>0</v>
      </c>
      <c r="W362" s="15"/>
      <c r="X362" s="15"/>
      <c r="Y362" s="15">
        <v>0</v>
      </c>
      <c r="Z362" s="11">
        <v>7.1037799319001804</v>
      </c>
      <c r="AA362" s="11">
        <f t="shared" si="109"/>
        <v>7.1037799319001804</v>
      </c>
      <c r="AB362" s="11" t="str">
        <f t="shared" si="110"/>
        <v/>
      </c>
      <c r="AC362" s="11" t="str">
        <f t="shared" si="111"/>
        <v/>
      </c>
      <c r="AD362" s="11">
        <v>3</v>
      </c>
      <c r="AE362" s="11">
        <v>80.587551844908106</v>
      </c>
      <c r="AF362" s="11">
        <f t="shared" si="112"/>
        <v>80.587551844908106</v>
      </c>
      <c r="AG362" s="11" t="str">
        <f t="shared" si="113"/>
        <v/>
      </c>
      <c r="AH362" s="11" t="str">
        <f t="shared" si="114"/>
        <v/>
      </c>
      <c r="AI362" s="11">
        <v>90</v>
      </c>
      <c r="AJ362" s="11">
        <v>90</v>
      </c>
      <c r="AK362" s="11">
        <v>0</v>
      </c>
      <c r="AL362" s="11">
        <v>3.0000000000000001E-3</v>
      </c>
      <c r="AM362" s="11">
        <v>0</v>
      </c>
      <c r="AN362" t="s">
        <v>689</v>
      </c>
      <c r="AO362" t="s">
        <v>690</v>
      </c>
      <c r="AP362" t="s">
        <v>691</v>
      </c>
      <c r="AQ362" t="s">
        <v>607</v>
      </c>
      <c r="AR362" t="s">
        <v>554</v>
      </c>
      <c r="AS362" t="s">
        <v>555</v>
      </c>
      <c r="AT362" t="s">
        <v>556</v>
      </c>
      <c r="AU362" t="s">
        <v>557</v>
      </c>
      <c r="AV362" t="s">
        <v>558</v>
      </c>
      <c r="AW362" t="s">
        <v>559</v>
      </c>
      <c r="AX362" t="s">
        <v>560</v>
      </c>
      <c r="AY362" t="s">
        <v>561</v>
      </c>
      <c r="AZ362" s="6">
        <v>0</v>
      </c>
      <c r="BA362" s="6">
        <v>0</v>
      </c>
      <c r="BB362" s="6">
        <v>0</v>
      </c>
      <c r="BC362" s="6">
        <v>0.06</v>
      </c>
      <c r="BD362" s="6">
        <v>25</v>
      </c>
      <c r="BE362" s="6">
        <v>0.36799999999999999</v>
      </c>
    </row>
    <row r="363" spans="1:57" ht="15" customHeight="1" x14ac:dyDescent="0.4">
      <c r="A363" s="6">
        <v>20231107</v>
      </c>
      <c r="B363" s="6" t="s">
        <v>473</v>
      </c>
      <c r="C363" s="7" t="s">
        <v>504</v>
      </c>
      <c r="E363" s="6" t="s">
        <v>7</v>
      </c>
      <c r="F363" s="6">
        <v>2</v>
      </c>
      <c r="G363" s="6">
        <v>2</v>
      </c>
      <c r="H363" s="13">
        <f t="shared" si="122"/>
        <v>1</v>
      </c>
      <c r="I363" s="11">
        <v>22.404008326383899</v>
      </c>
      <c r="J363" s="11">
        <v>22.404008326383899</v>
      </c>
      <c r="K363" s="11">
        <v>2.2472152709639799</v>
      </c>
      <c r="L363" s="11">
        <v>304.33659758937102</v>
      </c>
      <c r="M363" s="15">
        <v>219.17</v>
      </c>
      <c r="N363" s="11">
        <v>85.600861372115105</v>
      </c>
      <c r="O363" s="11">
        <v>85.600861372115105</v>
      </c>
      <c r="P363" s="11" t="str">
        <f t="shared" si="123"/>
        <v>0;0</v>
      </c>
      <c r="Q363" s="6">
        <v>0</v>
      </c>
      <c r="T363" s="6">
        <v>0</v>
      </c>
      <c r="U363" s="11" t="str">
        <f t="shared" si="124"/>
        <v>219.17;219.17</v>
      </c>
      <c r="V363" s="15">
        <v>219.17</v>
      </c>
      <c r="W363" s="15"/>
      <c r="X363" s="15"/>
      <c r="Y363" s="15">
        <v>219.17</v>
      </c>
      <c r="Z363" s="11">
        <v>4.8572519285558604</v>
      </c>
      <c r="AA363" s="11">
        <f t="shared" si="109"/>
        <v>4.8572519285558604</v>
      </c>
      <c r="AB363" s="11" t="str">
        <f t="shared" si="110"/>
        <v/>
      </c>
      <c r="AC363" s="11" t="str">
        <f t="shared" si="111"/>
        <v/>
      </c>
      <c r="AD363" s="11">
        <v>3</v>
      </c>
      <c r="AE363" s="11">
        <v>81.9805217180499</v>
      </c>
      <c r="AF363" s="11">
        <f t="shared" si="112"/>
        <v>81.9805217180499</v>
      </c>
      <c r="AG363" s="11" t="str">
        <f t="shared" si="113"/>
        <v/>
      </c>
      <c r="AH363" s="11" t="str">
        <f t="shared" si="114"/>
        <v/>
      </c>
      <c r="AI363" s="11">
        <v>90</v>
      </c>
      <c r="AJ363" s="11">
        <v>90</v>
      </c>
      <c r="AK363" s="11">
        <v>0</v>
      </c>
      <c r="AL363" s="11">
        <v>3.0000000000000001E-3</v>
      </c>
      <c r="AM363" s="11">
        <v>0</v>
      </c>
      <c r="AN363" t="s">
        <v>689</v>
      </c>
      <c r="AO363" t="s">
        <v>690</v>
      </c>
      <c r="AP363" t="s">
        <v>691</v>
      </c>
      <c r="AQ363" t="s">
        <v>607</v>
      </c>
      <c r="AR363" t="s">
        <v>554</v>
      </c>
      <c r="AS363" t="s">
        <v>555</v>
      </c>
      <c r="AT363" t="s">
        <v>556</v>
      </c>
      <c r="AU363" t="s">
        <v>557</v>
      </c>
      <c r="AV363" t="s">
        <v>558</v>
      </c>
      <c r="AW363" t="s">
        <v>559</v>
      </c>
      <c r="AX363" t="s">
        <v>560</v>
      </c>
      <c r="AY363" t="s">
        <v>561</v>
      </c>
      <c r="AZ363" s="6">
        <v>0</v>
      </c>
      <c r="BA363" s="6">
        <v>0</v>
      </c>
      <c r="BB363" s="6">
        <v>0</v>
      </c>
      <c r="BC363" s="6">
        <v>0.06</v>
      </c>
      <c r="BD363" s="6">
        <v>25</v>
      </c>
      <c r="BE363" s="6">
        <v>0.36799999999999999</v>
      </c>
    </row>
    <row r="364" spans="1:57" ht="15" customHeight="1" x14ac:dyDescent="0.4">
      <c r="A364" s="6">
        <v>20231107</v>
      </c>
      <c r="B364" s="6" t="s">
        <v>473</v>
      </c>
      <c r="C364" s="7" t="s">
        <v>504</v>
      </c>
      <c r="D364" s="6" t="s">
        <v>8</v>
      </c>
      <c r="F364" s="6">
        <v>1</v>
      </c>
      <c r="G364" s="6">
        <v>3</v>
      </c>
      <c r="H364" s="13">
        <f t="shared" si="122"/>
        <v>1</v>
      </c>
      <c r="I364" s="11">
        <v>11.3428097890926</v>
      </c>
      <c r="K364" s="11">
        <v>3.2253873154674202</v>
      </c>
      <c r="L364" s="11">
        <v>284.70880340085603</v>
      </c>
      <c r="M364" s="15">
        <v>124.51</v>
      </c>
      <c r="N364" s="11">
        <v>9.7938824410506395</v>
      </c>
      <c r="U364" s="11" t="str">
        <f t="shared" si="116"/>
        <v/>
      </c>
      <c r="V364" s="15"/>
      <c r="W364" s="15"/>
      <c r="X364" s="15"/>
      <c r="Y364" s="15"/>
      <c r="AA364" s="11" t="str">
        <f t="shared" si="109"/>
        <v/>
      </c>
      <c r="AB364" s="11" t="str">
        <f t="shared" si="110"/>
        <v/>
      </c>
      <c r="AC364" s="11" t="str">
        <f t="shared" si="111"/>
        <v/>
      </c>
      <c r="AF364" s="11" t="str">
        <f t="shared" si="112"/>
        <v/>
      </c>
      <c r="AG364" s="11" t="str">
        <f t="shared" si="113"/>
        <v/>
      </c>
      <c r="AH364" s="11" t="str">
        <f t="shared" si="114"/>
        <v/>
      </c>
      <c r="AN364" s="3"/>
      <c r="AO364" s="3"/>
      <c r="AP364" s="3"/>
      <c r="AQ364" s="3"/>
      <c r="AR364" t="s">
        <v>554</v>
      </c>
      <c r="AS364" t="s">
        <v>555</v>
      </c>
      <c r="AT364" t="s">
        <v>556</v>
      </c>
      <c r="AU364" t="s">
        <v>557</v>
      </c>
      <c r="AV364" t="s">
        <v>558</v>
      </c>
      <c r="AW364" t="s">
        <v>559</v>
      </c>
      <c r="AX364" t="s">
        <v>560</v>
      </c>
      <c r="AY364" t="s">
        <v>561</v>
      </c>
      <c r="AZ364" s="6">
        <v>0</v>
      </c>
      <c r="BA364" s="6">
        <v>0</v>
      </c>
      <c r="BB364" s="6">
        <v>0</v>
      </c>
      <c r="BC364" s="6">
        <v>0.06</v>
      </c>
      <c r="BD364" s="6">
        <v>25</v>
      </c>
      <c r="BE364" s="6">
        <v>0.36799999999999999</v>
      </c>
    </row>
    <row r="365" spans="1:57" ht="15" customHeight="1" x14ac:dyDescent="0.4">
      <c r="A365" s="6">
        <v>20231107</v>
      </c>
      <c r="B365" s="6" t="s">
        <v>473</v>
      </c>
      <c r="C365" s="7" t="s">
        <v>504</v>
      </c>
      <c r="E365" s="6" t="s">
        <v>9</v>
      </c>
      <c r="F365" s="6">
        <v>2</v>
      </c>
      <c r="G365" s="6">
        <v>3</v>
      </c>
      <c r="H365" s="13">
        <f t="shared" si="122"/>
        <v>1</v>
      </c>
      <c r="I365" s="11">
        <v>34.546458658246401</v>
      </c>
      <c r="J365" s="11">
        <v>34.546458658246401</v>
      </c>
      <c r="K365" s="11">
        <v>3.2003372021051999</v>
      </c>
      <c r="L365" s="11">
        <v>209.049421698733</v>
      </c>
      <c r="M365" s="15">
        <v>264.70999999999998</v>
      </c>
      <c r="N365" s="11">
        <v>59.568069178948498</v>
      </c>
      <c r="O365" s="11">
        <v>59.568069178948498</v>
      </c>
      <c r="P365" s="11" t="str">
        <f>_xlfn.TEXTJOIN(";", TRUE, Q365, R365, S365, T365)</f>
        <v>0;0;0</v>
      </c>
      <c r="Q365" s="6">
        <v>0</v>
      </c>
      <c r="R365" s="6">
        <v>0</v>
      </c>
      <c r="T365" s="6">
        <v>0</v>
      </c>
      <c r="U365" s="11" t="str">
        <f>_xlfn.TEXTJOIN(";", TRUE, V365, W365, X365, Y365)</f>
        <v>264.71;264.71;264.71</v>
      </c>
      <c r="V365" s="15">
        <v>264.70999999999998</v>
      </c>
      <c r="W365" s="15">
        <v>264.70999999999998</v>
      </c>
      <c r="X365" s="15"/>
      <c r="Y365" s="15">
        <v>264.70999999999998</v>
      </c>
      <c r="Z365" s="11" t="s">
        <v>212</v>
      </c>
      <c r="AA365" s="11">
        <f t="shared" si="109"/>
        <v>15.8074474060694</v>
      </c>
      <c r="AB365" s="11" t="str">
        <f t="shared" si="110"/>
        <v>15.257901920387381</v>
      </c>
      <c r="AC365" s="11" t="str">
        <f t="shared" si="111"/>
        <v/>
      </c>
      <c r="AD365" s="11">
        <v>3</v>
      </c>
      <c r="AE365" s="11" t="s">
        <v>213</v>
      </c>
      <c r="AF365" s="11">
        <f t="shared" si="112"/>
        <v>63.994339414202997</v>
      </c>
      <c r="AG365" s="11" t="str">
        <f t="shared" si="113"/>
        <v>72.17545178916792</v>
      </c>
      <c r="AH365" s="11" t="str">
        <f t="shared" si="114"/>
        <v/>
      </c>
      <c r="AI365" s="11">
        <v>90</v>
      </c>
      <c r="AJ365" s="11" t="s">
        <v>615</v>
      </c>
      <c r="AK365" s="11" t="s">
        <v>607</v>
      </c>
      <c r="AL365" s="11" t="s">
        <v>631</v>
      </c>
      <c r="AM365" s="11" t="s">
        <v>607</v>
      </c>
      <c r="AN365" t="s">
        <v>692</v>
      </c>
      <c r="AO365" t="s">
        <v>693</v>
      </c>
      <c r="AP365" t="s">
        <v>694</v>
      </c>
      <c r="AQ365" t="s">
        <v>609</v>
      </c>
      <c r="AR365" t="s">
        <v>554</v>
      </c>
      <c r="AS365" t="s">
        <v>555</v>
      </c>
      <c r="AT365" t="s">
        <v>556</v>
      </c>
      <c r="AU365" t="s">
        <v>557</v>
      </c>
      <c r="AV365" t="s">
        <v>558</v>
      </c>
      <c r="AW365" t="s">
        <v>559</v>
      </c>
      <c r="AX365" t="s">
        <v>560</v>
      </c>
      <c r="AY365" t="s">
        <v>561</v>
      </c>
      <c r="AZ365" s="6">
        <v>0</v>
      </c>
      <c r="BA365" s="6">
        <v>0</v>
      </c>
      <c r="BB365" s="6">
        <v>0</v>
      </c>
      <c r="BC365" s="6">
        <v>0.06</v>
      </c>
      <c r="BD365" s="6">
        <v>25</v>
      </c>
      <c r="BE365" s="6">
        <v>0.36799999999999999</v>
      </c>
    </row>
    <row r="366" spans="1:57" ht="15" customHeight="1" x14ac:dyDescent="0.4">
      <c r="A366" s="6">
        <v>20231107</v>
      </c>
      <c r="B366" s="6" t="s">
        <v>473</v>
      </c>
      <c r="C366" s="7" t="s">
        <v>504</v>
      </c>
      <c r="D366" s="6" t="s">
        <v>10</v>
      </c>
      <c r="F366" s="6">
        <v>1</v>
      </c>
      <c r="G366" s="6">
        <v>4</v>
      </c>
      <c r="H366" s="13">
        <f t="shared" si="122"/>
        <v>1</v>
      </c>
      <c r="I366" s="11">
        <v>8.9644445651819797</v>
      </c>
      <c r="K366" s="11">
        <v>3.47370295772761</v>
      </c>
      <c r="L366" s="11">
        <v>356.80968243666399</v>
      </c>
      <c r="M366" s="16">
        <v>72.099999999999994</v>
      </c>
      <c r="N366" s="11">
        <v>5.6894634673642104</v>
      </c>
      <c r="U366" s="11" t="str">
        <f t="shared" si="116"/>
        <v/>
      </c>
      <c r="V366" s="16"/>
      <c r="W366" s="16"/>
      <c r="X366" s="16"/>
      <c r="Y366" s="16"/>
      <c r="AA366" s="11" t="str">
        <f t="shared" si="109"/>
        <v/>
      </c>
      <c r="AB366" s="11" t="str">
        <f t="shared" si="110"/>
        <v/>
      </c>
      <c r="AC366" s="11" t="str">
        <f t="shared" si="111"/>
        <v/>
      </c>
      <c r="AF366" s="11" t="str">
        <f t="shared" si="112"/>
        <v/>
      </c>
      <c r="AG366" s="11" t="str">
        <f t="shared" si="113"/>
        <v/>
      </c>
      <c r="AH366" s="11" t="str">
        <f t="shared" si="114"/>
        <v/>
      </c>
      <c r="AN366" s="3"/>
      <c r="AO366" s="3"/>
      <c r="AP366" s="3"/>
      <c r="AQ366" s="3"/>
      <c r="AR366" t="s">
        <v>554</v>
      </c>
      <c r="AS366" t="s">
        <v>555</v>
      </c>
      <c r="AT366" t="s">
        <v>556</v>
      </c>
      <c r="AU366" t="s">
        <v>557</v>
      </c>
      <c r="AV366" t="s">
        <v>558</v>
      </c>
      <c r="AW366" t="s">
        <v>559</v>
      </c>
      <c r="AX366" t="s">
        <v>560</v>
      </c>
      <c r="AY366" t="s">
        <v>561</v>
      </c>
      <c r="AZ366" s="6">
        <v>0</v>
      </c>
      <c r="BA366" s="6">
        <v>0</v>
      </c>
      <c r="BB366" s="6">
        <v>0</v>
      </c>
      <c r="BC366" s="6">
        <v>0.06</v>
      </c>
      <c r="BD366" s="6">
        <v>25</v>
      </c>
      <c r="BE366" s="6">
        <v>0.36799999999999999</v>
      </c>
    </row>
    <row r="367" spans="1:57" ht="15" customHeight="1" x14ac:dyDescent="0.4">
      <c r="A367" s="6">
        <v>20231107</v>
      </c>
      <c r="B367" s="6" t="s">
        <v>473</v>
      </c>
      <c r="C367" s="7" t="s">
        <v>504</v>
      </c>
      <c r="E367" s="6" t="s">
        <v>11</v>
      </c>
      <c r="F367" s="6">
        <v>2</v>
      </c>
      <c r="G367" s="6">
        <v>4</v>
      </c>
      <c r="H367" s="13">
        <f t="shared" si="122"/>
        <v>1</v>
      </c>
      <c r="I367" s="11">
        <v>47.814244946505298</v>
      </c>
      <c r="J367" s="11">
        <v>47.814244946505298</v>
      </c>
      <c r="K367" s="11">
        <v>3.1984668603952202</v>
      </c>
      <c r="L367" s="11">
        <v>4.4771166196234597</v>
      </c>
      <c r="M367" s="15">
        <v>155.43</v>
      </c>
      <c r="N367" s="11">
        <v>57.987417835890398</v>
      </c>
      <c r="O367" s="11">
        <v>57.987417835890398</v>
      </c>
      <c r="P367" s="11" t="str">
        <f>_xlfn.TEXTJOIN(";", TRUE, Q367, R367, S367, T367)</f>
        <v>0;0;0</v>
      </c>
      <c r="Q367" s="6">
        <v>0</v>
      </c>
      <c r="R367" s="6">
        <v>0</v>
      </c>
      <c r="T367" s="6">
        <v>0</v>
      </c>
      <c r="U367" s="11" t="str">
        <f>_xlfn.TEXTJOIN(";", TRUE, V367, W367, X367, Y367)</f>
        <v>155.43;155.43;155.43</v>
      </c>
      <c r="V367" s="15">
        <v>155.43</v>
      </c>
      <c r="W367" s="15">
        <v>155.43</v>
      </c>
      <c r="X367" s="15"/>
      <c r="Y367" s="15">
        <v>155.43</v>
      </c>
      <c r="Z367" s="11" t="s">
        <v>214</v>
      </c>
      <c r="AA367" s="11">
        <f t="shared" si="109"/>
        <v>23.3491834794754</v>
      </c>
      <c r="AB367" s="11" t="str">
        <f t="shared" si="110"/>
        <v>12.980628802799679</v>
      </c>
      <c r="AC367" s="11" t="str">
        <f t="shared" si="111"/>
        <v/>
      </c>
      <c r="AD367" s="11">
        <v>3</v>
      </c>
      <c r="AE367" s="11" t="s">
        <v>215</v>
      </c>
      <c r="AF367" s="11">
        <f t="shared" si="112"/>
        <v>62.908092829723401</v>
      </c>
      <c r="AG367" s="11" t="str">
        <f t="shared" si="113"/>
        <v>72.39417087090462</v>
      </c>
      <c r="AH367" s="11" t="str">
        <f t="shared" si="114"/>
        <v/>
      </c>
      <c r="AI367" s="11">
        <v>90</v>
      </c>
      <c r="AJ367" s="11" t="s">
        <v>615</v>
      </c>
      <c r="AK367" s="11" t="s">
        <v>607</v>
      </c>
      <c r="AL367" s="11" t="s">
        <v>631</v>
      </c>
      <c r="AM367" s="11" t="s">
        <v>607</v>
      </c>
      <c r="AN367" t="s">
        <v>692</v>
      </c>
      <c r="AO367" t="s">
        <v>693</v>
      </c>
      <c r="AP367" t="s">
        <v>694</v>
      </c>
      <c r="AQ367" t="s">
        <v>609</v>
      </c>
      <c r="AR367" t="s">
        <v>554</v>
      </c>
      <c r="AS367" t="s">
        <v>555</v>
      </c>
      <c r="AT367" t="s">
        <v>556</v>
      </c>
      <c r="AU367" t="s">
        <v>557</v>
      </c>
      <c r="AV367" t="s">
        <v>558</v>
      </c>
      <c r="AW367" t="s">
        <v>559</v>
      </c>
      <c r="AX367" t="s">
        <v>560</v>
      </c>
      <c r="AY367" t="s">
        <v>561</v>
      </c>
      <c r="AZ367" s="6">
        <v>0</v>
      </c>
      <c r="BA367" s="6">
        <v>0</v>
      </c>
      <c r="BB367" s="6">
        <v>0</v>
      </c>
      <c r="BC367" s="6">
        <v>0.06</v>
      </c>
      <c r="BD367" s="6">
        <v>25</v>
      </c>
      <c r="BE367" s="6">
        <v>0.36799999999999999</v>
      </c>
    </row>
    <row r="368" spans="1:57" ht="15" customHeight="1" x14ac:dyDescent="0.4">
      <c r="A368" s="6">
        <v>20231107</v>
      </c>
      <c r="B368" s="6" t="s">
        <v>473</v>
      </c>
      <c r="C368" s="7" t="s">
        <v>504</v>
      </c>
      <c r="D368" s="6" t="s">
        <v>13</v>
      </c>
      <c r="F368" s="6">
        <v>1</v>
      </c>
      <c r="G368" s="6">
        <v>5</v>
      </c>
      <c r="H368" s="13">
        <f t="shared" si="122"/>
        <v>1</v>
      </c>
      <c r="I368" s="11">
        <v>14.188264535999</v>
      </c>
      <c r="K368" s="11">
        <v>3.5277192435482498</v>
      </c>
      <c r="L368" s="11">
        <v>140.62772776750299</v>
      </c>
      <c r="M368" s="15">
        <v>143.82</v>
      </c>
      <c r="N368" s="11">
        <v>5.7235783361335599</v>
      </c>
      <c r="U368" s="11" t="str">
        <f t="shared" si="116"/>
        <v/>
      </c>
      <c r="V368" s="15"/>
      <c r="W368" s="15"/>
      <c r="X368" s="15"/>
      <c r="Y368" s="15"/>
      <c r="AA368" s="11" t="str">
        <f t="shared" si="109"/>
        <v/>
      </c>
      <c r="AB368" s="11" t="str">
        <f t="shared" si="110"/>
        <v/>
      </c>
      <c r="AC368" s="11" t="str">
        <f t="shared" si="111"/>
        <v/>
      </c>
      <c r="AF368" s="11" t="str">
        <f t="shared" si="112"/>
        <v/>
      </c>
      <c r="AG368" s="11" t="str">
        <f t="shared" si="113"/>
        <v/>
      </c>
      <c r="AH368" s="11" t="str">
        <f t="shared" si="114"/>
        <v/>
      </c>
      <c r="AN368" s="3"/>
      <c r="AO368" s="3"/>
      <c r="AP368" s="3"/>
      <c r="AQ368" s="3"/>
      <c r="AR368" t="s">
        <v>554</v>
      </c>
      <c r="AS368" t="s">
        <v>555</v>
      </c>
      <c r="AT368" t="s">
        <v>556</v>
      </c>
      <c r="AU368" t="s">
        <v>557</v>
      </c>
      <c r="AV368" t="s">
        <v>558</v>
      </c>
      <c r="AW368" t="s">
        <v>559</v>
      </c>
      <c r="AX368" t="s">
        <v>560</v>
      </c>
      <c r="AY368" t="s">
        <v>561</v>
      </c>
      <c r="AZ368" s="6">
        <v>0</v>
      </c>
      <c r="BA368" s="6">
        <v>0</v>
      </c>
      <c r="BB368" s="6">
        <v>0</v>
      </c>
      <c r="BC368" s="6">
        <v>0.06</v>
      </c>
      <c r="BD368" s="6">
        <v>25</v>
      </c>
      <c r="BE368" s="6">
        <v>0.36799999999999999</v>
      </c>
    </row>
    <row r="369" spans="1:57" ht="15" customHeight="1" x14ac:dyDescent="0.4">
      <c r="A369" s="6">
        <v>20231107</v>
      </c>
      <c r="B369" s="6" t="s">
        <v>473</v>
      </c>
      <c r="C369" s="7" t="s">
        <v>504</v>
      </c>
      <c r="E369" s="6" t="s">
        <v>14</v>
      </c>
      <c r="F369" s="6">
        <v>2</v>
      </c>
      <c r="G369" s="6">
        <v>5</v>
      </c>
      <c r="H369" s="13">
        <f t="shared" si="122"/>
        <v>1</v>
      </c>
      <c r="I369" s="11">
        <v>64.631794513646696</v>
      </c>
      <c r="J369" s="11">
        <v>64.631794513646696</v>
      </c>
      <c r="K369" s="11">
        <v>3.2113205723213198</v>
      </c>
      <c r="L369" s="11">
        <v>128.261601115139</v>
      </c>
      <c r="M369" s="15">
        <v>123.78</v>
      </c>
      <c r="N369" s="11">
        <v>58.752357737458198</v>
      </c>
      <c r="O369" s="11">
        <v>58.752357737458198</v>
      </c>
      <c r="P369" s="11" t="str">
        <f>_xlfn.TEXTJOIN(";", TRUE, Q369, R369, S369, T369)</f>
        <v>0;0;0</v>
      </c>
      <c r="Q369" s="6">
        <v>0</v>
      </c>
      <c r="R369" s="6">
        <v>0</v>
      </c>
      <c r="T369" s="6">
        <v>0</v>
      </c>
      <c r="U369" s="11" t="str">
        <f>_xlfn.TEXTJOIN(";", TRUE, V369, W369, X369, Y369)</f>
        <v>123.78;123.78;123.78</v>
      </c>
      <c r="V369" s="15">
        <v>123.78</v>
      </c>
      <c r="W369" s="15">
        <v>123.78</v>
      </c>
      <c r="X369" s="15"/>
      <c r="Y369" s="15">
        <v>123.78</v>
      </c>
      <c r="Z369" s="11" t="s">
        <v>216</v>
      </c>
      <c r="AA369" s="11">
        <f t="shared" si="109"/>
        <v>36.465551407441097</v>
      </c>
      <c r="AB369" s="11" t="str">
        <f t="shared" si="110"/>
        <v>10.482438678728785</v>
      </c>
      <c r="AC369" s="11" t="str">
        <f t="shared" si="111"/>
        <v/>
      </c>
      <c r="AD369" s="11">
        <v>3</v>
      </c>
      <c r="AE369" s="11" t="s">
        <v>217</v>
      </c>
      <c r="AF369" s="11">
        <f t="shared" si="112"/>
        <v>66.855716215970205</v>
      </c>
      <c r="AG369" s="11" t="str">
        <f t="shared" si="113"/>
        <v>81.18582436823424</v>
      </c>
      <c r="AH369" s="11" t="str">
        <f t="shared" si="114"/>
        <v/>
      </c>
      <c r="AI369" s="11">
        <v>90</v>
      </c>
      <c r="AJ369" s="11" t="s">
        <v>615</v>
      </c>
      <c r="AK369" s="11" t="s">
        <v>607</v>
      </c>
      <c r="AL369" s="11" t="s">
        <v>631</v>
      </c>
      <c r="AM369" s="11" t="s">
        <v>607</v>
      </c>
      <c r="AN369" t="s">
        <v>699</v>
      </c>
      <c r="AO369" t="s">
        <v>700</v>
      </c>
      <c r="AP369" t="s">
        <v>701</v>
      </c>
      <c r="AQ369" t="s">
        <v>609</v>
      </c>
      <c r="AR369" t="s">
        <v>554</v>
      </c>
      <c r="AS369" t="s">
        <v>555</v>
      </c>
      <c r="AT369" t="s">
        <v>556</v>
      </c>
      <c r="AU369" t="s">
        <v>557</v>
      </c>
      <c r="AV369" t="s">
        <v>558</v>
      </c>
      <c r="AW369" t="s">
        <v>559</v>
      </c>
      <c r="AX369" t="s">
        <v>560</v>
      </c>
      <c r="AY369" t="s">
        <v>561</v>
      </c>
      <c r="AZ369" s="6">
        <v>0</v>
      </c>
      <c r="BA369" s="6">
        <v>0</v>
      </c>
      <c r="BB369" s="6">
        <v>0</v>
      </c>
      <c r="BC369" s="6">
        <v>0.06</v>
      </c>
      <c r="BD369" s="6">
        <v>25</v>
      </c>
      <c r="BE369" s="6">
        <v>0.36799999999999999</v>
      </c>
    </row>
    <row r="370" spans="1:57" ht="15" customHeight="1" x14ac:dyDescent="0.4">
      <c r="A370" s="6">
        <v>20231107</v>
      </c>
      <c r="B370" s="6" t="s">
        <v>473</v>
      </c>
      <c r="C370" s="7" t="s">
        <v>504</v>
      </c>
      <c r="D370" s="6" t="s">
        <v>15</v>
      </c>
      <c r="F370" s="6">
        <v>1</v>
      </c>
      <c r="G370" s="6">
        <v>6</v>
      </c>
      <c r="H370" s="13">
        <f t="shared" si="122"/>
        <v>1</v>
      </c>
      <c r="I370" s="11">
        <v>12.629766842200601</v>
      </c>
      <c r="K370" s="11">
        <v>3.4401428025666401</v>
      </c>
      <c r="L370" s="11">
        <v>285.88880679039499</v>
      </c>
      <c r="M370" s="15">
        <v>145.26</v>
      </c>
      <c r="N370" s="11">
        <v>6.4245653851634499</v>
      </c>
      <c r="U370" s="11" t="str">
        <f t="shared" si="116"/>
        <v/>
      </c>
      <c r="V370" s="15"/>
      <c r="W370" s="15"/>
      <c r="X370" s="15"/>
      <c r="Y370" s="15"/>
      <c r="AA370" s="11" t="str">
        <f t="shared" si="109"/>
        <v/>
      </c>
      <c r="AB370" s="11" t="str">
        <f t="shared" si="110"/>
        <v/>
      </c>
      <c r="AC370" s="11" t="str">
        <f t="shared" si="111"/>
        <v/>
      </c>
      <c r="AF370" s="11" t="str">
        <f t="shared" si="112"/>
        <v/>
      </c>
      <c r="AG370" s="11" t="str">
        <f t="shared" si="113"/>
        <v/>
      </c>
      <c r="AH370" s="11" t="str">
        <f t="shared" si="114"/>
        <v/>
      </c>
      <c r="AN370" s="3"/>
      <c r="AO370" s="3"/>
      <c r="AP370" s="3"/>
      <c r="AQ370" s="3"/>
      <c r="AR370" t="s">
        <v>554</v>
      </c>
      <c r="AS370" t="s">
        <v>555</v>
      </c>
      <c r="AT370" t="s">
        <v>556</v>
      </c>
      <c r="AU370" t="s">
        <v>557</v>
      </c>
      <c r="AV370" t="s">
        <v>558</v>
      </c>
      <c r="AW370" t="s">
        <v>559</v>
      </c>
      <c r="AX370" t="s">
        <v>560</v>
      </c>
      <c r="AY370" t="s">
        <v>561</v>
      </c>
      <c r="AZ370" s="6">
        <v>0</v>
      </c>
      <c r="BA370" s="6">
        <v>0</v>
      </c>
      <c r="BB370" s="6">
        <v>0</v>
      </c>
      <c r="BC370" s="6">
        <v>0.06</v>
      </c>
      <c r="BD370" s="6">
        <v>25</v>
      </c>
      <c r="BE370" s="6">
        <v>0.36799999999999999</v>
      </c>
    </row>
    <row r="371" spans="1:57" ht="15" customHeight="1" x14ac:dyDescent="0.4">
      <c r="A371" s="6">
        <v>20231107</v>
      </c>
      <c r="B371" s="6" t="s">
        <v>473</v>
      </c>
      <c r="C371" s="7" t="s">
        <v>504</v>
      </c>
      <c r="E371" s="6" t="s">
        <v>16</v>
      </c>
      <c r="F371" s="6">
        <v>2</v>
      </c>
      <c r="G371" s="6">
        <v>6</v>
      </c>
      <c r="H371" s="13">
        <f t="shared" si="122"/>
        <v>1</v>
      </c>
      <c r="I371" s="11">
        <v>45.162551015446098</v>
      </c>
      <c r="J371" s="11">
        <v>45.162551015446098</v>
      </c>
      <c r="K371" s="11">
        <v>3.2252525489918198</v>
      </c>
      <c r="L371" s="11">
        <v>272.36033909665701</v>
      </c>
      <c r="M371" s="16">
        <v>144.1</v>
      </c>
      <c r="N371" s="11">
        <v>52.667348902090701</v>
      </c>
      <c r="O371" s="11">
        <v>52.667348902090701</v>
      </c>
      <c r="P371" s="11" t="str">
        <f>_xlfn.TEXTJOIN(";", TRUE, Q371, R371, S371, T371)</f>
        <v>0;0;0;0</v>
      </c>
      <c r="Q371" s="6">
        <v>0</v>
      </c>
      <c r="R371" s="6">
        <v>0</v>
      </c>
      <c r="S371" s="6">
        <v>0</v>
      </c>
      <c r="T371" s="6">
        <v>0</v>
      </c>
      <c r="U371" s="11" t="str">
        <f>_xlfn.TEXTJOIN(";", TRUE, V371, W371, X371, Y371)</f>
        <v>144.1;144.1;144.1;144.1</v>
      </c>
      <c r="V371" s="16">
        <v>144.1</v>
      </c>
      <c r="W371" s="16">
        <v>144.1</v>
      </c>
      <c r="X371" s="16">
        <v>144.1</v>
      </c>
      <c r="Y371" s="16">
        <v>144.1</v>
      </c>
      <c r="Z371" s="11" t="s">
        <v>218</v>
      </c>
      <c r="AA371" s="11">
        <f t="shared" si="109"/>
        <v>29.118690564128801</v>
      </c>
      <c r="AB371" s="11" t="str">
        <f t="shared" si="110"/>
        <v>31.30079127633405</v>
      </c>
      <c r="AC371" s="11" t="str">
        <f t="shared" si="111"/>
        <v xml:space="preserve"> 18.27568458675674</v>
      </c>
      <c r="AD371" s="11">
        <v>3</v>
      </c>
      <c r="AE371" s="11" t="s">
        <v>219</v>
      </c>
      <c r="AF371" s="11">
        <f t="shared" si="112"/>
        <v>60.002681477730597</v>
      </c>
      <c r="AG371" s="11" t="str">
        <f t="shared" si="113"/>
        <v>68.53911716849811</v>
      </c>
      <c r="AH371" s="11" t="str">
        <f t="shared" si="114"/>
        <v xml:space="preserve"> 90.01093249431257</v>
      </c>
      <c r="AI371" s="11">
        <v>90</v>
      </c>
      <c r="AJ371" s="11" t="s">
        <v>629</v>
      </c>
      <c r="AK371" s="11" t="s">
        <v>609</v>
      </c>
      <c r="AL371" s="11" t="s">
        <v>630</v>
      </c>
      <c r="AM371" s="11" t="s">
        <v>609</v>
      </c>
      <c r="AN371" t="s">
        <v>695</v>
      </c>
      <c r="AO371" t="s">
        <v>696</v>
      </c>
      <c r="AP371" t="s">
        <v>697</v>
      </c>
      <c r="AQ371" t="s">
        <v>698</v>
      </c>
      <c r="AR371" t="s">
        <v>554</v>
      </c>
      <c r="AS371" t="s">
        <v>555</v>
      </c>
      <c r="AT371" t="s">
        <v>556</v>
      </c>
      <c r="AU371" t="s">
        <v>557</v>
      </c>
      <c r="AV371" t="s">
        <v>558</v>
      </c>
      <c r="AW371" t="s">
        <v>559</v>
      </c>
      <c r="AX371" t="s">
        <v>560</v>
      </c>
      <c r="AY371" t="s">
        <v>561</v>
      </c>
      <c r="AZ371" s="6">
        <v>0</v>
      </c>
      <c r="BA371" s="6">
        <v>0</v>
      </c>
      <c r="BB371" s="6">
        <v>0</v>
      </c>
      <c r="BC371" s="6">
        <v>0.06</v>
      </c>
      <c r="BD371" s="6">
        <v>25</v>
      </c>
      <c r="BE371" s="6">
        <v>0.36799999999999999</v>
      </c>
    </row>
    <row r="372" spans="1:57" ht="15" customHeight="1" x14ac:dyDescent="0.4">
      <c r="A372" s="6">
        <v>20231107</v>
      </c>
      <c r="B372" s="6" t="s">
        <v>473</v>
      </c>
      <c r="C372" s="7" t="s">
        <v>504</v>
      </c>
      <c r="D372" s="6" t="s">
        <v>21</v>
      </c>
      <c r="F372" s="6">
        <v>1</v>
      </c>
      <c r="G372" s="6">
        <v>7</v>
      </c>
      <c r="H372" s="13">
        <f t="shared" si="122"/>
        <v>1</v>
      </c>
      <c r="I372" s="11">
        <v>12.1670045375774</v>
      </c>
      <c r="K372" s="11">
        <v>3.4145118997555599</v>
      </c>
      <c r="L372" s="11">
        <v>356.11237075166201</v>
      </c>
      <c r="M372" s="16">
        <v>70.22</v>
      </c>
      <c r="N372" s="11">
        <v>4.5389029297308499</v>
      </c>
      <c r="U372" s="11" t="str">
        <f t="shared" si="116"/>
        <v/>
      </c>
      <c r="V372" s="16"/>
      <c r="W372" s="16"/>
      <c r="X372" s="16"/>
      <c r="Y372" s="16"/>
      <c r="AA372" s="11" t="str">
        <f t="shared" si="109"/>
        <v/>
      </c>
      <c r="AB372" s="11" t="str">
        <f t="shared" si="110"/>
        <v/>
      </c>
      <c r="AC372" s="11" t="str">
        <f t="shared" si="111"/>
        <v/>
      </c>
      <c r="AF372" s="11" t="str">
        <f t="shared" si="112"/>
        <v/>
      </c>
      <c r="AG372" s="11" t="str">
        <f t="shared" si="113"/>
        <v/>
      </c>
      <c r="AH372" s="11" t="str">
        <f t="shared" si="114"/>
        <v/>
      </c>
      <c r="AN372" s="3"/>
      <c r="AO372" s="3"/>
      <c r="AP372" s="3"/>
      <c r="AQ372" s="3"/>
      <c r="AR372" t="s">
        <v>554</v>
      </c>
      <c r="AS372" t="s">
        <v>555</v>
      </c>
      <c r="AT372" t="s">
        <v>556</v>
      </c>
      <c r="AU372" t="s">
        <v>557</v>
      </c>
      <c r="AV372" t="s">
        <v>558</v>
      </c>
      <c r="AW372" t="s">
        <v>559</v>
      </c>
      <c r="AX372" t="s">
        <v>560</v>
      </c>
      <c r="AY372" t="s">
        <v>561</v>
      </c>
      <c r="AZ372" s="6">
        <v>0</v>
      </c>
      <c r="BA372" s="6">
        <v>0</v>
      </c>
      <c r="BB372" s="6">
        <v>0</v>
      </c>
      <c r="BC372" s="6">
        <v>0.06</v>
      </c>
      <c r="BD372" s="6">
        <v>25</v>
      </c>
      <c r="BE372" s="6">
        <v>0.36799999999999999</v>
      </c>
    </row>
    <row r="373" spans="1:57" ht="15" customHeight="1" x14ac:dyDescent="0.4">
      <c r="A373" s="6">
        <v>20231107</v>
      </c>
      <c r="B373" s="6" t="s">
        <v>473</v>
      </c>
      <c r="C373" s="7" t="s">
        <v>504</v>
      </c>
      <c r="E373" s="6" t="s">
        <v>22</v>
      </c>
      <c r="F373" s="6">
        <v>2</v>
      </c>
      <c r="G373" s="6">
        <v>7</v>
      </c>
      <c r="H373" s="13">
        <f t="shared" si="122"/>
        <v>1</v>
      </c>
      <c r="I373" s="11">
        <v>40.1934528265108</v>
      </c>
      <c r="J373" s="11">
        <v>40.1934528265108</v>
      </c>
      <c r="K373" s="11">
        <v>3.38528557152509</v>
      </c>
      <c r="L373" s="11">
        <v>35.9425925972822</v>
      </c>
      <c r="M373" s="16">
        <v>123.579999999999</v>
      </c>
      <c r="N373" s="11">
        <v>48.856698795530598</v>
      </c>
      <c r="O373" s="11">
        <v>48.856698795530598</v>
      </c>
      <c r="P373" s="11" t="str">
        <f>_xlfn.TEXTJOIN(";", TRUE, Q373, R373, S373, T373)</f>
        <v>0;0;0;0</v>
      </c>
      <c r="Q373" s="6">
        <v>0</v>
      </c>
      <c r="R373" s="6">
        <v>0</v>
      </c>
      <c r="S373" s="6">
        <v>0</v>
      </c>
      <c r="T373" s="6">
        <v>0</v>
      </c>
      <c r="U373" s="11" t="str">
        <f>_xlfn.TEXTJOIN(";", TRUE, V373, W373, X373, Y373)</f>
        <v>123.579999999999;123.579999999999;123.579999999999;123.579999999999</v>
      </c>
      <c r="V373" s="16">
        <v>123.579999999999</v>
      </c>
      <c r="W373" s="16">
        <v>123.579999999999</v>
      </c>
      <c r="X373" s="16">
        <v>123.579999999999</v>
      </c>
      <c r="Y373" s="16">
        <v>123.579999999999</v>
      </c>
      <c r="Z373" s="11" t="s">
        <v>220</v>
      </c>
      <c r="AA373" s="11">
        <f t="shared" si="109"/>
        <v>26.2853435828283</v>
      </c>
      <c r="AB373" s="11" t="str">
        <f t="shared" si="110"/>
        <v>35.63374198364328</v>
      </c>
      <c r="AC373" s="11" t="str">
        <f t="shared" si="111"/>
        <v xml:space="preserve"> 16.680514253974373</v>
      </c>
      <c r="AD373" s="11">
        <v>3</v>
      </c>
      <c r="AE373" s="11" t="s">
        <v>221</v>
      </c>
      <c r="AF373" s="11">
        <f t="shared" si="112"/>
        <v>55.218427707289102</v>
      </c>
      <c r="AG373" s="11" t="str">
        <f t="shared" si="113"/>
        <v>63.494974886254305</v>
      </c>
      <c r="AH373" s="11" t="str">
        <f t="shared" si="114"/>
        <v xml:space="preserve"> 77.94489387661488</v>
      </c>
      <c r="AI373" s="11">
        <v>90</v>
      </c>
      <c r="AJ373" s="11" t="s">
        <v>629</v>
      </c>
      <c r="AK373" s="11" t="s">
        <v>609</v>
      </c>
      <c r="AL373" s="11" t="s">
        <v>630</v>
      </c>
      <c r="AM373" s="11" t="s">
        <v>609</v>
      </c>
      <c r="AN373" t="s">
        <v>702</v>
      </c>
      <c r="AO373" t="s">
        <v>703</v>
      </c>
      <c r="AP373" t="s">
        <v>704</v>
      </c>
      <c r="AQ373" t="s">
        <v>698</v>
      </c>
      <c r="AR373" t="s">
        <v>554</v>
      </c>
      <c r="AS373" t="s">
        <v>555</v>
      </c>
      <c r="AT373" t="s">
        <v>556</v>
      </c>
      <c r="AU373" t="s">
        <v>557</v>
      </c>
      <c r="AV373" t="s">
        <v>558</v>
      </c>
      <c r="AW373" t="s">
        <v>559</v>
      </c>
      <c r="AX373" t="s">
        <v>560</v>
      </c>
      <c r="AY373" t="s">
        <v>561</v>
      </c>
      <c r="AZ373" s="6">
        <v>0</v>
      </c>
      <c r="BA373" s="6">
        <v>0</v>
      </c>
      <c r="BB373" s="6">
        <v>0</v>
      </c>
      <c r="BC373" s="6">
        <v>0.06</v>
      </c>
      <c r="BD373" s="6">
        <v>25</v>
      </c>
      <c r="BE373" s="6">
        <v>0.36799999999999999</v>
      </c>
    </row>
    <row r="374" spans="1:57" ht="15" customHeight="1" x14ac:dyDescent="0.4">
      <c r="A374" s="6">
        <v>20231107</v>
      </c>
      <c r="B374" s="6" t="s">
        <v>473</v>
      </c>
      <c r="C374" s="7" t="s">
        <v>504</v>
      </c>
      <c r="D374" s="6" t="s">
        <v>24</v>
      </c>
      <c r="F374" s="6">
        <v>1</v>
      </c>
      <c r="G374" s="6">
        <v>8</v>
      </c>
      <c r="H374" s="13">
        <f t="shared" si="122"/>
        <v>1</v>
      </c>
      <c r="I374" s="11">
        <v>17.245228664424999</v>
      </c>
      <c r="K374" s="11">
        <v>3.1032544429737299</v>
      </c>
      <c r="L374" s="11">
        <v>224.46482991101701</v>
      </c>
      <c r="M374" s="15">
        <v>228.35</v>
      </c>
      <c r="N374" s="11">
        <v>9.4844818110956801</v>
      </c>
      <c r="U374" s="11" t="str">
        <f t="shared" si="116"/>
        <v/>
      </c>
      <c r="V374" s="15"/>
      <c r="W374" s="15"/>
      <c r="X374" s="15"/>
      <c r="Y374" s="15"/>
      <c r="AA374" s="11" t="str">
        <f t="shared" si="109"/>
        <v/>
      </c>
      <c r="AB374" s="11" t="str">
        <f t="shared" si="110"/>
        <v/>
      </c>
      <c r="AC374" s="11" t="str">
        <f t="shared" si="111"/>
        <v/>
      </c>
      <c r="AF374" s="11" t="str">
        <f t="shared" si="112"/>
        <v/>
      </c>
      <c r="AG374" s="11" t="str">
        <f t="shared" si="113"/>
        <v/>
      </c>
      <c r="AH374" s="11" t="str">
        <f t="shared" si="114"/>
        <v/>
      </c>
      <c r="AN374" s="3"/>
      <c r="AO374" s="3"/>
      <c r="AP374" s="3"/>
      <c r="AQ374" s="3"/>
      <c r="AR374" t="s">
        <v>554</v>
      </c>
      <c r="AS374" t="s">
        <v>555</v>
      </c>
      <c r="AT374" t="s">
        <v>556</v>
      </c>
      <c r="AU374" t="s">
        <v>557</v>
      </c>
      <c r="AV374" t="s">
        <v>558</v>
      </c>
      <c r="AW374" t="s">
        <v>559</v>
      </c>
      <c r="AX374" t="s">
        <v>560</v>
      </c>
      <c r="AY374" t="s">
        <v>561</v>
      </c>
      <c r="AZ374" s="6">
        <v>0</v>
      </c>
      <c r="BA374" s="6">
        <v>0</v>
      </c>
      <c r="BB374" s="6">
        <v>0</v>
      </c>
      <c r="BC374" s="6">
        <v>0.06</v>
      </c>
      <c r="BD374" s="6">
        <v>25</v>
      </c>
      <c r="BE374" s="6">
        <v>0.36799999999999999</v>
      </c>
    </row>
    <row r="375" spans="1:57" ht="15" customHeight="1" x14ac:dyDescent="0.4">
      <c r="A375" s="6">
        <v>20231107</v>
      </c>
      <c r="B375" s="6" t="s">
        <v>473</v>
      </c>
      <c r="C375" s="7" t="s">
        <v>504</v>
      </c>
      <c r="E375" s="6" t="s">
        <v>25</v>
      </c>
      <c r="F375" s="6">
        <v>2</v>
      </c>
      <c r="G375" s="6">
        <v>8</v>
      </c>
      <c r="H375" s="13">
        <f t="shared" si="122"/>
        <v>1</v>
      </c>
      <c r="I375" s="11">
        <v>28.196350513205601</v>
      </c>
      <c r="J375" s="11">
        <v>28.196350513205601</v>
      </c>
      <c r="K375" s="11">
        <v>2.9255817746871302</v>
      </c>
      <c r="L375" s="11">
        <v>174.49724922550899</v>
      </c>
      <c r="M375" s="15">
        <v>138.56</v>
      </c>
      <c r="N375" s="11">
        <v>48.336174512900797</v>
      </c>
      <c r="O375" s="11">
        <v>48.336174512900797</v>
      </c>
      <c r="P375" s="11" t="str">
        <f>_xlfn.TEXTJOIN(";", TRUE, Q375, R375, S375, T375)</f>
        <v>0;0;0;0</v>
      </c>
      <c r="Q375" s="6">
        <v>0</v>
      </c>
      <c r="R375" s="6">
        <v>0</v>
      </c>
      <c r="S375" s="6">
        <v>0</v>
      </c>
      <c r="T375" s="6">
        <v>0</v>
      </c>
      <c r="U375" s="11" t="str">
        <f>_xlfn.TEXTJOIN(";", TRUE, V375, W375, X375, Y375)</f>
        <v>138.56;138.56;138.56;138.56</v>
      </c>
      <c r="V375" s="15">
        <v>138.56</v>
      </c>
      <c r="W375" s="15">
        <v>138.56</v>
      </c>
      <c r="X375" s="15">
        <v>138.56</v>
      </c>
      <c r="Y375" s="15">
        <v>138.56</v>
      </c>
      <c r="Z375" s="11" t="s">
        <v>222</v>
      </c>
      <c r="AA375" s="11">
        <f t="shared" si="109"/>
        <v>15.8673812553931</v>
      </c>
      <c r="AB375" s="11" t="str">
        <f t="shared" si="110"/>
        <v>24.70171546701244</v>
      </c>
      <c r="AC375" s="11" t="str">
        <f t="shared" si="111"/>
        <v xml:space="preserve"> 14.708974679114553</v>
      </c>
      <c r="AD375" s="11">
        <v>3</v>
      </c>
      <c r="AE375" s="11" t="s">
        <v>223</v>
      </c>
      <c r="AF375" s="11">
        <f t="shared" si="112"/>
        <v>55.732823369963299</v>
      </c>
      <c r="AG375" s="11" t="str">
        <f t="shared" si="113"/>
        <v>75.26612774724654</v>
      </c>
      <c r="AH375" s="11" t="str">
        <f t="shared" si="114"/>
        <v xml:space="preserve"> 93.86631236351245</v>
      </c>
      <c r="AI375" s="11">
        <v>90</v>
      </c>
      <c r="AJ375" s="11" t="s">
        <v>629</v>
      </c>
      <c r="AK375" s="11" t="s">
        <v>609</v>
      </c>
      <c r="AL375" s="11" t="s">
        <v>630</v>
      </c>
      <c r="AM375" s="11" t="s">
        <v>609</v>
      </c>
      <c r="AN375" t="s">
        <v>702</v>
      </c>
      <c r="AO375" t="s">
        <v>703</v>
      </c>
      <c r="AP375" t="s">
        <v>704</v>
      </c>
      <c r="AQ375" t="s">
        <v>698</v>
      </c>
      <c r="AR375" t="s">
        <v>554</v>
      </c>
      <c r="AS375" t="s">
        <v>555</v>
      </c>
      <c r="AT375" t="s">
        <v>556</v>
      </c>
      <c r="AU375" t="s">
        <v>557</v>
      </c>
      <c r="AV375" t="s">
        <v>558</v>
      </c>
      <c r="AW375" t="s">
        <v>559</v>
      </c>
      <c r="AX375" t="s">
        <v>560</v>
      </c>
      <c r="AY375" t="s">
        <v>561</v>
      </c>
      <c r="AZ375" s="6">
        <v>0</v>
      </c>
      <c r="BA375" s="6">
        <v>0</v>
      </c>
      <c r="BB375" s="6">
        <v>0</v>
      </c>
      <c r="BC375" s="6">
        <v>0.06</v>
      </c>
      <c r="BD375" s="6">
        <v>25</v>
      </c>
      <c r="BE375" s="6">
        <v>0.36799999999999999</v>
      </c>
    </row>
    <row r="376" spans="1:57" ht="15" customHeight="1" x14ac:dyDescent="0.4">
      <c r="A376" s="6">
        <v>20231107</v>
      </c>
      <c r="B376" s="6" t="s">
        <v>473</v>
      </c>
      <c r="C376" s="7" t="s">
        <v>504</v>
      </c>
      <c r="D376" s="6" t="s">
        <v>28</v>
      </c>
      <c r="F376" s="6">
        <v>1</v>
      </c>
      <c r="G376" s="6">
        <v>9</v>
      </c>
      <c r="H376" s="13">
        <f>(5/6)</f>
        <v>0.83333333333333337</v>
      </c>
      <c r="I376" s="11">
        <v>19.7008257601879</v>
      </c>
      <c r="K376" s="11">
        <v>2.9773916435382199</v>
      </c>
      <c r="L376" s="11">
        <v>320.18984274635699</v>
      </c>
      <c r="M376" s="15">
        <v>95.73</v>
      </c>
      <c r="N376" s="11">
        <v>24.216963313425001</v>
      </c>
      <c r="U376" s="11" t="str">
        <f t="shared" si="116"/>
        <v/>
      </c>
      <c r="V376" s="15"/>
      <c r="W376" s="15"/>
      <c r="X376" s="15"/>
      <c r="Y376" s="15"/>
      <c r="AA376" s="11" t="str">
        <f t="shared" si="109"/>
        <v/>
      </c>
      <c r="AB376" s="11" t="str">
        <f t="shared" si="110"/>
        <v/>
      </c>
      <c r="AC376" s="11" t="str">
        <f t="shared" si="111"/>
        <v/>
      </c>
      <c r="AF376" s="11" t="str">
        <f t="shared" si="112"/>
        <v/>
      </c>
      <c r="AG376" s="11" t="str">
        <f t="shared" si="113"/>
        <v/>
      </c>
      <c r="AH376" s="11" t="str">
        <f t="shared" si="114"/>
        <v/>
      </c>
      <c r="AN376" s="3"/>
      <c r="AO376" s="3"/>
      <c r="AP376" s="3"/>
      <c r="AQ376" s="3"/>
      <c r="AR376" t="s">
        <v>554</v>
      </c>
      <c r="AS376" t="s">
        <v>555</v>
      </c>
      <c r="AT376" t="s">
        <v>556</v>
      </c>
      <c r="AU376" t="s">
        <v>557</v>
      </c>
      <c r="AV376" t="s">
        <v>558</v>
      </c>
      <c r="AW376" t="s">
        <v>559</v>
      </c>
      <c r="AX376" t="s">
        <v>560</v>
      </c>
      <c r="AY376" t="s">
        <v>561</v>
      </c>
      <c r="AZ376" s="6">
        <v>0</v>
      </c>
      <c r="BA376" s="6">
        <v>0</v>
      </c>
      <c r="BB376" s="6">
        <v>0</v>
      </c>
      <c r="BC376" s="6">
        <v>0.06</v>
      </c>
      <c r="BD376" s="6">
        <v>25</v>
      </c>
      <c r="BE376" s="6">
        <v>0.36799999999999999</v>
      </c>
    </row>
    <row r="377" spans="1:57" ht="15" customHeight="1" x14ac:dyDescent="0.4">
      <c r="A377" s="6">
        <v>20231107</v>
      </c>
      <c r="B377" s="6" t="s">
        <v>473</v>
      </c>
      <c r="C377" s="7" t="s">
        <v>504</v>
      </c>
      <c r="E377" s="6" t="s">
        <v>29</v>
      </c>
      <c r="F377" s="6">
        <v>2</v>
      </c>
      <c r="G377" s="6">
        <v>9</v>
      </c>
      <c r="H377" s="13">
        <f>(5/6)</f>
        <v>0.83333333333333337</v>
      </c>
      <c r="I377" s="11">
        <v>24.5910099537383</v>
      </c>
      <c r="J377" s="11">
        <v>24.5910099537383</v>
      </c>
      <c r="K377" s="11">
        <v>2.7759056447056598</v>
      </c>
      <c r="L377" s="11">
        <v>324.38338834926702</v>
      </c>
      <c r="M377" s="15">
        <v>149.88</v>
      </c>
      <c r="N377" s="11">
        <v>71.679744457097897</v>
      </c>
      <c r="O377" s="11">
        <v>71.679744457097897</v>
      </c>
      <c r="P377" s="11" t="str">
        <f>_xlfn.TEXTJOIN(";", TRUE, Q377, R377, S377, T377)</f>
        <v>0;0;0;0</v>
      </c>
      <c r="Q377" s="6">
        <v>0</v>
      </c>
      <c r="R377" s="6">
        <v>0</v>
      </c>
      <c r="S377" s="6">
        <v>0</v>
      </c>
      <c r="T377" s="6">
        <v>0</v>
      </c>
      <c r="U377" s="11" t="str">
        <f>_xlfn.TEXTJOIN(";", TRUE, V377, W377, X377, Y377)</f>
        <v>149.88;149.88;149.88</v>
      </c>
      <c r="V377" s="15">
        <v>149.88</v>
      </c>
      <c r="W377" s="15">
        <v>149.88</v>
      </c>
      <c r="X377" s="15"/>
      <c r="Y377" s="15">
        <v>149.88</v>
      </c>
      <c r="Z377" s="11" t="s">
        <v>224</v>
      </c>
      <c r="AA377" s="11">
        <f t="shared" si="109"/>
        <v>11.469496706509499</v>
      </c>
      <c r="AB377" s="11" t="str">
        <f t="shared" si="110"/>
        <v>7.317309147269236</v>
      </c>
      <c r="AC377" s="11" t="str">
        <f t="shared" si="111"/>
        <v/>
      </c>
      <c r="AD377" s="11">
        <v>3</v>
      </c>
      <c r="AE377" s="11" t="s">
        <v>225</v>
      </c>
      <c r="AF377" s="11">
        <f t="shared" si="112"/>
        <v>68.980129252856102</v>
      </c>
      <c r="AG377" s="11" t="str">
        <f t="shared" si="113"/>
        <v>78.52525138937854</v>
      </c>
      <c r="AH377" s="11" t="str">
        <f t="shared" si="114"/>
        <v/>
      </c>
      <c r="AI377" s="11">
        <v>90</v>
      </c>
      <c r="AJ377" s="11" t="s">
        <v>615</v>
      </c>
      <c r="AK377" s="11" t="s">
        <v>607</v>
      </c>
      <c r="AL377" s="11" t="s">
        <v>631</v>
      </c>
      <c r="AM377" s="11" t="s">
        <v>607</v>
      </c>
      <c r="AN377" t="s">
        <v>714</v>
      </c>
      <c r="AO377" t="s">
        <v>715</v>
      </c>
      <c r="AP377" t="s">
        <v>716</v>
      </c>
      <c r="AQ377" t="s">
        <v>609</v>
      </c>
      <c r="AR377" t="s">
        <v>554</v>
      </c>
      <c r="AS377" t="s">
        <v>555</v>
      </c>
      <c r="AT377" t="s">
        <v>556</v>
      </c>
      <c r="AU377" t="s">
        <v>557</v>
      </c>
      <c r="AV377" t="s">
        <v>558</v>
      </c>
      <c r="AW377" t="s">
        <v>559</v>
      </c>
      <c r="AX377" t="s">
        <v>560</v>
      </c>
      <c r="AY377" t="s">
        <v>561</v>
      </c>
      <c r="AZ377" s="6">
        <v>0</v>
      </c>
      <c r="BA377" s="6">
        <v>0</v>
      </c>
      <c r="BB377" s="6">
        <v>0</v>
      </c>
      <c r="BC377" s="6">
        <v>0.06</v>
      </c>
      <c r="BD377" s="6">
        <v>25</v>
      </c>
      <c r="BE377" s="6">
        <v>0.36799999999999999</v>
      </c>
    </row>
    <row r="378" spans="1:57" ht="15" customHeight="1" x14ac:dyDescent="0.4">
      <c r="A378" s="6">
        <v>20231107</v>
      </c>
      <c r="B378" s="6" t="s">
        <v>472</v>
      </c>
      <c r="C378" s="7" t="s">
        <v>505</v>
      </c>
      <c r="D378" s="6" t="s">
        <v>2</v>
      </c>
      <c r="F378" s="6">
        <v>1</v>
      </c>
      <c r="G378" s="6">
        <v>1</v>
      </c>
      <c r="H378" s="13">
        <f t="shared" ref="H378:H391" si="125">(6/6)</f>
        <v>1</v>
      </c>
      <c r="I378" s="11">
        <v>7.3964814499614704</v>
      </c>
      <c r="K378" s="11">
        <v>3.6587958297152001</v>
      </c>
      <c r="L378" s="11">
        <v>286.85493830500798</v>
      </c>
      <c r="M378" s="15">
        <v>0</v>
      </c>
      <c r="N378" s="11">
        <v>5.5471308936005403</v>
      </c>
      <c r="U378" s="11" t="str">
        <f t="shared" si="116"/>
        <v/>
      </c>
      <c r="V378" s="15"/>
      <c r="W378" s="15"/>
      <c r="X378" s="15"/>
      <c r="Y378" s="15"/>
      <c r="AA378" s="11" t="str">
        <f t="shared" si="109"/>
        <v/>
      </c>
      <c r="AB378" s="11" t="str">
        <f t="shared" si="110"/>
        <v/>
      </c>
      <c r="AC378" s="11" t="str">
        <f t="shared" si="111"/>
        <v/>
      </c>
      <c r="AF378" s="11" t="str">
        <f t="shared" si="112"/>
        <v/>
      </c>
      <c r="AG378" s="11" t="str">
        <f t="shared" si="113"/>
        <v/>
      </c>
      <c r="AH378" s="11" t="str">
        <f t="shared" si="114"/>
        <v/>
      </c>
      <c r="AN378" s="3"/>
      <c r="AO378" s="3"/>
      <c r="AP378" s="3"/>
      <c r="AQ378" s="3"/>
      <c r="AR378" t="s">
        <v>562</v>
      </c>
      <c r="AS378" t="s">
        <v>563</v>
      </c>
      <c r="AT378" t="s">
        <v>564</v>
      </c>
      <c r="AU378" t="s">
        <v>565</v>
      </c>
      <c r="AV378" t="s">
        <v>566</v>
      </c>
      <c r="AW378" t="s">
        <v>567</v>
      </c>
      <c r="AX378" t="s">
        <v>568</v>
      </c>
      <c r="AY378" t="s">
        <v>569</v>
      </c>
      <c r="AZ378" s="6">
        <v>0</v>
      </c>
      <c r="BA378" s="6">
        <v>0</v>
      </c>
      <c r="BB378" s="6">
        <v>0</v>
      </c>
      <c r="BC378" s="6">
        <v>0.06</v>
      </c>
      <c r="BD378" s="6">
        <v>25</v>
      </c>
      <c r="BE378" s="6">
        <v>0.36799999999999999</v>
      </c>
    </row>
    <row r="379" spans="1:57" ht="15" customHeight="1" x14ac:dyDescent="0.4">
      <c r="A379" s="6">
        <v>20231107</v>
      </c>
      <c r="B379" s="6" t="s">
        <v>472</v>
      </c>
      <c r="C379" s="7" t="s">
        <v>505</v>
      </c>
      <c r="D379" s="6" t="s">
        <v>5</v>
      </c>
      <c r="F379" s="6">
        <v>1</v>
      </c>
      <c r="G379" s="6">
        <v>2</v>
      </c>
      <c r="H379" s="13">
        <f t="shared" si="125"/>
        <v>1</v>
      </c>
      <c r="I379" s="11">
        <v>6.9533256496942801</v>
      </c>
      <c r="K379" s="11">
        <v>2.7209498585812102</v>
      </c>
      <c r="L379" s="11">
        <v>325.58991214519199</v>
      </c>
      <c r="M379" s="16">
        <v>38.739999999999903</v>
      </c>
      <c r="N379" s="11">
        <v>6.0609613972960501</v>
      </c>
      <c r="U379" s="11" t="str">
        <f t="shared" si="116"/>
        <v/>
      </c>
      <c r="V379" s="16"/>
      <c r="W379" s="16"/>
      <c r="X379" s="16"/>
      <c r="Y379" s="16"/>
      <c r="AA379" s="11" t="str">
        <f t="shared" si="109"/>
        <v/>
      </c>
      <c r="AB379" s="11" t="str">
        <f t="shared" si="110"/>
        <v/>
      </c>
      <c r="AC379" s="11" t="str">
        <f t="shared" si="111"/>
        <v/>
      </c>
      <c r="AF379" s="11" t="str">
        <f t="shared" si="112"/>
        <v/>
      </c>
      <c r="AG379" s="11" t="str">
        <f t="shared" si="113"/>
        <v/>
      </c>
      <c r="AH379" s="11" t="str">
        <f t="shared" si="114"/>
        <v/>
      </c>
      <c r="AN379" s="3"/>
      <c r="AO379" s="3"/>
      <c r="AP379" s="3"/>
      <c r="AQ379" s="3"/>
      <c r="AR379" t="s">
        <v>562</v>
      </c>
      <c r="AS379" t="s">
        <v>563</v>
      </c>
      <c r="AT379" t="s">
        <v>564</v>
      </c>
      <c r="AU379" t="s">
        <v>565</v>
      </c>
      <c r="AV379" t="s">
        <v>566</v>
      </c>
      <c r="AW379" t="s">
        <v>567</v>
      </c>
      <c r="AX379" t="s">
        <v>568</v>
      </c>
      <c r="AY379" t="s">
        <v>569</v>
      </c>
      <c r="AZ379" s="6">
        <v>0</v>
      </c>
      <c r="BA379" s="6">
        <v>0</v>
      </c>
      <c r="BB379" s="6">
        <v>0</v>
      </c>
      <c r="BC379" s="6">
        <v>0.06</v>
      </c>
      <c r="BD379" s="6">
        <v>25</v>
      </c>
      <c r="BE379" s="6">
        <v>0.36799999999999999</v>
      </c>
    </row>
    <row r="380" spans="1:57" ht="15" customHeight="1" x14ac:dyDescent="0.4">
      <c r="A380" s="6">
        <v>20231107</v>
      </c>
      <c r="B380" s="6" t="s">
        <v>472</v>
      </c>
      <c r="C380" s="7" t="s">
        <v>505</v>
      </c>
      <c r="E380" s="6" t="s">
        <v>6</v>
      </c>
      <c r="F380" s="6">
        <v>2</v>
      </c>
      <c r="G380" s="6">
        <v>2</v>
      </c>
      <c r="H380" s="13">
        <f t="shared" si="125"/>
        <v>1</v>
      </c>
      <c r="I380" s="11">
        <v>23.4838068937526</v>
      </c>
      <c r="J380" s="11">
        <v>23.4838068937526</v>
      </c>
      <c r="K380" s="11">
        <v>2.18523902863038</v>
      </c>
      <c r="L380" s="11">
        <v>136.858074393473</v>
      </c>
      <c r="M380" s="15">
        <v>0</v>
      </c>
      <c r="N380" s="11">
        <v>82.457896710361396</v>
      </c>
      <c r="O380" s="11">
        <v>82.457896710361396</v>
      </c>
      <c r="P380" s="11" t="str">
        <f t="shared" ref="P380:P381" si="126">_xlfn.TEXTJOIN(";", TRUE, Q380, R380, S380, T380)</f>
        <v>0;0</v>
      </c>
      <c r="Q380" s="6">
        <v>0</v>
      </c>
      <c r="T380" s="6">
        <v>0</v>
      </c>
      <c r="U380" s="11" t="str">
        <f t="shared" ref="U380:U381" si="127">_xlfn.TEXTJOIN(";", TRUE, V380, W380, X380, Y380)</f>
        <v>0;0</v>
      </c>
      <c r="V380" s="15">
        <v>0</v>
      </c>
      <c r="W380" s="15"/>
      <c r="X380" s="15"/>
      <c r="Y380" s="15">
        <v>0</v>
      </c>
      <c r="Z380" s="11">
        <v>3.57676902964293</v>
      </c>
      <c r="AA380" s="11">
        <f t="shared" si="109"/>
        <v>3.57676902964293</v>
      </c>
      <c r="AB380" s="11" t="str">
        <f t="shared" si="110"/>
        <v/>
      </c>
      <c r="AC380" s="11" t="str">
        <f t="shared" si="111"/>
        <v/>
      </c>
      <c r="AD380" s="11">
        <v>3</v>
      </c>
      <c r="AE380" s="11">
        <v>83.448286376060395</v>
      </c>
      <c r="AF380" s="11">
        <f t="shared" si="112"/>
        <v>83.448286376060395</v>
      </c>
      <c r="AG380" s="11" t="str">
        <f t="shared" si="113"/>
        <v/>
      </c>
      <c r="AH380" s="11" t="str">
        <f t="shared" si="114"/>
        <v/>
      </c>
      <c r="AI380" s="11">
        <v>90</v>
      </c>
      <c r="AJ380" s="11">
        <v>90</v>
      </c>
      <c r="AK380" s="11">
        <v>0</v>
      </c>
      <c r="AL380" s="11">
        <v>3.0000000000000001E-3</v>
      </c>
      <c r="AM380" s="11">
        <v>0</v>
      </c>
      <c r="AN380" t="s">
        <v>717</v>
      </c>
      <c r="AO380" t="s">
        <v>718</v>
      </c>
      <c r="AP380" t="s">
        <v>719</v>
      </c>
      <c r="AQ380" t="s">
        <v>607</v>
      </c>
      <c r="AR380" t="s">
        <v>562</v>
      </c>
      <c r="AS380" t="s">
        <v>563</v>
      </c>
      <c r="AT380" t="s">
        <v>564</v>
      </c>
      <c r="AU380" t="s">
        <v>565</v>
      </c>
      <c r="AV380" t="s">
        <v>566</v>
      </c>
      <c r="AW380" t="s">
        <v>567</v>
      </c>
      <c r="AX380" t="s">
        <v>568</v>
      </c>
      <c r="AY380" t="s">
        <v>569</v>
      </c>
      <c r="AZ380" s="6">
        <v>0</v>
      </c>
      <c r="BA380" s="6">
        <v>0</v>
      </c>
      <c r="BB380" s="6">
        <v>0</v>
      </c>
      <c r="BC380" s="6">
        <v>0.06</v>
      </c>
      <c r="BD380" s="6">
        <v>25</v>
      </c>
      <c r="BE380" s="6">
        <v>0.36799999999999999</v>
      </c>
    </row>
    <row r="381" spans="1:57" ht="15" customHeight="1" x14ac:dyDescent="0.4">
      <c r="A381" s="6">
        <v>20231107</v>
      </c>
      <c r="B381" s="6" t="s">
        <v>472</v>
      </c>
      <c r="C381" s="7" t="s">
        <v>505</v>
      </c>
      <c r="E381" s="6" t="s">
        <v>7</v>
      </c>
      <c r="F381" s="6">
        <v>2</v>
      </c>
      <c r="G381" s="6">
        <v>2</v>
      </c>
      <c r="H381" s="13">
        <f t="shared" si="125"/>
        <v>1</v>
      </c>
      <c r="I381" s="11">
        <v>22.920835692236899</v>
      </c>
      <c r="J381" s="11">
        <v>22.920835692236899</v>
      </c>
      <c r="K381" s="11">
        <v>2.26623858732605</v>
      </c>
      <c r="L381" s="11">
        <v>295.337952444584</v>
      </c>
      <c r="M381" s="16">
        <v>158.479999999999</v>
      </c>
      <c r="N381" s="11">
        <v>97.540015549593605</v>
      </c>
      <c r="O381" s="11">
        <v>97.540015549593605</v>
      </c>
      <c r="P381" s="11" t="str">
        <f t="shared" si="126"/>
        <v>0;0</v>
      </c>
      <c r="Q381" s="6">
        <v>0</v>
      </c>
      <c r="T381" s="6">
        <v>0</v>
      </c>
      <c r="U381" s="11" t="str">
        <f t="shared" si="127"/>
        <v>158.479999999999;158.479999999999</v>
      </c>
      <c r="V381" s="16">
        <v>158.479999999999</v>
      </c>
      <c r="W381" s="16"/>
      <c r="X381" s="16"/>
      <c r="Y381" s="16">
        <v>158.479999999999</v>
      </c>
      <c r="Z381" s="11">
        <v>3.1723344508645899</v>
      </c>
      <c r="AA381" s="11">
        <f t="shared" si="109"/>
        <v>3.1723344508645899</v>
      </c>
      <c r="AB381" s="11" t="str">
        <f t="shared" si="110"/>
        <v/>
      </c>
      <c r="AC381" s="11" t="str">
        <f t="shared" si="111"/>
        <v/>
      </c>
      <c r="AD381" s="11">
        <v>3</v>
      </c>
      <c r="AE381" s="11">
        <v>105.72184319145801</v>
      </c>
      <c r="AF381" s="11">
        <f t="shared" si="112"/>
        <v>105.72184319145801</v>
      </c>
      <c r="AG381" s="11" t="str">
        <f t="shared" si="113"/>
        <v/>
      </c>
      <c r="AH381" s="11" t="str">
        <f t="shared" si="114"/>
        <v/>
      </c>
      <c r="AI381" s="11">
        <v>90</v>
      </c>
      <c r="AJ381" s="11">
        <v>90</v>
      </c>
      <c r="AK381" s="11">
        <v>0</v>
      </c>
      <c r="AL381" s="11">
        <v>3.0000000000000001E-3</v>
      </c>
      <c r="AM381" s="11">
        <v>0</v>
      </c>
      <c r="AN381" t="s">
        <v>717</v>
      </c>
      <c r="AO381" t="s">
        <v>718</v>
      </c>
      <c r="AP381" t="s">
        <v>719</v>
      </c>
      <c r="AQ381" t="s">
        <v>607</v>
      </c>
      <c r="AR381" t="s">
        <v>562</v>
      </c>
      <c r="AS381" t="s">
        <v>563</v>
      </c>
      <c r="AT381" t="s">
        <v>564</v>
      </c>
      <c r="AU381" t="s">
        <v>565</v>
      </c>
      <c r="AV381" t="s">
        <v>566</v>
      </c>
      <c r="AW381" t="s">
        <v>567</v>
      </c>
      <c r="AX381" t="s">
        <v>568</v>
      </c>
      <c r="AY381" t="s">
        <v>569</v>
      </c>
      <c r="AZ381" s="6">
        <v>0</v>
      </c>
      <c r="BA381" s="6">
        <v>0</v>
      </c>
      <c r="BB381" s="6">
        <v>0</v>
      </c>
      <c r="BC381" s="6">
        <v>0.06</v>
      </c>
      <c r="BD381" s="6">
        <v>25</v>
      </c>
      <c r="BE381" s="6">
        <v>0.36799999999999999</v>
      </c>
    </row>
    <row r="382" spans="1:57" ht="15" customHeight="1" x14ac:dyDescent="0.4">
      <c r="A382" s="6">
        <v>20231107</v>
      </c>
      <c r="B382" s="6" t="s">
        <v>472</v>
      </c>
      <c r="C382" s="7" t="s">
        <v>505</v>
      </c>
      <c r="D382" s="6" t="s">
        <v>8</v>
      </c>
      <c r="F382" s="6">
        <v>1</v>
      </c>
      <c r="G382" s="6">
        <v>3</v>
      </c>
      <c r="H382" s="13">
        <f t="shared" si="125"/>
        <v>1</v>
      </c>
      <c r="I382" s="11">
        <v>11.131660322256799</v>
      </c>
      <c r="K382" s="11">
        <v>3.38181575408887</v>
      </c>
      <c r="L382" s="11">
        <v>3.3031850445406099</v>
      </c>
      <c r="M382" s="16">
        <v>37.71</v>
      </c>
      <c r="N382" s="11">
        <v>9.3116267242447694</v>
      </c>
      <c r="U382" s="11" t="str">
        <f t="shared" si="116"/>
        <v/>
      </c>
      <c r="V382" s="16"/>
      <c r="W382" s="16"/>
      <c r="X382" s="16"/>
      <c r="Y382" s="16"/>
      <c r="AA382" s="11" t="str">
        <f t="shared" si="109"/>
        <v/>
      </c>
      <c r="AB382" s="11" t="str">
        <f t="shared" si="110"/>
        <v/>
      </c>
      <c r="AC382" s="11" t="str">
        <f t="shared" si="111"/>
        <v/>
      </c>
      <c r="AF382" s="11" t="str">
        <f t="shared" si="112"/>
        <v/>
      </c>
      <c r="AG382" s="11" t="str">
        <f t="shared" si="113"/>
        <v/>
      </c>
      <c r="AH382" s="11" t="str">
        <f t="shared" si="114"/>
        <v/>
      </c>
      <c r="AN382" s="3"/>
      <c r="AO382" s="3"/>
      <c r="AP382" s="3"/>
      <c r="AQ382" s="3"/>
      <c r="AR382" t="s">
        <v>562</v>
      </c>
      <c r="AS382" t="s">
        <v>563</v>
      </c>
      <c r="AT382" t="s">
        <v>564</v>
      </c>
      <c r="AU382" t="s">
        <v>565</v>
      </c>
      <c r="AV382" t="s">
        <v>566</v>
      </c>
      <c r="AW382" t="s">
        <v>567</v>
      </c>
      <c r="AX382" t="s">
        <v>568</v>
      </c>
      <c r="AY382" t="s">
        <v>569</v>
      </c>
      <c r="AZ382" s="6">
        <v>0</v>
      </c>
      <c r="BA382" s="6">
        <v>0</v>
      </c>
      <c r="BB382" s="6">
        <v>0</v>
      </c>
      <c r="BC382" s="6">
        <v>0.06</v>
      </c>
      <c r="BD382" s="6">
        <v>25</v>
      </c>
      <c r="BE382" s="6">
        <v>0.36799999999999999</v>
      </c>
    </row>
    <row r="383" spans="1:57" ht="15" customHeight="1" x14ac:dyDescent="0.4">
      <c r="A383" s="6">
        <v>20231107</v>
      </c>
      <c r="B383" s="6" t="s">
        <v>472</v>
      </c>
      <c r="C383" s="7" t="s">
        <v>505</v>
      </c>
      <c r="E383" s="6" t="s">
        <v>9</v>
      </c>
      <c r="F383" s="6">
        <v>2</v>
      </c>
      <c r="G383" s="6">
        <v>3</v>
      </c>
      <c r="H383" s="13">
        <f t="shared" si="125"/>
        <v>1</v>
      </c>
      <c r="I383" s="11">
        <v>34.445310296977802</v>
      </c>
      <c r="J383" s="11">
        <v>34.445310296977802</v>
      </c>
      <c r="K383" s="11">
        <v>3.15733363868463</v>
      </c>
      <c r="L383" s="11">
        <v>14.9755063216673</v>
      </c>
      <c r="M383" s="16">
        <v>79.64</v>
      </c>
      <c r="N383" s="11">
        <v>68.613061137023095</v>
      </c>
      <c r="O383" s="11">
        <v>68.613061137023095</v>
      </c>
      <c r="P383" s="11" t="str">
        <f>_xlfn.TEXTJOIN(";", TRUE, Q383, R383, S383, T383)</f>
        <v>0;0;0</v>
      </c>
      <c r="Q383" s="6">
        <v>0</v>
      </c>
      <c r="R383" s="6">
        <v>0</v>
      </c>
      <c r="T383" s="6">
        <v>0</v>
      </c>
      <c r="U383" s="11" t="str">
        <f>_xlfn.TEXTJOIN(";", TRUE, V383, W383, X383, Y383)</f>
        <v>79.64;79.64;79.64</v>
      </c>
      <c r="V383" s="16">
        <v>79.64</v>
      </c>
      <c r="W383" s="16">
        <v>79.64</v>
      </c>
      <c r="X383" s="16"/>
      <c r="Y383" s="16">
        <v>79.64</v>
      </c>
      <c r="Z383" s="11" t="s">
        <v>278</v>
      </c>
      <c r="AA383" s="11">
        <f t="shared" si="109"/>
        <v>15.5562067018398</v>
      </c>
      <c r="AB383" s="11" t="str">
        <f t="shared" si="110"/>
        <v>6.77227767116701</v>
      </c>
      <c r="AC383" s="11" t="str">
        <f t="shared" si="111"/>
        <v/>
      </c>
      <c r="AD383" s="11">
        <v>3</v>
      </c>
      <c r="AE383" s="11" t="s">
        <v>279</v>
      </c>
      <c r="AF383" s="11">
        <f t="shared" si="112"/>
        <v>78.768798792750303</v>
      </c>
      <c r="AG383" s="11" t="str">
        <f t="shared" si="113"/>
        <v>101.60028827595872</v>
      </c>
      <c r="AH383" s="11" t="str">
        <f t="shared" si="114"/>
        <v/>
      </c>
      <c r="AI383" s="11">
        <v>90</v>
      </c>
      <c r="AJ383" s="11" t="s">
        <v>615</v>
      </c>
      <c r="AK383" s="11" t="s">
        <v>607</v>
      </c>
      <c r="AL383" s="11" t="s">
        <v>729</v>
      </c>
      <c r="AM383" s="11" t="s">
        <v>607</v>
      </c>
      <c r="AN383" t="s">
        <v>726</v>
      </c>
      <c r="AO383" t="s">
        <v>727</v>
      </c>
      <c r="AP383" t="s">
        <v>728</v>
      </c>
      <c r="AQ383" t="s">
        <v>609</v>
      </c>
      <c r="AR383" t="s">
        <v>562</v>
      </c>
      <c r="AS383" t="s">
        <v>563</v>
      </c>
      <c r="AT383" t="s">
        <v>564</v>
      </c>
      <c r="AU383" t="s">
        <v>565</v>
      </c>
      <c r="AV383" t="s">
        <v>566</v>
      </c>
      <c r="AW383" t="s">
        <v>567</v>
      </c>
      <c r="AX383" t="s">
        <v>568</v>
      </c>
      <c r="AY383" t="s">
        <v>569</v>
      </c>
      <c r="AZ383" s="6">
        <v>0</v>
      </c>
      <c r="BA383" s="6">
        <v>0</v>
      </c>
      <c r="BB383" s="6">
        <v>0</v>
      </c>
      <c r="BC383" s="6">
        <v>0.06</v>
      </c>
      <c r="BD383" s="6">
        <v>25</v>
      </c>
      <c r="BE383" s="6">
        <v>0.36799999999999999</v>
      </c>
    </row>
    <row r="384" spans="1:57" ht="15" customHeight="1" x14ac:dyDescent="0.4">
      <c r="A384" s="6">
        <v>20231107</v>
      </c>
      <c r="B384" s="6" t="s">
        <v>472</v>
      </c>
      <c r="C384" s="7" t="s">
        <v>505</v>
      </c>
      <c r="D384" s="6" t="s">
        <v>10</v>
      </c>
      <c r="F384" s="6">
        <v>1</v>
      </c>
      <c r="G384" s="6">
        <v>4</v>
      </c>
      <c r="H384" s="13">
        <f t="shared" si="125"/>
        <v>1</v>
      </c>
      <c r="I384" s="11">
        <v>8.7409305854291297</v>
      </c>
      <c r="K384" s="11">
        <v>3.3960168122230598</v>
      </c>
      <c r="L384" s="11">
        <v>226.55554866601599</v>
      </c>
      <c r="M384" s="15">
        <v>223.26</v>
      </c>
      <c r="N384" s="11">
        <v>7.5364002961127996</v>
      </c>
      <c r="U384" s="11" t="str">
        <f t="shared" si="116"/>
        <v/>
      </c>
      <c r="V384" s="15"/>
      <c r="W384" s="15"/>
      <c r="X384" s="15"/>
      <c r="Y384" s="15"/>
      <c r="AA384" s="11" t="str">
        <f t="shared" ref="AA384:AA446" si="128">IF(LEN(Z384)=0, "", IF(ISNUMBER(FIND(",", Z384)), VALUE(LEFT(Z384, FIND(",", Z384)-1)), VALUE(Z384)))</f>
        <v/>
      </c>
      <c r="AB384" s="11" t="str">
        <f t="shared" ref="AB384:AB446" si="129">IF(LEN(Z384)=0, "", IF(ISNUMBER(FIND(",", Z384)), TRIM(MID(SUBSTITUTE(Z384, ",", REPT(" ", LEN(Z384))), LEN(Z384)*(LEN(Z384)&gt;=LEN(SUBSTITUTE(Z384, ",", "")))+1, LEN(Z384))), ""))</f>
        <v/>
      </c>
      <c r="AC384" s="11" t="str">
        <f t="shared" ref="AC384:AC446" si="130">IF(LEN(Z384)=0, "", IF(ISNUMBER(FIND(",", Z384, FIND(",", Z384)+1)), MID(Z384, FIND(",", Z384, FIND(",", Z384)+1)+1, IF(ISNUMBER(FIND(",", Z384, FIND(",", Z384, FIND(",", Z384)+1)+1)), FIND(",", Z384, FIND(",", Z384, FIND(",", Z384)+1)+1)-FIND(",", Z384, FIND(",", Z384)+1)-1, LEN(Z384))), ""))</f>
        <v/>
      </c>
      <c r="AF384" s="11" t="str">
        <f t="shared" ref="AF384:AF446" si="131">IF(LEN(AE384)=0, "", IF(ISNUMBER(FIND(",", AE384)), VALUE(LEFT(AE384, FIND(",", AE384)-1)), VALUE(AE384)))</f>
        <v/>
      </c>
      <c r="AG384" s="11" t="str">
        <f t="shared" ref="AG384:AG446" si="132">IF(LEN(AE384)=0, "", IF(ISNUMBER(FIND(",", AE384)), TRIM(MID(SUBSTITUTE(AE384, ",", REPT(" ", LEN(AE384))), LEN(AE384)*(LEN(AE384)&gt;=LEN(SUBSTITUTE(AE384, ",", "")))+1, LEN(AE384))), ""))</f>
        <v/>
      </c>
      <c r="AH384" s="11" t="str">
        <f t="shared" ref="AH384:AH446" si="133">IF(LEN(AE384)=0, "", IF(ISNUMBER(FIND(",", AE384, FIND(",", AE384)+1)), MID(AE384, FIND(",", AE384, FIND(",", AE384)+1)+1, IF(ISNUMBER(FIND(",", AE384, FIND(",", AE384, FIND(",", AE384)+1)+1)), FIND(",", AE384, FIND(",", AE384, FIND(",", AE384)+1)+1)-FIND(",", AE384, FIND(",", AE384)+1)-1, LEN(AE384))), ""))</f>
        <v/>
      </c>
      <c r="AN384" s="3"/>
      <c r="AO384" s="3"/>
      <c r="AP384" s="3"/>
      <c r="AQ384" s="3"/>
      <c r="AR384" t="s">
        <v>562</v>
      </c>
      <c r="AS384" t="s">
        <v>563</v>
      </c>
      <c r="AT384" t="s">
        <v>564</v>
      </c>
      <c r="AU384" t="s">
        <v>565</v>
      </c>
      <c r="AV384" t="s">
        <v>566</v>
      </c>
      <c r="AW384" t="s">
        <v>567</v>
      </c>
      <c r="AX384" t="s">
        <v>568</v>
      </c>
      <c r="AY384" t="s">
        <v>569</v>
      </c>
      <c r="AZ384" s="6">
        <v>0</v>
      </c>
      <c r="BA384" s="6">
        <v>0</v>
      </c>
      <c r="BB384" s="6">
        <v>0</v>
      </c>
      <c r="BC384" s="6">
        <v>0.06</v>
      </c>
      <c r="BD384" s="6">
        <v>25</v>
      </c>
      <c r="BE384" s="6">
        <v>0.36799999999999999</v>
      </c>
    </row>
    <row r="385" spans="1:57" ht="15" customHeight="1" x14ac:dyDescent="0.4">
      <c r="A385" s="6">
        <v>20231107</v>
      </c>
      <c r="B385" s="6" t="s">
        <v>472</v>
      </c>
      <c r="C385" s="7" t="s">
        <v>505</v>
      </c>
      <c r="E385" s="6" t="s">
        <v>11</v>
      </c>
      <c r="F385" s="6">
        <v>2</v>
      </c>
      <c r="G385" s="6">
        <v>4</v>
      </c>
      <c r="H385" s="13">
        <f t="shared" si="125"/>
        <v>1</v>
      </c>
      <c r="I385" s="11">
        <v>48.817921566306701</v>
      </c>
      <c r="J385" s="11">
        <v>48.817921566306701</v>
      </c>
      <c r="K385" s="11">
        <v>3.2470355963705502</v>
      </c>
      <c r="L385" s="11">
        <v>225.99386949012501</v>
      </c>
      <c r="M385" s="15">
        <v>211.01</v>
      </c>
      <c r="N385" s="11">
        <v>63.067255971693001</v>
      </c>
      <c r="O385" s="11">
        <v>63.067255971693001</v>
      </c>
      <c r="P385" s="11" t="str">
        <f>_xlfn.TEXTJOIN(";", TRUE, Q385, R385, S385, T385)</f>
        <v>0;0;0</v>
      </c>
      <c r="Q385" s="6">
        <v>0</v>
      </c>
      <c r="R385" s="6">
        <v>0</v>
      </c>
      <c r="T385" s="6">
        <v>0</v>
      </c>
      <c r="U385" s="11" t="str">
        <f>_xlfn.TEXTJOIN(";", TRUE, V385, W385, X385, Y385)</f>
        <v>211.01;211.01;211.01</v>
      </c>
      <c r="V385" s="15">
        <v>211.01</v>
      </c>
      <c r="W385" s="15">
        <v>211.01</v>
      </c>
      <c r="X385" s="15"/>
      <c r="Y385" s="15">
        <v>211.01</v>
      </c>
      <c r="Z385" s="11" t="s">
        <v>280</v>
      </c>
      <c r="AA385" s="11">
        <f t="shared" si="128"/>
        <v>24.226540587923999</v>
      </c>
      <c r="AB385" s="11" t="str">
        <f t="shared" si="129"/>
        <v>12.425844564147615</v>
      </c>
      <c r="AC385" s="11" t="str">
        <f t="shared" si="130"/>
        <v/>
      </c>
      <c r="AD385" s="11">
        <v>3</v>
      </c>
      <c r="AE385" s="11" t="s">
        <v>281</v>
      </c>
      <c r="AF385" s="11">
        <f t="shared" si="131"/>
        <v>76.951524487716398</v>
      </c>
      <c r="AG385" s="11" t="str">
        <f t="shared" si="132"/>
        <v>104.44861986267243</v>
      </c>
      <c r="AH385" s="11" t="str">
        <f t="shared" si="133"/>
        <v/>
      </c>
      <c r="AI385" s="11">
        <v>90</v>
      </c>
      <c r="AJ385" s="11" t="s">
        <v>615</v>
      </c>
      <c r="AK385" s="11" t="s">
        <v>607</v>
      </c>
      <c r="AL385" s="11" t="s">
        <v>729</v>
      </c>
      <c r="AM385" s="11" t="s">
        <v>607</v>
      </c>
      <c r="AN385" t="s">
        <v>726</v>
      </c>
      <c r="AO385" t="s">
        <v>727</v>
      </c>
      <c r="AP385" t="s">
        <v>728</v>
      </c>
      <c r="AQ385" t="s">
        <v>609</v>
      </c>
      <c r="AR385" t="s">
        <v>562</v>
      </c>
      <c r="AS385" t="s">
        <v>563</v>
      </c>
      <c r="AT385" t="s">
        <v>564</v>
      </c>
      <c r="AU385" t="s">
        <v>565</v>
      </c>
      <c r="AV385" t="s">
        <v>566</v>
      </c>
      <c r="AW385" t="s">
        <v>567</v>
      </c>
      <c r="AX385" t="s">
        <v>568</v>
      </c>
      <c r="AY385" t="s">
        <v>569</v>
      </c>
      <c r="AZ385" s="6">
        <v>0</v>
      </c>
      <c r="BA385" s="6">
        <v>0</v>
      </c>
      <c r="BB385" s="6">
        <v>0</v>
      </c>
      <c r="BC385" s="6">
        <v>0.06</v>
      </c>
      <c r="BD385" s="6">
        <v>25</v>
      </c>
      <c r="BE385" s="6">
        <v>0.36799999999999999</v>
      </c>
    </row>
    <row r="386" spans="1:57" ht="15" customHeight="1" x14ac:dyDescent="0.4">
      <c r="A386" s="6">
        <v>20231107</v>
      </c>
      <c r="B386" s="6" t="s">
        <v>472</v>
      </c>
      <c r="C386" s="7" t="s">
        <v>505</v>
      </c>
      <c r="D386" s="6" t="s">
        <v>13</v>
      </c>
      <c r="F386" s="6">
        <v>1</v>
      </c>
      <c r="G386" s="6">
        <v>5</v>
      </c>
      <c r="H386" s="13">
        <f t="shared" si="125"/>
        <v>1</v>
      </c>
      <c r="I386" s="11">
        <v>10.321628426222</v>
      </c>
      <c r="K386" s="11">
        <v>3.22902464543089</v>
      </c>
      <c r="L386" s="11">
        <v>57.415405836212102</v>
      </c>
      <c r="M386" s="15">
        <v>190.86</v>
      </c>
      <c r="N386" s="11">
        <v>10.045358825988499</v>
      </c>
      <c r="U386" s="11" t="str">
        <f t="shared" si="116"/>
        <v/>
      </c>
      <c r="V386" s="15"/>
      <c r="W386" s="15"/>
      <c r="X386" s="15"/>
      <c r="Y386" s="15"/>
      <c r="AA386" s="11" t="str">
        <f t="shared" si="128"/>
        <v/>
      </c>
      <c r="AB386" s="11" t="str">
        <f t="shared" si="129"/>
        <v/>
      </c>
      <c r="AC386" s="11" t="str">
        <f t="shared" si="130"/>
        <v/>
      </c>
      <c r="AF386" s="11" t="str">
        <f t="shared" si="131"/>
        <v/>
      </c>
      <c r="AG386" s="11" t="str">
        <f t="shared" si="132"/>
        <v/>
      </c>
      <c r="AH386" s="11" t="str">
        <f t="shared" si="133"/>
        <v/>
      </c>
      <c r="AN386" s="3"/>
      <c r="AO386" s="3"/>
      <c r="AP386" s="3"/>
      <c r="AQ386" s="3"/>
      <c r="AR386" t="s">
        <v>562</v>
      </c>
      <c r="AS386" t="s">
        <v>563</v>
      </c>
      <c r="AT386" t="s">
        <v>564</v>
      </c>
      <c r="AU386" t="s">
        <v>565</v>
      </c>
      <c r="AV386" t="s">
        <v>566</v>
      </c>
      <c r="AW386" t="s">
        <v>567</v>
      </c>
      <c r="AX386" t="s">
        <v>568</v>
      </c>
      <c r="AY386" t="s">
        <v>569</v>
      </c>
      <c r="AZ386" s="6">
        <v>0</v>
      </c>
      <c r="BA386" s="6">
        <v>0</v>
      </c>
      <c r="BB386" s="6">
        <v>0</v>
      </c>
      <c r="BC386" s="6">
        <v>0.06</v>
      </c>
      <c r="BD386" s="6">
        <v>25</v>
      </c>
      <c r="BE386" s="6">
        <v>0.36799999999999999</v>
      </c>
    </row>
    <row r="387" spans="1:57" ht="15" customHeight="1" x14ac:dyDescent="0.4">
      <c r="A387" s="6">
        <v>20231107</v>
      </c>
      <c r="B387" s="6" t="s">
        <v>472</v>
      </c>
      <c r="C387" s="7" t="s">
        <v>505</v>
      </c>
      <c r="E387" s="6" t="s">
        <v>14</v>
      </c>
      <c r="F387" s="6">
        <v>2</v>
      </c>
      <c r="G387" s="6">
        <v>5</v>
      </c>
      <c r="H387" s="13">
        <f t="shared" si="125"/>
        <v>1</v>
      </c>
      <c r="I387" s="11">
        <v>54.358641488603503</v>
      </c>
      <c r="J387" s="11">
        <v>54.358641488603503</v>
      </c>
      <c r="K387" s="11">
        <v>2.75149181882137</v>
      </c>
      <c r="L387" s="11">
        <v>107.944793637777</v>
      </c>
      <c r="M387" s="15">
        <v>241.95</v>
      </c>
      <c r="N387" s="11">
        <v>54.977961226846503</v>
      </c>
      <c r="O387" s="11">
        <v>54.977961226846503</v>
      </c>
      <c r="P387" s="11" t="str">
        <f>_xlfn.TEXTJOIN(";", TRUE, Q387, R387, S387, T387)</f>
        <v>0;0;0</v>
      </c>
      <c r="Q387" s="6">
        <v>0</v>
      </c>
      <c r="R387" s="6">
        <v>0</v>
      </c>
      <c r="T387" s="6">
        <v>0</v>
      </c>
      <c r="U387" s="11" t="str">
        <f>_xlfn.TEXTJOIN(";", TRUE, V387, W387, X387, Y387)</f>
        <v>241.95;241.95;241.95</v>
      </c>
      <c r="V387" s="15">
        <v>241.95</v>
      </c>
      <c r="W387" s="15">
        <v>241.95</v>
      </c>
      <c r="X387" s="15"/>
      <c r="Y387" s="15">
        <v>241.95</v>
      </c>
      <c r="Z387" s="11" t="s">
        <v>282</v>
      </c>
      <c r="AA387" s="11">
        <f t="shared" si="128"/>
        <v>30.161108013859899</v>
      </c>
      <c r="AB387" s="11" t="str">
        <f t="shared" si="129"/>
        <v>8.41477205470502</v>
      </c>
      <c r="AC387" s="11" t="str">
        <f t="shared" si="130"/>
        <v/>
      </c>
      <c r="AD387" s="11">
        <v>3</v>
      </c>
      <c r="AE387" s="11" t="s">
        <v>283</v>
      </c>
      <c r="AF387" s="11">
        <f t="shared" si="131"/>
        <v>59.081447982464198</v>
      </c>
      <c r="AG387" s="11" t="str">
        <f t="shared" si="132"/>
        <v>81.28935873768276</v>
      </c>
      <c r="AH387" s="11" t="str">
        <f t="shared" si="133"/>
        <v/>
      </c>
      <c r="AI387" s="11">
        <v>90</v>
      </c>
      <c r="AJ387" s="11" t="s">
        <v>615</v>
      </c>
      <c r="AK387" s="11" t="s">
        <v>607</v>
      </c>
      <c r="AL387" s="11" t="s">
        <v>734</v>
      </c>
      <c r="AM387" s="11" t="s">
        <v>607</v>
      </c>
      <c r="AN387" t="s">
        <v>731</v>
      </c>
      <c r="AO387" t="s">
        <v>732</v>
      </c>
      <c r="AP387" t="s">
        <v>733</v>
      </c>
      <c r="AQ387" t="s">
        <v>609</v>
      </c>
      <c r="AR387" t="s">
        <v>562</v>
      </c>
      <c r="AS387" t="s">
        <v>563</v>
      </c>
      <c r="AT387" t="s">
        <v>564</v>
      </c>
      <c r="AU387" t="s">
        <v>565</v>
      </c>
      <c r="AV387" t="s">
        <v>566</v>
      </c>
      <c r="AW387" t="s">
        <v>567</v>
      </c>
      <c r="AX387" t="s">
        <v>568</v>
      </c>
      <c r="AY387" t="s">
        <v>569</v>
      </c>
      <c r="AZ387" s="6">
        <v>0</v>
      </c>
      <c r="BA387" s="6">
        <v>0</v>
      </c>
      <c r="BB387" s="6">
        <v>0</v>
      </c>
      <c r="BC387" s="6">
        <v>0.06</v>
      </c>
      <c r="BD387" s="6">
        <v>25</v>
      </c>
      <c r="BE387" s="6">
        <v>0.36799999999999999</v>
      </c>
    </row>
    <row r="388" spans="1:57" ht="15" customHeight="1" x14ac:dyDescent="0.4">
      <c r="A388" s="6">
        <v>20231107</v>
      </c>
      <c r="B388" s="6" t="s">
        <v>472</v>
      </c>
      <c r="C388" s="7" t="s">
        <v>505</v>
      </c>
      <c r="D388" s="6" t="s">
        <v>15</v>
      </c>
      <c r="F388" s="6">
        <v>1</v>
      </c>
      <c r="G388" s="6">
        <v>6</v>
      </c>
      <c r="H388" s="13">
        <f t="shared" si="125"/>
        <v>1</v>
      </c>
      <c r="I388" s="11">
        <v>13.902069730879701</v>
      </c>
      <c r="K388" s="11">
        <v>3.3960168122230598</v>
      </c>
      <c r="L388" s="11">
        <v>315.45371542310698</v>
      </c>
      <c r="M388" s="15">
        <v>258.02999999999997</v>
      </c>
      <c r="N388" s="11">
        <v>8.5484565608054197</v>
      </c>
      <c r="U388" s="11" t="str">
        <f t="shared" ref="U387:U450" si="134">_xlfn.TEXTJOIN(";", TRUE, V388, W388, X388)</f>
        <v/>
      </c>
      <c r="V388" s="15"/>
      <c r="W388" s="15"/>
      <c r="X388" s="15"/>
      <c r="Y388" s="15"/>
      <c r="AA388" s="11" t="str">
        <f t="shared" si="128"/>
        <v/>
      </c>
      <c r="AB388" s="11" t="str">
        <f t="shared" si="129"/>
        <v/>
      </c>
      <c r="AC388" s="11" t="str">
        <f t="shared" si="130"/>
        <v/>
      </c>
      <c r="AF388" s="11" t="str">
        <f t="shared" si="131"/>
        <v/>
      </c>
      <c r="AG388" s="11" t="str">
        <f t="shared" si="132"/>
        <v/>
      </c>
      <c r="AH388" s="11" t="str">
        <f t="shared" si="133"/>
        <v/>
      </c>
      <c r="AN388" s="3"/>
      <c r="AO388" s="3"/>
      <c r="AP388" s="3"/>
      <c r="AQ388" s="3"/>
      <c r="AR388" t="s">
        <v>562</v>
      </c>
      <c r="AS388" t="s">
        <v>563</v>
      </c>
      <c r="AT388" t="s">
        <v>564</v>
      </c>
      <c r="AU388" t="s">
        <v>565</v>
      </c>
      <c r="AV388" t="s">
        <v>566</v>
      </c>
      <c r="AW388" t="s">
        <v>567</v>
      </c>
      <c r="AX388" t="s">
        <v>568</v>
      </c>
      <c r="AY388" t="s">
        <v>569</v>
      </c>
      <c r="AZ388" s="6">
        <v>0</v>
      </c>
      <c r="BA388" s="6">
        <v>0</v>
      </c>
      <c r="BB388" s="6">
        <v>0</v>
      </c>
      <c r="BC388" s="6">
        <v>0.06</v>
      </c>
      <c r="BD388" s="6">
        <v>25</v>
      </c>
      <c r="BE388" s="6">
        <v>0.36799999999999999</v>
      </c>
    </row>
    <row r="389" spans="1:57" ht="15" customHeight="1" x14ac:dyDescent="0.4">
      <c r="A389" s="6">
        <v>20231107</v>
      </c>
      <c r="B389" s="6" t="s">
        <v>472</v>
      </c>
      <c r="C389" s="7" t="s">
        <v>505</v>
      </c>
      <c r="E389" s="6" t="s">
        <v>16</v>
      </c>
      <c r="F389" s="6">
        <v>2</v>
      </c>
      <c r="G389" s="6">
        <v>6</v>
      </c>
      <c r="H389" s="13">
        <f t="shared" si="125"/>
        <v>1</v>
      </c>
      <c r="I389" s="11">
        <v>30.120927320076799</v>
      </c>
      <c r="J389" s="11">
        <v>30.120927320076799</v>
      </c>
      <c r="K389" s="11">
        <v>3.21018634077697</v>
      </c>
      <c r="L389" s="11">
        <v>320.93638183938799</v>
      </c>
      <c r="M389" s="15">
        <v>213</v>
      </c>
      <c r="N389" s="11">
        <v>60.090073786372002</v>
      </c>
      <c r="O389" s="11">
        <v>60.090073786372002</v>
      </c>
      <c r="P389" s="11" t="str">
        <f>_xlfn.TEXTJOIN(";", TRUE, Q389, R389, S389, T389)</f>
        <v>0;0;0;0</v>
      </c>
      <c r="Q389" s="6">
        <v>0</v>
      </c>
      <c r="R389" s="6">
        <v>0</v>
      </c>
      <c r="S389" s="6">
        <v>0</v>
      </c>
      <c r="T389" s="6">
        <v>0</v>
      </c>
      <c r="U389" s="11" t="str">
        <f>_xlfn.TEXTJOIN(";", TRUE, V389, W389, X389, Y389)</f>
        <v>213;213;213;213</v>
      </c>
      <c r="V389" s="15">
        <v>213</v>
      </c>
      <c r="W389" s="15">
        <v>213</v>
      </c>
      <c r="X389" s="15">
        <v>213</v>
      </c>
      <c r="Y389" s="15">
        <v>213</v>
      </c>
      <c r="Z389" s="11" t="s">
        <v>284</v>
      </c>
      <c r="AA389" s="11">
        <f t="shared" si="128"/>
        <v>20.9660623503732</v>
      </c>
      <c r="AB389" s="11" t="str">
        <f t="shared" si="129"/>
        <v>27.287014878167266</v>
      </c>
      <c r="AC389" s="11" t="str">
        <f t="shared" si="130"/>
        <v xml:space="preserve"> 13.363409499560081</v>
      </c>
      <c r="AD389" s="11">
        <v>3</v>
      </c>
      <c r="AE389" s="11" t="s">
        <v>285</v>
      </c>
      <c r="AF389" s="11">
        <f t="shared" si="131"/>
        <v>67.371385759126795</v>
      </c>
      <c r="AG389" s="11" t="str">
        <f t="shared" si="132"/>
        <v>86.28018575100266</v>
      </c>
      <c r="AH389" s="11" t="str">
        <f t="shared" si="133"/>
        <v xml:space="preserve"> 114.0543910600474</v>
      </c>
      <c r="AI389" s="11">
        <v>90</v>
      </c>
      <c r="AJ389" s="11" t="s">
        <v>629</v>
      </c>
      <c r="AK389" s="11" t="s">
        <v>609</v>
      </c>
      <c r="AL389" s="11" t="s">
        <v>730</v>
      </c>
      <c r="AM389" s="11" t="s">
        <v>609</v>
      </c>
      <c r="AN389" t="s">
        <v>735</v>
      </c>
      <c r="AO389" t="s">
        <v>736</v>
      </c>
      <c r="AP389" t="s">
        <v>737</v>
      </c>
      <c r="AQ389" t="s">
        <v>698</v>
      </c>
      <c r="AR389" t="s">
        <v>562</v>
      </c>
      <c r="AS389" t="s">
        <v>563</v>
      </c>
      <c r="AT389" t="s">
        <v>564</v>
      </c>
      <c r="AU389" t="s">
        <v>565</v>
      </c>
      <c r="AV389" t="s">
        <v>566</v>
      </c>
      <c r="AW389" t="s">
        <v>567</v>
      </c>
      <c r="AX389" t="s">
        <v>568</v>
      </c>
      <c r="AY389" t="s">
        <v>569</v>
      </c>
      <c r="AZ389" s="6">
        <v>0</v>
      </c>
      <c r="BA389" s="6">
        <v>0</v>
      </c>
      <c r="BB389" s="6">
        <v>0</v>
      </c>
      <c r="BC389" s="6">
        <v>0.06</v>
      </c>
      <c r="BD389" s="6">
        <v>25</v>
      </c>
      <c r="BE389" s="6">
        <v>0.36799999999999999</v>
      </c>
    </row>
    <row r="390" spans="1:57" ht="15" customHeight="1" x14ac:dyDescent="0.4">
      <c r="A390" s="6">
        <v>20231107</v>
      </c>
      <c r="B390" s="6" t="s">
        <v>472</v>
      </c>
      <c r="C390" s="7" t="s">
        <v>505</v>
      </c>
      <c r="D390" s="6" t="s">
        <v>21</v>
      </c>
      <c r="F390" s="6">
        <v>1</v>
      </c>
      <c r="G390" s="6">
        <v>7</v>
      </c>
      <c r="H390" s="13">
        <f t="shared" si="125"/>
        <v>1</v>
      </c>
      <c r="I390" s="11">
        <v>15.878614927170601</v>
      </c>
      <c r="K390" s="11">
        <v>3.3960168122230598</v>
      </c>
      <c r="L390" s="11">
        <v>142.96587438777101</v>
      </c>
      <c r="M390" s="16">
        <v>187.52</v>
      </c>
      <c r="N390" s="11">
        <v>8.1280540111006907</v>
      </c>
      <c r="U390" s="11" t="str">
        <f t="shared" si="134"/>
        <v/>
      </c>
      <c r="V390" s="16"/>
      <c r="W390" s="16"/>
      <c r="X390" s="16"/>
      <c r="Y390" s="16"/>
      <c r="AA390" s="11" t="str">
        <f t="shared" si="128"/>
        <v/>
      </c>
      <c r="AB390" s="11" t="str">
        <f t="shared" si="129"/>
        <v/>
      </c>
      <c r="AC390" s="11" t="str">
        <f t="shared" si="130"/>
        <v/>
      </c>
      <c r="AF390" s="11" t="str">
        <f t="shared" si="131"/>
        <v/>
      </c>
      <c r="AG390" s="11" t="str">
        <f t="shared" si="132"/>
        <v/>
      </c>
      <c r="AH390" s="11" t="str">
        <f t="shared" si="133"/>
        <v/>
      </c>
      <c r="AN390" s="3"/>
      <c r="AO390" s="3"/>
      <c r="AP390" s="3"/>
      <c r="AQ390" s="3"/>
      <c r="AR390" t="s">
        <v>562</v>
      </c>
      <c r="AS390" t="s">
        <v>563</v>
      </c>
      <c r="AT390" t="s">
        <v>564</v>
      </c>
      <c r="AU390" t="s">
        <v>565</v>
      </c>
      <c r="AV390" t="s">
        <v>566</v>
      </c>
      <c r="AW390" t="s">
        <v>567</v>
      </c>
      <c r="AX390" t="s">
        <v>568</v>
      </c>
      <c r="AY390" t="s">
        <v>569</v>
      </c>
      <c r="AZ390" s="6">
        <v>0</v>
      </c>
      <c r="BA390" s="6">
        <v>0</v>
      </c>
      <c r="BB390" s="6">
        <v>0</v>
      </c>
      <c r="BC390" s="6">
        <v>0.06</v>
      </c>
      <c r="BD390" s="6">
        <v>25</v>
      </c>
      <c r="BE390" s="6">
        <v>0.36799999999999999</v>
      </c>
    </row>
    <row r="391" spans="1:57" ht="15" customHeight="1" x14ac:dyDescent="0.4">
      <c r="A391" s="6">
        <v>20231107</v>
      </c>
      <c r="B391" s="6" t="s">
        <v>472</v>
      </c>
      <c r="C391" s="7" t="s">
        <v>505</v>
      </c>
      <c r="E391" s="6" t="s">
        <v>22</v>
      </c>
      <c r="F391" s="6">
        <v>2</v>
      </c>
      <c r="G391" s="6">
        <v>7</v>
      </c>
      <c r="H391" s="13">
        <f t="shared" si="125"/>
        <v>1</v>
      </c>
      <c r="I391" s="11">
        <v>21.836538773543602</v>
      </c>
      <c r="J391" s="11">
        <v>21.836538773543602</v>
      </c>
      <c r="K391" s="11">
        <v>3.0522841678844399</v>
      </c>
      <c r="L391" s="11">
        <v>180.75450619955399</v>
      </c>
      <c r="M391" s="15">
        <v>219.81</v>
      </c>
      <c r="N391" s="11">
        <v>66.019790737155304</v>
      </c>
      <c r="O391" s="11">
        <v>66.019790737155304</v>
      </c>
      <c r="P391" s="11" t="str">
        <f>_xlfn.TEXTJOIN(";", TRUE, Q391, R391, S391, T391)</f>
        <v>0;0;0;0</v>
      </c>
      <c r="Q391" s="6">
        <v>0</v>
      </c>
      <c r="R391" s="6">
        <v>0</v>
      </c>
      <c r="S391" s="6">
        <v>0</v>
      </c>
      <c r="T391" s="6">
        <v>0</v>
      </c>
      <c r="U391" s="11" t="str">
        <f>_xlfn.TEXTJOIN(";", TRUE, V391, W391, X391, Y391)</f>
        <v>219.81;219.81;219.81;219.81</v>
      </c>
      <c r="V391" s="15">
        <v>219.81</v>
      </c>
      <c r="W391" s="15">
        <v>219.81</v>
      </c>
      <c r="X391" s="15">
        <v>219.81</v>
      </c>
      <c r="Y391" s="15">
        <v>219.81</v>
      </c>
      <c r="Z391" s="11" t="s">
        <v>286</v>
      </c>
      <c r="AA391" s="11">
        <f t="shared" si="128"/>
        <v>9.5342680304873504</v>
      </c>
      <c r="AB391" s="11" t="str">
        <f t="shared" si="129"/>
        <v>18.940655881361725</v>
      </c>
      <c r="AC391" s="11" t="str">
        <f t="shared" si="130"/>
        <v xml:space="preserve"> 6.902100544510267</v>
      </c>
      <c r="AD391" s="11">
        <v>3</v>
      </c>
      <c r="AE391" s="11" t="s">
        <v>287</v>
      </c>
      <c r="AF391" s="11">
        <f t="shared" si="131"/>
        <v>73.583096492625103</v>
      </c>
      <c r="AG391" s="11" t="str">
        <f t="shared" si="132"/>
        <v>81.41059183231269</v>
      </c>
      <c r="AH391" s="11" t="str">
        <f t="shared" si="133"/>
        <v xml:space="preserve"> 89.89352365177035</v>
      </c>
      <c r="AI391" s="11">
        <v>90</v>
      </c>
      <c r="AJ391" s="11" t="s">
        <v>629</v>
      </c>
      <c r="AK391" s="11" t="s">
        <v>609</v>
      </c>
      <c r="AL391" s="11" t="s">
        <v>630</v>
      </c>
      <c r="AM391" s="11" t="s">
        <v>609</v>
      </c>
      <c r="AN391" t="s">
        <v>738</v>
      </c>
      <c r="AO391" t="s">
        <v>739</v>
      </c>
      <c r="AP391" t="s">
        <v>740</v>
      </c>
      <c r="AQ391" t="s">
        <v>698</v>
      </c>
      <c r="AR391" t="s">
        <v>562</v>
      </c>
      <c r="AS391" t="s">
        <v>563</v>
      </c>
      <c r="AT391" t="s">
        <v>564</v>
      </c>
      <c r="AU391" t="s">
        <v>565</v>
      </c>
      <c r="AV391" t="s">
        <v>566</v>
      </c>
      <c r="AW391" t="s">
        <v>567</v>
      </c>
      <c r="AX391" t="s">
        <v>568</v>
      </c>
      <c r="AY391" t="s">
        <v>569</v>
      </c>
      <c r="AZ391" s="6">
        <v>0</v>
      </c>
      <c r="BA391" s="6">
        <v>0</v>
      </c>
      <c r="BB391" s="6">
        <v>0</v>
      </c>
      <c r="BC391" s="6">
        <v>0.06</v>
      </c>
      <c r="BD391" s="6">
        <v>25</v>
      </c>
      <c r="BE391" s="6">
        <v>0.36799999999999999</v>
      </c>
    </row>
    <row r="392" spans="1:57" ht="15" customHeight="1" x14ac:dyDescent="0.4">
      <c r="A392" s="6">
        <v>20231107</v>
      </c>
      <c r="B392" s="6" t="s">
        <v>472</v>
      </c>
      <c r="C392" s="7" t="s">
        <v>505</v>
      </c>
      <c r="D392" s="6" t="s">
        <v>24</v>
      </c>
      <c r="F392" s="6">
        <v>1</v>
      </c>
      <c r="G392" s="6">
        <v>8</v>
      </c>
      <c r="H392" s="13">
        <f>1/6</f>
        <v>0.16666666666666666</v>
      </c>
      <c r="I392" s="11">
        <v>11.108322567779901</v>
      </c>
      <c r="K392" s="11">
        <v>3.3960168122230598</v>
      </c>
      <c r="L392" s="11">
        <v>37.7068842928499</v>
      </c>
      <c r="M392" s="15">
        <v>254.74</v>
      </c>
      <c r="N392" s="11">
        <v>20.197420826807601</v>
      </c>
      <c r="U392" s="11" t="str">
        <f t="shared" si="134"/>
        <v/>
      </c>
      <c r="V392" s="15"/>
      <c r="W392" s="15"/>
      <c r="X392" s="15"/>
      <c r="Y392" s="15"/>
      <c r="AA392" s="11" t="str">
        <f t="shared" si="128"/>
        <v/>
      </c>
      <c r="AB392" s="11" t="str">
        <f t="shared" si="129"/>
        <v/>
      </c>
      <c r="AC392" s="11" t="str">
        <f t="shared" si="130"/>
        <v/>
      </c>
      <c r="AF392" s="11" t="str">
        <f t="shared" si="131"/>
        <v/>
      </c>
      <c r="AG392" s="11" t="str">
        <f t="shared" si="132"/>
        <v/>
      </c>
      <c r="AH392" s="11" t="str">
        <f t="shared" si="133"/>
        <v/>
      </c>
      <c r="AN392" s="3"/>
      <c r="AO392" s="3"/>
      <c r="AP392" s="3"/>
      <c r="AQ392" s="3"/>
      <c r="AR392" t="s">
        <v>562</v>
      </c>
      <c r="AS392" t="s">
        <v>563</v>
      </c>
      <c r="AT392" t="s">
        <v>564</v>
      </c>
      <c r="AU392" t="s">
        <v>565</v>
      </c>
      <c r="AV392" t="s">
        <v>566</v>
      </c>
      <c r="AW392" t="s">
        <v>567</v>
      </c>
      <c r="AX392" t="s">
        <v>568</v>
      </c>
      <c r="AY392" t="s">
        <v>569</v>
      </c>
      <c r="AZ392" s="6">
        <v>0</v>
      </c>
      <c r="BA392" s="6">
        <v>0</v>
      </c>
      <c r="BB392" s="6">
        <v>0</v>
      </c>
      <c r="BC392" s="6">
        <v>0.06</v>
      </c>
      <c r="BD392" s="6">
        <v>25</v>
      </c>
      <c r="BE392" s="6">
        <v>0.36799999999999999</v>
      </c>
    </row>
    <row r="393" spans="1:57" ht="15" customHeight="1" x14ac:dyDescent="0.4">
      <c r="A393" s="6">
        <v>20231107</v>
      </c>
      <c r="B393" s="6" t="s">
        <v>472</v>
      </c>
      <c r="C393" s="7" t="s">
        <v>505</v>
      </c>
      <c r="E393" s="6" t="s">
        <v>25</v>
      </c>
      <c r="F393" s="6">
        <v>2</v>
      </c>
      <c r="G393" s="6">
        <v>8</v>
      </c>
      <c r="H393" s="13">
        <f>1/6</f>
        <v>0.16666666666666666</v>
      </c>
      <c r="I393" s="11">
        <v>6.5736187255132297</v>
      </c>
      <c r="J393" s="11">
        <v>6.5736187255132297</v>
      </c>
      <c r="K393" s="11">
        <v>3.3960168122230598</v>
      </c>
      <c r="L393" s="11">
        <v>36.934469421927098</v>
      </c>
      <c r="M393" s="15">
        <v>216.18</v>
      </c>
      <c r="N393" s="11">
        <v>53.628056261089696</v>
      </c>
      <c r="O393" s="11">
        <v>53.628056261089696</v>
      </c>
      <c r="P393" s="11" t="str">
        <f>_xlfn.TEXTJOIN(";", TRUE, Q393, R393, S393, T393)</f>
        <v>0;0;0;0</v>
      </c>
      <c r="Q393" s="6">
        <v>0</v>
      </c>
      <c r="R393" s="6">
        <v>0</v>
      </c>
      <c r="S393" s="6">
        <v>0</v>
      </c>
      <c r="T393" s="6">
        <v>0</v>
      </c>
      <c r="U393" s="11" t="str">
        <f>_xlfn.TEXTJOIN(";", TRUE, V393, W393, X393, Y393)</f>
        <v>216.18;216.18;216.18;216.18</v>
      </c>
      <c r="V393" s="15">
        <v>216.18</v>
      </c>
      <c r="W393" s="15">
        <v>216.18</v>
      </c>
      <c r="X393" s="15">
        <v>216.18</v>
      </c>
      <c r="Y393" s="15">
        <v>216.18</v>
      </c>
      <c r="Z393" s="11" t="s">
        <v>288</v>
      </c>
      <c r="AA393" s="11">
        <f t="shared" si="128"/>
        <v>13.3349757599351</v>
      </c>
      <c r="AB393" s="11" t="str">
        <f t="shared" si="129"/>
        <v>11.676156646544026</v>
      </c>
      <c r="AC393" s="11" t="str">
        <f t="shared" si="130"/>
        <v xml:space="preserve"> 6.518891433536595</v>
      </c>
      <c r="AD393" s="11">
        <v>3</v>
      </c>
      <c r="AE393" s="11" t="s">
        <v>289</v>
      </c>
      <c r="AF393" s="11">
        <f t="shared" si="131"/>
        <v>82.624829238614197</v>
      </c>
      <c r="AG393" s="11" t="str">
        <f t="shared" si="132"/>
        <v>101.2771396445136</v>
      </c>
      <c r="AH393" s="11" t="str">
        <f t="shared" si="133"/>
        <v xml:space="preserve"> 120.11823089311386</v>
      </c>
      <c r="AI393" s="11">
        <v>90</v>
      </c>
      <c r="AJ393" s="11" t="s">
        <v>629</v>
      </c>
      <c r="AK393" s="11" t="s">
        <v>609</v>
      </c>
      <c r="AL393" s="11" t="s">
        <v>630</v>
      </c>
      <c r="AM393" s="11" t="s">
        <v>609</v>
      </c>
      <c r="AN393" t="s">
        <v>738</v>
      </c>
      <c r="AO393" t="s">
        <v>739</v>
      </c>
      <c r="AP393" t="s">
        <v>740</v>
      </c>
      <c r="AQ393" t="s">
        <v>698</v>
      </c>
      <c r="AR393" t="s">
        <v>562</v>
      </c>
      <c r="AS393" t="s">
        <v>563</v>
      </c>
      <c r="AT393" t="s">
        <v>564</v>
      </c>
      <c r="AU393" t="s">
        <v>565</v>
      </c>
      <c r="AV393" t="s">
        <v>566</v>
      </c>
      <c r="AW393" t="s">
        <v>567</v>
      </c>
      <c r="AX393" t="s">
        <v>568</v>
      </c>
      <c r="AY393" t="s">
        <v>569</v>
      </c>
      <c r="AZ393" s="6">
        <v>0</v>
      </c>
      <c r="BA393" s="6">
        <v>0</v>
      </c>
      <c r="BB393" s="6">
        <v>0</v>
      </c>
      <c r="BC393" s="6">
        <v>0.06</v>
      </c>
      <c r="BD393" s="6">
        <v>25</v>
      </c>
      <c r="BE393" s="6">
        <v>0.36799999999999999</v>
      </c>
    </row>
    <row r="394" spans="1:57" ht="15" customHeight="1" x14ac:dyDescent="0.4">
      <c r="A394" s="6">
        <v>20231107</v>
      </c>
      <c r="B394" s="6" t="s">
        <v>473</v>
      </c>
      <c r="C394" s="7" t="s">
        <v>506</v>
      </c>
      <c r="D394" s="6" t="s">
        <v>2</v>
      </c>
      <c r="F394" s="6">
        <v>1</v>
      </c>
      <c r="G394" s="6">
        <v>1</v>
      </c>
      <c r="H394" s="13">
        <f t="shared" ref="H394:H409" si="135">(6/6)</f>
        <v>1</v>
      </c>
      <c r="I394" s="11">
        <v>4.2202742034283203</v>
      </c>
      <c r="K394" s="11">
        <v>3.5291092523444898</v>
      </c>
      <c r="L394" s="11">
        <v>296.33014568167499</v>
      </c>
      <c r="M394" s="15">
        <v>0</v>
      </c>
      <c r="N394" s="11">
        <v>5.0604851566904303</v>
      </c>
      <c r="U394" s="11" t="str">
        <f t="shared" si="134"/>
        <v/>
      </c>
      <c r="V394" s="15"/>
      <c r="W394" s="15"/>
      <c r="X394" s="15"/>
      <c r="Y394" s="15"/>
      <c r="AA394" s="11" t="str">
        <f t="shared" si="128"/>
        <v/>
      </c>
      <c r="AB394" s="11" t="str">
        <f t="shared" si="129"/>
        <v/>
      </c>
      <c r="AC394" s="11" t="str">
        <f t="shared" si="130"/>
        <v/>
      </c>
      <c r="AF394" s="11" t="str">
        <f t="shared" si="131"/>
        <v/>
      </c>
      <c r="AG394" s="11" t="str">
        <f t="shared" si="132"/>
        <v/>
      </c>
      <c r="AH394" s="11" t="str">
        <f t="shared" si="133"/>
        <v/>
      </c>
      <c r="AN394" s="3"/>
      <c r="AO394" s="3"/>
      <c r="AP394" s="3"/>
      <c r="AQ394" s="3"/>
      <c r="AR394" t="s">
        <v>554</v>
      </c>
      <c r="AS394" t="s">
        <v>555</v>
      </c>
      <c r="AT394" t="s">
        <v>556</v>
      </c>
      <c r="AU394" t="s">
        <v>557</v>
      </c>
      <c r="AV394" t="s">
        <v>558</v>
      </c>
      <c r="AW394" t="s">
        <v>559</v>
      </c>
      <c r="AX394" t="s">
        <v>560</v>
      </c>
      <c r="AY394" t="s">
        <v>561</v>
      </c>
      <c r="AZ394" s="6">
        <v>0</v>
      </c>
      <c r="BA394" s="6">
        <v>0</v>
      </c>
      <c r="BB394" s="6">
        <v>0</v>
      </c>
      <c r="BC394" s="6">
        <v>0.06</v>
      </c>
      <c r="BD394" s="6">
        <v>25</v>
      </c>
      <c r="BE394" s="6">
        <v>0.36799999999999999</v>
      </c>
    </row>
    <row r="395" spans="1:57" ht="15" customHeight="1" x14ac:dyDescent="0.4">
      <c r="A395" s="6">
        <v>20231107</v>
      </c>
      <c r="B395" s="6" t="s">
        <v>473</v>
      </c>
      <c r="C395" s="7" t="s">
        <v>506</v>
      </c>
      <c r="D395" s="6" t="s">
        <v>5</v>
      </c>
      <c r="F395" s="6">
        <v>1</v>
      </c>
      <c r="G395" s="6">
        <v>2</v>
      </c>
      <c r="H395" s="13">
        <f t="shared" si="135"/>
        <v>1</v>
      </c>
      <c r="I395" s="11">
        <v>6.5423367657032001</v>
      </c>
      <c r="K395" s="11">
        <v>2.9446273361055799</v>
      </c>
      <c r="L395" s="11">
        <v>318.85112997404701</v>
      </c>
      <c r="M395" s="16">
        <v>22.52</v>
      </c>
      <c r="N395" s="11">
        <v>5.9752872262969303</v>
      </c>
      <c r="U395" s="11" t="str">
        <f t="shared" si="134"/>
        <v/>
      </c>
      <c r="V395" s="16"/>
      <c r="W395" s="16"/>
      <c r="X395" s="16"/>
      <c r="Y395" s="16"/>
      <c r="AA395" s="11" t="str">
        <f t="shared" si="128"/>
        <v/>
      </c>
      <c r="AB395" s="11" t="str">
        <f t="shared" si="129"/>
        <v/>
      </c>
      <c r="AC395" s="11" t="str">
        <f t="shared" si="130"/>
        <v/>
      </c>
      <c r="AF395" s="11" t="str">
        <f t="shared" si="131"/>
        <v/>
      </c>
      <c r="AG395" s="11" t="str">
        <f t="shared" si="132"/>
        <v/>
      </c>
      <c r="AH395" s="11" t="str">
        <f t="shared" si="133"/>
        <v/>
      </c>
      <c r="AN395" s="3"/>
      <c r="AO395" s="3"/>
      <c r="AP395" s="3"/>
      <c r="AQ395" s="3"/>
      <c r="AR395" t="s">
        <v>554</v>
      </c>
      <c r="AS395" t="s">
        <v>555</v>
      </c>
      <c r="AT395" t="s">
        <v>556</v>
      </c>
      <c r="AU395" t="s">
        <v>557</v>
      </c>
      <c r="AV395" t="s">
        <v>558</v>
      </c>
      <c r="AW395" t="s">
        <v>559</v>
      </c>
      <c r="AX395" t="s">
        <v>560</v>
      </c>
      <c r="AY395" t="s">
        <v>561</v>
      </c>
      <c r="AZ395" s="6">
        <v>0</v>
      </c>
      <c r="BA395" s="6">
        <v>0</v>
      </c>
      <c r="BB395" s="6">
        <v>0</v>
      </c>
      <c r="BC395" s="6">
        <v>0.06</v>
      </c>
      <c r="BD395" s="6">
        <v>25</v>
      </c>
      <c r="BE395" s="6">
        <v>0.36799999999999999</v>
      </c>
    </row>
    <row r="396" spans="1:57" ht="15" customHeight="1" x14ac:dyDescent="0.4">
      <c r="A396" s="6">
        <v>20231107</v>
      </c>
      <c r="B396" s="6" t="s">
        <v>473</v>
      </c>
      <c r="C396" s="7" t="s">
        <v>506</v>
      </c>
      <c r="E396" s="6" t="s">
        <v>6</v>
      </c>
      <c r="F396" s="6">
        <v>2</v>
      </c>
      <c r="G396" s="6">
        <v>2</v>
      </c>
      <c r="H396" s="13">
        <f t="shared" si="135"/>
        <v>1</v>
      </c>
      <c r="I396" s="11">
        <v>19.816815836439499</v>
      </c>
      <c r="J396" s="11">
        <v>19.816815836439499</v>
      </c>
      <c r="K396" s="11">
        <v>1.9458370217613301</v>
      </c>
      <c r="L396" s="11">
        <v>327.316472959186</v>
      </c>
      <c r="M396" s="15">
        <v>0</v>
      </c>
      <c r="N396" s="11">
        <v>87.585942978183695</v>
      </c>
      <c r="O396" s="11">
        <v>87.585942978183695</v>
      </c>
      <c r="P396" s="11" t="str">
        <f t="shared" ref="P396:P397" si="136">_xlfn.TEXTJOIN(";", TRUE, Q396, R396, S396, T396)</f>
        <v>0;0</v>
      </c>
      <c r="Q396" s="6">
        <v>0</v>
      </c>
      <c r="T396" s="6">
        <v>0</v>
      </c>
      <c r="U396" s="11" t="str">
        <f t="shared" ref="U396:U397" si="137">_xlfn.TEXTJOIN(";", TRUE, V396, W396, X396, Y396)</f>
        <v>0;0</v>
      </c>
      <c r="V396" s="15">
        <v>0</v>
      </c>
      <c r="W396" s="15"/>
      <c r="X396" s="15"/>
      <c r="Y396" s="15">
        <v>0</v>
      </c>
      <c r="Z396" s="11">
        <v>2.7988812277145101</v>
      </c>
      <c r="AA396" s="11">
        <f t="shared" si="128"/>
        <v>2.7988812277145101</v>
      </c>
      <c r="AB396" s="11" t="str">
        <f t="shared" si="129"/>
        <v/>
      </c>
      <c r="AC396" s="11" t="str">
        <f t="shared" si="130"/>
        <v/>
      </c>
      <c r="AD396" s="11">
        <v>3</v>
      </c>
      <c r="AE396" s="11">
        <v>85.261957856431806</v>
      </c>
      <c r="AF396" s="11">
        <f t="shared" si="131"/>
        <v>85.261957856431806</v>
      </c>
      <c r="AG396" s="11" t="str">
        <f t="shared" si="132"/>
        <v/>
      </c>
      <c r="AH396" s="11" t="str">
        <f t="shared" si="133"/>
        <v/>
      </c>
      <c r="AI396" s="11">
        <v>90</v>
      </c>
      <c r="AJ396" s="11">
        <v>90</v>
      </c>
      <c r="AK396" s="11">
        <v>0</v>
      </c>
      <c r="AL396" s="11">
        <v>3.0000000000000001E-3</v>
      </c>
      <c r="AM396" s="11">
        <v>0</v>
      </c>
      <c r="AN396" t="s">
        <v>689</v>
      </c>
      <c r="AO396" t="s">
        <v>690</v>
      </c>
      <c r="AP396" t="s">
        <v>691</v>
      </c>
      <c r="AQ396" t="s">
        <v>607</v>
      </c>
      <c r="AR396" t="s">
        <v>554</v>
      </c>
      <c r="AS396" t="s">
        <v>555</v>
      </c>
      <c r="AT396" t="s">
        <v>556</v>
      </c>
      <c r="AU396" t="s">
        <v>557</v>
      </c>
      <c r="AV396" t="s">
        <v>558</v>
      </c>
      <c r="AW396" t="s">
        <v>559</v>
      </c>
      <c r="AX396" t="s">
        <v>560</v>
      </c>
      <c r="AY396" t="s">
        <v>561</v>
      </c>
      <c r="AZ396" s="6">
        <v>0</v>
      </c>
      <c r="BA396" s="6">
        <v>0</v>
      </c>
      <c r="BB396" s="6">
        <v>0</v>
      </c>
      <c r="BC396" s="6">
        <v>0.06</v>
      </c>
      <c r="BD396" s="6">
        <v>25</v>
      </c>
      <c r="BE396" s="6">
        <v>0.36799999999999999</v>
      </c>
    </row>
    <row r="397" spans="1:57" ht="15" customHeight="1" x14ac:dyDescent="0.4">
      <c r="A397" s="6">
        <v>20231107</v>
      </c>
      <c r="B397" s="6" t="s">
        <v>473</v>
      </c>
      <c r="C397" s="7" t="s">
        <v>506</v>
      </c>
      <c r="E397" s="6" t="s">
        <v>7</v>
      </c>
      <c r="F397" s="6">
        <v>2</v>
      </c>
      <c r="G397" s="6">
        <v>2</v>
      </c>
      <c r="H397" s="13">
        <f t="shared" si="135"/>
        <v>1</v>
      </c>
      <c r="I397" s="11">
        <v>24.446494263845601</v>
      </c>
      <c r="J397" s="11">
        <v>24.446494263845601</v>
      </c>
      <c r="K397" s="11">
        <v>2.1529367929840002</v>
      </c>
      <c r="L397" s="11">
        <v>120.596348243698</v>
      </c>
      <c r="M397" s="16">
        <v>153.28</v>
      </c>
      <c r="N397" s="11">
        <v>82.0920862892023</v>
      </c>
      <c r="O397" s="11">
        <v>82.0920862892023</v>
      </c>
      <c r="P397" s="11" t="str">
        <f t="shared" si="136"/>
        <v>0;0</v>
      </c>
      <c r="Q397" s="6">
        <v>0</v>
      </c>
      <c r="T397" s="6">
        <v>0</v>
      </c>
      <c r="U397" s="11" t="str">
        <f t="shared" si="137"/>
        <v>153.28;153.28</v>
      </c>
      <c r="V397" s="16">
        <v>153.28</v>
      </c>
      <c r="W397" s="16"/>
      <c r="X397" s="16"/>
      <c r="Y397" s="16">
        <v>153.28</v>
      </c>
      <c r="Z397" s="11">
        <v>4.9564044031960304</v>
      </c>
      <c r="AA397" s="11">
        <f t="shared" si="128"/>
        <v>4.9564044031960304</v>
      </c>
      <c r="AB397" s="11" t="str">
        <f t="shared" si="129"/>
        <v/>
      </c>
      <c r="AC397" s="11" t="str">
        <f t="shared" si="130"/>
        <v/>
      </c>
      <c r="AD397" s="11">
        <v>3</v>
      </c>
      <c r="AE397" s="11">
        <v>92.917535335124697</v>
      </c>
      <c r="AF397" s="11">
        <f t="shared" si="131"/>
        <v>92.917535335124697</v>
      </c>
      <c r="AG397" s="11" t="str">
        <f t="shared" si="132"/>
        <v/>
      </c>
      <c r="AH397" s="11" t="str">
        <f t="shared" si="133"/>
        <v/>
      </c>
      <c r="AI397" s="11">
        <v>90</v>
      </c>
      <c r="AJ397" s="11">
        <v>90</v>
      </c>
      <c r="AK397" s="11">
        <v>0</v>
      </c>
      <c r="AL397" s="11">
        <v>3.0000000000000001E-3</v>
      </c>
      <c r="AM397" s="11">
        <v>0</v>
      </c>
      <c r="AN397" t="s">
        <v>689</v>
      </c>
      <c r="AO397" t="s">
        <v>690</v>
      </c>
      <c r="AP397" t="s">
        <v>691</v>
      </c>
      <c r="AQ397" t="s">
        <v>607</v>
      </c>
      <c r="AR397" t="s">
        <v>554</v>
      </c>
      <c r="AS397" t="s">
        <v>555</v>
      </c>
      <c r="AT397" t="s">
        <v>556</v>
      </c>
      <c r="AU397" t="s">
        <v>557</v>
      </c>
      <c r="AV397" t="s">
        <v>558</v>
      </c>
      <c r="AW397" t="s">
        <v>559</v>
      </c>
      <c r="AX397" t="s">
        <v>560</v>
      </c>
      <c r="AY397" t="s">
        <v>561</v>
      </c>
      <c r="AZ397" s="6">
        <v>0</v>
      </c>
      <c r="BA397" s="6">
        <v>0</v>
      </c>
      <c r="BB397" s="6">
        <v>0</v>
      </c>
      <c r="BC397" s="6">
        <v>0.06</v>
      </c>
      <c r="BD397" s="6">
        <v>25</v>
      </c>
      <c r="BE397" s="6">
        <v>0.36799999999999999</v>
      </c>
    </row>
    <row r="398" spans="1:57" ht="15" customHeight="1" x14ac:dyDescent="0.4">
      <c r="A398" s="6">
        <v>20231107</v>
      </c>
      <c r="B398" s="6" t="s">
        <v>473</v>
      </c>
      <c r="C398" s="7" t="s">
        <v>506</v>
      </c>
      <c r="D398" s="6" t="s">
        <v>8</v>
      </c>
      <c r="F398" s="6">
        <v>1</v>
      </c>
      <c r="G398" s="6">
        <v>3</v>
      </c>
      <c r="H398" s="13">
        <f t="shared" si="135"/>
        <v>1</v>
      </c>
      <c r="I398" s="11">
        <v>12.372765703995</v>
      </c>
      <c r="K398" s="11">
        <v>3.4099796332934602</v>
      </c>
      <c r="L398" s="11">
        <v>283.18990561760597</v>
      </c>
      <c r="M398" s="16">
        <v>324.33999999999997</v>
      </c>
      <c r="N398" s="11">
        <v>4.9632477803652897</v>
      </c>
      <c r="U398" s="11" t="str">
        <f t="shared" si="134"/>
        <v/>
      </c>
      <c r="V398" s="16"/>
      <c r="W398" s="16"/>
      <c r="X398" s="16"/>
      <c r="Y398" s="16"/>
      <c r="AA398" s="11" t="str">
        <f t="shared" si="128"/>
        <v/>
      </c>
      <c r="AB398" s="11" t="str">
        <f t="shared" si="129"/>
        <v/>
      </c>
      <c r="AC398" s="11" t="str">
        <f t="shared" si="130"/>
        <v/>
      </c>
      <c r="AF398" s="11" t="str">
        <f t="shared" si="131"/>
        <v/>
      </c>
      <c r="AG398" s="11" t="str">
        <f t="shared" si="132"/>
        <v/>
      </c>
      <c r="AH398" s="11" t="str">
        <f t="shared" si="133"/>
        <v/>
      </c>
      <c r="AN398" s="3"/>
      <c r="AO398" s="3"/>
      <c r="AP398" s="3"/>
      <c r="AQ398" s="3"/>
      <c r="AR398" t="s">
        <v>554</v>
      </c>
      <c r="AS398" t="s">
        <v>555</v>
      </c>
      <c r="AT398" t="s">
        <v>556</v>
      </c>
      <c r="AU398" t="s">
        <v>557</v>
      </c>
      <c r="AV398" t="s">
        <v>558</v>
      </c>
      <c r="AW398" t="s">
        <v>559</v>
      </c>
      <c r="AX398" t="s">
        <v>560</v>
      </c>
      <c r="AY398" t="s">
        <v>561</v>
      </c>
      <c r="AZ398" s="6">
        <v>0</v>
      </c>
      <c r="BA398" s="6">
        <v>0</v>
      </c>
      <c r="BB398" s="6">
        <v>0</v>
      </c>
      <c r="BC398" s="6">
        <v>0.06</v>
      </c>
      <c r="BD398" s="6">
        <v>25</v>
      </c>
      <c r="BE398" s="6">
        <v>0.36799999999999999</v>
      </c>
    </row>
    <row r="399" spans="1:57" ht="15" customHeight="1" x14ac:dyDescent="0.4">
      <c r="A399" s="6">
        <v>20231107</v>
      </c>
      <c r="B399" s="6" t="s">
        <v>473</v>
      </c>
      <c r="C399" s="7" t="s">
        <v>506</v>
      </c>
      <c r="E399" s="6" t="s">
        <v>9</v>
      </c>
      <c r="F399" s="6">
        <v>2</v>
      </c>
      <c r="G399" s="6">
        <v>3</v>
      </c>
      <c r="H399" s="13">
        <f t="shared" si="135"/>
        <v>1</v>
      </c>
      <c r="I399" s="11">
        <v>36.924264540853002</v>
      </c>
      <c r="J399" s="11">
        <v>36.924264540853002</v>
      </c>
      <c r="K399" s="11">
        <v>3.2041823641345899</v>
      </c>
      <c r="L399" s="11">
        <v>211.793362223537</v>
      </c>
      <c r="M399" s="15">
        <v>91.19</v>
      </c>
      <c r="N399" s="11">
        <v>54.254359559899399</v>
      </c>
      <c r="O399" s="11">
        <v>54.254359559899399</v>
      </c>
      <c r="P399" s="11" t="str">
        <f>_xlfn.TEXTJOIN(";", TRUE, Q399, R399, S399, T399)</f>
        <v>0;0;0</v>
      </c>
      <c r="Q399" s="6">
        <v>0</v>
      </c>
      <c r="R399" s="6">
        <v>0</v>
      </c>
      <c r="T399" s="6">
        <v>0</v>
      </c>
      <c r="U399" s="11" t="str">
        <f>_xlfn.TEXTJOIN(";", TRUE, V399, W399, X399, Y399)</f>
        <v>91.19;91.19;91.19</v>
      </c>
      <c r="V399" s="15">
        <v>91.19</v>
      </c>
      <c r="W399" s="15">
        <v>91.19</v>
      </c>
      <c r="X399" s="15"/>
      <c r="Y399" s="15">
        <v>91.19</v>
      </c>
      <c r="Z399" s="11" t="s">
        <v>200</v>
      </c>
      <c r="AA399" s="11">
        <f t="shared" si="128"/>
        <v>18.350951189501501</v>
      </c>
      <c r="AB399" s="11" t="str">
        <f t="shared" si="129"/>
        <v>8.236170015401285</v>
      </c>
      <c r="AC399" s="11" t="str">
        <f t="shared" si="130"/>
        <v/>
      </c>
      <c r="AD399" s="11">
        <v>3</v>
      </c>
      <c r="AE399" s="11" t="s">
        <v>201</v>
      </c>
      <c r="AF399" s="11">
        <f t="shared" si="131"/>
        <v>71.499008495612401</v>
      </c>
      <c r="AG399" s="11" t="str">
        <f t="shared" si="132"/>
        <v>90.99450359631902</v>
      </c>
      <c r="AH399" s="11" t="str">
        <f t="shared" si="133"/>
        <v/>
      </c>
      <c r="AI399" s="11">
        <v>90</v>
      </c>
      <c r="AJ399" s="11" t="s">
        <v>615</v>
      </c>
      <c r="AK399" s="11" t="s">
        <v>607</v>
      </c>
      <c r="AL399" s="11" t="s">
        <v>631</v>
      </c>
      <c r="AM399" s="11" t="s">
        <v>607</v>
      </c>
      <c r="AN399" t="s">
        <v>692</v>
      </c>
      <c r="AO399" t="s">
        <v>693</v>
      </c>
      <c r="AP399" t="s">
        <v>694</v>
      </c>
      <c r="AQ399" t="s">
        <v>609</v>
      </c>
      <c r="AR399" t="s">
        <v>554</v>
      </c>
      <c r="AS399" t="s">
        <v>555</v>
      </c>
      <c r="AT399" t="s">
        <v>556</v>
      </c>
      <c r="AU399" t="s">
        <v>557</v>
      </c>
      <c r="AV399" t="s">
        <v>558</v>
      </c>
      <c r="AW399" t="s">
        <v>559</v>
      </c>
      <c r="AX399" t="s">
        <v>560</v>
      </c>
      <c r="AY399" t="s">
        <v>561</v>
      </c>
      <c r="AZ399" s="6">
        <v>0</v>
      </c>
      <c r="BA399" s="6">
        <v>0</v>
      </c>
      <c r="BB399" s="6">
        <v>0</v>
      </c>
      <c r="BC399" s="6">
        <v>0.06</v>
      </c>
      <c r="BD399" s="6">
        <v>25</v>
      </c>
      <c r="BE399" s="6">
        <v>0.36799999999999999</v>
      </c>
    </row>
    <row r="400" spans="1:57" ht="15" customHeight="1" x14ac:dyDescent="0.4">
      <c r="A400" s="6">
        <v>20231107</v>
      </c>
      <c r="B400" s="6" t="s">
        <v>473</v>
      </c>
      <c r="C400" s="7" t="s">
        <v>506</v>
      </c>
      <c r="D400" s="6" t="s">
        <v>10</v>
      </c>
      <c r="F400" s="6">
        <v>1</v>
      </c>
      <c r="G400" s="6">
        <v>4</v>
      </c>
      <c r="H400" s="13">
        <f t="shared" si="135"/>
        <v>1</v>
      </c>
      <c r="I400" s="11">
        <v>7.3325339277154997</v>
      </c>
      <c r="K400" s="11">
        <v>3.3584247023891001</v>
      </c>
      <c r="L400" s="11">
        <v>312.879731863806</v>
      </c>
      <c r="M400" s="15">
        <v>29.69</v>
      </c>
      <c r="N400" s="11">
        <v>11.1141225923514</v>
      </c>
      <c r="U400" s="11" t="str">
        <f t="shared" si="134"/>
        <v/>
      </c>
      <c r="V400" s="15"/>
      <c r="W400" s="15"/>
      <c r="X400" s="15"/>
      <c r="Y400" s="15"/>
      <c r="AA400" s="11" t="str">
        <f t="shared" si="128"/>
        <v/>
      </c>
      <c r="AB400" s="11" t="str">
        <f t="shared" si="129"/>
        <v/>
      </c>
      <c r="AC400" s="11" t="str">
        <f t="shared" si="130"/>
        <v/>
      </c>
      <c r="AF400" s="11" t="str">
        <f t="shared" si="131"/>
        <v/>
      </c>
      <c r="AG400" s="11" t="str">
        <f t="shared" si="132"/>
        <v/>
      </c>
      <c r="AH400" s="11" t="str">
        <f t="shared" si="133"/>
        <v/>
      </c>
      <c r="AN400" s="3"/>
      <c r="AO400" s="3"/>
      <c r="AP400" s="3"/>
      <c r="AQ400" s="3"/>
      <c r="AR400" t="s">
        <v>554</v>
      </c>
      <c r="AS400" t="s">
        <v>555</v>
      </c>
      <c r="AT400" t="s">
        <v>556</v>
      </c>
      <c r="AU400" t="s">
        <v>557</v>
      </c>
      <c r="AV400" t="s">
        <v>558</v>
      </c>
      <c r="AW400" t="s">
        <v>559</v>
      </c>
      <c r="AX400" t="s">
        <v>560</v>
      </c>
      <c r="AY400" t="s">
        <v>561</v>
      </c>
      <c r="AZ400" s="6">
        <v>0</v>
      </c>
      <c r="BA400" s="6">
        <v>0</v>
      </c>
      <c r="BB400" s="6">
        <v>0</v>
      </c>
      <c r="BC400" s="6">
        <v>0.06</v>
      </c>
      <c r="BD400" s="6">
        <v>25</v>
      </c>
      <c r="BE400" s="6">
        <v>0.36799999999999999</v>
      </c>
    </row>
    <row r="401" spans="1:57" ht="15" customHeight="1" x14ac:dyDescent="0.4">
      <c r="A401" s="6">
        <v>20231107</v>
      </c>
      <c r="B401" s="6" t="s">
        <v>473</v>
      </c>
      <c r="C401" s="7" t="s">
        <v>506</v>
      </c>
      <c r="E401" s="6" t="s">
        <v>11</v>
      </c>
      <c r="F401" s="6">
        <v>2</v>
      </c>
      <c r="G401" s="6">
        <v>4</v>
      </c>
      <c r="H401" s="13">
        <f t="shared" si="135"/>
        <v>1</v>
      </c>
      <c r="I401" s="11">
        <v>46.832998029301102</v>
      </c>
      <c r="J401" s="11">
        <v>46.832998029301102</v>
      </c>
      <c r="K401" s="11">
        <v>3.1062340099769701</v>
      </c>
      <c r="L401" s="11">
        <v>36.182264288278098</v>
      </c>
      <c r="M401" s="15">
        <v>184.39</v>
      </c>
      <c r="N401" s="11">
        <v>58.597158583495997</v>
      </c>
      <c r="O401" s="11">
        <v>58.597158583495997</v>
      </c>
      <c r="P401" s="11" t="str">
        <f>_xlfn.TEXTJOIN(";", TRUE, Q401, R401, S401, T401)</f>
        <v>0;0;0</v>
      </c>
      <c r="Q401" s="6">
        <v>0</v>
      </c>
      <c r="R401" s="6">
        <v>0</v>
      </c>
      <c r="T401" s="6">
        <v>0</v>
      </c>
      <c r="U401" s="11" t="str">
        <f>_xlfn.TEXTJOIN(";", TRUE, V401, W401, X401, Y401)</f>
        <v>184.39;184.39;184.39</v>
      </c>
      <c r="V401" s="15">
        <v>184.39</v>
      </c>
      <c r="W401" s="15">
        <v>184.39</v>
      </c>
      <c r="X401" s="15"/>
      <c r="Y401" s="15">
        <v>184.39</v>
      </c>
      <c r="Z401" s="11" t="s">
        <v>202</v>
      </c>
      <c r="AA401" s="11">
        <f t="shared" si="128"/>
        <v>24.3910791763014</v>
      </c>
      <c r="AB401" s="11" t="str">
        <f t="shared" si="129"/>
        <v>11.973187459493543</v>
      </c>
      <c r="AC401" s="11" t="str">
        <f t="shared" si="130"/>
        <v/>
      </c>
      <c r="AD401" s="11">
        <v>3</v>
      </c>
      <c r="AE401" s="11" t="s">
        <v>203</v>
      </c>
      <c r="AF401" s="11">
        <f t="shared" si="131"/>
        <v>68.283432102948396</v>
      </c>
      <c r="AG401" s="11" t="str">
        <f t="shared" si="132"/>
        <v>90.2805703514394</v>
      </c>
      <c r="AH401" s="11" t="str">
        <f t="shared" si="133"/>
        <v/>
      </c>
      <c r="AI401" s="11">
        <v>90</v>
      </c>
      <c r="AJ401" s="11" t="s">
        <v>615</v>
      </c>
      <c r="AK401" s="11" t="s">
        <v>607</v>
      </c>
      <c r="AL401" s="11" t="s">
        <v>631</v>
      </c>
      <c r="AM401" s="11" t="s">
        <v>607</v>
      </c>
      <c r="AN401" t="s">
        <v>692</v>
      </c>
      <c r="AO401" t="s">
        <v>693</v>
      </c>
      <c r="AP401" t="s">
        <v>694</v>
      </c>
      <c r="AQ401" t="s">
        <v>609</v>
      </c>
      <c r="AR401" t="s">
        <v>554</v>
      </c>
      <c r="AS401" t="s">
        <v>555</v>
      </c>
      <c r="AT401" t="s">
        <v>556</v>
      </c>
      <c r="AU401" t="s">
        <v>557</v>
      </c>
      <c r="AV401" t="s">
        <v>558</v>
      </c>
      <c r="AW401" t="s">
        <v>559</v>
      </c>
      <c r="AX401" t="s">
        <v>560</v>
      </c>
      <c r="AY401" t="s">
        <v>561</v>
      </c>
      <c r="AZ401" s="6">
        <v>0</v>
      </c>
      <c r="BA401" s="6">
        <v>0</v>
      </c>
      <c r="BB401" s="6">
        <v>0</v>
      </c>
      <c r="BC401" s="6">
        <v>0.06</v>
      </c>
      <c r="BD401" s="6">
        <v>25</v>
      </c>
      <c r="BE401" s="6">
        <v>0.36799999999999999</v>
      </c>
    </row>
    <row r="402" spans="1:57" ht="15" customHeight="1" x14ac:dyDescent="0.4">
      <c r="A402" s="6">
        <v>20231107</v>
      </c>
      <c r="B402" s="6" t="s">
        <v>473</v>
      </c>
      <c r="C402" s="7" t="s">
        <v>506</v>
      </c>
      <c r="D402" s="6" t="s">
        <v>13</v>
      </c>
      <c r="F402" s="6">
        <v>1</v>
      </c>
      <c r="G402" s="6">
        <v>5</v>
      </c>
      <c r="H402" s="13">
        <f t="shared" si="135"/>
        <v>1</v>
      </c>
      <c r="I402" s="11">
        <v>11.6915196874756</v>
      </c>
      <c r="K402" s="11">
        <v>3.3999088897702698</v>
      </c>
      <c r="L402" s="11">
        <v>276.745316368587</v>
      </c>
      <c r="M402" s="15">
        <v>323.87</v>
      </c>
      <c r="N402" s="11">
        <v>8.3714739036734294</v>
      </c>
      <c r="U402" s="11" t="str">
        <f t="shared" si="134"/>
        <v/>
      </c>
      <c r="V402" s="15"/>
      <c r="W402" s="15"/>
      <c r="X402" s="15"/>
      <c r="Y402" s="15"/>
      <c r="AA402" s="11" t="str">
        <f t="shared" si="128"/>
        <v/>
      </c>
      <c r="AB402" s="11" t="str">
        <f t="shared" si="129"/>
        <v/>
      </c>
      <c r="AC402" s="11" t="str">
        <f t="shared" si="130"/>
        <v/>
      </c>
      <c r="AF402" s="11" t="str">
        <f t="shared" si="131"/>
        <v/>
      </c>
      <c r="AG402" s="11" t="str">
        <f t="shared" si="132"/>
        <v/>
      </c>
      <c r="AH402" s="11" t="str">
        <f t="shared" si="133"/>
        <v/>
      </c>
      <c r="AN402" s="3"/>
      <c r="AO402" s="3"/>
      <c r="AP402" s="3"/>
      <c r="AQ402" s="3"/>
      <c r="AR402" t="s">
        <v>554</v>
      </c>
      <c r="AS402" t="s">
        <v>555</v>
      </c>
      <c r="AT402" t="s">
        <v>556</v>
      </c>
      <c r="AU402" t="s">
        <v>557</v>
      </c>
      <c r="AV402" t="s">
        <v>558</v>
      </c>
      <c r="AW402" t="s">
        <v>559</v>
      </c>
      <c r="AX402" t="s">
        <v>560</v>
      </c>
      <c r="AY402" t="s">
        <v>561</v>
      </c>
      <c r="AZ402" s="6">
        <v>0</v>
      </c>
      <c r="BA402" s="6">
        <v>0</v>
      </c>
      <c r="BB402" s="6">
        <v>0</v>
      </c>
      <c r="BC402" s="6">
        <v>0.06</v>
      </c>
      <c r="BD402" s="6">
        <v>25</v>
      </c>
      <c r="BE402" s="6">
        <v>0.36799999999999999</v>
      </c>
    </row>
    <row r="403" spans="1:57" ht="15" customHeight="1" x14ac:dyDescent="0.4">
      <c r="A403" s="6">
        <v>20231107</v>
      </c>
      <c r="B403" s="6" t="s">
        <v>473</v>
      </c>
      <c r="C403" s="7" t="s">
        <v>506</v>
      </c>
      <c r="E403" s="6" t="s">
        <v>14</v>
      </c>
      <c r="F403" s="6">
        <v>2</v>
      </c>
      <c r="G403" s="6">
        <v>5</v>
      </c>
      <c r="H403" s="13">
        <f t="shared" si="135"/>
        <v>1</v>
      </c>
      <c r="I403" s="11">
        <v>45.046724793175102</v>
      </c>
      <c r="J403" s="11">
        <v>45.046724793175102</v>
      </c>
      <c r="K403" s="11">
        <v>3.12613458130796</v>
      </c>
      <c r="L403" s="11">
        <v>277.55268483760398</v>
      </c>
      <c r="M403" s="15">
        <v>241.37</v>
      </c>
      <c r="N403" s="11">
        <v>61.369458489282003</v>
      </c>
      <c r="O403" s="11">
        <v>61.369458489282003</v>
      </c>
      <c r="P403" s="11" t="str">
        <f>_xlfn.TEXTJOIN(";", TRUE, Q403, R403, S403, T403)</f>
        <v>0;0;0</v>
      </c>
      <c r="Q403" s="6">
        <v>0</v>
      </c>
      <c r="R403" s="6">
        <v>0</v>
      </c>
      <c r="T403" s="6">
        <v>0</v>
      </c>
      <c r="U403" s="11" t="str">
        <f>_xlfn.TEXTJOIN(";", TRUE, V403, W403, X403, Y403)</f>
        <v>241.37;241.37;241.37</v>
      </c>
      <c r="V403" s="15">
        <v>241.37</v>
      </c>
      <c r="W403" s="15">
        <v>241.37</v>
      </c>
      <c r="X403" s="15"/>
      <c r="Y403" s="15">
        <v>241.37</v>
      </c>
      <c r="Z403" s="11" t="s">
        <v>204</v>
      </c>
      <c r="AA403" s="11">
        <f t="shared" si="128"/>
        <v>25.3121639864607</v>
      </c>
      <c r="AB403" s="11" t="str">
        <f t="shared" si="129"/>
        <v>10.037520438970917</v>
      </c>
      <c r="AC403" s="11" t="str">
        <f t="shared" si="130"/>
        <v/>
      </c>
      <c r="AD403" s="11">
        <v>3</v>
      </c>
      <c r="AE403" s="11" t="s">
        <v>205</v>
      </c>
      <c r="AF403" s="11">
        <f t="shared" si="131"/>
        <v>66.009803713649802</v>
      </c>
      <c r="AG403" s="11" t="str">
        <f t="shared" si="132"/>
        <v>81.67919053896296</v>
      </c>
      <c r="AH403" s="11" t="str">
        <f t="shared" si="133"/>
        <v/>
      </c>
      <c r="AI403" s="11">
        <v>90</v>
      </c>
      <c r="AJ403" s="11" t="s">
        <v>615</v>
      </c>
      <c r="AK403" s="11" t="s">
        <v>607</v>
      </c>
      <c r="AL403" s="11" t="s">
        <v>631</v>
      </c>
      <c r="AM403" s="11" t="s">
        <v>607</v>
      </c>
      <c r="AN403" t="s">
        <v>699</v>
      </c>
      <c r="AO403" t="s">
        <v>700</v>
      </c>
      <c r="AP403" t="s">
        <v>701</v>
      </c>
      <c r="AQ403" t="s">
        <v>609</v>
      </c>
      <c r="AR403" t="s">
        <v>554</v>
      </c>
      <c r="AS403" t="s">
        <v>555</v>
      </c>
      <c r="AT403" t="s">
        <v>556</v>
      </c>
      <c r="AU403" t="s">
        <v>557</v>
      </c>
      <c r="AV403" t="s">
        <v>558</v>
      </c>
      <c r="AW403" t="s">
        <v>559</v>
      </c>
      <c r="AX403" t="s">
        <v>560</v>
      </c>
      <c r="AY403" t="s">
        <v>561</v>
      </c>
      <c r="AZ403" s="6">
        <v>0</v>
      </c>
      <c r="BA403" s="6">
        <v>0</v>
      </c>
      <c r="BB403" s="6">
        <v>0</v>
      </c>
      <c r="BC403" s="6">
        <v>0.06</v>
      </c>
      <c r="BD403" s="6">
        <v>25</v>
      </c>
      <c r="BE403" s="6">
        <v>0.36799999999999999</v>
      </c>
    </row>
    <row r="404" spans="1:57" ht="15" customHeight="1" x14ac:dyDescent="0.4">
      <c r="A404" s="6">
        <v>20231107</v>
      </c>
      <c r="B404" s="6" t="s">
        <v>473</v>
      </c>
      <c r="C404" s="7" t="s">
        <v>506</v>
      </c>
      <c r="D404" s="6" t="s">
        <v>15</v>
      </c>
      <c r="F404" s="6">
        <v>1</v>
      </c>
      <c r="G404" s="6">
        <v>6</v>
      </c>
      <c r="H404" s="13">
        <f t="shared" si="135"/>
        <v>1</v>
      </c>
      <c r="I404" s="11">
        <v>11.3825368079527</v>
      </c>
      <c r="K404" s="11">
        <v>3.1002795455016798</v>
      </c>
      <c r="L404" s="11">
        <v>272.45120541608901</v>
      </c>
      <c r="M404" s="16">
        <v>355.7</v>
      </c>
      <c r="N404" s="11">
        <v>5.3722537112527897</v>
      </c>
      <c r="U404" s="11" t="str">
        <f t="shared" si="134"/>
        <v/>
      </c>
      <c r="V404" s="16"/>
      <c r="W404" s="16"/>
      <c r="X404" s="16"/>
      <c r="Y404" s="16"/>
      <c r="AA404" s="11" t="str">
        <f t="shared" si="128"/>
        <v/>
      </c>
      <c r="AB404" s="11" t="str">
        <f t="shared" si="129"/>
        <v/>
      </c>
      <c r="AC404" s="11" t="str">
        <f t="shared" si="130"/>
        <v/>
      </c>
      <c r="AF404" s="11" t="str">
        <f t="shared" si="131"/>
        <v/>
      </c>
      <c r="AG404" s="11" t="str">
        <f t="shared" si="132"/>
        <v/>
      </c>
      <c r="AH404" s="11" t="str">
        <f t="shared" si="133"/>
        <v/>
      </c>
      <c r="AN404" s="3"/>
      <c r="AO404" s="3"/>
      <c r="AP404" s="3"/>
      <c r="AQ404" s="3"/>
      <c r="AR404" t="s">
        <v>554</v>
      </c>
      <c r="AS404" t="s">
        <v>555</v>
      </c>
      <c r="AT404" t="s">
        <v>556</v>
      </c>
      <c r="AU404" t="s">
        <v>557</v>
      </c>
      <c r="AV404" t="s">
        <v>558</v>
      </c>
      <c r="AW404" t="s">
        <v>559</v>
      </c>
      <c r="AX404" t="s">
        <v>560</v>
      </c>
      <c r="AY404" t="s">
        <v>561</v>
      </c>
      <c r="AZ404" s="6">
        <v>0</v>
      </c>
      <c r="BA404" s="6">
        <v>0</v>
      </c>
      <c r="BB404" s="6">
        <v>0</v>
      </c>
      <c r="BC404" s="6">
        <v>0.06</v>
      </c>
      <c r="BD404" s="6">
        <v>25</v>
      </c>
      <c r="BE404" s="6">
        <v>0.36799999999999999</v>
      </c>
    </row>
    <row r="405" spans="1:57" ht="15" customHeight="1" x14ac:dyDescent="0.4">
      <c r="A405" s="6">
        <v>20231107</v>
      </c>
      <c r="B405" s="6" t="s">
        <v>473</v>
      </c>
      <c r="C405" s="7" t="s">
        <v>506</v>
      </c>
      <c r="E405" s="6" t="s">
        <v>16</v>
      </c>
      <c r="F405" s="6">
        <v>2</v>
      </c>
      <c r="G405" s="6">
        <v>6</v>
      </c>
      <c r="H405" s="13">
        <f t="shared" si="135"/>
        <v>1</v>
      </c>
      <c r="I405" s="11">
        <v>32.092058528366202</v>
      </c>
      <c r="J405" s="11">
        <v>32.092058528366202</v>
      </c>
      <c r="K405" s="11">
        <v>2.8666656626868599</v>
      </c>
      <c r="L405" s="11">
        <v>131.82688357719201</v>
      </c>
      <c r="M405" s="16">
        <v>214.28</v>
      </c>
      <c r="N405" s="11">
        <v>50.319170608299103</v>
      </c>
      <c r="O405" s="11">
        <v>50.319170608299103</v>
      </c>
      <c r="P405" s="11" t="str">
        <f>_xlfn.TEXTJOIN(";", TRUE, Q405, R405, S405, T405)</f>
        <v>0;0;0;0</v>
      </c>
      <c r="Q405" s="6">
        <v>0</v>
      </c>
      <c r="R405" s="6">
        <v>0</v>
      </c>
      <c r="S405" s="6">
        <v>0</v>
      </c>
      <c r="T405" s="6">
        <v>0</v>
      </c>
      <c r="U405" s="11" t="str">
        <f>_xlfn.TEXTJOIN(";", TRUE, V405, W405, X405, Y405)</f>
        <v>214.28;214.28;214.28;214.28</v>
      </c>
      <c r="V405" s="16">
        <v>214.28</v>
      </c>
      <c r="W405" s="16">
        <v>214.28</v>
      </c>
      <c r="X405" s="16">
        <v>214.28</v>
      </c>
      <c r="Y405" s="16">
        <v>214.28</v>
      </c>
      <c r="Z405" s="11" t="s">
        <v>206</v>
      </c>
      <c r="AA405" s="11">
        <f t="shared" si="128"/>
        <v>19.944356242748899</v>
      </c>
      <c r="AB405" s="11" t="str">
        <f t="shared" si="129"/>
        <v>27.86452247513624</v>
      </c>
      <c r="AC405" s="11" t="str">
        <f t="shared" si="130"/>
        <v xml:space="preserve"> 9.944988813214445</v>
      </c>
      <c r="AD405" s="11">
        <v>3</v>
      </c>
      <c r="AE405" s="11" t="s">
        <v>207</v>
      </c>
      <c r="AF405" s="11">
        <f t="shared" si="131"/>
        <v>59.766522021034604</v>
      </c>
      <c r="AG405" s="11" t="str">
        <f t="shared" si="132"/>
        <v>65.24845080408292</v>
      </c>
      <c r="AH405" s="11" t="str">
        <f t="shared" si="133"/>
        <v xml:space="preserve"> 82.18824261765839</v>
      </c>
      <c r="AI405" s="11">
        <v>90</v>
      </c>
      <c r="AJ405" s="11" t="s">
        <v>629</v>
      </c>
      <c r="AK405" s="11" t="s">
        <v>609</v>
      </c>
      <c r="AL405" s="11" t="s">
        <v>630</v>
      </c>
      <c r="AM405" s="11" t="s">
        <v>609</v>
      </c>
      <c r="AN405" t="s">
        <v>695</v>
      </c>
      <c r="AO405" t="s">
        <v>696</v>
      </c>
      <c r="AP405" t="s">
        <v>697</v>
      </c>
      <c r="AQ405" t="s">
        <v>698</v>
      </c>
      <c r="AR405" t="s">
        <v>554</v>
      </c>
      <c r="AS405" t="s">
        <v>555</v>
      </c>
      <c r="AT405" t="s">
        <v>556</v>
      </c>
      <c r="AU405" t="s">
        <v>557</v>
      </c>
      <c r="AV405" t="s">
        <v>558</v>
      </c>
      <c r="AW405" t="s">
        <v>559</v>
      </c>
      <c r="AX405" t="s">
        <v>560</v>
      </c>
      <c r="AY405" t="s">
        <v>561</v>
      </c>
      <c r="AZ405" s="6">
        <v>0</v>
      </c>
      <c r="BA405" s="6">
        <v>0</v>
      </c>
      <c r="BB405" s="6">
        <v>0</v>
      </c>
      <c r="BC405" s="6">
        <v>0.06</v>
      </c>
      <c r="BD405" s="6">
        <v>25</v>
      </c>
      <c r="BE405" s="6">
        <v>0.36799999999999999</v>
      </c>
    </row>
    <row r="406" spans="1:57" ht="15" customHeight="1" x14ac:dyDescent="0.4">
      <c r="A406" s="6">
        <v>20231107</v>
      </c>
      <c r="B406" s="6" t="s">
        <v>473</v>
      </c>
      <c r="C406" s="7" t="s">
        <v>506</v>
      </c>
      <c r="D406" s="6" t="s">
        <v>21</v>
      </c>
      <c r="F406" s="6">
        <v>1</v>
      </c>
      <c r="G406" s="6">
        <v>7</v>
      </c>
      <c r="H406" s="13">
        <f t="shared" si="135"/>
        <v>1</v>
      </c>
      <c r="I406" s="11">
        <v>9.4813765803319292</v>
      </c>
      <c r="K406" s="11">
        <v>2.8630793419884402</v>
      </c>
      <c r="L406" s="11">
        <v>305.74494587275899</v>
      </c>
      <c r="M406" s="16">
        <v>33.29</v>
      </c>
      <c r="N406" s="11">
        <v>19.477056005909098</v>
      </c>
      <c r="U406" s="11" t="str">
        <f t="shared" si="134"/>
        <v/>
      </c>
      <c r="V406" s="16"/>
      <c r="W406" s="16"/>
      <c r="X406" s="16"/>
      <c r="Y406" s="16"/>
      <c r="AA406" s="11" t="str">
        <f t="shared" si="128"/>
        <v/>
      </c>
      <c r="AB406" s="11" t="str">
        <f t="shared" si="129"/>
        <v/>
      </c>
      <c r="AC406" s="11" t="str">
        <f t="shared" si="130"/>
        <v/>
      </c>
      <c r="AF406" s="11" t="str">
        <f t="shared" si="131"/>
        <v/>
      </c>
      <c r="AG406" s="11" t="str">
        <f t="shared" si="132"/>
        <v/>
      </c>
      <c r="AH406" s="11" t="str">
        <f t="shared" si="133"/>
        <v/>
      </c>
      <c r="AN406" s="3"/>
      <c r="AO406" s="3"/>
      <c r="AP406" s="3"/>
      <c r="AQ406" s="3"/>
      <c r="AR406" t="s">
        <v>554</v>
      </c>
      <c r="AS406" t="s">
        <v>555</v>
      </c>
      <c r="AT406" t="s">
        <v>556</v>
      </c>
      <c r="AU406" t="s">
        <v>557</v>
      </c>
      <c r="AV406" t="s">
        <v>558</v>
      </c>
      <c r="AW406" t="s">
        <v>559</v>
      </c>
      <c r="AX406" t="s">
        <v>560</v>
      </c>
      <c r="AY406" t="s">
        <v>561</v>
      </c>
      <c r="AZ406" s="6">
        <v>0</v>
      </c>
      <c r="BA406" s="6">
        <v>0</v>
      </c>
      <c r="BB406" s="6">
        <v>0</v>
      </c>
      <c r="BC406" s="6">
        <v>0.06</v>
      </c>
      <c r="BD406" s="6">
        <v>25</v>
      </c>
      <c r="BE406" s="6">
        <v>0.36799999999999999</v>
      </c>
    </row>
    <row r="407" spans="1:57" ht="15" customHeight="1" x14ac:dyDescent="0.4">
      <c r="A407" s="6">
        <v>20231107</v>
      </c>
      <c r="B407" s="6" t="s">
        <v>473</v>
      </c>
      <c r="C407" s="7" t="s">
        <v>506</v>
      </c>
      <c r="E407" s="6" t="s">
        <v>22</v>
      </c>
      <c r="F407" s="6">
        <v>2</v>
      </c>
      <c r="G407" s="6">
        <v>7</v>
      </c>
      <c r="H407" s="13">
        <f t="shared" si="135"/>
        <v>1</v>
      </c>
      <c r="I407" s="11">
        <v>22.769548976842401</v>
      </c>
      <c r="J407" s="11">
        <v>22.769548976842401</v>
      </c>
      <c r="K407" s="11">
        <v>2.6653736748337198</v>
      </c>
      <c r="L407" s="11">
        <v>350.83037582855502</v>
      </c>
      <c r="M407" s="15">
        <v>219</v>
      </c>
      <c r="N407" s="11">
        <v>53.6539866355143</v>
      </c>
      <c r="O407" s="11">
        <v>53.6539866355143</v>
      </c>
      <c r="P407" s="11" t="str">
        <f>_xlfn.TEXTJOIN(";", TRUE, Q407, R407, S407, T407)</f>
        <v>0;0;0;0</v>
      </c>
      <c r="Q407" s="6">
        <v>0</v>
      </c>
      <c r="R407" s="6">
        <v>0</v>
      </c>
      <c r="S407" s="6">
        <v>0</v>
      </c>
      <c r="T407" s="6">
        <v>0</v>
      </c>
      <c r="U407" s="11" t="str">
        <f>_xlfn.TEXTJOIN(";", TRUE, V407, W407, X407, Y407)</f>
        <v>219;219;219;219</v>
      </c>
      <c r="V407" s="15">
        <v>219</v>
      </c>
      <c r="W407" s="15">
        <v>219</v>
      </c>
      <c r="X407" s="15">
        <v>219</v>
      </c>
      <c r="Y407" s="15">
        <v>219</v>
      </c>
      <c r="Z407" s="11" t="s">
        <v>208</v>
      </c>
      <c r="AA407" s="11">
        <f t="shared" si="128"/>
        <v>16.176831949816702</v>
      </c>
      <c r="AB407" s="11" t="str">
        <f t="shared" si="129"/>
        <v>18.799627228393742</v>
      </c>
      <c r="AC407" s="11" t="str">
        <f t="shared" si="130"/>
        <v xml:space="preserve"> 9.80846422369014</v>
      </c>
      <c r="AD407" s="11">
        <v>3</v>
      </c>
      <c r="AE407" s="11" t="s">
        <v>209</v>
      </c>
      <c r="AF407" s="11">
        <f t="shared" si="131"/>
        <v>55.004232889482502</v>
      </c>
      <c r="AG407" s="11" t="str">
        <f t="shared" si="132"/>
        <v>64.42800875269147</v>
      </c>
      <c r="AH407" s="11" t="str">
        <f t="shared" si="133"/>
        <v xml:space="preserve"> 74.89860165314415</v>
      </c>
      <c r="AI407" s="11">
        <v>90</v>
      </c>
      <c r="AJ407" s="11" t="s">
        <v>629</v>
      </c>
      <c r="AK407" s="11" t="s">
        <v>609</v>
      </c>
      <c r="AL407" s="11" t="s">
        <v>630</v>
      </c>
      <c r="AM407" s="11" t="s">
        <v>609</v>
      </c>
      <c r="AN407" t="s">
        <v>702</v>
      </c>
      <c r="AO407" t="s">
        <v>703</v>
      </c>
      <c r="AP407" t="s">
        <v>704</v>
      </c>
      <c r="AQ407" t="s">
        <v>698</v>
      </c>
      <c r="AR407" t="s">
        <v>554</v>
      </c>
      <c r="AS407" t="s">
        <v>555</v>
      </c>
      <c r="AT407" t="s">
        <v>556</v>
      </c>
      <c r="AU407" t="s">
        <v>557</v>
      </c>
      <c r="AV407" t="s">
        <v>558</v>
      </c>
      <c r="AW407" t="s">
        <v>559</v>
      </c>
      <c r="AX407" t="s">
        <v>560</v>
      </c>
      <c r="AY407" t="s">
        <v>561</v>
      </c>
      <c r="AZ407" s="6">
        <v>0</v>
      </c>
      <c r="BA407" s="6">
        <v>0</v>
      </c>
      <c r="BB407" s="6">
        <v>0</v>
      </c>
      <c r="BC407" s="6">
        <v>0.06</v>
      </c>
      <c r="BD407" s="6">
        <v>25</v>
      </c>
      <c r="BE407" s="6">
        <v>0.36799999999999999</v>
      </c>
    </row>
    <row r="408" spans="1:57" ht="15" customHeight="1" x14ac:dyDescent="0.4">
      <c r="A408" s="6">
        <v>20231107</v>
      </c>
      <c r="B408" s="6" t="s">
        <v>473</v>
      </c>
      <c r="C408" s="7" t="s">
        <v>506</v>
      </c>
      <c r="D408" s="6" t="s">
        <v>24</v>
      </c>
      <c r="F408" s="6">
        <v>1</v>
      </c>
      <c r="G408" s="6">
        <v>8</v>
      </c>
      <c r="H408" s="13">
        <f t="shared" si="135"/>
        <v>1</v>
      </c>
      <c r="I408" s="11">
        <v>11.8653798179449</v>
      </c>
      <c r="K408" s="11">
        <v>2.7389511805730602</v>
      </c>
      <c r="L408" s="11">
        <v>228.104080999258</v>
      </c>
      <c r="M408" s="15">
        <v>282.36</v>
      </c>
      <c r="N408" s="11">
        <v>22.220382561479699</v>
      </c>
      <c r="U408" s="11" t="str">
        <f t="shared" si="134"/>
        <v/>
      </c>
      <c r="V408" s="15"/>
      <c r="W408" s="15"/>
      <c r="X408" s="15"/>
      <c r="Y408" s="15"/>
      <c r="AA408" s="11" t="str">
        <f t="shared" si="128"/>
        <v/>
      </c>
      <c r="AB408" s="11" t="str">
        <f t="shared" si="129"/>
        <v/>
      </c>
      <c r="AC408" s="11" t="str">
        <f t="shared" si="130"/>
        <v/>
      </c>
      <c r="AF408" s="11" t="str">
        <f t="shared" si="131"/>
        <v/>
      </c>
      <c r="AG408" s="11" t="str">
        <f t="shared" si="132"/>
        <v/>
      </c>
      <c r="AH408" s="11" t="str">
        <f t="shared" si="133"/>
        <v/>
      </c>
      <c r="AN408" s="3"/>
      <c r="AO408" s="3"/>
      <c r="AP408" s="3"/>
      <c r="AQ408" s="3"/>
      <c r="AR408" t="s">
        <v>554</v>
      </c>
      <c r="AS408" t="s">
        <v>555</v>
      </c>
      <c r="AT408" t="s">
        <v>556</v>
      </c>
      <c r="AU408" t="s">
        <v>557</v>
      </c>
      <c r="AV408" t="s">
        <v>558</v>
      </c>
      <c r="AW408" t="s">
        <v>559</v>
      </c>
      <c r="AX408" t="s">
        <v>560</v>
      </c>
      <c r="AY408" t="s">
        <v>561</v>
      </c>
      <c r="AZ408" s="6">
        <v>0</v>
      </c>
      <c r="BA408" s="6">
        <v>0</v>
      </c>
      <c r="BB408" s="6">
        <v>0</v>
      </c>
      <c r="BC408" s="6">
        <v>0.06</v>
      </c>
      <c r="BD408" s="6">
        <v>25</v>
      </c>
      <c r="BE408" s="6">
        <v>0.36799999999999999</v>
      </c>
    </row>
    <row r="409" spans="1:57" ht="15" customHeight="1" x14ac:dyDescent="0.4">
      <c r="A409" s="6">
        <v>20231107</v>
      </c>
      <c r="B409" s="6" t="s">
        <v>473</v>
      </c>
      <c r="C409" s="7" t="s">
        <v>506</v>
      </c>
      <c r="E409" s="6" t="s">
        <v>25</v>
      </c>
      <c r="F409" s="6">
        <v>2</v>
      </c>
      <c r="G409" s="6">
        <v>8</v>
      </c>
      <c r="H409" s="13">
        <f t="shared" si="135"/>
        <v>1</v>
      </c>
      <c r="I409" s="11">
        <v>15.187528421506499</v>
      </c>
      <c r="J409" s="11">
        <v>15.187528421506499</v>
      </c>
      <c r="K409" s="11">
        <v>2.5530431496675901</v>
      </c>
      <c r="L409" s="11">
        <v>220.79042608997199</v>
      </c>
      <c r="M409" s="15">
        <v>229.96</v>
      </c>
      <c r="N409" s="11">
        <v>65.323138806696093</v>
      </c>
      <c r="O409" s="11">
        <v>65.323138806696093</v>
      </c>
      <c r="P409" s="11" t="str">
        <f>_xlfn.TEXTJOIN(";", TRUE, Q409, R409, S409, T409)</f>
        <v>0;0;0</v>
      </c>
      <c r="Q409" s="6">
        <v>0</v>
      </c>
      <c r="R409" s="6">
        <v>0</v>
      </c>
      <c r="T409" s="6">
        <v>0</v>
      </c>
      <c r="U409" s="11" t="str">
        <f>_xlfn.TEXTJOIN(";", TRUE, V409, W409, X409, Y409)</f>
        <v>229.96;229.96;229.96</v>
      </c>
      <c r="V409" s="15">
        <v>229.96</v>
      </c>
      <c r="W409" s="15">
        <v>229.96</v>
      </c>
      <c r="X409" s="15"/>
      <c r="Y409" s="15">
        <v>229.96</v>
      </c>
      <c r="Z409" s="11" t="s">
        <v>210</v>
      </c>
      <c r="AA409" s="11">
        <f t="shared" si="128"/>
        <v>16.008685663420501</v>
      </c>
      <c r="AB409" s="11" t="str">
        <f t="shared" si="129"/>
        <v>10.302823922886137</v>
      </c>
      <c r="AC409" s="11" t="str">
        <f t="shared" si="130"/>
        <v/>
      </c>
      <c r="AD409" s="11">
        <v>3</v>
      </c>
      <c r="AE409" s="11" t="s">
        <v>211</v>
      </c>
      <c r="AF409" s="11">
        <f t="shared" si="131"/>
        <v>84.202162920745707</v>
      </c>
      <c r="AG409" s="11" t="str">
        <f t="shared" si="132"/>
        <v>101.74208422431076</v>
      </c>
      <c r="AH409" s="11" t="str">
        <f t="shared" si="133"/>
        <v/>
      </c>
      <c r="AI409" s="11">
        <v>90</v>
      </c>
      <c r="AJ409" s="11" t="s">
        <v>615</v>
      </c>
      <c r="AK409" s="11" t="s">
        <v>607</v>
      </c>
      <c r="AL409" s="11" t="s">
        <v>631</v>
      </c>
      <c r="AM409" s="11" t="s">
        <v>607</v>
      </c>
      <c r="AN409" t="s">
        <v>705</v>
      </c>
      <c r="AO409" t="s">
        <v>706</v>
      </c>
      <c r="AP409" t="s">
        <v>707</v>
      </c>
      <c r="AQ409" t="s">
        <v>609</v>
      </c>
      <c r="AR409" t="s">
        <v>554</v>
      </c>
      <c r="AS409" t="s">
        <v>555</v>
      </c>
      <c r="AT409" t="s">
        <v>556</v>
      </c>
      <c r="AU409" t="s">
        <v>557</v>
      </c>
      <c r="AV409" t="s">
        <v>558</v>
      </c>
      <c r="AW409" t="s">
        <v>559</v>
      </c>
      <c r="AX409" t="s">
        <v>560</v>
      </c>
      <c r="AY409" t="s">
        <v>561</v>
      </c>
      <c r="AZ409" s="6">
        <v>0</v>
      </c>
      <c r="BA409" s="6">
        <v>0</v>
      </c>
      <c r="BB409" s="6">
        <v>0</v>
      </c>
      <c r="BC409" s="6">
        <v>0.06</v>
      </c>
      <c r="BD409" s="6">
        <v>25</v>
      </c>
      <c r="BE409" s="6">
        <v>0.36799999999999999</v>
      </c>
    </row>
    <row r="410" spans="1:57" ht="15" customHeight="1" x14ac:dyDescent="0.4">
      <c r="A410" s="6">
        <v>20231107</v>
      </c>
      <c r="B410" s="6" t="s">
        <v>473</v>
      </c>
      <c r="C410" s="7" t="s">
        <v>506</v>
      </c>
      <c r="D410" s="6" t="s">
        <v>28</v>
      </c>
      <c r="F410" s="6">
        <v>1</v>
      </c>
      <c r="G410" s="6">
        <v>9</v>
      </c>
      <c r="H410" s="13">
        <f>(5/6)</f>
        <v>0.83333333333333337</v>
      </c>
      <c r="I410" s="11">
        <v>6.5512372047655303</v>
      </c>
      <c r="K410" s="11">
        <v>2.4106765391035299</v>
      </c>
      <c r="L410" s="11">
        <v>270.97057086147601</v>
      </c>
      <c r="M410" s="16">
        <v>42.87</v>
      </c>
      <c r="N410" s="11">
        <v>6.8986567531602301</v>
      </c>
      <c r="U410" s="11" t="str">
        <f t="shared" si="134"/>
        <v/>
      </c>
      <c r="V410" s="16"/>
      <c r="W410" s="16"/>
      <c r="X410" s="16"/>
      <c r="Y410" s="16"/>
      <c r="AA410" s="11" t="str">
        <f t="shared" si="128"/>
        <v/>
      </c>
      <c r="AB410" s="11" t="str">
        <f t="shared" si="129"/>
        <v/>
      </c>
      <c r="AC410" s="11" t="str">
        <f t="shared" si="130"/>
        <v/>
      </c>
      <c r="AF410" s="11" t="str">
        <f t="shared" si="131"/>
        <v/>
      </c>
      <c r="AG410" s="11" t="str">
        <f t="shared" si="132"/>
        <v/>
      </c>
      <c r="AH410" s="11" t="str">
        <f t="shared" si="133"/>
        <v/>
      </c>
      <c r="AN410" s="3"/>
      <c r="AO410" s="3"/>
      <c r="AP410" s="3"/>
      <c r="AQ410" s="3"/>
      <c r="AR410" t="s">
        <v>554</v>
      </c>
      <c r="AS410" t="s">
        <v>555</v>
      </c>
      <c r="AT410" t="s">
        <v>556</v>
      </c>
      <c r="AU410" t="s">
        <v>557</v>
      </c>
      <c r="AV410" t="s">
        <v>558</v>
      </c>
      <c r="AW410" t="s">
        <v>559</v>
      </c>
      <c r="AX410" t="s">
        <v>560</v>
      </c>
      <c r="AY410" t="s">
        <v>561</v>
      </c>
      <c r="AZ410" s="6">
        <v>0</v>
      </c>
      <c r="BA410" s="6">
        <v>0</v>
      </c>
      <c r="BB410" s="6">
        <v>0</v>
      </c>
      <c r="BC410" s="6">
        <v>0.06</v>
      </c>
      <c r="BD410" s="6">
        <v>25</v>
      </c>
      <c r="BE410" s="6">
        <v>0.36799999999999999</v>
      </c>
    </row>
    <row r="411" spans="1:57" ht="15" customHeight="1" x14ac:dyDescent="0.4">
      <c r="A411" s="6">
        <v>20231107</v>
      </c>
      <c r="B411" s="6" t="s">
        <v>473</v>
      </c>
      <c r="C411" s="7" t="s">
        <v>506</v>
      </c>
      <c r="E411" s="6" t="s">
        <v>29</v>
      </c>
      <c r="F411" s="6">
        <v>2</v>
      </c>
      <c r="G411" s="6">
        <v>9</v>
      </c>
      <c r="H411" s="13">
        <f>(5/6)</f>
        <v>0.83333333333333337</v>
      </c>
      <c r="I411" s="11">
        <v>11.7958280612472</v>
      </c>
      <c r="J411" s="11">
        <v>11.7958280612472</v>
      </c>
      <c r="K411" s="11">
        <v>1.8494865159861</v>
      </c>
      <c r="L411" s="11">
        <v>78.117803822951103</v>
      </c>
      <c r="M411" s="15">
        <v>217.33</v>
      </c>
      <c r="N411" s="11">
        <v>35.616758304389599</v>
      </c>
      <c r="O411" s="11">
        <v>35.616758304389599</v>
      </c>
      <c r="P411" s="11" t="str">
        <f>_xlfn.TEXTJOIN(";", TRUE, Q411, R411, S411, T411)</f>
        <v>0;0</v>
      </c>
      <c r="Q411" s="6">
        <v>0</v>
      </c>
      <c r="T411" s="6">
        <v>0</v>
      </c>
      <c r="U411" s="11" t="str">
        <f>_xlfn.TEXTJOIN(";", TRUE, V411, W411, X411, Y411)</f>
        <v>217.33;217.33</v>
      </c>
      <c r="V411" s="15">
        <v>217.33</v>
      </c>
      <c r="W411" s="15"/>
      <c r="X411" s="15"/>
      <c r="Y411" s="15">
        <v>217.33</v>
      </c>
      <c r="Z411" s="11">
        <v>13.8690125733514</v>
      </c>
      <c r="AA411" s="11">
        <f t="shared" si="128"/>
        <v>13.8690125733514</v>
      </c>
      <c r="AB411" s="11" t="str">
        <f t="shared" si="129"/>
        <v/>
      </c>
      <c r="AC411" s="11" t="str">
        <f t="shared" si="130"/>
        <v/>
      </c>
      <c r="AD411" s="11">
        <v>3</v>
      </c>
      <c r="AE411" s="11">
        <v>63.335971731247902</v>
      </c>
      <c r="AF411" s="11">
        <f t="shared" si="131"/>
        <v>63.335971731247902</v>
      </c>
      <c r="AG411" s="11" t="str">
        <f t="shared" si="132"/>
        <v/>
      </c>
      <c r="AH411" s="11" t="str">
        <f t="shared" si="133"/>
        <v/>
      </c>
      <c r="AI411" s="11">
        <v>90</v>
      </c>
      <c r="AJ411" s="11">
        <v>90</v>
      </c>
      <c r="AK411" s="11">
        <v>0</v>
      </c>
      <c r="AL411" s="11">
        <v>3.0000000000000001E-3</v>
      </c>
      <c r="AM411" s="11">
        <v>0</v>
      </c>
      <c r="AN411" t="s">
        <v>710</v>
      </c>
      <c r="AO411" t="s">
        <v>711</v>
      </c>
      <c r="AP411" t="s">
        <v>712</v>
      </c>
      <c r="AQ411" t="s">
        <v>607</v>
      </c>
      <c r="AR411" t="s">
        <v>554</v>
      </c>
      <c r="AS411" t="s">
        <v>555</v>
      </c>
      <c r="AT411" t="s">
        <v>556</v>
      </c>
      <c r="AU411" t="s">
        <v>557</v>
      </c>
      <c r="AV411" t="s">
        <v>558</v>
      </c>
      <c r="AW411" t="s">
        <v>559</v>
      </c>
      <c r="AX411" t="s">
        <v>560</v>
      </c>
      <c r="AY411" t="s">
        <v>561</v>
      </c>
      <c r="AZ411" s="6">
        <v>0</v>
      </c>
      <c r="BA411" s="6">
        <v>0</v>
      </c>
      <c r="BB411" s="6">
        <v>0</v>
      </c>
      <c r="BC411" s="6">
        <v>0.06</v>
      </c>
      <c r="BD411" s="6">
        <v>25</v>
      </c>
      <c r="BE411" s="6">
        <v>0.36799999999999999</v>
      </c>
    </row>
    <row r="412" spans="1:57" ht="15" customHeight="1" x14ac:dyDescent="0.4">
      <c r="A412" s="6">
        <v>20231107</v>
      </c>
      <c r="B412" s="6" t="s">
        <v>473</v>
      </c>
      <c r="C412" s="7" t="s">
        <v>553</v>
      </c>
      <c r="D412" s="6" t="s">
        <v>2</v>
      </c>
      <c r="F412" s="6">
        <v>1</v>
      </c>
      <c r="G412" s="6">
        <v>1</v>
      </c>
      <c r="H412" s="13">
        <f t="shared" ref="H412:H427" si="138">(6/6)</f>
        <v>1</v>
      </c>
      <c r="I412" s="11">
        <v>5.0361998790095397</v>
      </c>
      <c r="K412" s="11">
        <v>3.4456245869695099</v>
      </c>
      <c r="L412" s="11">
        <v>108.381803280223</v>
      </c>
      <c r="M412" s="15">
        <v>0</v>
      </c>
      <c r="N412" s="11">
        <v>7.3871165462694801</v>
      </c>
      <c r="U412" s="11" t="str">
        <f t="shared" si="134"/>
        <v/>
      </c>
      <c r="V412" s="15"/>
      <c r="W412" s="15"/>
      <c r="X412" s="15"/>
      <c r="Y412" s="15"/>
      <c r="AA412" s="11" t="str">
        <f t="shared" si="128"/>
        <v/>
      </c>
      <c r="AB412" s="11" t="str">
        <f t="shared" si="129"/>
        <v/>
      </c>
      <c r="AC412" s="11" t="str">
        <f t="shared" si="130"/>
        <v/>
      </c>
      <c r="AF412" s="11" t="str">
        <f t="shared" si="131"/>
        <v/>
      </c>
      <c r="AG412" s="11" t="str">
        <f t="shared" si="132"/>
        <v/>
      </c>
      <c r="AH412" s="11" t="str">
        <f t="shared" si="133"/>
        <v/>
      </c>
      <c r="AN412" s="3"/>
      <c r="AO412" s="3"/>
      <c r="AP412" s="3"/>
      <c r="AQ412" s="3"/>
      <c r="AR412" t="s">
        <v>554</v>
      </c>
      <c r="AS412" t="s">
        <v>555</v>
      </c>
      <c r="AT412" t="s">
        <v>556</v>
      </c>
      <c r="AU412" t="s">
        <v>557</v>
      </c>
      <c r="AV412" t="s">
        <v>558</v>
      </c>
      <c r="AW412" t="s">
        <v>559</v>
      </c>
      <c r="AX412" t="s">
        <v>560</v>
      </c>
      <c r="AY412" t="s">
        <v>561</v>
      </c>
      <c r="AZ412" s="6">
        <v>0</v>
      </c>
      <c r="BA412" s="6">
        <v>0</v>
      </c>
      <c r="BB412" s="6">
        <v>0</v>
      </c>
      <c r="BC412" s="6">
        <v>0.06</v>
      </c>
      <c r="BD412" s="6">
        <v>25</v>
      </c>
      <c r="BE412" s="6">
        <v>0.36799999999999999</v>
      </c>
    </row>
    <row r="413" spans="1:57" ht="15" customHeight="1" x14ac:dyDescent="0.4">
      <c r="A413" s="6">
        <v>20231107</v>
      </c>
      <c r="B413" s="6" t="s">
        <v>473</v>
      </c>
      <c r="C413" s="7" t="s">
        <v>553</v>
      </c>
      <c r="D413" s="6" t="s">
        <v>5</v>
      </c>
      <c r="F413" s="6">
        <v>1</v>
      </c>
      <c r="G413" s="6">
        <v>2</v>
      </c>
      <c r="H413" s="13">
        <f t="shared" si="138"/>
        <v>1</v>
      </c>
      <c r="I413" s="11">
        <v>9.8947474347440192</v>
      </c>
      <c r="K413" s="11">
        <v>2.8489624139186298</v>
      </c>
      <c r="L413" s="11">
        <v>96.799684475229</v>
      </c>
      <c r="M413" s="15">
        <v>348.42</v>
      </c>
      <c r="N413" s="11">
        <v>4.8806711432681702</v>
      </c>
      <c r="U413" s="11" t="str">
        <f t="shared" si="134"/>
        <v/>
      </c>
      <c r="V413" s="15"/>
      <c r="W413" s="15"/>
      <c r="X413" s="15"/>
      <c r="Y413" s="15"/>
      <c r="AA413" s="11" t="str">
        <f t="shared" si="128"/>
        <v/>
      </c>
      <c r="AB413" s="11" t="str">
        <f t="shared" si="129"/>
        <v/>
      </c>
      <c r="AC413" s="11" t="str">
        <f t="shared" si="130"/>
        <v/>
      </c>
      <c r="AF413" s="11" t="str">
        <f t="shared" si="131"/>
        <v/>
      </c>
      <c r="AG413" s="11" t="str">
        <f t="shared" si="132"/>
        <v/>
      </c>
      <c r="AH413" s="11" t="str">
        <f t="shared" si="133"/>
        <v/>
      </c>
      <c r="AN413" s="3"/>
      <c r="AO413" s="3"/>
      <c r="AP413" s="3"/>
      <c r="AQ413" s="3"/>
      <c r="AR413" t="s">
        <v>554</v>
      </c>
      <c r="AS413" t="s">
        <v>555</v>
      </c>
      <c r="AT413" t="s">
        <v>556</v>
      </c>
      <c r="AU413" t="s">
        <v>557</v>
      </c>
      <c r="AV413" t="s">
        <v>558</v>
      </c>
      <c r="AW413" t="s">
        <v>559</v>
      </c>
      <c r="AX413" t="s">
        <v>560</v>
      </c>
      <c r="AY413" t="s">
        <v>561</v>
      </c>
      <c r="AZ413" s="6">
        <v>0</v>
      </c>
      <c r="BA413" s="6">
        <v>0</v>
      </c>
      <c r="BB413" s="6">
        <v>0</v>
      </c>
      <c r="BC413" s="6">
        <v>0.06</v>
      </c>
      <c r="BD413" s="6">
        <v>25</v>
      </c>
      <c r="BE413" s="6">
        <v>0.36799999999999999</v>
      </c>
    </row>
    <row r="414" spans="1:57" ht="15" customHeight="1" x14ac:dyDescent="0.4">
      <c r="A414" s="6">
        <v>20231107</v>
      </c>
      <c r="B414" s="6" t="s">
        <v>473</v>
      </c>
      <c r="C414" s="7" t="s">
        <v>553</v>
      </c>
      <c r="E414" s="6" t="s">
        <v>6</v>
      </c>
      <c r="F414" s="6">
        <v>2</v>
      </c>
      <c r="G414" s="6">
        <v>2</v>
      </c>
      <c r="H414" s="13">
        <f t="shared" si="138"/>
        <v>1</v>
      </c>
      <c r="I414" s="11">
        <v>19.540458453273601</v>
      </c>
      <c r="J414" s="11">
        <v>19.540458453273601</v>
      </c>
      <c r="K414" s="11">
        <v>2.1250216345133799</v>
      </c>
      <c r="L414" s="11">
        <v>240.515748406238</v>
      </c>
      <c r="M414" s="15">
        <v>0</v>
      </c>
      <c r="N414" s="11">
        <v>90.2698852259565</v>
      </c>
      <c r="O414" s="11">
        <v>90.2698852259565</v>
      </c>
      <c r="P414" s="11" t="str">
        <f t="shared" ref="P414:P415" si="139">_xlfn.TEXTJOIN(";", TRUE, Q414, R414, S414, T414)</f>
        <v>0;0</v>
      </c>
      <c r="Q414" s="6">
        <v>0</v>
      </c>
      <c r="T414" s="6">
        <v>0</v>
      </c>
      <c r="U414" s="11" t="str">
        <f t="shared" ref="U414:U415" si="140">_xlfn.TEXTJOIN(";", TRUE, V414, W414, X414, Y414)</f>
        <v>0;0</v>
      </c>
      <c r="V414" s="15">
        <v>0</v>
      </c>
      <c r="W414" s="15"/>
      <c r="X414" s="15"/>
      <c r="Y414" s="15">
        <v>0</v>
      </c>
      <c r="Z414" s="11">
        <v>5.3905550823966202</v>
      </c>
      <c r="AA414" s="11">
        <f t="shared" si="128"/>
        <v>5.3905550823966202</v>
      </c>
      <c r="AB414" s="11" t="str">
        <f t="shared" si="129"/>
        <v/>
      </c>
      <c r="AC414" s="11" t="str">
        <f t="shared" si="130"/>
        <v/>
      </c>
      <c r="AD414" s="11">
        <v>3</v>
      </c>
      <c r="AE414" s="11">
        <v>91.961888802746898</v>
      </c>
      <c r="AF414" s="11">
        <f t="shared" si="131"/>
        <v>91.961888802746898</v>
      </c>
      <c r="AG414" s="11" t="str">
        <f t="shared" si="132"/>
        <v/>
      </c>
      <c r="AH414" s="11" t="str">
        <f t="shared" si="133"/>
        <v/>
      </c>
      <c r="AI414" s="11">
        <v>90</v>
      </c>
      <c r="AJ414" s="11">
        <v>90</v>
      </c>
      <c r="AK414" s="11">
        <v>0</v>
      </c>
      <c r="AL414" s="11">
        <v>3.0000000000000001E-3</v>
      </c>
      <c r="AM414" s="11">
        <v>0</v>
      </c>
      <c r="AN414" t="s">
        <v>689</v>
      </c>
      <c r="AO414" t="s">
        <v>690</v>
      </c>
      <c r="AP414" t="s">
        <v>691</v>
      </c>
      <c r="AQ414" t="s">
        <v>607</v>
      </c>
      <c r="AR414" t="s">
        <v>554</v>
      </c>
      <c r="AS414" t="s">
        <v>555</v>
      </c>
      <c r="AT414" t="s">
        <v>556</v>
      </c>
      <c r="AU414" t="s">
        <v>557</v>
      </c>
      <c r="AV414" t="s">
        <v>558</v>
      </c>
      <c r="AW414" t="s">
        <v>559</v>
      </c>
      <c r="AX414" t="s">
        <v>560</v>
      </c>
      <c r="AY414" t="s">
        <v>561</v>
      </c>
      <c r="AZ414" s="6">
        <v>0</v>
      </c>
      <c r="BA414" s="6">
        <v>0</v>
      </c>
      <c r="BB414" s="6">
        <v>0</v>
      </c>
      <c r="BC414" s="6">
        <v>0.06</v>
      </c>
      <c r="BD414" s="6">
        <v>25</v>
      </c>
      <c r="BE414" s="6">
        <v>0.36799999999999999</v>
      </c>
    </row>
    <row r="415" spans="1:57" ht="15" customHeight="1" x14ac:dyDescent="0.4">
      <c r="A415" s="6">
        <v>20231107</v>
      </c>
      <c r="B415" s="6" t="s">
        <v>473</v>
      </c>
      <c r="C415" s="7" t="s">
        <v>553</v>
      </c>
      <c r="E415" s="6" t="s">
        <v>7</v>
      </c>
      <c r="F415" s="6">
        <v>2</v>
      </c>
      <c r="G415" s="6">
        <v>2</v>
      </c>
      <c r="H415" s="13">
        <f t="shared" si="138"/>
        <v>1</v>
      </c>
      <c r="I415" s="11">
        <v>20.5917636623346</v>
      </c>
      <c r="J415" s="11">
        <v>20.5917636623346</v>
      </c>
      <c r="K415" s="11">
        <v>2.13145651403297</v>
      </c>
      <c r="L415" s="11">
        <v>95.590299433208898</v>
      </c>
      <c r="M415" s="15">
        <v>215.07</v>
      </c>
      <c r="N415" s="11">
        <v>88.2894861123645</v>
      </c>
      <c r="O415" s="11">
        <v>88.2894861123645</v>
      </c>
      <c r="P415" s="11" t="str">
        <f t="shared" si="139"/>
        <v>0;0</v>
      </c>
      <c r="Q415" s="6">
        <v>0</v>
      </c>
      <c r="T415" s="6">
        <v>0</v>
      </c>
      <c r="U415" s="11" t="str">
        <f t="shared" si="140"/>
        <v>215.07;215.07</v>
      </c>
      <c r="V415" s="15">
        <v>215.07</v>
      </c>
      <c r="W415" s="15"/>
      <c r="X415" s="15"/>
      <c r="Y415" s="15">
        <v>215.07</v>
      </c>
      <c r="Z415" s="11">
        <v>5.3916944364448902</v>
      </c>
      <c r="AA415" s="11">
        <f t="shared" si="128"/>
        <v>5.3916944364448902</v>
      </c>
      <c r="AB415" s="11" t="str">
        <f t="shared" si="129"/>
        <v/>
      </c>
      <c r="AC415" s="11" t="str">
        <f t="shared" si="130"/>
        <v/>
      </c>
      <c r="AD415" s="11">
        <v>3</v>
      </c>
      <c r="AE415" s="11">
        <v>90.664927845379196</v>
      </c>
      <c r="AF415" s="11">
        <f t="shared" si="131"/>
        <v>90.664927845379196</v>
      </c>
      <c r="AG415" s="11" t="str">
        <f t="shared" si="132"/>
        <v/>
      </c>
      <c r="AH415" s="11" t="str">
        <f t="shared" si="133"/>
        <v/>
      </c>
      <c r="AI415" s="11">
        <v>90</v>
      </c>
      <c r="AJ415" s="11">
        <v>90</v>
      </c>
      <c r="AK415" s="11">
        <v>0</v>
      </c>
      <c r="AL415" s="11">
        <v>3.0000000000000001E-3</v>
      </c>
      <c r="AM415" s="11">
        <v>0</v>
      </c>
      <c r="AN415" t="s">
        <v>689</v>
      </c>
      <c r="AO415" t="s">
        <v>690</v>
      </c>
      <c r="AP415" t="s">
        <v>691</v>
      </c>
      <c r="AQ415" t="s">
        <v>607</v>
      </c>
      <c r="AR415" t="s">
        <v>554</v>
      </c>
      <c r="AS415" t="s">
        <v>555</v>
      </c>
      <c r="AT415" t="s">
        <v>556</v>
      </c>
      <c r="AU415" t="s">
        <v>557</v>
      </c>
      <c r="AV415" t="s">
        <v>558</v>
      </c>
      <c r="AW415" t="s">
        <v>559</v>
      </c>
      <c r="AX415" t="s">
        <v>560</v>
      </c>
      <c r="AY415" t="s">
        <v>561</v>
      </c>
      <c r="AZ415" s="6">
        <v>0</v>
      </c>
      <c r="BA415" s="6">
        <v>0</v>
      </c>
      <c r="BB415" s="6">
        <v>0</v>
      </c>
      <c r="BC415" s="6">
        <v>0.06</v>
      </c>
      <c r="BD415" s="6">
        <v>25</v>
      </c>
      <c r="BE415" s="6">
        <v>0.36799999999999999</v>
      </c>
    </row>
    <row r="416" spans="1:57" ht="15" customHeight="1" x14ac:dyDescent="0.4">
      <c r="A416" s="6">
        <v>20231107</v>
      </c>
      <c r="B416" s="6" t="s">
        <v>473</v>
      </c>
      <c r="C416" s="7" t="s">
        <v>553</v>
      </c>
      <c r="D416" s="6" t="s">
        <v>8</v>
      </c>
      <c r="F416" s="6">
        <v>1</v>
      </c>
      <c r="G416" s="6">
        <v>3</v>
      </c>
      <c r="H416" s="13">
        <f t="shared" si="138"/>
        <v>1</v>
      </c>
      <c r="I416" s="11">
        <v>11.013113861383999</v>
      </c>
      <c r="K416" s="11">
        <v>3.3151242013289202</v>
      </c>
      <c r="L416" s="11">
        <v>16.1544379503664</v>
      </c>
      <c r="M416" s="15">
        <v>279.35000000000002</v>
      </c>
      <c r="N416" s="11">
        <v>10.4341479554831</v>
      </c>
      <c r="U416" s="11" t="str">
        <f t="shared" si="134"/>
        <v/>
      </c>
      <c r="V416" s="15"/>
      <c r="W416" s="15"/>
      <c r="X416" s="15"/>
      <c r="Y416" s="15"/>
      <c r="AA416" s="11" t="str">
        <f t="shared" si="128"/>
        <v/>
      </c>
      <c r="AB416" s="11" t="str">
        <f t="shared" si="129"/>
        <v/>
      </c>
      <c r="AC416" s="11" t="str">
        <f t="shared" si="130"/>
        <v/>
      </c>
      <c r="AF416" s="11" t="str">
        <f t="shared" si="131"/>
        <v/>
      </c>
      <c r="AG416" s="11" t="str">
        <f t="shared" si="132"/>
        <v/>
      </c>
      <c r="AH416" s="11" t="str">
        <f t="shared" si="133"/>
        <v/>
      </c>
      <c r="AN416" s="3"/>
      <c r="AO416" s="3"/>
      <c r="AP416" s="3"/>
      <c r="AQ416" s="3"/>
      <c r="AR416" t="s">
        <v>554</v>
      </c>
      <c r="AS416" t="s">
        <v>555</v>
      </c>
      <c r="AT416" t="s">
        <v>556</v>
      </c>
      <c r="AU416" t="s">
        <v>557</v>
      </c>
      <c r="AV416" t="s">
        <v>558</v>
      </c>
      <c r="AW416" t="s">
        <v>559</v>
      </c>
      <c r="AX416" t="s">
        <v>560</v>
      </c>
      <c r="AY416" t="s">
        <v>561</v>
      </c>
      <c r="AZ416" s="6">
        <v>0</v>
      </c>
      <c r="BA416" s="6">
        <v>0</v>
      </c>
      <c r="BB416" s="6">
        <v>0</v>
      </c>
      <c r="BC416" s="6">
        <v>0.06</v>
      </c>
      <c r="BD416" s="6">
        <v>25</v>
      </c>
      <c r="BE416" s="6">
        <v>0.36799999999999999</v>
      </c>
    </row>
    <row r="417" spans="1:57" ht="15" customHeight="1" x14ac:dyDescent="0.4">
      <c r="A417" s="6">
        <v>20231107</v>
      </c>
      <c r="B417" s="6" t="s">
        <v>473</v>
      </c>
      <c r="C417" s="7" t="s">
        <v>553</v>
      </c>
      <c r="E417" s="6" t="s">
        <v>9</v>
      </c>
      <c r="F417" s="6">
        <v>2</v>
      </c>
      <c r="G417" s="6">
        <v>3</v>
      </c>
      <c r="H417" s="13">
        <f t="shared" si="138"/>
        <v>1</v>
      </c>
      <c r="I417" s="11">
        <v>29.035062130845699</v>
      </c>
      <c r="J417" s="11">
        <v>29.035062130845699</v>
      </c>
      <c r="K417" s="11">
        <v>3.0052311145275898</v>
      </c>
      <c r="L417" s="11">
        <v>337.39001041553701</v>
      </c>
      <c r="M417" s="15">
        <v>241.8</v>
      </c>
      <c r="N417" s="11">
        <v>72.179735004277404</v>
      </c>
      <c r="O417" s="11">
        <v>72.179735004277404</v>
      </c>
      <c r="P417" s="11" t="str">
        <f>_xlfn.TEXTJOIN(";", TRUE, Q417, R417, S417, T417)</f>
        <v>0;0;0</v>
      </c>
      <c r="Q417" s="6">
        <v>0</v>
      </c>
      <c r="R417" s="6">
        <v>0</v>
      </c>
      <c r="T417" s="6">
        <v>0</v>
      </c>
      <c r="U417" s="11" t="str">
        <f>_xlfn.TEXTJOIN(";", TRUE, V417, W417, X417, Y417)</f>
        <v>241.8;241.8;241.8</v>
      </c>
      <c r="V417" s="15">
        <v>241.8</v>
      </c>
      <c r="W417" s="15">
        <v>241.8</v>
      </c>
      <c r="X417" s="15"/>
      <c r="Y417" s="15">
        <v>241.8</v>
      </c>
      <c r="Z417" s="11" t="s">
        <v>188</v>
      </c>
      <c r="AA417" s="11">
        <f t="shared" si="128"/>
        <v>13.285886530243801</v>
      </c>
      <c r="AB417" s="11" t="str">
        <f t="shared" si="129"/>
        <v>7.8505671882979104</v>
      </c>
      <c r="AC417" s="11" t="str">
        <f t="shared" si="130"/>
        <v/>
      </c>
      <c r="AD417" s="11">
        <v>3</v>
      </c>
      <c r="AE417" s="11" t="s">
        <v>189</v>
      </c>
      <c r="AF417" s="11">
        <f t="shared" si="131"/>
        <v>90.457907960022098</v>
      </c>
      <c r="AG417" s="11" t="str">
        <f t="shared" si="132"/>
        <v>106.10084785834968</v>
      </c>
      <c r="AH417" s="11" t="str">
        <f t="shared" si="133"/>
        <v/>
      </c>
      <c r="AI417" s="11">
        <v>90</v>
      </c>
      <c r="AJ417" s="11" t="s">
        <v>615</v>
      </c>
      <c r="AK417" s="11" t="s">
        <v>607</v>
      </c>
      <c r="AL417" s="11" t="s">
        <v>631</v>
      </c>
      <c r="AM417" s="11" t="s">
        <v>607</v>
      </c>
      <c r="AN417" t="s">
        <v>692</v>
      </c>
      <c r="AO417" t="s">
        <v>693</v>
      </c>
      <c r="AP417" t="s">
        <v>694</v>
      </c>
      <c r="AQ417" t="s">
        <v>609</v>
      </c>
      <c r="AR417" t="s">
        <v>554</v>
      </c>
      <c r="AS417" t="s">
        <v>555</v>
      </c>
      <c r="AT417" t="s">
        <v>556</v>
      </c>
      <c r="AU417" t="s">
        <v>557</v>
      </c>
      <c r="AV417" t="s">
        <v>558</v>
      </c>
      <c r="AW417" t="s">
        <v>559</v>
      </c>
      <c r="AX417" t="s">
        <v>560</v>
      </c>
      <c r="AY417" t="s">
        <v>561</v>
      </c>
      <c r="AZ417" s="6">
        <v>0</v>
      </c>
      <c r="BA417" s="6">
        <v>0</v>
      </c>
      <c r="BB417" s="6">
        <v>0</v>
      </c>
      <c r="BC417" s="6">
        <v>0.06</v>
      </c>
      <c r="BD417" s="6">
        <v>25</v>
      </c>
      <c r="BE417" s="6">
        <v>0.36799999999999999</v>
      </c>
    </row>
    <row r="418" spans="1:57" ht="15" customHeight="1" x14ac:dyDescent="0.4">
      <c r="A418" s="6">
        <v>20231107</v>
      </c>
      <c r="B418" s="6" t="s">
        <v>473</v>
      </c>
      <c r="C418" s="7" t="s">
        <v>553</v>
      </c>
      <c r="D418" s="6" t="s">
        <v>10</v>
      </c>
      <c r="F418" s="6">
        <v>1</v>
      </c>
      <c r="G418" s="6">
        <v>4</v>
      </c>
      <c r="H418" s="13">
        <f t="shared" si="138"/>
        <v>1</v>
      </c>
      <c r="I418" s="11">
        <v>6.4059803978639902</v>
      </c>
      <c r="K418" s="11">
        <v>3.3943940599337101</v>
      </c>
      <c r="L418" s="11">
        <v>108.44559985919599</v>
      </c>
      <c r="M418" s="15">
        <v>92.3</v>
      </c>
      <c r="N418" s="11">
        <v>10.0726683663659</v>
      </c>
      <c r="U418" s="11" t="str">
        <f t="shared" si="134"/>
        <v/>
      </c>
      <c r="V418" s="15"/>
      <c r="W418" s="15"/>
      <c r="X418" s="15"/>
      <c r="Y418" s="15"/>
      <c r="AA418" s="11" t="str">
        <f t="shared" si="128"/>
        <v/>
      </c>
      <c r="AB418" s="11" t="str">
        <f t="shared" si="129"/>
        <v/>
      </c>
      <c r="AC418" s="11" t="str">
        <f t="shared" si="130"/>
        <v/>
      </c>
      <c r="AF418" s="11" t="str">
        <f t="shared" si="131"/>
        <v/>
      </c>
      <c r="AG418" s="11" t="str">
        <f t="shared" si="132"/>
        <v/>
      </c>
      <c r="AH418" s="11" t="str">
        <f t="shared" si="133"/>
        <v/>
      </c>
      <c r="AN418" s="3"/>
      <c r="AO418" s="3"/>
      <c r="AP418" s="3"/>
      <c r="AQ418" s="3"/>
      <c r="AR418" t="s">
        <v>554</v>
      </c>
      <c r="AS418" t="s">
        <v>555</v>
      </c>
      <c r="AT418" t="s">
        <v>556</v>
      </c>
      <c r="AU418" t="s">
        <v>557</v>
      </c>
      <c r="AV418" t="s">
        <v>558</v>
      </c>
      <c r="AW418" t="s">
        <v>559</v>
      </c>
      <c r="AX418" t="s">
        <v>560</v>
      </c>
      <c r="AY418" t="s">
        <v>561</v>
      </c>
      <c r="AZ418" s="6">
        <v>0</v>
      </c>
      <c r="BA418" s="6">
        <v>0</v>
      </c>
      <c r="BB418" s="6">
        <v>0</v>
      </c>
      <c r="BC418" s="6">
        <v>0.06</v>
      </c>
      <c r="BD418" s="6">
        <v>25</v>
      </c>
      <c r="BE418" s="6">
        <v>0.36799999999999999</v>
      </c>
    </row>
    <row r="419" spans="1:57" ht="15" customHeight="1" x14ac:dyDescent="0.4">
      <c r="A419" s="6">
        <v>20231107</v>
      </c>
      <c r="B419" s="6" t="s">
        <v>473</v>
      </c>
      <c r="C419" s="7" t="s">
        <v>553</v>
      </c>
      <c r="E419" s="6" t="s">
        <v>11</v>
      </c>
      <c r="F419" s="6">
        <v>2</v>
      </c>
      <c r="G419" s="6">
        <v>4</v>
      </c>
      <c r="H419" s="13">
        <f t="shared" si="138"/>
        <v>1</v>
      </c>
      <c r="I419" s="11">
        <v>44.323662766796502</v>
      </c>
      <c r="J419" s="11">
        <v>44.323662766796502</v>
      </c>
      <c r="K419" s="11">
        <v>3.27273935306328</v>
      </c>
      <c r="L419" s="11">
        <v>173.68805162053201</v>
      </c>
      <c r="M419" s="16">
        <v>196.3</v>
      </c>
      <c r="N419" s="11">
        <v>53.232980334973398</v>
      </c>
      <c r="O419" s="11">
        <v>53.232980334973398</v>
      </c>
      <c r="P419" s="11" t="str">
        <f>_xlfn.TEXTJOIN(";", TRUE, Q419, R419, S419, T419)</f>
        <v>0;0;0</v>
      </c>
      <c r="Q419" s="6">
        <v>0</v>
      </c>
      <c r="R419" s="6">
        <v>0</v>
      </c>
      <c r="T419" s="6">
        <v>0</v>
      </c>
      <c r="U419" s="11" t="str">
        <f>_xlfn.TEXTJOIN(";", TRUE, V419, W419, X419, Y419)</f>
        <v>196.3;196.3;196.3</v>
      </c>
      <c r="V419" s="16">
        <v>196.3</v>
      </c>
      <c r="W419" s="16">
        <v>196.3</v>
      </c>
      <c r="X419" s="16"/>
      <c r="Y419" s="16">
        <v>196.3</v>
      </c>
      <c r="Z419" s="11" t="s">
        <v>190</v>
      </c>
      <c r="AA419" s="11">
        <f t="shared" si="128"/>
        <v>21.424891730881001</v>
      </c>
      <c r="AB419" s="11" t="str">
        <f t="shared" si="129"/>
        <v>14.61028142427995</v>
      </c>
      <c r="AC419" s="11" t="str">
        <f t="shared" si="130"/>
        <v/>
      </c>
      <c r="AD419" s="11">
        <v>3</v>
      </c>
      <c r="AE419" s="11" t="s">
        <v>191</v>
      </c>
      <c r="AF419" s="11">
        <f t="shared" si="131"/>
        <v>64.575291104090795</v>
      </c>
      <c r="AG419" s="11" t="str">
        <f t="shared" si="132"/>
        <v>95.8706774475904</v>
      </c>
      <c r="AH419" s="11" t="str">
        <f t="shared" si="133"/>
        <v/>
      </c>
      <c r="AI419" s="11">
        <v>90</v>
      </c>
      <c r="AJ419" s="11" t="s">
        <v>615</v>
      </c>
      <c r="AK419" s="11" t="s">
        <v>607</v>
      </c>
      <c r="AL419" s="11" t="s">
        <v>631</v>
      </c>
      <c r="AM419" s="11" t="s">
        <v>607</v>
      </c>
      <c r="AN419" t="s">
        <v>692</v>
      </c>
      <c r="AO419" t="s">
        <v>693</v>
      </c>
      <c r="AP419" t="s">
        <v>694</v>
      </c>
      <c r="AQ419" t="s">
        <v>609</v>
      </c>
      <c r="AR419" t="s">
        <v>554</v>
      </c>
      <c r="AS419" t="s">
        <v>555</v>
      </c>
      <c r="AT419" t="s">
        <v>556</v>
      </c>
      <c r="AU419" t="s">
        <v>557</v>
      </c>
      <c r="AV419" t="s">
        <v>558</v>
      </c>
      <c r="AW419" t="s">
        <v>559</v>
      </c>
      <c r="AX419" t="s">
        <v>560</v>
      </c>
      <c r="AY419" t="s">
        <v>561</v>
      </c>
      <c r="AZ419" s="6">
        <v>0</v>
      </c>
      <c r="BA419" s="6">
        <v>0</v>
      </c>
      <c r="BB419" s="6">
        <v>0</v>
      </c>
      <c r="BC419" s="6">
        <v>0.06</v>
      </c>
      <c r="BD419" s="6">
        <v>25</v>
      </c>
      <c r="BE419" s="6">
        <v>0.36799999999999999</v>
      </c>
    </row>
    <row r="420" spans="1:57" ht="15" customHeight="1" x14ac:dyDescent="0.4">
      <c r="A420" s="6">
        <v>20231107</v>
      </c>
      <c r="B420" s="6" t="s">
        <v>473</v>
      </c>
      <c r="C420" s="7" t="s">
        <v>553</v>
      </c>
      <c r="D420" s="6" t="s">
        <v>13</v>
      </c>
      <c r="F420" s="6">
        <v>1</v>
      </c>
      <c r="G420" s="6">
        <v>5</v>
      </c>
      <c r="H420" s="13">
        <f t="shared" si="138"/>
        <v>1</v>
      </c>
      <c r="I420" s="11">
        <v>12.081781498441901</v>
      </c>
      <c r="K420" s="11">
        <v>3.3034776367483998</v>
      </c>
      <c r="L420" s="11">
        <v>22.789749443584299</v>
      </c>
      <c r="M420" s="16">
        <v>274.33999999999997</v>
      </c>
      <c r="N420" s="11">
        <v>14.105216761029499</v>
      </c>
      <c r="U420" s="11" t="str">
        <f t="shared" si="134"/>
        <v/>
      </c>
      <c r="V420" s="16"/>
      <c r="W420" s="16"/>
      <c r="X420" s="16"/>
      <c r="Y420" s="16"/>
      <c r="AA420" s="11" t="str">
        <f t="shared" si="128"/>
        <v/>
      </c>
      <c r="AB420" s="11" t="str">
        <f t="shared" si="129"/>
        <v/>
      </c>
      <c r="AC420" s="11" t="str">
        <f t="shared" si="130"/>
        <v/>
      </c>
      <c r="AF420" s="11" t="str">
        <f t="shared" si="131"/>
        <v/>
      </c>
      <c r="AG420" s="11" t="str">
        <f t="shared" si="132"/>
        <v/>
      </c>
      <c r="AH420" s="11" t="str">
        <f t="shared" si="133"/>
        <v/>
      </c>
      <c r="AN420" s="3"/>
      <c r="AO420" s="3"/>
      <c r="AP420" s="3"/>
      <c r="AQ420" s="3"/>
      <c r="AR420" t="s">
        <v>554</v>
      </c>
      <c r="AS420" t="s">
        <v>555</v>
      </c>
      <c r="AT420" t="s">
        <v>556</v>
      </c>
      <c r="AU420" t="s">
        <v>557</v>
      </c>
      <c r="AV420" t="s">
        <v>558</v>
      </c>
      <c r="AW420" t="s">
        <v>559</v>
      </c>
      <c r="AX420" t="s">
        <v>560</v>
      </c>
      <c r="AY420" t="s">
        <v>561</v>
      </c>
      <c r="AZ420" s="6">
        <v>0</v>
      </c>
      <c r="BA420" s="6">
        <v>0</v>
      </c>
      <c r="BB420" s="6">
        <v>0</v>
      </c>
      <c r="BC420" s="6">
        <v>0.06</v>
      </c>
      <c r="BD420" s="6">
        <v>25</v>
      </c>
      <c r="BE420" s="6">
        <v>0.36799999999999999</v>
      </c>
    </row>
    <row r="421" spans="1:57" ht="15" customHeight="1" x14ac:dyDescent="0.4">
      <c r="A421" s="6">
        <v>20231107</v>
      </c>
      <c r="B421" s="6" t="s">
        <v>473</v>
      </c>
      <c r="C421" s="7" t="s">
        <v>553</v>
      </c>
      <c r="E421" s="6" t="s">
        <v>14</v>
      </c>
      <c r="F421" s="6">
        <v>2</v>
      </c>
      <c r="G421" s="6">
        <v>5</v>
      </c>
      <c r="H421" s="13">
        <f t="shared" si="138"/>
        <v>1</v>
      </c>
      <c r="I421" s="11">
        <v>57.981641666139801</v>
      </c>
      <c r="J421" s="11">
        <v>57.981641666139801</v>
      </c>
      <c r="K421" s="11">
        <v>2.8302039702128599</v>
      </c>
      <c r="L421" s="11">
        <v>49.006641020267999</v>
      </c>
      <c r="M421" s="15">
        <v>235.32</v>
      </c>
      <c r="N421" s="11">
        <v>55.130543086994898</v>
      </c>
      <c r="O421" s="11">
        <v>55.130543086994898</v>
      </c>
      <c r="P421" s="11" t="str">
        <f>_xlfn.TEXTJOIN(";", TRUE, Q421, R421, S421, T421)</f>
        <v>0;0;0</v>
      </c>
      <c r="Q421" s="6">
        <v>0</v>
      </c>
      <c r="R421" s="6">
        <v>0</v>
      </c>
      <c r="T421" s="6">
        <v>0</v>
      </c>
      <c r="U421" s="11" t="str">
        <f>_xlfn.TEXTJOIN(";", TRUE, V421, W421, X421, Y421)</f>
        <v>235.32;235.32;235.32</v>
      </c>
      <c r="V421" s="15">
        <v>235.32</v>
      </c>
      <c r="W421" s="15">
        <v>235.32</v>
      </c>
      <c r="X421" s="15"/>
      <c r="Y421" s="15">
        <v>235.32</v>
      </c>
      <c r="Z421" s="11" t="s">
        <v>192</v>
      </c>
      <c r="AA421" s="11">
        <f t="shared" si="128"/>
        <v>29.296194097843099</v>
      </c>
      <c r="AB421" s="11" t="str">
        <f t="shared" si="129"/>
        <v>12.691155928678013</v>
      </c>
      <c r="AC421" s="11" t="str">
        <f t="shared" si="130"/>
        <v/>
      </c>
      <c r="AD421" s="11">
        <v>3</v>
      </c>
      <c r="AE421" s="11" t="s">
        <v>193</v>
      </c>
      <c r="AF421" s="11">
        <f t="shared" si="131"/>
        <v>55.633646393888498</v>
      </c>
      <c r="AG421" s="11" t="str">
        <f t="shared" si="132"/>
        <v>60.40848183214194</v>
      </c>
      <c r="AH421" s="11" t="str">
        <f t="shared" si="133"/>
        <v/>
      </c>
      <c r="AI421" s="11">
        <v>90</v>
      </c>
      <c r="AJ421" s="11" t="s">
        <v>615</v>
      </c>
      <c r="AK421" s="11" t="s">
        <v>607</v>
      </c>
      <c r="AL421" s="11" t="s">
        <v>631</v>
      </c>
      <c r="AM421" s="11" t="s">
        <v>607</v>
      </c>
      <c r="AN421" t="s">
        <v>699</v>
      </c>
      <c r="AO421" t="s">
        <v>700</v>
      </c>
      <c r="AP421" t="s">
        <v>701</v>
      </c>
      <c r="AQ421" t="s">
        <v>609</v>
      </c>
      <c r="AR421" t="s">
        <v>554</v>
      </c>
      <c r="AS421" t="s">
        <v>555</v>
      </c>
      <c r="AT421" t="s">
        <v>556</v>
      </c>
      <c r="AU421" t="s">
        <v>557</v>
      </c>
      <c r="AV421" t="s">
        <v>558</v>
      </c>
      <c r="AW421" t="s">
        <v>559</v>
      </c>
      <c r="AX421" t="s">
        <v>560</v>
      </c>
      <c r="AY421" t="s">
        <v>561</v>
      </c>
      <c r="AZ421" s="6">
        <v>0</v>
      </c>
      <c r="BA421" s="6">
        <v>0</v>
      </c>
      <c r="BB421" s="6">
        <v>0</v>
      </c>
      <c r="BC421" s="6">
        <v>0.06</v>
      </c>
      <c r="BD421" s="6">
        <v>25</v>
      </c>
      <c r="BE421" s="6">
        <v>0.36799999999999999</v>
      </c>
    </row>
    <row r="422" spans="1:57" ht="15" customHeight="1" x14ac:dyDescent="0.4">
      <c r="A422" s="6">
        <v>20231107</v>
      </c>
      <c r="B422" s="6" t="s">
        <v>473</v>
      </c>
      <c r="C422" s="7" t="s">
        <v>553</v>
      </c>
      <c r="D422" s="6" t="s">
        <v>15</v>
      </c>
      <c r="F422" s="6">
        <v>1</v>
      </c>
      <c r="G422" s="6">
        <v>6</v>
      </c>
      <c r="H422" s="13">
        <f t="shared" si="138"/>
        <v>1</v>
      </c>
      <c r="I422" s="11">
        <v>12.7347361592764</v>
      </c>
      <c r="K422" s="11">
        <v>3.2769014259771101</v>
      </c>
      <c r="L422" s="11">
        <v>6.9657703818484</v>
      </c>
      <c r="M422" s="15">
        <v>344.18</v>
      </c>
      <c r="N422" s="11">
        <v>3.1440856874282601</v>
      </c>
      <c r="U422" s="11" t="str">
        <f t="shared" si="134"/>
        <v/>
      </c>
      <c r="V422" s="15"/>
      <c r="W422" s="15"/>
      <c r="X422" s="15"/>
      <c r="Y422" s="15"/>
      <c r="AA422" s="11" t="str">
        <f t="shared" si="128"/>
        <v/>
      </c>
      <c r="AB422" s="11" t="str">
        <f t="shared" si="129"/>
        <v/>
      </c>
      <c r="AC422" s="11" t="str">
        <f t="shared" si="130"/>
        <v/>
      </c>
      <c r="AF422" s="11" t="str">
        <f t="shared" si="131"/>
        <v/>
      </c>
      <c r="AG422" s="11" t="str">
        <f t="shared" si="132"/>
        <v/>
      </c>
      <c r="AH422" s="11" t="str">
        <f t="shared" si="133"/>
        <v/>
      </c>
      <c r="AN422" s="3"/>
      <c r="AO422" s="3"/>
      <c r="AP422" s="3"/>
      <c r="AQ422" s="3"/>
      <c r="AR422" t="s">
        <v>554</v>
      </c>
      <c r="AS422" t="s">
        <v>555</v>
      </c>
      <c r="AT422" t="s">
        <v>556</v>
      </c>
      <c r="AU422" t="s">
        <v>557</v>
      </c>
      <c r="AV422" t="s">
        <v>558</v>
      </c>
      <c r="AW422" t="s">
        <v>559</v>
      </c>
      <c r="AX422" t="s">
        <v>560</v>
      </c>
      <c r="AY422" t="s">
        <v>561</v>
      </c>
      <c r="AZ422" s="6">
        <v>0</v>
      </c>
      <c r="BA422" s="6">
        <v>0</v>
      </c>
      <c r="BB422" s="6">
        <v>0</v>
      </c>
      <c r="BC422" s="6">
        <v>0.06</v>
      </c>
      <c r="BD422" s="6">
        <v>25</v>
      </c>
      <c r="BE422" s="6">
        <v>0.36799999999999999</v>
      </c>
    </row>
    <row r="423" spans="1:57" ht="15" customHeight="1" x14ac:dyDescent="0.4">
      <c r="A423" s="6">
        <v>20231107</v>
      </c>
      <c r="B423" s="6" t="s">
        <v>473</v>
      </c>
      <c r="C423" s="7" t="s">
        <v>553</v>
      </c>
      <c r="E423" s="6" t="s">
        <v>16</v>
      </c>
      <c r="F423" s="6">
        <v>2</v>
      </c>
      <c r="G423" s="6">
        <v>6</v>
      </c>
      <c r="H423" s="13">
        <f t="shared" si="138"/>
        <v>1</v>
      </c>
      <c r="I423" s="11">
        <v>36.127120418453401</v>
      </c>
      <c r="J423" s="11">
        <v>36.127120418453401</v>
      </c>
      <c r="K423" s="11">
        <v>2.97737000843629</v>
      </c>
      <c r="L423" s="11">
        <v>269.62535390348398</v>
      </c>
      <c r="M423" s="15">
        <v>220.62</v>
      </c>
      <c r="N423" s="11">
        <v>52.2700797614485</v>
      </c>
      <c r="O423" s="11">
        <v>52.2700797614485</v>
      </c>
      <c r="P423" s="11" t="str">
        <f>_xlfn.TEXTJOIN(";", TRUE, Q423, R423, S423, T423)</f>
        <v>0;0;0;0</v>
      </c>
      <c r="Q423" s="6">
        <v>0</v>
      </c>
      <c r="R423" s="6">
        <v>0</v>
      </c>
      <c r="S423" s="6">
        <v>0</v>
      </c>
      <c r="T423" s="6">
        <v>0</v>
      </c>
      <c r="U423" s="11" t="str">
        <f>_xlfn.TEXTJOIN(";", TRUE, V423, W423, X423, Y423)</f>
        <v>220.62;220.62;220.62;220.62</v>
      </c>
      <c r="V423" s="15">
        <v>220.62</v>
      </c>
      <c r="W423" s="15">
        <v>220.62</v>
      </c>
      <c r="X423" s="15">
        <v>220.62</v>
      </c>
      <c r="Y423" s="15">
        <v>220.62</v>
      </c>
      <c r="Z423" s="11" t="s">
        <v>194</v>
      </c>
      <c r="AA423" s="11">
        <f t="shared" si="128"/>
        <v>25.335593269497</v>
      </c>
      <c r="AB423" s="11" t="str">
        <f t="shared" si="129"/>
        <v>28.323623917280866</v>
      </c>
      <c r="AC423" s="11" t="str">
        <f t="shared" si="130"/>
        <v xml:space="preserve"> 11.940484313896489</v>
      </c>
      <c r="AD423" s="11">
        <v>3</v>
      </c>
      <c r="AE423" s="11" t="s">
        <v>195</v>
      </c>
      <c r="AF423" s="11">
        <f t="shared" si="131"/>
        <v>63.841698457105402</v>
      </c>
      <c r="AG423" s="11" t="str">
        <f t="shared" si="132"/>
        <v>73.21150500415172</v>
      </c>
      <c r="AH423" s="11" t="str">
        <f t="shared" si="133"/>
        <v xml:space="preserve"> 84.6733903405703</v>
      </c>
      <c r="AI423" s="11">
        <v>90</v>
      </c>
      <c r="AJ423" s="11" t="s">
        <v>629</v>
      </c>
      <c r="AK423" s="11" t="s">
        <v>609</v>
      </c>
      <c r="AL423" s="11" t="s">
        <v>630</v>
      </c>
      <c r="AM423" s="11" t="s">
        <v>609</v>
      </c>
      <c r="AN423" t="s">
        <v>695</v>
      </c>
      <c r="AO423" t="s">
        <v>696</v>
      </c>
      <c r="AP423" t="s">
        <v>697</v>
      </c>
      <c r="AQ423" t="s">
        <v>698</v>
      </c>
      <c r="AR423" t="s">
        <v>554</v>
      </c>
      <c r="AS423" t="s">
        <v>555</v>
      </c>
      <c r="AT423" t="s">
        <v>556</v>
      </c>
      <c r="AU423" t="s">
        <v>557</v>
      </c>
      <c r="AV423" t="s">
        <v>558</v>
      </c>
      <c r="AW423" t="s">
        <v>559</v>
      </c>
      <c r="AX423" t="s">
        <v>560</v>
      </c>
      <c r="AY423" t="s">
        <v>561</v>
      </c>
      <c r="AZ423" s="6">
        <v>0</v>
      </c>
      <c r="BA423" s="6">
        <v>0</v>
      </c>
      <c r="BB423" s="6">
        <v>0</v>
      </c>
      <c r="BC423" s="6">
        <v>0.06</v>
      </c>
      <c r="BD423" s="6">
        <v>25</v>
      </c>
      <c r="BE423" s="6">
        <v>0.36799999999999999</v>
      </c>
    </row>
    <row r="424" spans="1:57" ht="15" customHeight="1" x14ac:dyDescent="0.4">
      <c r="A424" s="6">
        <v>20231107</v>
      </c>
      <c r="B424" s="6" t="s">
        <v>473</v>
      </c>
      <c r="C424" s="7" t="s">
        <v>553</v>
      </c>
      <c r="D424" s="6" t="s">
        <v>21</v>
      </c>
      <c r="F424" s="6">
        <v>1</v>
      </c>
      <c r="G424" s="6">
        <v>7</v>
      </c>
      <c r="H424" s="13">
        <f t="shared" si="138"/>
        <v>1</v>
      </c>
      <c r="I424" s="11">
        <v>8.6834852441138803</v>
      </c>
      <c r="K424" s="11">
        <v>3.09328241422776</v>
      </c>
      <c r="L424" s="11">
        <v>94.423664215260501</v>
      </c>
      <c r="M424" s="15">
        <v>87.45</v>
      </c>
      <c r="N424" s="11">
        <v>14.2500742736687</v>
      </c>
      <c r="U424" s="11" t="str">
        <f t="shared" si="134"/>
        <v/>
      </c>
      <c r="V424" s="15"/>
      <c r="W424" s="15"/>
      <c r="X424" s="15"/>
      <c r="Y424" s="15"/>
      <c r="AA424" s="11" t="str">
        <f t="shared" si="128"/>
        <v/>
      </c>
      <c r="AB424" s="11" t="str">
        <f t="shared" si="129"/>
        <v/>
      </c>
      <c r="AC424" s="11" t="str">
        <f t="shared" si="130"/>
        <v/>
      </c>
      <c r="AF424" s="11" t="str">
        <f t="shared" si="131"/>
        <v/>
      </c>
      <c r="AG424" s="11" t="str">
        <f t="shared" si="132"/>
        <v/>
      </c>
      <c r="AH424" s="11" t="str">
        <f t="shared" si="133"/>
        <v/>
      </c>
      <c r="AN424" s="3"/>
      <c r="AO424" s="3"/>
      <c r="AP424" s="3"/>
      <c r="AQ424" s="3"/>
      <c r="AR424" t="s">
        <v>554</v>
      </c>
      <c r="AS424" t="s">
        <v>555</v>
      </c>
      <c r="AT424" t="s">
        <v>556</v>
      </c>
      <c r="AU424" t="s">
        <v>557</v>
      </c>
      <c r="AV424" t="s">
        <v>558</v>
      </c>
      <c r="AW424" t="s">
        <v>559</v>
      </c>
      <c r="AX424" t="s">
        <v>560</v>
      </c>
      <c r="AY424" t="s">
        <v>561</v>
      </c>
      <c r="AZ424" s="6">
        <v>0</v>
      </c>
      <c r="BA424" s="6">
        <v>0</v>
      </c>
      <c r="BB424" s="6">
        <v>0</v>
      </c>
      <c r="BC424" s="6">
        <v>0.06</v>
      </c>
      <c r="BD424" s="6">
        <v>25</v>
      </c>
      <c r="BE424" s="6">
        <v>0.36799999999999999</v>
      </c>
    </row>
    <row r="425" spans="1:57" ht="15" customHeight="1" x14ac:dyDescent="0.4">
      <c r="A425" s="6">
        <v>20231107</v>
      </c>
      <c r="B425" s="6" t="s">
        <v>473</v>
      </c>
      <c r="C425" s="7" t="s">
        <v>553</v>
      </c>
      <c r="E425" s="6" t="s">
        <v>22</v>
      </c>
      <c r="F425" s="6">
        <v>2</v>
      </c>
      <c r="G425" s="6">
        <v>7</v>
      </c>
      <c r="H425" s="13">
        <f t="shared" si="138"/>
        <v>1</v>
      </c>
      <c r="I425" s="11">
        <v>29.1029841611035</v>
      </c>
      <c r="J425" s="11">
        <v>29.1029841611035</v>
      </c>
      <c r="K425" s="11">
        <v>2.9684958328490301</v>
      </c>
      <c r="L425" s="11">
        <v>127.066802638686</v>
      </c>
      <c r="M425" s="15">
        <v>217.44</v>
      </c>
      <c r="N425" s="11">
        <v>42.556896053824701</v>
      </c>
      <c r="O425" s="11">
        <v>42.556896053824701</v>
      </c>
      <c r="P425" s="11" t="str">
        <f>_xlfn.TEXTJOIN(";", TRUE, Q425, R425, S425, T425)</f>
        <v>0;0;0;0</v>
      </c>
      <c r="Q425" s="6">
        <v>0</v>
      </c>
      <c r="R425" s="6">
        <v>0</v>
      </c>
      <c r="S425" s="6">
        <v>0</v>
      </c>
      <c r="T425" s="6">
        <v>0</v>
      </c>
      <c r="U425" s="11" t="str">
        <f>_xlfn.TEXTJOIN(";", TRUE, V425, W425, X425, Y425)</f>
        <v>217.44;217.44;217.44;217.44</v>
      </c>
      <c r="V425" s="15">
        <v>217.44</v>
      </c>
      <c r="W425" s="15">
        <v>217.44</v>
      </c>
      <c r="X425" s="15">
        <v>217.44</v>
      </c>
      <c r="Y425" s="15">
        <v>217.44</v>
      </c>
      <c r="Z425" s="11" t="s">
        <v>196</v>
      </c>
      <c r="AA425" s="11">
        <f t="shared" si="128"/>
        <v>19.197907743723501</v>
      </c>
      <c r="AB425" s="11" t="str">
        <f t="shared" si="129"/>
        <v>27.182419613960114</v>
      </c>
      <c r="AC425" s="11" t="str">
        <f t="shared" si="130"/>
        <v xml:space="preserve"> 17.679503610712622</v>
      </c>
      <c r="AD425" s="11">
        <v>3</v>
      </c>
      <c r="AE425" s="11" t="s">
        <v>197</v>
      </c>
      <c r="AF425" s="11">
        <f t="shared" si="131"/>
        <v>45.564733782296599</v>
      </c>
      <c r="AG425" s="11" t="str">
        <f t="shared" si="132"/>
        <v>49.511062229968324</v>
      </c>
      <c r="AH425" s="11" t="str">
        <f t="shared" si="133"/>
        <v xml:space="preserve"> 55.73164087098584</v>
      </c>
      <c r="AI425" s="11">
        <v>90</v>
      </c>
      <c r="AJ425" s="11" t="s">
        <v>629</v>
      </c>
      <c r="AK425" s="11" t="s">
        <v>609</v>
      </c>
      <c r="AL425" s="11" t="s">
        <v>630</v>
      </c>
      <c r="AM425" s="11" t="s">
        <v>609</v>
      </c>
      <c r="AN425" t="s">
        <v>702</v>
      </c>
      <c r="AO425" t="s">
        <v>703</v>
      </c>
      <c r="AP425" t="s">
        <v>704</v>
      </c>
      <c r="AQ425" t="s">
        <v>698</v>
      </c>
      <c r="AR425" t="s">
        <v>554</v>
      </c>
      <c r="AS425" t="s">
        <v>555</v>
      </c>
      <c r="AT425" t="s">
        <v>556</v>
      </c>
      <c r="AU425" t="s">
        <v>557</v>
      </c>
      <c r="AV425" t="s">
        <v>558</v>
      </c>
      <c r="AW425" t="s">
        <v>559</v>
      </c>
      <c r="AX425" t="s">
        <v>560</v>
      </c>
      <c r="AY425" t="s">
        <v>561</v>
      </c>
      <c r="AZ425" s="6">
        <v>0</v>
      </c>
      <c r="BA425" s="6">
        <v>0</v>
      </c>
      <c r="BB425" s="6">
        <v>0</v>
      </c>
      <c r="BC425" s="6">
        <v>0.06</v>
      </c>
      <c r="BD425" s="6">
        <v>25</v>
      </c>
      <c r="BE425" s="6">
        <v>0.36799999999999999</v>
      </c>
    </row>
    <row r="426" spans="1:57" ht="15" customHeight="1" x14ac:dyDescent="0.4">
      <c r="A426" s="6">
        <v>20231107</v>
      </c>
      <c r="B426" s="6" t="s">
        <v>473</v>
      </c>
      <c r="C426" s="7" t="s">
        <v>553</v>
      </c>
      <c r="D426" s="6" t="s">
        <v>24</v>
      </c>
      <c r="F426" s="6">
        <v>1</v>
      </c>
      <c r="G426" s="6">
        <v>8</v>
      </c>
      <c r="H426" s="13">
        <f t="shared" si="138"/>
        <v>1</v>
      </c>
      <c r="I426" s="11">
        <v>17.770796497059099</v>
      </c>
      <c r="K426" s="11">
        <v>2.66269893875078</v>
      </c>
      <c r="L426" s="11">
        <v>342.77851738391502</v>
      </c>
      <c r="M426" s="15">
        <v>248.36</v>
      </c>
      <c r="N426" s="11">
        <v>15.988699384147299</v>
      </c>
      <c r="U426" s="11" t="str">
        <f t="shared" si="134"/>
        <v/>
      </c>
      <c r="V426" s="15"/>
      <c r="W426" s="15"/>
      <c r="X426" s="15"/>
      <c r="Y426" s="15"/>
      <c r="AA426" s="11" t="str">
        <f t="shared" si="128"/>
        <v/>
      </c>
      <c r="AB426" s="11" t="str">
        <f t="shared" si="129"/>
        <v/>
      </c>
      <c r="AC426" s="11" t="str">
        <f t="shared" si="130"/>
        <v/>
      </c>
      <c r="AF426" s="11" t="str">
        <f t="shared" si="131"/>
        <v/>
      </c>
      <c r="AG426" s="11" t="str">
        <f t="shared" si="132"/>
        <v/>
      </c>
      <c r="AH426" s="11" t="str">
        <f t="shared" si="133"/>
        <v/>
      </c>
      <c r="AN426" s="3"/>
      <c r="AO426" s="3"/>
      <c r="AP426" s="3"/>
      <c r="AQ426" s="3"/>
      <c r="AR426" t="s">
        <v>554</v>
      </c>
      <c r="AS426" t="s">
        <v>555</v>
      </c>
      <c r="AT426" t="s">
        <v>556</v>
      </c>
      <c r="AU426" t="s">
        <v>557</v>
      </c>
      <c r="AV426" t="s">
        <v>558</v>
      </c>
      <c r="AW426" t="s">
        <v>559</v>
      </c>
      <c r="AX426" t="s">
        <v>560</v>
      </c>
      <c r="AY426" t="s">
        <v>561</v>
      </c>
      <c r="AZ426" s="6">
        <v>0</v>
      </c>
      <c r="BA426" s="6">
        <v>0</v>
      </c>
      <c r="BB426" s="6">
        <v>0</v>
      </c>
      <c r="BC426" s="6">
        <v>0.06</v>
      </c>
      <c r="BD426" s="6">
        <v>25</v>
      </c>
      <c r="BE426" s="6">
        <v>0.36799999999999999</v>
      </c>
    </row>
    <row r="427" spans="1:57" ht="15" customHeight="1" x14ac:dyDescent="0.4">
      <c r="A427" s="6">
        <v>20231107</v>
      </c>
      <c r="B427" s="6" t="s">
        <v>473</v>
      </c>
      <c r="C427" s="7" t="s">
        <v>553</v>
      </c>
      <c r="E427" s="6" t="s">
        <v>25</v>
      </c>
      <c r="F427" s="6">
        <v>2</v>
      </c>
      <c r="G427" s="6">
        <v>8</v>
      </c>
      <c r="H427" s="13">
        <f t="shared" si="138"/>
        <v>1</v>
      </c>
      <c r="I427" s="11">
        <v>25.030165045795901</v>
      </c>
      <c r="J427" s="11">
        <v>25.030165045795901</v>
      </c>
      <c r="K427" s="11">
        <v>2.43689550372974</v>
      </c>
      <c r="L427" s="11">
        <v>357.87597697609402</v>
      </c>
      <c r="M427" s="15">
        <v>230.81</v>
      </c>
      <c r="N427" s="11">
        <v>70.8811868770171</v>
      </c>
      <c r="O427" s="11">
        <v>70.8811868770171</v>
      </c>
      <c r="P427" s="11" t="str">
        <f>_xlfn.TEXTJOIN(";", TRUE, Q427, R427, S427, T427)</f>
        <v>0;0;0</v>
      </c>
      <c r="Q427" s="6">
        <v>0</v>
      </c>
      <c r="R427" s="6">
        <v>0</v>
      </c>
      <c r="T427" s="6">
        <v>0</v>
      </c>
      <c r="U427" s="11" t="str">
        <f>_xlfn.TEXTJOIN(";", TRUE, V427, W427, X427, Y427)</f>
        <v>230.81;230.81;230.81</v>
      </c>
      <c r="V427" s="15">
        <v>230.81</v>
      </c>
      <c r="W427" s="15">
        <v>230.81</v>
      </c>
      <c r="X427" s="15"/>
      <c r="Y427" s="15">
        <v>230.81</v>
      </c>
      <c r="Z427" s="11" t="s">
        <v>198</v>
      </c>
      <c r="AA427" s="11">
        <f t="shared" si="128"/>
        <v>17.2821341031167</v>
      </c>
      <c r="AB427" s="11" t="str">
        <f t="shared" si="129"/>
        <v>9.597650412159743</v>
      </c>
      <c r="AC427" s="11" t="str">
        <f t="shared" si="130"/>
        <v/>
      </c>
      <c r="AD427" s="11">
        <v>3</v>
      </c>
      <c r="AE427" s="11" t="s">
        <v>199</v>
      </c>
      <c r="AF427" s="11">
        <f t="shared" si="131"/>
        <v>95.340639647298602</v>
      </c>
      <c r="AG427" s="11" t="str">
        <f t="shared" si="132"/>
        <v>119.29174211602728</v>
      </c>
      <c r="AH427" s="11" t="str">
        <f t="shared" si="133"/>
        <v/>
      </c>
      <c r="AI427" s="11">
        <v>90</v>
      </c>
      <c r="AJ427" s="11" t="s">
        <v>615</v>
      </c>
      <c r="AK427" s="11" t="s">
        <v>607</v>
      </c>
      <c r="AL427" s="11" t="s">
        <v>631</v>
      </c>
      <c r="AM427" s="11" t="s">
        <v>607</v>
      </c>
      <c r="AN427" t="s">
        <v>705</v>
      </c>
      <c r="AO427" t="s">
        <v>706</v>
      </c>
      <c r="AP427" t="s">
        <v>707</v>
      </c>
      <c r="AQ427" t="s">
        <v>609</v>
      </c>
      <c r="AR427" t="s">
        <v>554</v>
      </c>
      <c r="AS427" t="s">
        <v>555</v>
      </c>
      <c r="AT427" t="s">
        <v>556</v>
      </c>
      <c r="AU427" t="s">
        <v>557</v>
      </c>
      <c r="AV427" t="s">
        <v>558</v>
      </c>
      <c r="AW427" t="s">
        <v>559</v>
      </c>
      <c r="AX427" t="s">
        <v>560</v>
      </c>
      <c r="AY427" t="s">
        <v>561</v>
      </c>
      <c r="AZ427" s="6">
        <v>0</v>
      </c>
      <c r="BA427" s="6">
        <v>0</v>
      </c>
      <c r="BB427" s="6">
        <v>0</v>
      </c>
      <c r="BC427" s="6">
        <v>0.06</v>
      </c>
      <c r="BD427" s="6">
        <v>25</v>
      </c>
      <c r="BE427" s="6">
        <v>0.36799999999999999</v>
      </c>
    </row>
    <row r="428" spans="1:57" ht="15" customHeight="1" x14ac:dyDescent="0.4">
      <c r="A428" s="6">
        <v>20231107</v>
      </c>
      <c r="B428" s="6" t="s">
        <v>473</v>
      </c>
      <c r="C428" s="7" t="s">
        <v>553</v>
      </c>
      <c r="D428" s="6" t="s">
        <v>28</v>
      </c>
      <c r="F428" s="6">
        <v>1</v>
      </c>
      <c r="G428" s="6">
        <v>9</v>
      </c>
      <c r="H428" s="13">
        <f>(5/6)</f>
        <v>0.83333333333333337</v>
      </c>
      <c r="I428" s="11">
        <v>9.7788416151358</v>
      </c>
      <c r="K428" s="11">
        <v>2.1588522753035</v>
      </c>
      <c r="L428" s="11">
        <v>285.34705660638298</v>
      </c>
      <c r="M428" s="16">
        <v>302.57</v>
      </c>
      <c r="N428" s="11">
        <v>3.6530180299923298</v>
      </c>
      <c r="U428" s="11" t="str">
        <f t="shared" si="134"/>
        <v/>
      </c>
      <c r="V428" s="16"/>
      <c r="W428" s="16"/>
      <c r="X428" s="16"/>
      <c r="Y428" s="16"/>
      <c r="AA428" s="11" t="str">
        <f t="shared" si="128"/>
        <v/>
      </c>
      <c r="AB428" s="11" t="str">
        <f t="shared" si="129"/>
        <v/>
      </c>
      <c r="AC428" s="11" t="str">
        <f t="shared" si="130"/>
        <v/>
      </c>
      <c r="AF428" s="11" t="str">
        <f t="shared" si="131"/>
        <v/>
      </c>
      <c r="AG428" s="11" t="str">
        <f t="shared" si="132"/>
        <v/>
      </c>
      <c r="AH428" s="11" t="str">
        <f t="shared" si="133"/>
        <v/>
      </c>
      <c r="AN428" s="3"/>
      <c r="AO428" s="3"/>
      <c r="AP428" s="3"/>
      <c r="AQ428" s="3"/>
      <c r="AR428" t="s">
        <v>554</v>
      </c>
      <c r="AS428" t="s">
        <v>555</v>
      </c>
      <c r="AT428" t="s">
        <v>556</v>
      </c>
      <c r="AU428" t="s">
        <v>557</v>
      </c>
      <c r="AV428" t="s">
        <v>558</v>
      </c>
      <c r="AW428" t="s">
        <v>559</v>
      </c>
      <c r="AX428" t="s">
        <v>560</v>
      </c>
      <c r="AY428" t="s">
        <v>561</v>
      </c>
      <c r="AZ428" s="6">
        <v>0</v>
      </c>
      <c r="BA428" s="6">
        <v>0</v>
      </c>
      <c r="BB428" s="6">
        <v>0</v>
      </c>
      <c r="BC428" s="6">
        <v>0.06</v>
      </c>
      <c r="BD428" s="6">
        <v>25</v>
      </c>
      <c r="BE428" s="6">
        <v>0.36799999999999999</v>
      </c>
    </row>
    <row r="429" spans="1:57" ht="15" customHeight="1" x14ac:dyDescent="0.4">
      <c r="A429" s="6">
        <v>20231107</v>
      </c>
      <c r="B429" s="6" t="s">
        <v>473</v>
      </c>
      <c r="C429" s="7" t="s">
        <v>553</v>
      </c>
      <c r="E429" s="6" t="s">
        <v>29</v>
      </c>
      <c r="F429" s="6">
        <v>2</v>
      </c>
      <c r="G429" s="6">
        <v>9</v>
      </c>
      <c r="H429" s="13">
        <f>(5/6)</f>
        <v>0.83333333333333337</v>
      </c>
      <c r="I429" s="11">
        <v>16.649216990862101</v>
      </c>
      <c r="J429" s="11">
        <v>16.649216990862101</v>
      </c>
      <c r="K429" s="11">
        <v>1.7193670433358199</v>
      </c>
      <c r="L429" s="11">
        <v>229.30619543040399</v>
      </c>
      <c r="M429" s="16">
        <v>231.42999999999901</v>
      </c>
      <c r="N429" s="11">
        <v>66.361640251810996</v>
      </c>
      <c r="O429" s="11">
        <v>66.361640251810996</v>
      </c>
      <c r="P429" s="11" t="str">
        <f>_xlfn.TEXTJOIN(";", TRUE, Q429, R429, S429, T429)</f>
        <v>0;0</v>
      </c>
      <c r="Q429" s="6">
        <v>0</v>
      </c>
      <c r="T429" s="6">
        <v>0</v>
      </c>
      <c r="U429" s="11" t="str">
        <f>_xlfn.TEXTJOIN(";", TRUE, V429, W429, X429, Y429)</f>
        <v>231.429999999999;231.429999999999</v>
      </c>
      <c r="V429" s="16">
        <v>231.42999999999901</v>
      </c>
      <c r="W429" s="16"/>
      <c r="X429" s="16"/>
      <c r="Y429" s="16">
        <v>231.42999999999901</v>
      </c>
      <c r="Z429" s="11">
        <v>14.220152370970199</v>
      </c>
      <c r="AA429" s="11">
        <f t="shared" si="128"/>
        <v>14.220152370970199</v>
      </c>
      <c r="AB429" s="11" t="str">
        <f t="shared" si="129"/>
        <v/>
      </c>
      <c r="AC429" s="11" t="str">
        <f t="shared" si="130"/>
        <v/>
      </c>
      <c r="AD429" s="11">
        <v>3</v>
      </c>
      <c r="AE429" s="11">
        <v>93.936794100070102</v>
      </c>
      <c r="AF429" s="11">
        <f t="shared" si="131"/>
        <v>93.936794100070102</v>
      </c>
      <c r="AG429" s="11" t="str">
        <f t="shared" si="132"/>
        <v/>
      </c>
      <c r="AH429" s="11" t="str">
        <f t="shared" si="133"/>
        <v/>
      </c>
      <c r="AI429" s="11">
        <v>90</v>
      </c>
      <c r="AJ429" s="11">
        <v>90</v>
      </c>
      <c r="AK429" s="11">
        <v>0</v>
      </c>
      <c r="AL429" s="11">
        <v>3.0000000000000001E-3</v>
      </c>
      <c r="AM429" s="11">
        <v>0</v>
      </c>
      <c r="AN429" t="s">
        <v>710</v>
      </c>
      <c r="AO429" t="s">
        <v>711</v>
      </c>
      <c r="AP429" t="s">
        <v>712</v>
      </c>
      <c r="AQ429" t="s">
        <v>607</v>
      </c>
      <c r="AR429" t="s">
        <v>554</v>
      </c>
      <c r="AS429" t="s">
        <v>555</v>
      </c>
      <c r="AT429" t="s">
        <v>556</v>
      </c>
      <c r="AU429" t="s">
        <v>557</v>
      </c>
      <c r="AV429" t="s">
        <v>558</v>
      </c>
      <c r="AW429" t="s">
        <v>559</v>
      </c>
      <c r="AX429" t="s">
        <v>560</v>
      </c>
      <c r="AY429" t="s">
        <v>561</v>
      </c>
      <c r="AZ429" s="6">
        <v>0</v>
      </c>
      <c r="BA429" s="6">
        <v>0</v>
      </c>
      <c r="BB429" s="6">
        <v>0</v>
      </c>
      <c r="BC429" s="6">
        <v>0.06</v>
      </c>
      <c r="BD429" s="6">
        <v>25</v>
      </c>
      <c r="BE429" s="6">
        <v>0.36799999999999999</v>
      </c>
    </row>
    <row r="430" spans="1:57" ht="15" customHeight="1" x14ac:dyDescent="0.4">
      <c r="A430" s="6">
        <v>20231107</v>
      </c>
      <c r="B430" s="6" t="s">
        <v>472</v>
      </c>
      <c r="C430" s="7" t="s">
        <v>552</v>
      </c>
      <c r="D430" s="6" t="s">
        <v>2</v>
      </c>
      <c r="F430" s="6">
        <v>1</v>
      </c>
      <c r="G430" s="6">
        <v>1</v>
      </c>
      <c r="H430" s="13">
        <f t="shared" ref="H430:H445" si="141">(6/6)</f>
        <v>1</v>
      </c>
      <c r="I430" s="11">
        <v>6.05682915802221</v>
      </c>
      <c r="K430" s="11">
        <v>3.28163988146115</v>
      </c>
      <c r="L430" s="11">
        <v>231.675333898139</v>
      </c>
      <c r="M430" s="15">
        <v>0</v>
      </c>
      <c r="N430" s="11">
        <v>7.0794968347679097</v>
      </c>
      <c r="U430" s="11" t="str">
        <f t="shared" si="134"/>
        <v/>
      </c>
      <c r="V430" s="15"/>
      <c r="W430" s="15"/>
      <c r="X430" s="15"/>
      <c r="Y430" s="15"/>
      <c r="AA430" s="11" t="str">
        <f t="shared" si="128"/>
        <v/>
      </c>
      <c r="AB430" s="11" t="str">
        <f t="shared" si="129"/>
        <v/>
      </c>
      <c r="AC430" s="11" t="str">
        <f t="shared" si="130"/>
        <v/>
      </c>
      <c r="AF430" s="11" t="str">
        <f t="shared" si="131"/>
        <v/>
      </c>
      <c r="AG430" s="11" t="str">
        <f t="shared" si="132"/>
        <v/>
      </c>
      <c r="AH430" s="11" t="str">
        <f t="shared" si="133"/>
        <v/>
      </c>
      <c r="AN430" s="3"/>
      <c r="AO430" s="3"/>
      <c r="AP430" s="3"/>
      <c r="AQ430" s="3"/>
      <c r="AR430" t="s">
        <v>562</v>
      </c>
      <c r="AS430" t="s">
        <v>563</v>
      </c>
      <c r="AT430" t="s">
        <v>564</v>
      </c>
      <c r="AU430" t="s">
        <v>565</v>
      </c>
      <c r="AV430" t="s">
        <v>566</v>
      </c>
      <c r="AW430" t="s">
        <v>567</v>
      </c>
      <c r="AX430" t="s">
        <v>568</v>
      </c>
      <c r="AY430" t="s">
        <v>569</v>
      </c>
      <c r="AZ430" s="6">
        <v>0</v>
      </c>
      <c r="BA430" s="6">
        <v>0</v>
      </c>
      <c r="BB430" s="6">
        <v>0</v>
      </c>
      <c r="BC430" s="6">
        <v>0.06</v>
      </c>
      <c r="BD430" s="6">
        <v>25</v>
      </c>
      <c r="BE430" s="6">
        <v>0.36799999999999999</v>
      </c>
    </row>
    <row r="431" spans="1:57" ht="15" customHeight="1" x14ac:dyDescent="0.4">
      <c r="A431" s="6">
        <v>20231107</v>
      </c>
      <c r="B431" s="6" t="s">
        <v>472</v>
      </c>
      <c r="C431" s="7" t="s">
        <v>552</v>
      </c>
      <c r="D431" s="6" t="s">
        <v>5</v>
      </c>
      <c r="F431" s="6">
        <v>1</v>
      </c>
      <c r="G431" s="6">
        <v>2</v>
      </c>
      <c r="H431" s="13">
        <f t="shared" si="141"/>
        <v>1</v>
      </c>
      <c r="I431" s="11">
        <v>9.4846031906434103</v>
      </c>
      <c r="K431" s="11">
        <v>2.7412087605341302</v>
      </c>
      <c r="L431" s="11">
        <v>250.18404042718299</v>
      </c>
      <c r="M431" s="15">
        <v>18.5</v>
      </c>
      <c r="N431" s="11">
        <v>5.8354328202436596</v>
      </c>
      <c r="U431" s="11" t="str">
        <f t="shared" si="134"/>
        <v/>
      </c>
      <c r="V431" s="15"/>
      <c r="W431" s="15"/>
      <c r="X431" s="15"/>
      <c r="Y431" s="15"/>
      <c r="AA431" s="11" t="str">
        <f t="shared" si="128"/>
        <v/>
      </c>
      <c r="AB431" s="11" t="str">
        <f t="shared" si="129"/>
        <v/>
      </c>
      <c r="AC431" s="11" t="str">
        <f t="shared" si="130"/>
        <v/>
      </c>
      <c r="AF431" s="11" t="str">
        <f t="shared" si="131"/>
        <v/>
      </c>
      <c r="AG431" s="11" t="str">
        <f t="shared" si="132"/>
        <v/>
      </c>
      <c r="AH431" s="11" t="str">
        <f t="shared" si="133"/>
        <v/>
      </c>
      <c r="AN431" s="3"/>
      <c r="AO431" s="3"/>
      <c r="AP431" s="3"/>
      <c r="AQ431" s="3"/>
      <c r="AR431" t="s">
        <v>562</v>
      </c>
      <c r="AS431" t="s">
        <v>563</v>
      </c>
      <c r="AT431" t="s">
        <v>564</v>
      </c>
      <c r="AU431" t="s">
        <v>565</v>
      </c>
      <c r="AV431" t="s">
        <v>566</v>
      </c>
      <c r="AW431" t="s">
        <v>567</v>
      </c>
      <c r="AX431" t="s">
        <v>568</v>
      </c>
      <c r="AY431" t="s">
        <v>569</v>
      </c>
      <c r="AZ431" s="6">
        <v>0</v>
      </c>
      <c r="BA431" s="6">
        <v>0</v>
      </c>
      <c r="BB431" s="6">
        <v>0</v>
      </c>
      <c r="BC431" s="6">
        <v>0.06</v>
      </c>
      <c r="BD431" s="6">
        <v>25</v>
      </c>
      <c r="BE431" s="6">
        <v>0.36799999999999999</v>
      </c>
    </row>
    <row r="432" spans="1:57" ht="15" customHeight="1" x14ac:dyDescent="0.4">
      <c r="A432" s="6">
        <v>20231107</v>
      </c>
      <c r="B432" s="6" t="s">
        <v>472</v>
      </c>
      <c r="C432" s="7" t="s">
        <v>552</v>
      </c>
      <c r="E432" s="6" t="s">
        <v>6</v>
      </c>
      <c r="F432" s="6">
        <v>2</v>
      </c>
      <c r="G432" s="6">
        <v>2</v>
      </c>
      <c r="H432" s="13">
        <f t="shared" si="141"/>
        <v>1</v>
      </c>
      <c r="I432" s="11">
        <v>26.096161186572999</v>
      </c>
      <c r="J432" s="11">
        <v>26.096161186572999</v>
      </c>
      <c r="K432" s="11">
        <v>2.22766668579307</v>
      </c>
      <c r="L432" s="11">
        <v>18.885383973698598</v>
      </c>
      <c r="M432" s="15">
        <v>0</v>
      </c>
      <c r="N432" s="11">
        <v>76.797571185986797</v>
      </c>
      <c r="O432" s="11">
        <v>76.797571185986797</v>
      </c>
      <c r="P432" s="11" t="str">
        <f t="shared" ref="P432:P433" si="142">_xlfn.TEXTJOIN(";", TRUE, Q432, R432, S432, T432)</f>
        <v>0;0</v>
      </c>
      <c r="Q432" s="6">
        <v>0</v>
      </c>
      <c r="T432" s="6">
        <v>0</v>
      </c>
      <c r="U432" s="11" t="str">
        <f t="shared" ref="U432:U433" si="143">_xlfn.TEXTJOIN(";", TRUE, V432, W432, X432, Y432)</f>
        <v>0;0</v>
      </c>
      <c r="V432" s="15">
        <v>0</v>
      </c>
      <c r="W432" s="15"/>
      <c r="X432" s="15"/>
      <c r="Y432" s="15">
        <v>0</v>
      </c>
      <c r="Z432" s="11">
        <v>6.4622697182136601</v>
      </c>
      <c r="AA432" s="11">
        <f t="shared" si="128"/>
        <v>6.4622697182136601</v>
      </c>
      <c r="AB432" s="11" t="str">
        <f t="shared" si="129"/>
        <v/>
      </c>
      <c r="AC432" s="11" t="str">
        <f t="shared" si="130"/>
        <v/>
      </c>
      <c r="AD432" s="11">
        <v>3</v>
      </c>
      <c r="AE432" s="11">
        <v>87.840829879530602</v>
      </c>
      <c r="AF432" s="11">
        <f t="shared" si="131"/>
        <v>87.840829879530602</v>
      </c>
      <c r="AG432" s="11" t="str">
        <f t="shared" si="132"/>
        <v/>
      </c>
      <c r="AH432" s="11" t="str">
        <f t="shared" si="133"/>
        <v/>
      </c>
      <c r="AI432" s="11">
        <v>90</v>
      </c>
      <c r="AJ432" s="11">
        <v>90</v>
      </c>
      <c r="AK432" s="11">
        <v>0</v>
      </c>
      <c r="AL432" s="11">
        <v>3.0000000000000001E-3</v>
      </c>
      <c r="AM432" s="11">
        <v>0</v>
      </c>
      <c r="AN432" t="s">
        <v>717</v>
      </c>
      <c r="AO432" t="s">
        <v>718</v>
      </c>
      <c r="AP432" t="s">
        <v>719</v>
      </c>
      <c r="AQ432" t="s">
        <v>607</v>
      </c>
      <c r="AR432" t="s">
        <v>562</v>
      </c>
      <c r="AS432" t="s">
        <v>563</v>
      </c>
      <c r="AT432" t="s">
        <v>564</v>
      </c>
      <c r="AU432" t="s">
        <v>565</v>
      </c>
      <c r="AV432" t="s">
        <v>566</v>
      </c>
      <c r="AW432" t="s">
        <v>567</v>
      </c>
      <c r="AX432" t="s">
        <v>568</v>
      </c>
      <c r="AY432" t="s">
        <v>569</v>
      </c>
      <c r="AZ432" s="6">
        <v>0</v>
      </c>
      <c r="BA432" s="6">
        <v>0</v>
      </c>
      <c r="BB432" s="6">
        <v>0</v>
      </c>
      <c r="BC432" s="6">
        <v>0.06</v>
      </c>
      <c r="BD432" s="6">
        <v>25</v>
      </c>
      <c r="BE432" s="6">
        <v>0.36799999999999999</v>
      </c>
    </row>
    <row r="433" spans="1:57" ht="15" customHeight="1" x14ac:dyDescent="0.4">
      <c r="A433" s="6">
        <v>20231107</v>
      </c>
      <c r="B433" s="6" t="s">
        <v>472</v>
      </c>
      <c r="C433" s="7" t="s">
        <v>552</v>
      </c>
      <c r="E433" s="6" t="s">
        <v>7</v>
      </c>
      <c r="F433" s="6">
        <v>2</v>
      </c>
      <c r="G433" s="6">
        <v>2</v>
      </c>
      <c r="H433" s="13">
        <f t="shared" si="141"/>
        <v>1</v>
      </c>
      <c r="I433" s="11">
        <v>23.907624758973199</v>
      </c>
      <c r="J433" s="11">
        <v>23.907624758973199</v>
      </c>
      <c r="K433" s="11">
        <v>2.12299707859176</v>
      </c>
      <c r="L433" s="11">
        <v>239.30488837748399</v>
      </c>
      <c r="M433" s="16">
        <v>220.41</v>
      </c>
      <c r="N433" s="11">
        <v>90.2689940908366</v>
      </c>
      <c r="O433" s="11">
        <v>90.2689940908366</v>
      </c>
      <c r="P433" s="11" t="str">
        <f t="shared" si="142"/>
        <v>0;0</v>
      </c>
      <c r="Q433" s="6">
        <v>0</v>
      </c>
      <c r="T433" s="6">
        <v>0</v>
      </c>
      <c r="U433" s="11" t="str">
        <f t="shared" si="143"/>
        <v>220.41;220.41</v>
      </c>
      <c r="V433" s="16">
        <v>220.41</v>
      </c>
      <c r="W433" s="16"/>
      <c r="X433" s="16"/>
      <c r="Y433" s="16">
        <v>220.41</v>
      </c>
      <c r="Z433" s="11">
        <v>5.8917638644263199</v>
      </c>
      <c r="AA433" s="11">
        <f t="shared" si="128"/>
        <v>5.8917638644263199</v>
      </c>
      <c r="AB433" s="11" t="str">
        <f t="shared" si="129"/>
        <v/>
      </c>
      <c r="AC433" s="11" t="str">
        <f t="shared" si="130"/>
        <v/>
      </c>
      <c r="AD433" s="11">
        <v>3</v>
      </c>
      <c r="AE433" s="11">
        <v>96.693289911723298</v>
      </c>
      <c r="AF433" s="11">
        <f t="shared" si="131"/>
        <v>96.693289911723298</v>
      </c>
      <c r="AG433" s="11" t="str">
        <f t="shared" si="132"/>
        <v/>
      </c>
      <c r="AH433" s="11" t="str">
        <f t="shared" si="133"/>
        <v/>
      </c>
      <c r="AI433" s="11">
        <v>90</v>
      </c>
      <c r="AJ433" s="11">
        <v>90</v>
      </c>
      <c r="AK433" s="11">
        <v>0</v>
      </c>
      <c r="AL433" s="11">
        <v>3.0000000000000001E-3</v>
      </c>
      <c r="AM433" s="11">
        <v>0</v>
      </c>
      <c r="AN433" t="s">
        <v>717</v>
      </c>
      <c r="AO433" t="s">
        <v>718</v>
      </c>
      <c r="AP433" t="s">
        <v>719</v>
      </c>
      <c r="AQ433" t="s">
        <v>607</v>
      </c>
      <c r="AR433" t="s">
        <v>562</v>
      </c>
      <c r="AS433" t="s">
        <v>563</v>
      </c>
      <c r="AT433" t="s">
        <v>564</v>
      </c>
      <c r="AU433" t="s">
        <v>565</v>
      </c>
      <c r="AV433" t="s">
        <v>566</v>
      </c>
      <c r="AW433" t="s">
        <v>567</v>
      </c>
      <c r="AX433" t="s">
        <v>568</v>
      </c>
      <c r="AY433" t="s">
        <v>569</v>
      </c>
      <c r="AZ433" s="6">
        <v>0</v>
      </c>
      <c r="BA433" s="6">
        <v>0</v>
      </c>
      <c r="BB433" s="6">
        <v>0</v>
      </c>
      <c r="BC433" s="6">
        <v>0.06</v>
      </c>
      <c r="BD433" s="6">
        <v>25</v>
      </c>
      <c r="BE433" s="6">
        <v>0.36799999999999999</v>
      </c>
    </row>
    <row r="434" spans="1:57" ht="15" customHeight="1" x14ac:dyDescent="0.4">
      <c r="A434" s="6">
        <v>20231107</v>
      </c>
      <c r="B434" s="6" t="s">
        <v>472</v>
      </c>
      <c r="C434" s="7" t="s">
        <v>552</v>
      </c>
      <c r="D434" s="6" t="s">
        <v>8</v>
      </c>
      <c r="F434" s="6">
        <v>1</v>
      </c>
      <c r="G434" s="6">
        <v>3</v>
      </c>
      <c r="H434" s="13">
        <f t="shared" si="141"/>
        <v>1</v>
      </c>
      <c r="I434" s="11">
        <v>10.4664143627248</v>
      </c>
      <c r="K434" s="11">
        <v>2.9933184471994698</v>
      </c>
      <c r="L434" s="11">
        <v>185.24441637575299</v>
      </c>
      <c r="M434" s="15">
        <v>295.06</v>
      </c>
      <c r="N434" s="11">
        <v>9.6240149412515095</v>
      </c>
      <c r="U434" s="11" t="str">
        <f t="shared" si="134"/>
        <v/>
      </c>
      <c r="V434" s="15"/>
      <c r="W434" s="15"/>
      <c r="X434" s="15"/>
      <c r="Y434" s="15"/>
      <c r="AA434" s="11" t="str">
        <f t="shared" si="128"/>
        <v/>
      </c>
      <c r="AB434" s="11" t="str">
        <f t="shared" si="129"/>
        <v/>
      </c>
      <c r="AC434" s="11" t="str">
        <f t="shared" si="130"/>
        <v/>
      </c>
      <c r="AF434" s="11" t="str">
        <f t="shared" si="131"/>
        <v/>
      </c>
      <c r="AG434" s="11" t="str">
        <f t="shared" si="132"/>
        <v/>
      </c>
      <c r="AH434" s="11" t="str">
        <f t="shared" si="133"/>
        <v/>
      </c>
      <c r="AN434" s="3"/>
      <c r="AO434" s="3"/>
      <c r="AP434" s="3"/>
      <c r="AQ434" s="3"/>
      <c r="AR434" t="s">
        <v>562</v>
      </c>
      <c r="AS434" t="s">
        <v>563</v>
      </c>
      <c r="AT434" t="s">
        <v>564</v>
      </c>
      <c r="AU434" t="s">
        <v>565</v>
      </c>
      <c r="AV434" t="s">
        <v>566</v>
      </c>
      <c r="AW434" t="s">
        <v>567</v>
      </c>
      <c r="AX434" t="s">
        <v>568</v>
      </c>
      <c r="AY434" t="s">
        <v>569</v>
      </c>
      <c r="AZ434" s="6">
        <v>0</v>
      </c>
      <c r="BA434" s="6">
        <v>0</v>
      </c>
      <c r="BB434" s="6">
        <v>0</v>
      </c>
      <c r="BC434" s="6">
        <v>0.06</v>
      </c>
      <c r="BD434" s="6">
        <v>25</v>
      </c>
      <c r="BE434" s="6">
        <v>0.36799999999999999</v>
      </c>
    </row>
    <row r="435" spans="1:57" ht="15" customHeight="1" x14ac:dyDescent="0.4">
      <c r="A435" s="6">
        <v>20231107</v>
      </c>
      <c r="B435" s="6" t="s">
        <v>472</v>
      </c>
      <c r="C435" s="7" t="s">
        <v>552</v>
      </c>
      <c r="E435" s="6" t="s">
        <v>9</v>
      </c>
      <c r="F435" s="6">
        <v>2</v>
      </c>
      <c r="G435" s="6">
        <v>3</v>
      </c>
      <c r="H435" s="13">
        <f t="shared" si="141"/>
        <v>1</v>
      </c>
      <c r="I435" s="11">
        <v>41.093398049128801</v>
      </c>
      <c r="J435" s="11">
        <v>41.093398049128801</v>
      </c>
      <c r="K435" s="11">
        <v>2.9610809153122299</v>
      </c>
      <c r="L435" s="11">
        <v>150.304369236225</v>
      </c>
      <c r="M435" s="15">
        <v>271</v>
      </c>
      <c r="N435" s="11">
        <v>70.506819499512602</v>
      </c>
      <c r="O435" s="11">
        <v>70.506819499512602</v>
      </c>
      <c r="P435" s="11" t="str">
        <f>_xlfn.TEXTJOIN(";", TRUE, Q435, R435, S435, T435)</f>
        <v>0;0;0</v>
      </c>
      <c r="Q435" s="6">
        <v>0</v>
      </c>
      <c r="R435" s="6">
        <v>0</v>
      </c>
      <c r="T435" s="6">
        <v>0</v>
      </c>
      <c r="U435" s="11" t="str">
        <f>_xlfn.TEXTJOIN(";", TRUE, V435, W435, X435, Y435)</f>
        <v>271;271;271</v>
      </c>
      <c r="V435" s="15">
        <v>271</v>
      </c>
      <c r="W435" s="15">
        <v>271</v>
      </c>
      <c r="X435" s="15"/>
      <c r="Y435" s="15">
        <v>271</v>
      </c>
      <c r="Z435" s="11" t="s">
        <v>316</v>
      </c>
      <c r="AA435" s="11">
        <f t="shared" si="128"/>
        <v>18.906612264873502</v>
      </c>
      <c r="AB435" s="11" t="str">
        <f t="shared" si="129"/>
        <v>10.557910245270998</v>
      </c>
      <c r="AC435" s="11" t="str">
        <f t="shared" si="130"/>
        <v/>
      </c>
      <c r="AD435" s="11">
        <v>3</v>
      </c>
      <c r="AE435" s="11" t="s">
        <v>317</v>
      </c>
      <c r="AF435" s="11">
        <f t="shared" si="131"/>
        <v>74.715292019539902</v>
      </c>
      <c r="AG435" s="11" t="str">
        <f t="shared" si="132"/>
        <v>75.22782799723879</v>
      </c>
      <c r="AH435" s="11" t="str">
        <f t="shared" si="133"/>
        <v/>
      </c>
      <c r="AI435" s="11">
        <v>90</v>
      </c>
      <c r="AJ435" s="11" t="s">
        <v>615</v>
      </c>
      <c r="AK435" s="11" t="s">
        <v>607</v>
      </c>
      <c r="AL435" s="11" t="s">
        <v>729</v>
      </c>
      <c r="AM435" s="11" t="s">
        <v>607</v>
      </c>
      <c r="AN435" t="s">
        <v>726</v>
      </c>
      <c r="AO435" t="s">
        <v>727</v>
      </c>
      <c r="AP435" t="s">
        <v>728</v>
      </c>
      <c r="AQ435" t="s">
        <v>609</v>
      </c>
      <c r="AR435" t="s">
        <v>562</v>
      </c>
      <c r="AS435" t="s">
        <v>563</v>
      </c>
      <c r="AT435" t="s">
        <v>564</v>
      </c>
      <c r="AU435" t="s">
        <v>565</v>
      </c>
      <c r="AV435" t="s">
        <v>566</v>
      </c>
      <c r="AW435" t="s">
        <v>567</v>
      </c>
      <c r="AX435" t="s">
        <v>568</v>
      </c>
      <c r="AY435" t="s">
        <v>569</v>
      </c>
      <c r="AZ435" s="6">
        <v>0</v>
      </c>
      <c r="BA435" s="6">
        <v>0</v>
      </c>
      <c r="BB435" s="6">
        <v>0</v>
      </c>
      <c r="BC435" s="6">
        <v>0.06</v>
      </c>
      <c r="BD435" s="6">
        <v>25</v>
      </c>
      <c r="BE435" s="6">
        <v>0.36799999999999999</v>
      </c>
    </row>
    <row r="436" spans="1:57" ht="15" customHeight="1" x14ac:dyDescent="0.4">
      <c r="A436" s="6">
        <v>20231107</v>
      </c>
      <c r="B436" s="6" t="s">
        <v>472</v>
      </c>
      <c r="C436" s="7" t="s">
        <v>552</v>
      </c>
      <c r="D436" s="6" t="s">
        <v>10</v>
      </c>
      <c r="F436" s="6">
        <v>1</v>
      </c>
      <c r="G436" s="6">
        <v>4</v>
      </c>
      <c r="H436" s="13">
        <f t="shared" si="141"/>
        <v>1</v>
      </c>
      <c r="I436" s="11">
        <v>10.621570729931101</v>
      </c>
      <c r="K436" s="11">
        <v>3.19552382057141</v>
      </c>
      <c r="L436" s="11">
        <v>288.11996875560902</v>
      </c>
      <c r="M436" s="15">
        <v>102.88</v>
      </c>
      <c r="N436" s="11">
        <v>4.0097089720086396</v>
      </c>
      <c r="U436" s="11" t="str">
        <f t="shared" si="134"/>
        <v/>
      </c>
      <c r="V436" s="15"/>
      <c r="W436" s="15"/>
      <c r="X436" s="15"/>
      <c r="Y436" s="15"/>
      <c r="AA436" s="11" t="str">
        <f t="shared" si="128"/>
        <v/>
      </c>
      <c r="AB436" s="11" t="str">
        <f t="shared" si="129"/>
        <v/>
      </c>
      <c r="AC436" s="11" t="str">
        <f t="shared" si="130"/>
        <v/>
      </c>
      <c r="AF436" s="11" t="str">
        <f t="shared" si="131"/>
        <v/>
      </c>
      <c r="AG436" s="11" t="str">
        <f t="shared" si="132"/>
        <v/>
      </c>
      <c r="AH436" s="11" t="str">
        <f t="shared" si="133"/>
        <v/>
      </c>
      <c r="AN436" s="3"/>
      <c r="AO436" s="3"/>
      <c r="AP436" s="3"/>
      <c r="AQ436" s="3"/>
      <c r="AR436" t="s">
        <v>562</v>
      </c>
      <c r="AS436" t="s">
        <v>563</v>
      </c>
      <c r="AT436" t="s">
        <v>564</v>
      </c>
      <c r="AU436" t="s">
        <v>565</v>
      </c>
      <c r="AV436" t="s">
        <v>566</v>
      </c>
      <c r="AW436" t="s">
        <v>567</v>
      </c>
      <c r="AX436" t="s">
        <v>568</v>
      </c>
      <c r="AY436" t="s">
        <v>569</v>
      </c>
      <c r="AZ436" s="6">
        <v>0</v>
      </c>
      <c r="BA436" s="6">
        <v>0</v>
      </c>
      <c r="BB436" s="6">
        <v>0</v>
      </c>
      <c r="BC436" s="6">
        <v>0.06</v>
      </c>
      <c r="BD436" s="6">
        <v>25</v>
      </c>
      <c r="BE436" s="6">
        <v>0.36799999999999999</v>
      </c>
    </row>
    <row r="437" spans="1:57" ht="15" customHeight="1" x14ac:dyDescent="0.4">
      <c r="A437" s="6">
        <v>20231107</v>
      </c>
      <c r="B437" s="6" t="s">
        <v>472</v>
      </c>
      <c r="C437" s="7" t="s">
        <v>552</v>
      </c>
      <c r="E437" s="6" t="s">
        <v>11</v>
      </c>
      <c r="F437" s="6">
        <v>2</v>
      </c>
      <c r="G437" s="6">
        <v>4</v>
      </c>
      <c r="H437" s="13">
        <f t="shared" si="141"/>
        <v>1</v>
      </c>
      <c r="I437" s="11">
        <v>37.271532696093999</v>
      </c>
      <c r="J437" s="11">
        <v>37.271532696093999</v>
      </c>
      <c r="K437" s="11">
        <v>2.99102808823088</v>
      </c>
      <c r="L437" s="11">
        <v>310.27410563301203</v>
      </c>
      <c r="M437" s="16">
        <v>159.969999999999</v>
      </c>
      <c r="N437" s="11">
        <v>56.847467036337903</v>
      </c>
      <c r="O437" s="11">
        <v>56.847467036337903</v>
      </c>
      <c r="P437" s="11" t="str">
        <f>_xlfn.TEXTJOIN(";", TRUE, Q437, R437, S437, T437)</f>
        <v>0;0;0</v>
      </c>
      <c r="Q437" s="6">
        <v>0</v>
      </c>
      <c r="R437" s="6">
        <v>0</v>
      </c>
      <c r="T437" s="6">
        <v>0</v>
      </c>
      <c r="U437" s="11" t="str">
        <f>_xlfn.TEXTJOIN(";", TRUE, V437, W437, X437, Y437)</f>
        <v>159.969999999999;159.969999999999;159.969999999999</v>
      </c>
      <c r="V437" s="16">
        <v>159.969999999999</v>
      </c>
      <c r="W437" s="16">
        <v>159.969999999999</v>
      </c>
      <c r="X437" s="16"/>
      <c r="Y437" s="16">
        <v>159.969999999999</v>
      </c>
      <c r="Z437" s="11" t="s">
        <v>721</v>
      </c>
      <c r="AA437" s="11">
        <f t="shared" si="128"/>
        <v>20.042370636324701</v>
      </c>
      <c r="AB437" s="11" t="str">
        <f t="shared" si="129"/>
        <v>24.376698389905663</v>
      </c>
      <c r="AC437" s="11" t="str">
        <f t="shared" si="130"/>
        <v/>
      </c>
      <c r="AD437" s="11">
        <v>3</v>
      </c>
      <c r="AE437" s="11" t="s">
        <v>724</v>
      </c>
      <c r="AF437" s="11">
        <f t="shared" si="131"/>
        <v>58.487587538954102</v>
      </c>
      <c r="AG437" s="11" t="str">
        <f t="shared" si="132"/>
        <v>59.60794687665069</v>
      </c>
      <c r="AH437" s="11" t="str">
        <f t="shared" si="133"/>
        <v/>
      </c>
      <c r="AI437" s="11">
        <v>90</v>
      </c>
      <c r="AJ437" s="11" t="s">
        <v>615</v>
      </c>
      <c r="AK437" s="11" t="s">
        <v>607</v>
      </c>
      <c r="AL437" s="11" t="s">
        <v>729</v>
      </c>
      <c r="AM437" s="11" t="s">
        <v>607</v>
      </c>
      <c r="AN437" t="s">
        <v>726</v>
      </c>
      <c r="AO437" t="s">
        <v>727</v>
      </c>
      <c r="AP437" t="s">
        <v>728</v>
      </c>
      <c r="AQ437" t="s">
        <v>609</v>
      </c>
      <c r="AR437" t="s">
        <v>562</v>
      </c>
      <c r="AS437" t="s">
        <v>563</v>
      </c>
      <c r="AT437" t="s">
        <v>564</v>
      </c>
      <c r="AU437" t="s">
        <v>565</v>
      </c>
      <c r="AV437" t="s">
        <v>566</v>
      </c>
      <c r="AW437" t="s">
        <v>567</v>
      </c>
      <c r="AX437" t="s">
        <v>568</v>
      </c>
      <c r="AY437" t="s">
        <v>569</v>
      </c>
      <c r="AZ437" s="6">
        <v>0</v>
      </c>
      <c r="BA437" s="6">
        <v>0</v>
      </c>
      <c r="BB437" s="6">
        <v>0</v>
      </c>
      <c r="BC437" s="6">
        <v>0.06</v>
      </c>
      <c r="BD437" s="6">
        <v>25</v>
      </c>
      <c r="BE437" s="6">
        <v>0.36799999999999999</v>
      </c>
    </row>
    <row r="438" spans="1:57" ht="15" customHeight="1" x14ac:dyDescent="0.4">
      <c r="A438" s="6">
        <v>20231107</v>
      </c>
      <c r="B438" s="6" t="s">
        <v>472</v>
      </c>
      <c r="C438" s="7" t="s">
        <v>552</v>
      </c>
      <c r="D438" s="6" t="s">
        <v>13</v>
      </c>
      <c r="F438" s="6">
        <v>1</v>
      </c>
      <c r="G438" s="6">
        <v>5</v>
      </c>
      <c r="H438" s="13">
        <f t="shared" si="141"/>
        <v>1</v>
      </c>
      <c r="I438" s="11">
        <v>16.181004644606499</v>
      </c>
      <c r="K438" s="11">
        <v>3.2475795773659999</v>
      </c>
      <c r="L438" s="11">
        <v>111.810700514849</v>
      </c>
      <c r="M438" s="15">
        <v>183.69</v>
      </c>
      <c r="N438" s="11">
        <v>8.92650357728062</v>
      </c>
      <c r="U438" s="11" t="str">
        <f t="shared" si="134"/>
        <v/>
      </c>
      <c r="V438" s="15"/>
      <c r="W438" s="15"/>
      <c r="X438" s="15"/>
      <c r="Y438" s="15"/>
      <c r="AA438" s="11" t="str">
        <f t="shared" si="128"/>
        <v/>
      </c>
      <c r="AB438" s="11" t="str">
        <f t="shared" si="129"/>
        <v/>
      </c>
      <c r="AC438" s="11" t="str">
        <f t="shared" si="130"/>
        <v/>
      </c>
      <c r="AF438" s="11" t="str">
        <f t="shared" si="131"/>
        <v/>
      </c>
      <c r="AG438" s="11" t="str">
        <f t="shared" si="132"/>
        <v/>
      </c>
      <c r="AH438" s="11" t="str">
        <f t="shared" si="133"/>
        <v/>
      </c>
      <c r="AN438" s="3"/>
      <c r="AO438" s="3"/>
      <c r="AP438" s="3"/>
      <c r="AQ438" s="3"/>
      <c r="AR438" t="s">
        <v>562</v>
      </c>
      <c r="AS438" t="s">
        <v>563</v>
      </c>
      <c r="AT438" t="s">
        <v>564</v>
      </c>
      <c r="AU438" t="s">
        <v>565</v>
      </c>
      <c r="AV438" t="s">
        <v>566</v>
      </c>
      <c r="AW438" t="s">
        <v>567</v>
      </c>
      <c r="AX438" t="s">
        <v>568</v>
      </c>
      <c r="AY438" t="s">
        <v>569</v>
      </c>
      <c r="AZ438" s="6">
        <v>0</v>
      </c>
      <c r="BA438" s="6">
        <v>0</v>
      </c>
      <c r="BB438" s="6">
        <v>0</v>
      </c>
      <c r="BC438" s="6">
        <v>0.06</v>
      </c>
      <c r="BD438" s="6">
        <v>25</v>
      </c>
      <c r="BE438" s="6">
        <v>0.36799999999999999</v>
      </c>
    </row>
    <row r="439" spans="1:57" ht="15" customHeight="1" x14ac:dyDescent="0.4">
      <c r="A439" s="6">
        <v>20231107</v>
      </c>
      <c r="B439" s="6" t="s">
        <v>472</v>
      </c>
      <c r="C439" s="7" t="s">
        <v>552</v>
      </c>
      <c r="E439" s="6" t="s">
        <v>14</v>
      </c>
      <c r="F439" s="6">
        <v>2</v>
      </c>
      <c r="G439" s="6">
        <v>5</v>
      </c>
      <c r="H439" s="13">
        <f t="shared" si="141"/>
        <v>1</v>
      </c>
      <c r="I439" s="11">
        <v>39.266242714391602</v>
      </c>
      <c r="J439" s="11">
        <v>39.266242714391602</v>
      </c>
      <c r="K439" s="11">
        <v>3.1666981859308101</v>
      </c>
      <c r="L439" s="11">
        <v>77.485277175032195</v>
      </c>
      <c r="M439" s="16">
        <v>127.22</v>
      </c>
      <c r="N439" s="11">
        <v>54.399029465387102</v>
      </c>
      <c r="O439" s="11">
        <v>54.399029465387102</v>
      </c>
      <c r="P439" s="11" t="str">
        <f>_xlfn.TEXTJOIN(";", TRUE, Q439, R439, S439, T439)</f>
        <v>0;0;0;0</v>
      </c>
      <c r="Q439" s="6">
        <v>0</v>
      </c>
      <c r="R439" s="6">
        <v>0</v>
      </c>
      <c r="S439" s="6">
        <v>0</v>
      </c>
      <c r="T439" s="6">
        <v>0</v>
      </c>
      <c r="U439" s="11" t="str">
        <f>_xlfn.TEXTJOIN(";", TRUE, V439, W439, X439, Y439)</f>
        <v>127.22;127.22;127.22;127.22</v>
      </c>
      <c r="V439" s="16">
        <v>127.22</v>
      </c>
      <c r="W439" s="16">
        <v>127.22</v>
      </c>
      <c r="X439" s="16">
        <v>127.22</v>
      </c>
      <c r="Y439" s="16">
        <v>127.22</v>
      </c>
      <c r="Z439" s="11" t="s">
        <v>318</v>
      </c>
      <c r="AA439" s="11">
        <f t="shared" si="128"/>
        <v>25.151476075198602</v>
      </c>
      <c r="AB439" s="11" t="str">
        <f t="shared" si="129"/>
        <v>30.0144261350501</v>
      </c>
      <c r="AC439" s="11" t="str">
        <f t="shared" si="130"/>
        <v xml:space="preserve"> 10.503751659983807</v>
      </c>
      <c r="AD439" s="11">
        <v>3</v>
      </c>
      <c r="AE439" s="11" t="s">
        <v>319</v>
      </c>
      <c r="AF439" s="11">
        <f t="shared" si="131"/>
        <v>54.460356695859602</v>
      </c>
      <c r="AG439" s="11" t="str">
        <f t="shared" si="132"/>
        <v>52.628161521741674</v>
      </c>
      <c r="AH439" s="11" t="str">
        <f t="shared" si="133"/>
        <v xml:space="preserve"> 70.20945704523928</v>
      </c>
      <c r="AI439" s="11">
        <v>90</v>
      </c>
      <c r="AJ439" s="11" t="s">
        <v>629</v>
      </c>
      <c r="AK439" s="11" t="s">
        <v>609</v>
      </c>
      <c r="AL439" s="11" t="s">
        <v>730</v>
      </c>
      <c r="AM439" s="11" t="s">
        <v>609</v>
      </c>
      <c r="AN439" t="s">
        <v>735</v>
      </c>
      <c r="AO439" t="s">
        <v>736</v>
      </c>
      <c r="AP439" t="s">
        <v>737</v>
      </c>
      <c r="AQ439" t="s">
        <v>698</v>
      </c>
      <c r="AR439" t="s">
        <v>562</v>
      </c>
      <c r="AS439" t="s">
        <v>563</v>
      </c>
      <c r="AT439" t="s">
        <v>564</v>
      </c>
      <c r="AU439" t="s">
        <v>565</v>
      </c>
      <c r="AV439" t="s">
        <v>566</v>
      </c>
      <c r="AW439" t="s">
        <v>567</v>
      </c>
      <c r="AX439" t="s">
        <v>568</v>
      </c>
      <c r="AY439" t="s">
        <v>569</v>
      </c>
      <c r="AZ439" s="6">
        <v>0</v>
      </c>
      <c r="BA439" s="6">
        <v>0</v>
      </c>
      <c r="BB439" s="6">
        <v>0</v>
      </c>
      <c r="BC439" s="6">
        <v>0.06</v>
      </c>
      <c r="BD439" s="6">
        <v>25</v>
      </c>
      <c r="BE439" s="6">
        <v>0.36799999999999999</v>
      </c>
    </row>
    <row r="440" spans="1:57" ht="15" customHeight="1" x14ac:dyDescent="0.4">
      <c r="A440" s="6">
        <v>20231107</v>
      </c>
      <c r="B440" s="6" t="s">
        <v>472</v>
      </c>
      <c r="C440" s="7" t="s">
        <v>552</v>
      </c>
      <c r="D440" s="6" t="s">
        <v>15</v>
      </c>
      <c r="F440" s="6">
        <v>1</v>
      </c>
      <c r="G440" s="6">
        <v>6</v>
      </c>
      <c r="H440" s="13">
        <f t="shared" si="141"/>
        <v>1</v>
      </c>
      <c r="I440" s="11">
        <v>11.3397026673354</v>
      </c>
      <c r="K440" s="11">
        <v>3.28163988146115</v>
      </c>
      <c r="L440" s="11">
        <v>195.36325192780299</v>
      </c>
      <c r="M440" s="16">
        <v>83.55</v>
      </c>
      <c r="N440" s="11">
        <v>7.0460425739666404</v>
      </c>
      <c r="U440" s="11" t="str">
        <f t="shared" si="134"/>
        <v/>
      </c>
      <c r="V440" s="16"/>
      <c r="W440" s="16"/>
      <c r="X440" s="16"/>
      <c r="Y440" s="16"/>
      <c r="AA440" s="11" t="str">
        <f t="shared" si="128"/>
        <v/>
      </c>
      <c r="AB440" s="11" t="str">
        <f t="shared" si="129"/>
        <v/>
      </c>
      <c r="AC440" s="11" t="str">
        <f t="shared" si="130"/>
        <v/>
      </c>
      <c r="AF440" s="11" t="str">
        <f t="shared" si="131"/>
        <v/>
      </c>
      <c r="AG440" s="11" t="str">
        <f t="shared" si="132"/>
        <v/>
      </c>
      <c r="AH440" s="11" t="str">
        <f t="shared" si="133"/>
        <v/>
      </c>
      <c r="AN440" s="3"/>
      <c r="AO440" s="3"/>
      <c r="AP440" s="3"/>
      <c r="AQ440" s="3"/>
      <c r="AR440" t="s">
        <v>562</v>
      </c>
      <c r="AS440" t="s">
        <v>563</v>
      </c>
      <c r="AT440" t="s">
        <v>564</v>
      </c>
      <c r="AU440" t="s">
        <v>565</v>
      </c>
      <c r="AV440" t="s">
        <v>566</v>
      </c>
      <c r="AW440" t="s">
        <v>567</v>
      </c>
      <c r="AX440" t="s">
        <v>568</v>
      </c>
      <c r="AY440" t="s">
        <v>569</v>
      </c>
      <c r="AZ440" s="6">
        <v>0</v>
      </c>
      <c r="BA440" s="6">
        <v>0</v>
      </c>
      <c r="BB440" s="6">
        <v>0</v>
      </c>
      <c r="BC440" s="6">
        <v>0.06</v>
      </c>
      <c r="BD440" s="6">
        <v>25</v>
      </c>
      <c r="BE440" s="6">
        <v>0.36799999999999999</v>
      </c>
    </row>
    <row r="441" spans="1:57" ht="15" customHeight="1" x14ac:dyDescent="0.4">
      <c r="A441" s="6">
        <v>20231107</v>
      </c>
      <c r="B441" s="6" t="s">
        <v>472</v>
      </c>
      <c r="C441" s="7" t="s">
        <v>552</v>
      </c>
      <c r="E441" s="6" t="s">
        <v>16</v>
      </c>
      <c r="F441" s="6">
        <v>2</v>
      </c>
      <c r="G441" s="6">
        <v>6</v>
      </c>
      <c r="H441" s="13">
        <f t="shared" si="141"/>
        <v>1</v>
      </c>
      <c r="I441" s="11">
        <v>38.691930731634201</v>
      </c>
      <c r="J441" s="11">
        <v>38.691930731634201</v>
      </c>
      <c r="K441" s="11">
        <v>3.0955402605132898</v>
      </c>
      <c r="L441" s="11">
        <v>197.989384823949</v>
      </c>
      <c r="M441" s="15">
        <v>120.5</v>
      </c>
      <c r="N441" s="11">
        <v>54.308291943863701</v>
      </c>
      <c r="O441" s="11">
        <v>54.308291943863701</v>
      </c>
      <c r="P441" s="11" t="str">
        <f>_xlfn.TEXTJOIN(";", TRUE, Q441, R441, S441, T441)</f>
        <v>0;0;0;0</v>
      </c>
      <c r="Q441" s="6">
        <v>0</v>
      </c>
      <c r="R441" s="6">
        <v>0</v>
      </c>
      <c r="S441" s="6">
        <v>0</v>
      </c>
      <c r="T441" s="6">
        <v>0</v>
      </c>
      <c r="U441" s="11" t="str">
        <f>_xlfn.TEXTJOIN(";", TRUE, V441, W441, X441, Y441)</f>
        <v>120.5;120.5;120.5;120.5</v>
      </c>
      <c r="V441" s="15">
        <v>120.5</v>
      </c>
      <c r="W441" s="15">
        <v>120.5</v>
      </c>
      <c r="X441" s="15">
        <v>120.5</v>
      </c>
      <c r="Y441" s="15">
        <v>120.5</v>
      </c>
      <c r="Z441" s="11" t="s">
        <v>320</v>
      </c>
      <c r="AA441" s="11">
        <f t="shared" si="128"/>
        <v>26.588207951594299</v>
      </c>
      <c r="AB441" s="11" t="str">
        <f t="shared" si="129"/>
        <v>34.08502239713199</v>
      </c>
      <c r="AC441" s="11" t="str">
        <f t="shared" si="130"/>
        <v xml:space="preserve"> 12.524051871655637</v>
      </c>
      <c r="AD441" s="11">
        <v>3</v>
      </c>
      <c r="AE441" s="11" t="s">
        <v>321</v>
      </c>
      <c r="AF441" s="11">
        <f t="shared" si="131"/>
        <v>58.241660991790297</v>
      </c>
      <c r="AG441" s="11" t="str">
        <f t="shared" si="132"/>
        <v>68.10307883923225</v>
      </c>
      <c r="AH441" s="11" t="str">
        <f t="shared" si="133"/>
        <v xml:space="preserve"> 82.87062426088708</v>
      </c>
      <c r="AI441" s="11">
        <v>90</v>
      </c>
      <c r="AJ441" s="11" t="s">
        <v>629</v>
      </c>
      <c r="AK441" s="11" t="s">
        <v>609</v>
      </c>
      <c r="AL441" s="11" t="s">
        <v>730</v>
      </c>
      <c r="AM441" s="11" t="s">
        <v>609</v>
      </c>
      <c r="AN441" t="s">
        <v>735</v>
      </c>
      <c r="AO441" t="s">
        <v>736</v>
      </c>
      <c r="AP441" t="s">
        <v>737</v>
      </c>
      <c r="AQ441" t="s">
        <v>698</v>
      </c>
      <c r="AR441" t="s">
        <v>562</v>
      </c>
      <c r="AS441" t="s">
        <v>563</v>
      </c>
      <c r="AT441" t="s">
        <v>564</v>
      </c>
      <c r="AU441" t="s">
        <v>565</v>
      </c>
      <c r="AV441" t="s">
        <v>566</v>
      </c>
      <c r="AW441" t="s">
        <v>567</v>
      </c>
      <c r="AX441" t="s">
        <v>568</v>
      </c>
      <c r="AY441" t="s">
        <v>569</v>
      </c>
      <c r="AZ441" s="6">
        <v>0</v>
      </c>
      <c r="BA441" s="6">
        <v>0</v>
      </c>
      <c r="BB441" s="6">
        <v>0</v>
      </c>
      <c r="BC441" s="6">
        <v>0.06</v>
      </c>
      <c r="BD441" s="6">
        <v>25</v>
      </c>
      <c r="BE441" s="6">
        <v>0.36799999999999999</v>
      </c>
    </row>
    <row r="442" spans="1:57" ht="15" customHeight="1" x14ac:dyDescent="0.4">
      <c r="A442" s="6">
        <v>20231107</v>
      </c>
      <c r="B442" s="6" t="s">
        <v>472</v>
      </c>
      <c r="C442" s="7" t="s">
        <v>552</v>
      </c>
      <c r="D442" s="6" t="s">
        <v>21</v>
      </c>
      <c r="F442" s="6">
        <v>1</v>
      </c>
      <c r="G442" s="6">
        <v>7</v>
      </c>
      <c r="H442" s="13">
        <f t="shared" si="141"/>
        <v>1</v>
      </c>
      <c r="I442" s="11">
        <v>16.733597753327398</v>
      </c>
      <c r="K442" s="11">
        <v>3.28163988146115</v>
      </c>
      <c r="L442" s="11">
        <v>44.473219770769902</v>
      </c>
      <c r="M442" s="15">
        <v>209.11</v>
      </c>
      <c r="N442" s="11">
        <v>12.774739632188499</v>
      </c>
      <c r="U442" s="11" t="str">
        <f t="shared" si="134"/>
        <v/>
      </c>
      <c r="V442" s="15"/>
      <c r="W442" s="15"/>
      <c r="X442" s="15"/>
      <c r="Y442" s="15"/>
      <c r="AA442" s="11" t="str">
        <f t="shared" si="128"/>
        <v/>
      </c>
      <c r="AB442" s="11" t="str">
        <f t="shared" si="129"/>
        <v/>
      </c>
      <c r="AC442" s="11" t="str">
        <f t="shared" si="130"/>
        <v/>
      </c>
      <c r="AF442" s="11" t="str">
        <f t="shared" si="131"/>
        <v/>
      </c>
      <c r="AG442" s="11" t="str">
        <f t="shared" si="132"/>
        <v/>
      </c>
      <c r="AH442" s="11" t="str">
        <f t="shared" si="133"/>
        <v/>
      </c>
      <c r="AN442" s="3"/>
      <c r="AO442" s="3"/>
      <c r="AP442" s="3"/>
      <c r="AQ442" s="3"/>
      <c r="AR442" t="s">
        <v>562</v>
      </c>
      <c r="AS442" t="s">
        <v>563</v>
      </c>
      <c r="AT442" t="s">
        <v>564</v>
      </c>
      <c r="AU442" t="s">
        <v>565</v>
      </c>
      <c r="AV442" t="s">
        <v>566</v>
      </c>
      <c r="AW442" t="s">
        <v>567</v>
      </c>
      <c r="AX442" t="s">
        <v>568</v>
      </c>
      <c r="AY442" t="s">
        <v>569</v>
      </c>
      <c r="AZ442" s="6">
        <v>0</v>
      </c>
      <c r="BA442" s="6">
        <v>0</v>
      </c>
      <c r="BB442" s="6">
        <v>0</v>
      </c>
      <c r="BC442" s="6">
        <v>0.06</v>
      </c>
      <c r="BD442" s="6">
        <v>25</v>
      </c>
      <c r="BE442" s="6">
        <v>0.36799999999999999</v>
      </c>
    </row>
    <row r="443" spans="1:57" ht="15" customHeight="1" x14ac:dyDescent="0.4">
      <c r="A443" s="6">
        <v>20231107</v>
      </c>
      <c r="B443" s="6" t="s">
        <v>472</v>
      </c>
      <c r="C443" s="7" t="s">
        <v>552</v>
      </c>
      <c r="E443" s="6" t="s">
        <v>22</v>
      </c>
      <c r="F443" s="6">
        <v>2</v>
      </c>
      <c r="G443" s="6">
        <v>7</v>
      </c>
      <c r="H443" s="13">
        <f t="shared" si="141"/>
        <v>1</v>
      </c>
      <c r="I443" s="11">
        <v>25.932308593477099</v>
      </c>
      <c r="J443" s="11">
        <v>25.932308593477099</v>
      </c>
      <c r="K443" s="11">
        <v>3.1344235756520402</v>
      </c>
      <c r="L443" s="11">
        <v>343.79777132593802</v>
      </c>
      <c r="M443" s="15">
        <v>145.81</v>
      </c>
      <c r="N443" s="11">
        <v>55.942319877267899</v>
      </c>
      <c r="O443" s="11">
        <v>55.942319877267899</v>
      </c>
      <c r="P443" s="11" t="str">
        <f>_xlfn.TEXTJOIN(";", TRUE, Q443, R443, S443, T443)</f>
        <v>0;0;0;0</v>
      </c>
      <c r="Q443" s="6">
        <v>0</v>
      </c>
      <c r="R443" s="6">
        <v>0</v>
      </c>
      <c r="S443" s="6">
        <v>0</v>
      </c>
      <c r="T443" s="6">
        <v>0</v>
      </c>
      <c r="U443" s="11" t="str">
        <f>_xlfn.TEXTJOIN(";", TRUE, V443, W443, X443, Y443)</f>
        <v>145.81;145.81;145.81;145.81</v>
      </c>
      <c r="V443" s="15">
        <v>145.81</v>
      </c>
      <c r="W443" s="15">
        <v>145.81</v>
      </c>
      <c r="X443" s="15">
        <v>145.81</v>
      </c>
      <c r="Y443" s="15">
        <v>145.81</v>
      </c>
      <c r="Z443" s="11" t="s">
        <v>322</v>
      </c>
      <c r="AA443" s="11">
        <f t="shared" si="128"/>
        <v>14.333495508153</v>
      </c>
      <c r="AB443" s="11" t="str">
        <f t="shared" si="129"/>
        <v>24.88743263238725</v>
      </c>
      <c r="AC443" s="11" t="str">
        <f t="shared" si="130"/>
        <v xml:space="preserve"> 11.093100893185927</v>
      </c>
      <c r="AD443" s="11">
        <v>3</v>
      </c>
      <c r="AE443" s="11" t="s">
        <v>323</v>
      </c>
      <c r="AF443" s="11">
        <f t="shared" si="131"/>
        <v>57.711708923667899</v>
      </c>
      <c r="AG443" s="11" t="str">
        <f t="shared" si="132"/>
        <v>65.67031658185938</v>
      </c>
      <c r="AH443" s="11" t="str">
        <f t="shared" si="133"/>
        <v xml:space="preserve"> 74.28831142205904</v>
      </c>
      <c r="AI443" s="11">
        <v>90</v>
      </c>
      <c r="AJ443" s="11" t="s">
        <v>629</v>
      </c>
      <c r="AK443" s="11" t="s">
        <v>609</v>
      </c>
      <c r="AL443" s="11" t="s">
        <v>630</v>
      </c>
      <c r="AM443" s="11" t="s">
        <v>609</v>
      </c>
      <c r="AN443" t="s">
        <v>738</v>
      </c>
      <c r="AO443" t="s">
        <v>739</v>
      </c>
      <c r="AP443" t="s">
        <v>740</v>
      </c>
      <c r="AQ443" t="s">
        <v>698</v>
      </c>
      <c r="AR443" t="s">
        <v>562</v>
      </c>
      <c r="AS443" t="s">
        <v>563</v>
      </c>
      <c r="AT443" t="s">
        <v>564</v>
      </c>
      <c r="AU443" t="s">
        <v>565</v>
      </c>
      <c r="AV443" t="s">
        <v>566</v>
      </c>
      <c r="AW443" t="s">
        <v>567</v>
      </c>
      <c r="AX443" t="s">
        <v>568</v>
      </c>
      <c r="AY443" t="s">
        <v>569</v>
      </c>
      <c r="AZ443" s="6">
        <v>0</v>
      </c>
      <c r="BA443" s="6">
        <v>0</v>
      </c>
      <c r="BB443" s="6">
        <v>0</v>
      </c>
      <c r="BC443" s="6">
        <v>0.06</v>
      </c>
      <c r="BD443" s="6">
        <v>25</v>
      </c>
      <c r="BE443" s="6">
        <v>0.36799999999999999</v>
      </c>
    </row>
    <row r="444" spans="1:57" ht="15" customHeight="1" x14ac:dyDescent="0.4">
      <c r="A444" s="6">
        <v>20231107</v>
      </c>
      <c r="B444" s="6" t="s">
        <v>472</v>
      </c>
      <c r="C444" s="7" t="s">
        <v>552</v>
      </c>
      <c r="D444" s="6" t="s">
        <v>24</v>
      </c>
      <c r="F444" s="6">
        <v>1</v>
      </c>
      <c r="G444" s="6">
        <v>8</v>
      </c>
      <c r="H444" s="13">
        <f t="shared" si="141"/>
        <v>1</v>
      </c>
      <c r="I444" s="11">
        <v>20.130899405783001</v>
      </c>
      <c r="K444" s="11">
        <v>3.0895898144137099</v>
      </c>
      <c r="L444" s="11">
        <v>123.138602963458</v>
      </c>
      <c r="M444" s="15">
        <v>78.67</v>
      </c>
      <c r="N444" s="11">
        <v>24.716556915617002</v>
      </c>
      <c r="U444" s="11" t="str">
        <f t="shared" si="134"/>
        <v/>
      </c>
      <c r="V444" s="15"/>
      <c r="W444" s="15"/>
      <c r="X444" s="15"/>
      <c r="Y444" s="15"/>
      <c r="AA444" s="11" t="str">
        <f t="shared" si="128"/>
        <v/>
      </c>
      <c r="AB444" s="11" t="str">
        <f t="shared" si="129"/>
        <v/>
      </c>
      <c r="AC444" s="11" t="str">
        <f t="shared" si="130"/>
        <v/>
      </c>
      <c r="AF444" s="11" t="str">
        <f t="shared" si="131"/>
        <v/>
      </c>
      <c r="AG444" s="11" t="str">
        <f t="shared" si="132"/>
        <v/>
      </c>
      <c r="AH444" s="11" t="str">
        <f t="shared" si="133"/>
        <v/>
      </c>
      <c r="AN444" s="3"/>
      <c r="AO444" s="3"/>
      <c r="AP444" s="3"/>
      <c r="AQ444" s="3"/>
      <c r="AR444" t="s">
        <v>562</v>
      </c>
      <c r="AS444" t="s">
        <v>563</v>
      </c>
      <c r="AT444" t="s">
        <v>564</v>
      </c>
      <c r="AU444" t="s">
        <v>565</v>
      </c>
      <c r="AV444" t="s">
        <v>566</v>
      </c>
      <c r="AW444" t="s">
        <v>567</v>
      </c>
      <c r="AX444" t="s">
        <v>568</v>
      </c>
      <c r="AY444" t="s">
        <v>569</v>
      </c>
      <c r="AZ444" s="6">
        <v>0</v>
      </c>
      <c r="BA444" s="6">
        <v>0</v>
      </c>
      <c r="BB444" s="6">
        <v>0</v>
      </c>
      <c r="BC444" s="6">
        <v>0.06</v>
      </c>
      <c r="BD444" s="6">
        <v>25</v>
      </c>
      <c r="BE444" s="6">
        <v>0.36799999999999999</v>
      </c>
    </row>
    <row r="445" spans="1:57" ht="15" customHeight="1" x14ac:dyDescent="0.4">
      <c r="A445" s="6">
        <v>20231107</v>
      </c>
      <c r="B445" s="6" t="s">
        <v>472</v>
      </c>
      <c r="C445" s="7" t="s">
        <v>552</v>
      </c>
      <c r="E445" s="6" t="s">
        <v>25</v>
      </c>
      <c r="F445" s="6">
        <v>2</v>
      </c>
      <c r="G445" s="6">
        <v>8</v>
      </c>
      <c r="H445" s="13">
        <f t="shared" si="141"/>
        <v>1</v>
      </c>
      <c r="I445" s="11">
        <v>15.283162487135501</v>
      </c>
      <c r="J445" s="11">
        <v>15.283162487135501</v>
      </c>
      <c r="K445" s="11">
        <v>2.4911014107475</v>
      </c>
      <c r="L445" s="11">
        <v>118.356103258331</v>
      </c>
      <c r="M445" s="15">
        <v>134.56</v>
      </c>
      <c r="N445" s="11">
        <v>78.595356031141407</v>
      </c>
      <c r="O445" s="11">
        <v>78.595356031141407</v>
      </c>
      <c r="P445" s="11" t="str">
        <f>_xlfn.TEXTJOIN(";", TRUE, Q445, R445, S445, T445)</f>
        <v>0;0;0</v>
      </c>
      <c r="Q445" s="6">
        <v>0</v>
      </c>
      <c r="R445" s="6">
        <v>0</v>
      </c>
      <c r="T445" s="6">
        <v>0</v>
      </c>
      <c r="U445" s="11" t="str">
        <f>_xlfn.TEXTJOIN(";", TRUE, V445, W445, X445, Y445)</f>
        <v>134.56;134.56;134.56</v>
      </c>
      <c r="V445" s="15">
        <v>134.56</v>
      </c>
      <c r="W445" s="15">
        <v>134.56</v>
      </c>
      <c r="X445" s="15"/>
      <c r="Y445" s="15">
        <v>134.56</v>
      </c>
      <c r="Z445" s="11" t="s">
        <v>324</v>
      </c>
      <c r="AA445" s="11">
        <f t="shared" si="128"/>
        <v>14.528889576498299</v>
      </c>
      <c r="AB445" s="11" t="str">
        <f t="shared" si="129"/>
        <v>6.607700742265941</v>
      </c>
      <c r="AC445" s="11" t="str">
        <f t="shared" si="130"/>
        <v/>
      </c>
      <c r="AD445" s="11">
        <v>3</v>
      </c>
      <c r="AE445" s="11" t="s">
        <v>325</v>
      </c>
      <c r="AF445" s="11">
        <f t="shared" si="131"/>
        <v>84.271947439150097</v>
      </c>
      <c r="AG445" s="11" t="str">
        <f t="shared" si="132"/>
        <v>99.91512942051233</v>
      </c>
      <c r="AH445" s="11" t="str">
        <f t="shared" si="133"/>
        <v/>
      </c>
      <c r="AI445" s="11">
        <v>90</v>
      </c>
      <c r="AJ445" s="11" t="s">
        <v>615</v>
      </c>
      <c r="AK445" s="11" t="s">
        <v>607</v>
      </c>
      <c r="AL445" s="11" t="s">
        <v>631</v>
      </c>
      <c r="AM445" s="11" t="s">
        <v>607</v>
      </c>
      <c r="AN445" t="s">
        <v>741</v>
      </c>
      <c r="AO445" t="s">
        <v>742</v>
      </c>
      <c r="AP445" t="s">
        <v>743</v>
      </c>
      <c r="AQ445" t="s">
        <v>609</v>
      </c>
      <c r="AR445" t="s">
        <v>562</v>
      </c>
      <c r="AS445" t="s">
        <v>563</v>
      </c>
      <c r="AT445" t="s">
        <v>564</v>
      </c>
      <c r="AU445" t="s">
        <v>565</v>
      </c>
      <c r="AV445" t="s">
        <v>566</v>
      </c>
      <c r="AW445" t="s">
        <v>567</v>
      </c>
      <c r="AX445" t="s">
        <v>568</v>
      </c>
      <c r="AY445" t="s">
        <v>569</v>
      </c>
      <c r="AZ445" s="6">
        <v>0</v>
      </c>
      <c r="BA445" s="6">
        <v>0</v>
      </c>
      <c r="BB445" s="6">
        <v>0</v>
      </c>
      <c r="BC445" s="6">
        <v>0.06</v>
      </c>
      <c r="BD445" s="6">
        <v>25</v>
      </c>
      <c r="BE445" s="6">
        <v>0.36799999999999999</v>
      </c>
    </row>
    <row r="446" spans="1:57" ht="15" customHeight="1" x14ac:dyDescent="0.4">
      <c r="A446" s="6">
        <v>20231107</v>
      </c>
      <c r="B446" s="6" t="s">
        <v>472</v>
      </c>
      <c r="C446" s="7" t="s">
        <v>552</v>
      </c>
      <c r="D446" s="6" t="s">
        <v>28</v>
      </c>
      <c r="F446" s="6">
        <v>1</v>
      </c>
      <c r="G446" s="6">
        <v>9</v>
      </c>
      <c r="H446" s="13">
        <f>(4/6)</f>
        <v>0.66666666666666663</v>
      </c>
      <c r="I446" s="11">
        <v>7.5461166887859701</v>
      </c>
      <c r="K446" s="11">
        <v>3.28163988146115</v>
      </c>
      <c r="L446" s="11">
        <v>98.263855370459794</v>
      </c>
      <c r="M446" s="15">
        <v>335.12</v>
      </c>
      <c r="N446" s="11">
        <v>43.798011839297303</v>
      </c>
      <c r="U446" s="11" t="str">
        <f t="shared" si="134"/>
        <v/>
      </c>
      <c r="V446" s="15"/>
      <c r="W446" s="15"/>
      <c r="X446" s="15"/>
      <c r="Y446" s="15"/>
      <c r="AA446" s="11" t="str">
        <f t="shared" si="128"/>
        <v/>
      </c>
      <c r="AB446" s="11" t="str">
        <f t="shared" si="129"/>
        <v/>
      </c>
      <c r="AC446" s="11" t="str">
        <f t="shared" si="130"/>
        <v/>
      </c>
      <c r="AF446" s="11" t="str">
        <f t="shared" si="131"/>
        <v/>
      </c>
      <c r="AG446" s="11" t="str">
        <f t="shared" si="132"/>
        <v/>
      </c>
      <c r="AH446" s="11" t="str">
        <f t="shared" si="133"/>
        <v/>
      </c>
      <c r="AN446" s="3"/>
      <c r="AO446" s="3"/>
      <c r="AP446" s="3"/>
      <c r="AQ446" s="3"/>
      <c r="AR446" t="s">
        <v>562</v>
      </c>
      <c r="AS446" t="s">
        <v>563</v>
      </c>
      <c r="AT446" t="s">
        <v>564</v>
      </c>
      <c r="AU446" t="s">
        <v>565</v>
      </c>
      <c r="AV446" t="s">
        <v>566</v>
      </c>
      <c r="AW446" t="s">
        <v>567</v>
      </c>
      <c r="AX446" t="s">
        <v>568</v>
      </c>
      <c r="AY446" t="s">
        <v>569</v>
      </c>
      <c r="AZ446" s="6">
        <v>0</v>
      </c>
      <c r="BA446" s="6">
        <v>0</v>
      </c>
      <c r="BB446" s="6">
        <v>0</v>
      </c>
      <c r="BC446" s="6">
        <v>0.06</v>
      </c>
      <c r="BD446" s="6">
        <v>25</v>
      </c>
      <c r="BE446" s="6">
        <v>0.36799999999999999</v>
      </c>
    </row>
    <row r="447" spans="1:57" ht="15" customHeight="1" x14ac:dyDescent="0.4">
      <c r="A447" s="6">
        <v>20231107</v>
      </c>
      <c r="B447" s="6" t="s">
        <v>472</v>
      </c>
      <c r="C447" s="7" t="s">
        <v>552</v>
      </c>
      <c r="E447" s="6" t="s">
        <v>29</v>
      </c>
      <c r="F447" s="6">
        <v>2</v>
      </c>
      <c r="G447" s="6">
        <v>9</v>
      </c>
      <c r="H447" s="13">
        <f>(4/6)</f>
        <v>0.66666666666666663</v>
      </c>
      <c r="I447" s="11">
        <v>7.2651002920724199</v>
      </c>
      <c r="J447" s="11">
        <v>7.2651002920724199</v>
      </c>
      <c r="K447" s="11">
        <v>2.79345095726929</v>
      </c>
      <c r="L447" s="11">
        <v>61.741877425278297</v>
      </c>
      <c r="M447" s="15">
        <v>303.38</v>
      </c>
      <c r="N447" s="11">
        <v>49.933472553107002</v>
      </c>
      <c r="O447" s="11">
        <v>49.933472553107002</v>
      </c>
      <c r="P447" s="11" t="str">
        <f>_xlfn.TEXTJOIN(";", TRUE, Q447, R447, S447, T447)</f>
        <v>0;0</v>
      </c>
      <c r="Q447" s="6">
        <v>0</v>
      </c>
      <c r="T447" s="6">
        <v>0</v>
      </c>
      <c r="U447" s="11" t="str">
        <f>_xlfn.TEXTJOIN(";", TRUE, V447, W447, X447, Y447)</f>
        <v>303.38;303.38</v>
      </c>
      <c r="V447" s="15">
        <v>303.38</v>
      </c>
      <c r="W447" s="15"/>
      <c r="X447" s="15"/>
      <c r="Y447" s="15">
        <v>303.38</v>
      </c>
      <c r="Z447" s="11">
        <v>9.1196733554885601</v>
      </c>
      <c r="AA447" s="11">
        <f t="shared" ref="AA447:AA510" si="144">IF(LEN(Z447)=0, "", IF(ISNUMBER(FIND(",", Z447)), VALUE(LEFT(Z447, FIND(",", Z447)-1)), VALUE(Z447)))</f>
        <v>9.1196733554885601</v>
      </c>
      <c r="AB447" s="11" t="str">
        <f t="shared" ref="AB447:AB510" si="145">IF(LEN(Z447)=0, "", IF(ISNUMBER(FIND(",", Z447)), TRIM(MID(SUBSTITUTE(Z447, ",", REPT(" ", LEN(Z447))), LEN(Z447)*(LEN(Z447)&gt;=LEN(SUBSTITUTE(Z447, ",", "")))+1, LEN(Z447))), ""))</f>
        <v/>
      </c>
      <c r="AC447" s="11" t="str">
        <f t="shared" ref="AC447:AC510" si="146">IF(LEN(Z447)=0, "", IF(ISNUMBER(FIND(",", Z447, FIND(",", Z447)+1)), MID(Z447, FIND(",", Z447, FIND(",", Z447)+1)+1, IF(ISNUMBER(FIND(",", Z447, FIND(",", Z447, FIND(",", Z447)+1)+1)), FIND(",", Z447, FIND(",", Z447, FIND(",", Z447)+1)+1)-FIND(",", Z447, FIND(",", Z447)+1)-1, LEN(Z447))), ""))</f>
        <v/>
      </c>
      <c r="AD447" s="11">
        <v>3</v>
      </c>
      <c r="AE447" s="11">
        <v>67.088167316848299</v>
      </c>
      <c r="AF447" s="11">
        <f t="shared" ref="AF447:AF510" si="147">IF(LEN(AE447)=0, "", IF(ISNUMBER(FIND(",", AE447)), VALUE(LEFT(AE447, FIND(",", AE447)-1)), VALUE(AE447)))</f>
        <v>67.088167316848299</v>
      </c>
      <c r="AG447" s="11" t="str">
        <f t="shared" ref="AG447:AG510" si="148">IF(LEN(AE447)=0, "", IF(ISNUMBER(FIND(",", AE447)), TRIM(MID(SUBSTITUTE(AE447, ",", REPT(" ", LEN(AE447))), LEN(AE447)*(LEN(AE447)&gt;=LEN(SUBSTITUTE(AE447, ",", "")))+1, LEN(AE447))), ""))</f>
        <v/>
      </c>
      <c r="AH447" s="11" t="str">
        <f t="shared" ref="AH447:AH510" si="149">IF(LEN(AE447)=0, "", IF(ISNUMBER(FIND(",", AE447, FIND(",", AE447)+1)), MID(AE447, FIND(",", AE447, FIND(",", AE447)+1)+1, IF(ISNUMBER(FIND(",", AE447, FIND(",", AE447, FIND(",", AE447)+1)+1)), FIND(",", AE447, FIND(",", AE447, FIND(",", AE447)+1)+1)-FIND(",", AE447, FIND(",", AE447)+1)-1, LEN(AE447))), ""))</f>
        <v/>
      </c>
      <c r="AI447" s="11">
        <v>90</v>
      </c>
      <c r="AJ447" s="11">
        <v>90</v>
      </c>
      <c r="AK447" s="11">
        <v>0</v>
      </c>
      <c r="AL447" s="11">
        <v>3.0000000000000001E-3</v>
      </c>
      <c r="AM447" s="11">
        <v>0</v>
      </c>
      <c r="AN447" t="s">
        <v>744</v>
      </c>
      <c r="AO447" t="s">
        <v>745</v>
      </c>
      <c r="AP447" t="s">
        <v>746</v>
      </c>
      <c r="AQ447" t="s">
        <v>698</v>
      </c>
      <c r="AR447" t="s">
        <v>562</v>
      </c>
      <c r="AS447" t="s">
        <v>563</v>
      </c>
      <c r="AT447" t="s">
        <v>564</v>
      </c>
      <c r="AU447" t="s">
        <v>565</v>
      </c>
      <c r="AV447" t="s">
        <v>566</v>
      </c>
      <c r="AW447" t="s">
        <v>567</v>
      </c>
      <c r="AX447" t="s">
        <v>568</v>
      </c>
      <c r="AY447" t="s">
        <v>569</v>
      </c>
      <c r="AZ447" s="6">
        <v>0</v>
      </c>
      <c r="BA447" s="6">
        <v>0</v>
      </c>
      <c r="BB447" s="6">
        <v>0</v>
      </c>
      <c r="BC447" s="6">
        <v>0.06</v>
      </c>
      <c r="BD447" s="6">
        <v>25</v>
      </c>
      <c r="BE447" s="6">
        <v>0.36799999999999999</v>
      </c>
    </row>
    <row r="448" spans="1:57" ht="15" customHeight="1" x14ac:dyDescent="0.4">
      <c r="A448" s="6">
        <v>20231107</v>
      </c>
      <c r="B448" s="6" t="s">
        <v>472</v>
      </c>
      <c r="C448" s="7" t="s">
        <v>551</v>
      </c>
      <c r="D448" s="6" t="s">
        <v>2</v>
      </c>
      <c r="F448" s="6">
        <v>1</v>
      </c>
      <c r="G448" s="6">
        <v>1</v>
      </c>
      <c r="H448" s="13">
        <f t="shared" ref="H448:H463" si="150">(6/6)</f>
        <v>1</v>
      </c>
      <c r="I448" s="11">
        <v>6.4427607440286598</v>
      </c>
      <c r="K448" s="11">
        <v>3.8455278997171498</v>
      </c>
      <c r="L448" s="11">
        <v>52.630300488854097</v>
      </c>
      <c r="M448" s="15">
        <v>0</v>
      </c>
      <c r="N448" s="11">
        <v>9.4359628846652193</v>
      </c>
      <c r="U448" s="11" t="str">
        <f t="shared" si="134"/>
        <v/>
      </c>
      <c r="V448" s="15"/>
      <c r="W448" s="15"/>
      <c r="X448" s="15"/>
      <c r="Y448" s="15"/>
      <c r="AA448" s="11" t="str">
        <f t="shared" si="144"/>
        <v/>
      </c>
      <c r="AB448" s="11" t="str">
        <f t="shared" si="145"/>
        <v/>
      </c>
      <c r="AC448" s="11" t="str">
        <f t="shared" si="146"/>
        <v/>
      </c>
      <c r="AF448" s="11" t="str">
        <f t="shared" si="147"/>
        <v/>
      </c>
      <c r="AG448" s="11" t="str">
        <f t="shared" si="148"/>
        <v/>
      </c>
      <c r="AH448" s="11" t="str">
        <f t="shared" si="149"/>
        <v/>
      </c>
      <c r="AN448" s="3"/>
      <c r="AO448" s="3"/>
      <c r="AP448" s="3"/>
      <c r="AQ448" s="3"/>
      <c r="AR448" t="s">
        <v>562</v>
      </c>
      <c r="AS448" t="s">
        <v>563</v>
      </c>
      <c r="AT448" t="s">
        <v>564</v>
      </c>
      <c r="AU448" t="s">
        <v>565</v>
      </c>
      <c r="AV448" t="s">
        <v>566</v>
      </c>
      <c r="AW448" t="s">
        <v>567</v>
      </c>
      <c r="AX448" t="s">
        <v>568</v>
      </c>
      <c r="AY448" t="s">
        <v>569</v>
      </c>
      <c r="AZ448" s="6">
        <v>0</v>
      </c>
      <c r="BA448" s="6">
        <v>0</v>
      </c>
      <c r="BB448" s="6">
        <v>0</v>
      </c>
      <c r="BC448" s="6">
        <v>0.06</v>
      </c>
      <c r="BD448" s="6">
        <v>25</v>
      </c>
      <c r="BE448" s="6">
        <v>0.36799999999999999</v>
      </c>
    </row>
    <row r="449" spans="1:57" ht="15" customHeight="1" x14ac:dyDescent="0.4">
      <c r="A449" s="6">
        <v>20231107</v>
      </c>
      <c r="B449" s="6" t="s">
        <v>472</v>
      </c>
      <c r="C449" s="7" t="s">
        <v>551</v>
      </c>
      <c r="D449" s="6" t="s">
        <v>5</v>
      </c>
      <c r="F449" s="6">
        <v>1</v>
      </c>
      <c r="G449" s="6">
        <v>2</v>
      </c>
      <c r="H449" s="13">
        <f t="shared" si="150"/>
        <v>1</v>
      </c>
      <c r="I449" s="11">
        <v>7.0910454749785803</v>
      </c>
      <c r="K449" s="11">
        <v>3.3145570825042401</v>
      </c>
      <c r="L449" s="11">
        <v>112.50018421231201</v>
      </c>
      <c r="M449" s="15">
        <v>59.87</v>
      </c>
      <c r="N449" s="11">
        <v>6.40422885875057</v>
      </c>
      <c r="U449" s="11" t="str">
        <f t="shared" si="134"/>
        <v/>
      </c>
      <c r="V449" s="15"/>
      <c r="W449" s="15"/>
      <c r="X449" s="15"/>
      <c r="Y449" s="15"/>
      <c r="AA449" s="11" t="str">
        <f t="shared" si="144"/>
        <v/>
      </c>
      <c r="AB449" s="11" t="str">
        <f t="shared" si="145"/>
        <v/>
      </c>
      <c r="AC449" s="11" t="str">
        <f t="shared" si="146"/>
        <v/>
      </c>
      <c r="AF449" s="11" t="str">
        <f t="shared" si="147"/>
        <v/>
      </c>
      <c r="AG449" s="11" t="str">
        <f t="shared" si="148"/>
        <v/>
      </c>
      <c r="AH449" s="11" t="str">
        <f t="shared" si="149"/>
        <v/>
      </c>
      <c r="AN449" s="3"/>
      <c r="AO449" s="3"/>
      <c r="AP449" s="3"/>
      <c r="AQ449" s="3"/>
      <c r="AR449" t="s">
        <v>562</v>
      </c>
      <c r="AS449" t="s">
        <v>563</v>
      </c>
      <c r="AT449" t="s">
        <v>564</v>
      </c>
      <c r="AU449" t="s">
        <v>565</v>
      </c>
      <c r="AV449" t="s">
        <v>566</v>
      </c>
      <c r="AW449" t="s">
        <v>567</v>
      </c>
      <c r="AX449" t="s">
        <v>568</v>
      </c>
      <c r="AY449" t="s">
        <v>569</v>
      </c>
      <c r="AZ449" s="6">
        <v>0</v>
      </c>
      <c r="BA449" s="6">
        <v>0</v>
      </c>
      <c r="BB449" s="6">
        <v>0</v>
      </c>
      <c r="BC449" s="6">
        <v>0.06</v>
      </c>
      <c r="BD449" s="6">
        <v>25</v>
      </c>
      <c r="BE449" s="6">
        <v>0.36799999999999999</v>
      </c>
    </row>
    <row r="450" spans="1:57" ht="15" customHeight="1" x14ac:dyDescent="0.4">
      <c r="A450" s="6">
        <v>20231107</v>
      </c>
      <c r="B450" s="6" t="s">
        <v>472</v>
      </c>
      <c r="C450" s="7" t="s">
        <v>551</v>
      </c>
      <c r="E450" s="6" t="s">
        <v>6</v>
      </c>
      <c r="F450" s="6">
        <v>2</v>
      </c>
      <c r="G450" s="6">
        <v>2</v>
      </c>
      <c r="H450" s="13">
        <f t="shared" si="150"/>
        <v>1</v>
      </c>
      <c r="I450" s="11">
        <v>22.248267310393899</v>
      </c>
      <c r="J450" s="11">
        <v>22.248267310393899</v>
      </c>
      <c r="K450" s="11">
        <v>2.31274704594242</v>
      </c>
      <c r="L450" s="11">
        <v>284.907186014361</v>
      </c>
      <c r="M450" s="15">
        <v>0</v>
      </c>
      <c r="N450" s="11">
        <v>80.177766879182201</v>
      </c>
      <c r="O450" s="11">
        <v>80.177766879182201</v>
      </c>
      <c r="P450" s="11" t="str">
        <f t="shared" ref="P450:P451" si="151">_xlfn.TEXTJOIN(";", TRUE, Q450, R450, S450, T450)</f>
        <v>0;0</v>
      </c>
      <c r="Q450" s="6">
        <v>0</v>
      </c>
      <c r="T450" s="6">
        <v>0</v>
      </c>
      <c r="U450" s="11" t="str">
        <f t="shared" ref="U450:U451" si="152">_xlfn.TEXTJOIN(";", TRUE, V450, W450, X450, Y450)</f>
        <v>0;0</v>
      </c>
      <c r="V450" s="15">
        <v>0</v>
      </c>
      <c r="W450" s="15"/>
      <c r="X450" s="15"/>
      <c r="Y450" s="15">
        <v>0</v>
      </c>
      <c r="Z450" s="11">
        <v>5.3084438291899998</v>
      </c>
      <c r="AA450" s="11">
        <f t="shared" si="144"/>
        <v>5.3084438291899998</v>
      </c>
      <c r="AB450" s="11" t="str">
        <f t="shared" si="145"/>
        <v/>
      </c>
      <c r="AC450" s="11" t="str">
        <f t="shared" si="146"/>
        <v/>
      </c>
      <c r="AD450" s="11">
        <v>3</v>
      </c>
      <c r="AE450" s="11">
        <v>97.917554404789598</v>
      </c>
      <c r="AF450" s="11">
        <f t="shared" si="147"/>
        <v>97.917554404789598</v>
      </c>
      <c r="AG450" s="11" t="str">
        <f t="shared" si="148"/>
        <v/>
      </c>
      <c r="AH450" s="11" t="str">
        <f t="shared" si="149"/>
        <v/>
      </c>
      <c r="AI450" s="11">
        <v>90</v>
      </c>
      <c r="AJ450" s="11">
        <v>90</v>
      </c>
      <c r="AK450" s="11">
        <v>0</v>
      </c>
      <c r="AL450" s="11">
        <v>3.0000000000000001E-3</v>
      </c>
      <c r="AM450" s="11">
        <v>0</v>
      </c>
      <c r="AN450" t="s">
        <v>717</v>
      </c>
      <c r="AO450" t="s">
        <v>718</v>
      </c>
      <c r="AP450" t="s">
        <v>719</v>
      </c>
      <c r="AQ450" t="s">
        <v>607</v>
      </c>
      <c r="AR450" t="s">
        <v>562</v>
      </c>
      <c r="AS450" t="s">
        <v>563</v>
      </c>
      <c r="AT450" t="s">
        <v>564</v>
      </c>
      <c r="AU450" t="s">
        <v>565</v>
      </c>
      <c r="AV450" t="s">
        <v>566</v>
      </c>
      <c r="AW450" t="s">
        <v>567</v>
      </c>
      <c r="AX450" t="s">
        <v>568</v>
      </c>
      <c r="AY450" t="s">
        <v>569</v>
      </c>
      <c r="AZ450" s="6">
        <v>0</v>
      </c>
      <c r="BA450" s="6">
        <v>0</v>
      </c>
      <c r="BB450" s="6">
        <v>0</v>
      </c>
      <c r="BC450" s="6">
        <v>0.06</v>
      </c>
      <c r="BD450" s="6">
        <v>25</v>
      </c>
      <c r="BE450" s="6">
        <v>0.36799999999999999</v>
      </c>
    </row>
    <row r="451" spans="1:57" ht="15" customHeight="1" x14ac:dyDescent="0.4">
      <c r="A451" s="6">
        <v>20231107</v>
      </c>
      <c r="B451" s="6" t="s">
        <v>472</v>
      </c>
      <c r="C451" s="7" t="s">
        <v>551</v>
      </c>
      <c r="E451" s="6" t="s">
        <v>7</v>
      </c>
      <c r="F451" s="6">
        <v>2</v>
      </c>
      <c r="G451" s="6">
        <v>2</v>
      </c>
      <c r="H451" s="13">
        <f t="shared" si="150"/>
        <v>1</v>
      </c>
      <c r="I451" s="11">
        <v>22.963461484971901</v>
      </c>
      <c r="J451" s="11">
        <v>22.963461484971901</v>
      </c>
      <c r="K451" s="11">
        <v>3.22447455183723</v>
      </c>
      <c r="L451" s="11">
        <v>63.3632362775543</v>
      </c>
      <c r="M451" s="15">
        <v>138.44999999999999</v>
      </c>
      <c r="N451" s="11">
        <v>94.248596705589705</v>
      </c>
      <c r="O451" s="11">
        <v>94.248596705589705</v>
      </c>
      <c r="P451" s="11" t="str">
        <f t="shared" si="151"/>
        <v>0;0</v>
      </c>
      <c r="Q451" s="6">
        <v>0</v>
      </c>
      <c r="T451" s="6">
        <v>0</v>
      </c>
      <c r="U451" s="11" t="str">
        <f t="shared" si="152"/>
        <v>138.45;138.45</v>
      </c>
      <c r="V451" s="15">
        <v>138.44999999999999</v>
      </c>
      <c r="W451" s="15"/>
      <c r="X451" s="15"/>
      <c r="Y451" s="15">
        <v>138.44999999999999</v>
      </c>
      <c r="Z451" s="11">
        <v>3.0363023792724002</v>
      </c>
      <c r="AA451" s="11">
        <f t="shared" si="144"/>
        <v>3.0363023792724002</v>
      </c>
      <c r="AB451" s="11" t="str">
        <f t="shared" si="145"/>
        <v/>
      </c>
      <c r="AC451" s="11" t="str">
        <f t="shared" si="146"/>
        <v/>
      </c>
      <c r="AD451" s="11">
        <v>3</v>
      </c>
      <c r="AE451" s="11">
        <v>95.579690788217405</v>
      </c>
      <c r="AF451" s="11">
        <f t="shared" si="147"/>
        <v>95.579690788217405</v>
      </c>
      <c r="AG451" s="11" t="str">
        <f t="shared" si="148"/>
        <v/>
      </c>
      <c r="AH451" s="11" t="str">
        <f t="shared" si="149"/>
        <v/>
      </c>
      <c r="AI451" s="11">
        <v>90</v>
      </c>
      <c r="AJ451" s="11">
        <v>90</v>
      </c>
      <c r="AK451" s="11">
        <v>0</v>
      </c>
      <c r="AL451" s="11">
        <v>3.0000000000000001E-3</v>
      </c>
      <c r="AM451" s="11">
        <v>0</v>
      </c>
      <c r="AN451" t="s">
        <v>717</v>
      </c>
      <c r="AO451" t="s">
        <v>718</v>
      </c>
      <c r="AP451" t="s">
        <v>719</v>
      </c>
      <c r="AQ451" t="s">
        <v>607</v>
      </c>
      <c r="AR451" t="s">
        <v>562</v>
      </c>
      <c r="AS451" t="s">
        <v>563</v>
      </c>
      <c r="AT451" t="s">
        <v>564</v>
      </c>
      <c r="AU451" t="s">
        <v>565</v>
      </c>
      <c r="AV451" t="s">
        <v>566</v>
      </c>
      <c r="AW451" t="s">
        <v>567</v>
      </c>
      <c r="AX451" t="s">
        <v>568</v>
      </c>
      <c r="AY451" t="s">
        <v>569</v>
      </c>
      <c r="AZ451" s="6">
        <v>0</v>
      </c>
      <c r="BA451" s="6">
        <v>0</v>
      </c>
      <c r="BB451" s="6">
        <v>0</v>
      </c>
      <c r="BC451" s="6">
        <v>0.06</v>
      </c>
      <c r="BD451" s="6">
        <v>25</v>
      </c>
      <c r="BE451" s="6">
        <v>0.36799999999999999</v>
      </c>
    </row>
    <row r="452" spans="1:57" ht="15" customHeight="1" x14ac:dyDescent="0.4">
      <c r="A452" s="6">
        <v>20231107</v>
      </c>
      <c r="B452" s="6" t="s">
        <v>472</v>
      </c>
      <c r="C452" s="7" t="s">
        <v>551</v>
      </c>
      <c r="D452" s="6" t="s">
        <v>8</v>
      </c>
      <c r="F452" s="6">
        <v>1</v>
      </c>
      <c r="G452" s="6">
        <v>3</v>
      </c>
      <c r="H452" s="13">
        <f t="shared" si="150"/>
        <v>1</v>
      </c>
      <c r="I452" s="11">
        <v>9.3573528525335696</v>
      </c>
      <c r="K452" s="11">
        <v>3.1737047131762899</v>
      </c>
      <c r="L452" s="11">
        <v>156.662809377549</v>
      </c>
      <c r="M452" s="15">
        <v>44.16</v>
      </c>
      <c r="N452" s="11">
        <v>3.82332863263666</v>
      </c>
      <c r="U452" s="11" t="str">
        <f t="shared" ref="U451:U514" si="153">_xlfn.TEXTJOIN(";", TRUE, V452, W452, X452)</f>
        <v/>
      </c>
      <c r="V452" s="15"/>
      <c r="W452" s="15"/>
      <c r="X452" s="15"/>
      <c r="Y452" s="15"/>
      <c r="AA452" s="11" t="str">
        <f t="shared" si="144"/>
        <v/>
      </c>
      <c r="AB452" s="11" t="str">
        <f t="shared" si="145"/>
        <v/>
      </c>
      <c r="AC452" s="11" t="str">
        <f t="shared" si="146"/>
        <v/>
      </c>
      <c r="AF452" s="11" t="str">
        <f t="shared" si="147"/>
        <v/>
      </c>
      <c r="AG452" s="11" t="str">
        <f t="shared" si="148"/>
        <v/>
      </c>
      <c r="AH452" s="11" t="str">
        <f t="shared" si="149"/>
        <v/>
      </c>
      <c r="AN452" s="3"/>
      <c r="AO452" s="3"/>
      <c r="AP452" s="3"/>
      <c r="AQ452" s="3"/>
      <c r="AR452" t="s">
        <v>562</v>
      </c>
      <c r="AS452" t="s">
        <v>563</v>
      </c>
      <c r="AT452" t="s">
        <v>564</v>
      </c>
      <c r="AU452" t="s">
        <v>565</v>
      </c>
      <c r="AV452" t="s">
        <v>566</v>
      </c>
      <c r="AW452" t="s">
        <v>567</v>
      </c>
      <c r="AX452" t="s">
        <v>568</v>
      </c>
      <c r="AY452" t="s">
        <v>569</v>
      </c>
      <c r="AZ452" s="6">
        <v>0</v>
      </c>
      <c r="BA452" s="6">
        <v>0</v>
      </c>
      <c r="BB452" s="6">
        <v>0</v>
      </c>
      <c r="BC452" s="6">
        <v>0.06</v>
      </c>
      <c r="BD452" s="6">
        <v>25</v>
      </c>
      <c r="BE452" s="6">
        <v>0.36799999999999999</v>
      </c>
    </row>
    <row r="453" spans="1:57" ht="15" customHeight="1" x14ac:dyDescent="0.4">
      <c r="A453" s="6">
        <v>20231107</v>
      </c>
      <c r="B453" s="6" t="s">
        <v>472</v>
      </c>
      <c r="C453" s="7" t="s">
        <v>551</v>
      </c>
      <c r="E453" s="6" t="s">
        <v>9</v>
      </c>
      <c r="F453" s="6">
        <v>2</v>
      </c>
      <c r="G453" s="6">
        <v>3</v>
      </c>
      <c r="H453" s="13">
        <f t="shared" si="150"/>
        <v>1</v>
      </c>
      <c r="I453" s="11">
        <v>35.496580774909901</v>
      </c>
      <c r="J453" s="11">
        <v>35.496580774909901</v>
      </c>
      <c r="K453" s="11">
        <v>2.8633823298157801</v>
      </c>
      <c r="L453" s="11">
        <v>202.548464620647</v>
      </c>
      <c r="M453" s="15">
        <v>139.19</v>
      </c>
      <c r="N453" s="11">
        <v>64.895869659431199</v>
      </c>
      <c r="O453" s="11">
        <v>64.895869659431199</v>
      </c>
      <c r="P453" s="11" t="str">
        <f>_xlfn.TEXTJOIN(";", TRUE, Q453, R453, S453, T453)</f>
        <v>0;0;0</v>
      </c>
      <c r="Q453" s="6">
        <v>0</v>
      </c>
      <c r="R453" s="6">
        <v>0</v>
      </c>
      <c r="T453" s="6">
        <v>0</v>
      </c>
      <c r="U453" s="11" t="str">
        <f>_xlfn.TEXTJOIN(";", TRUE, V453, W453, X453, Y453)</f>
        <v>139.19;139.19;139.19</v>
      </c>
      <c r="V453" s="15">
        <v>139.19</v>
      </c>
      <c r="W453" s="15">
        <v>139.19</v>
      </c>
      <c r="X453" s="15"/>
      <c r="Y453" s="15">
        <v>139.19</v>
      </c>
      <c r="Z453" s="11" t="s">
        <v>266</v>
      </c>
      <c r="AA453" s="11">
        <f t="shared" si="144"/>
        <v>16.351477579936599</v>
      </c>
      <c r="AB453" s="11" t="str">
        <f t="shared" si="145"/>
        <v>7.692039748261398</v>
      </c>
      <c r="AC453" s="11" t="str">
        <f t="shared" si="146"/>
        <v/>
      </c>
      <c r="AD453" s="11">
        <v>3</v>
      </c>
      <c r="AE453" s="11" t="s">
        <v>267</v>
      </c>
      <c r="AF453" s="11">
        <f t="shared" si="147"/>
        <v>73.429859526855694</v>
      </c>
      <c r="AG453" s="11" t="str">
        <f t="shared" si="148"/>
        <v>94.5951656015987</v>
      </c>
      <c r="AH453" s="11" t="str">
        <f t="shared" si="149"/>
        <v/>
      </c>
      <c r="AI453" s="11">
        <v>90</v>
      </c>
      <c r="AJ453" s="11" t="s">
        <v>615</v>
      </c>
      <c r="AK453" s="11" t="s">
        <v>607</v>
      </c>
      <c r="AL453" s="11" t="s">
        <v>729</v>
      </c>
      <c r="AM453" s="11" t="s">
        <v>607</v>
      </c>
      <c r="AN453" t="s">
        <v>726</v>
      </c>
      <c r="AO453" t="s">
        <v>727</v>
      </c>
      <c r="AP453" t="s">
        <v>728</v>
      </c>
      <c r="AQ453" t="s">
        <v>609</v>
      </c>
      <c r="AR453" t="s">
        <v>562</v>
      </c>
      <c r="AS453" t="s">
        <v>563</v>
      </c>
      <c r="AT453" t="s">
        <v>564</v>
      </c>
      <c r="AU453" t="s">
        <v>565</v>
      </c>
      <c r="AV453" t="s">
        <v>566</v>
      </c>
      <c r="AW453" t="s">
        <v>567</v>
      </c>
      <c r="AX453" t="s">
        <v>568</v>
      </c>
      <c r="AY453" t="s">
        <v>569</v>
      </c>
      <c r="AZ453" s="6">
        <v>0</v>
      </c>
      <c r="BA453" s="6">
        <v>0</v>
      </c>
      <c r="BB453" s="6">
        <v>0</v>
      </c>
      <c r="BC453" s="6">
        <v>0.06</v>
      </c>
      <c r="BD453" s="6">
        <v>25</v>
      </c>
      <c r="BE453" s="6">
        <v>0.36799999999999999</v>
      </c>
    </row>
    <row r="454" spans="1:57" ht="15" customHeight="1" x14ac:dyDescent="0.4">
      <c r="A454" s="6">
        <v>20231107</v>
      </c>
      <c r="B454" s="6" t="s">
        <v>472</v>
      </c>
      <c r="C454" s="7" t="s">
        <v>551</v>
      </c>
      <c r="D454" s="6" t="s">
        <v>10</v>
      </c>
      <c r="F454" s="6">
        <v>1</v>
      </c>
      <c r="G454" s="6">
        <v>4</v>
      </c>
      <c r="H454" s="13">
        <f t="shared" si="150"/>
        <v>1</v>
      </c>
      <c r="I454" s="11">
        <v>10.25529684194</v>
      </c>
      <c r="K454" s="11">
        <v>3.44579005635179</v>
      </c>
      <c r="L454" s="11">
        <v>75.794324692747196</v>
      </c>
      <c r="M454" s="15">
        <v>279.13</v>
      </c>
      <c r="N454" s="11">
        <v>2.9039867053966</v>
      </c>
      <c r="U454" s="11" t="str">
        <f t="shared" si="153"/>
        <v/>
      </c>
      <c r="V454" s="15"/>
      <c r="W454" s="15"/>
      <c r="X454" s="15"/>
      <c r="Y454" s="15"/>
      <c r="AA454" s="11" t="str">
        <f t="shared" si="144"/>
        <v/>
      </c>
      <c r="AB454" s="11" t="str">
        <f t="shared" si="145"/>
        <v/>
      </c>
      <c r="AC454" s="11" t="str">
        <f t="shared" si="146"/>
        <v/>
      </c>
      <c r="AF454" s="11" t="str">
        <f t="shared" si="147"/>
        <v/>
      </c>
      <c r="AG454" s="11" t="str">
        <f t="shared" si="148"/>
        <v/>
      </c>
      <c r="AH454" s="11" t="str">
        <f t="shared" si="149"/>
        <v/>
      </c>
      <c r="AN454" s="3"/>
      <c r="AO454" s="3"/>
      <c r="AP454" s="3"/>
      <c r="AQ454" s="3"/>
      <c r="AR454" t="s">
        <v>562</v>
      </c>
      <c r="AS454" t="s">
        <v>563</v>
      </c>
      <c r="AT454" t="s">
        <v>564</v>
      </c>
      <c r="AU454" t="s">
        <v>565</v>
      </c>
      <c r="AV454" t="s">
        <v>566</v>
      </c>
      <c r="AW454" t="s">
        <v>567</v>
      </c>
      <c r="AX454" t="s">
        <v>568</v>
      </c>
      <c r="AY454" t="s">
        <v>569</v>
      </c>
      <c r="AZ454" s="6">
        <v>0</v>
      </c>
      <c r="BA454" s="6">
        <v>0</v>
      </c>
      <c r="BB454" s="6">
        <v>0</v>
      </c>
      <c r="BC454" s="6">
        <v>0.06</v>
      </c>
      <c r="BD454" s="6">
        <v>25</v>
      </c>
      <c r="BE454" s="6">
        <v>0.36799999999999999</v>
      </c>
    </row>
    <row r="455" spans="1:57" ht="15" customHeight="1" x14ac:dyDescent="0.4">
      <c r="A455" s="6">
        <v>20231107</v>
      </c>
      <c r="B455" s="6" t="s">
        <v>472</v>
      </c>
      <c r="C455" s="7" t="s">
        <v>551</v>
      </c>
      <c r="E455" s="6" t="s">
        <v>11</v>
      </c>
      <c r="F455" s="6">
        <v>2</v>
      </c>
      <c r="G455" s="6">
        <v>4</v>
      </c>
      <c r="H455" s="13">
        <f t="shared" si="150"/>
        <v>1</v>
      </c>
      <c r="I455" s="11">
        <v>34.555435797817204</v>
      </c>
      <c r="J455" s="11">
        <v>34.555435797817204</v>
      </c>
      <c r="K455" s="11">
        <v>2.9031218431222401</v>
      </c>
      <c r="L455" s="11">
        <v>3.4512324222341899</v>
      </c>
      <c r="M455" s="16">
        <v>160.89999999999901</v>
      </c>
      <c r="N455" s="11">
        <v>59.594421685541299</v>
      </c>
      <c r="O455" s="11">
        <v>59.594421685541299</v>
      </c>
      <c r="P455" s="11" t="str">
        <f>_xlfn.TEXTJOIN(";", TRUE, Q455, R455, S455, T455)</f>
        <v>0;0;0</v>
      </c>
      <c r="Q455" s="6">
        <v>0</v>
      </c>
      <c r="R455" s="6">
        <v>0</v>
      </c>
      <c r="T455" s="6">
        <v>0</v>
      </c>
      <c r="U455" s="11" t="str">
        <f>_xlfn.TEXTJOIN(";", TRUE, V455, W455, X455, Y455)</f>
        <v>160.899999999999;160.899999999999;160.899999999999</v>
      </c>
      <c r="V455" s="16">
        <v>160.89999999999901</v>
      </c>
      <c r="W455" s="16">
        <v>160.89999999999901</v>
      </c>
      <c r="X455" s="16"/>
      <c r="Y455" s="16">
        <v>160.89999999999901</v>
      </c>
      <c r="Z455" s="11" t="s">
        <v>722</v>
      </c>
      <c r="AA455" s="11">
        <f t="shared" si="144"/>
        <v>19.455879019513699</v>
      </c>
      <c r="AB455" s="11" t="str">
        <f t="shared" si="145"/>
        <v>24.022575432300933</v>
      </c>
      <c r="AC455" s="11" t="str">
        <f t="shared" si="146"/>
        <v/>
      </c>
      <c r="AD455" s="11">
        <v>3</v>
      </c>
      <c r="AE455" s="11" t="s">
        <v>725</v>
      </c>
      <c r="AF455" s="11">
        <f t="shared" si="147"/>
        <v>57.822588514012601</v>
      </c>
      <c r="AG455" s="11" t="str">
        <f t="shared" si="148"/>
        <v>66.88686445335004</v>
      </c>
      <c r="AH455" s="11" t="str">
        <f t="shared" si="149"/>
        <v/>
      </c>
      <c r="AI455" s="11">
        <v>90</v>
      </c>
      <c r="AJ455" s="11" t="s">
        <v>615</v>
      </c>
      <c r="AK455" s="11" t="s">
        <v>607</v>
      </c>
      <c r="AL455" s="11" t="s">
        <v>729</v>
      </c>
      <c r="AM455" s="11" t="s">
        <v>607</v>
      </c>
      <c r="AN455" t="s">
        <v>726</v>
      </c>
      <c r="AO455" t="s">
        <v>727</v>
      </c>
      <c r="AP455" t="s">
        <v>728</v>
      </c>
      <c r="AQ455" t="s">
        <v>609</v>
      </c>
      <c r="AR455" t="s">
        <v>562</v>
      </c>
      <c r="AS455" t="s">
        <v>563</v>
      </c>
      <c r="AT455" t="s">
        <v>564</v>
      </c>
      <c r="AU455" t="s">
        <v>565</v>
      </c>
      <c r="AV455" t="s">
        <v>566</v>
      </c>
      <c r="AW455" t="s">
        <v>567</v>
      </c>
      <c r="AX455" t="s">
        <v>568</v>
      </c>
      <c r="AY455" t="s">
        <v>569</v>
      </c>
      <c r="AZ455" s="6">
        <v>0</v>
      </c>
      <c r="BA455" s="6">
        <v>0</v>
      </c>
      <c r="BB455" s="6">
        <v>0</v>
      </c>
      <c r="BC455" s="6">
        <v>0.06</v>
      </c>
      <c r="BD455" s="6">
        <v>25</v>
      </c>
      <c r="BE455" s="6">
        <v>0.36799999999999999</v>
      </c>
    </row>
    <row r="456" spans="1:57" ht="15" customHeight="1" x14ac:dyDescent="0.4">
      <c r="A456" s="6">
        <v>20231107</v>
      </c>
      <c r="B456" s="6" t="s">
        <v>472</v>
      </c>
      <c r="C456" s="7" t="s">
        <v>551</v>
      </c>
      <c r="D456" s="6" t="s">
        <v>13</v>
      </c>
      <c r="F456" s="6">
        <v>1</v>
      </c>
      <c r="G456" s="6">
        <v>5</v>
      </c>
      <c r="H456" s="13">
        <f t="shared" si="150"/>
        <v>1</v>
      </c>
      <c r="I456" s="11">
        <v>11.290947231575499</v>
      </c>
      <c r="K456" s="11">
        <v>3.4049362333259698</v>
      </c>
      <c r="L456" s="11">
        <v>117.56644811717401</v>
      </c>
      <c r="M456" s="16">
        <v>41.779999999999902</v>
      </c>
      <c r="N456" s="11">
        <v>12.2811787951292</v>
      </c>
      <c r="U456" s="11" t="str">
        <f t="shared" si="153"/>
        <v/>
      </c>
      <c r="V456" s="16"/>
      <c r="W456" s="16"/>
      <c r="X456" s="16"/>
      <c r="Y456" s="16"/>
      <c r="AA456" s="11" t="str">
        <f t="shared" si="144"/>
        <v/>
      </c>
      <c r="AB456" s="11" t="str">
        <f t="shared" si="145"/>
        <v/>
      </c>
      <c r="AC456" s="11" t="str">
        <f t="shared" si="146"/>
        <v/>
      </c>
      <c r="AF456" s="11" t="str">
        <f t="shared" si="147"/>
        <v/>
      </c>
      <c r="AG456" s="11" t="str">
        <f t="shared" si="148"/>
        <v/>
      </c>
      <c r="AH456" s="11" t="str">
        <f t="shared" si="149"/>
        <v/>
      </c>
      <c r="AN456" s="3"/>
      <c r="AO456" s="3"/>
      <c r="AP456" s="3"/>
      <c r="AQ456" s="3"/>
      <c r="AR456" t="s">
        <v>562</v>
      </c>
      <c r="AS456" t="s">
        <v>563</v>
      </c>
      <c r="AT456" t="s">
        <v>564</v>
      </c>
      <c r="AU456" t="s">
        <v>565</v>
      </c>
      <c r="AV456" t="s">
        <v>566</v>
      </c>
      <c r="AW456" t="s">
        <v>567</v>
      </c>
      <c r="AX456" t="s">
        <v>568</v>
      </c>
      <c r="AY456" t="s">
        <v>569</v>
      </c>
      <c r="AZ456" s="6">
        <v>0</v>
      </c>
      <c r="BA456" s="6">
        <v>0</v>
      </c>
      <c r="BB456" s="6">
        <v>0</v>
      </c>
      <c r="BC456" s="6">
        <v>0.06</v>
      </c>
      <c r="BD456" s="6">
        <v>25</v>
      </c>
      <c r="BE456" s="6">
        <v>0.36799999999999999</v>
      </c>
    </row>
    <row r="457" spans="1:57" ht="15" customHeight="1" x14ac:dyDescent="0.4">
      <c r="A457" s="6">
        <v>20231107</v>
      </c>
      <c r="B457" s="6" t="s">
        <v>472</v>
      </c>
      <c r="C457" s="7" t="s">
        <v>551</v>
      </c>
      <c r="E457" s="6" t="s">
        <v>14</v>
      </c>
      <c r="F457" s="6">
        <v>2</v>
      </c>
      <c r="G457" s="6">
        <v>5</v>
      </c>
      <c r="H457" s="13">
        <f t="shared" si="150"/>
        <v>1</v>
      </c>
      <c r="I457" s="11">
        <v>56.425347056922298</v>
      </c>
      <c r="J457" s="11">
        <v>56.425347056922298</v>
      </c>
      <c r="K457" s="11">
        <v>2.9181646366861602</v>
      </c>
      <c r="L457" s="11">
        <v>127.618854612454</v>
      </c>
      <c r="M457" s="15">
        <v>124.17</v>
      </c>
      <c r="N457" s="11">
        <v>58.114419908198897</v>
      </c>
      <c r="O457" s="11">
        <v>58.114419908198897</v>
      </c>
      <c r="P457" s="11" t="str">
        <f>_xlfn.TEXTJOIN(";", TRUE, Q457, R457, S457, T457)</f>
        <v>0;0;0</v>
      </c>
      <c r="Q457" s="6">
        <v>0</v>
      </c>
      <c r="R457" s="6">
        <v>0</v>
      </c>
      <c r="T457" s="6">
        <v>0</v>
      </c>
      <c r="U457" s="11" t="str">
        <f>_xlfn.TEXTJOIN(";", TRUE, V457, W457, X457, Y457)</f>
        <v>124.17;124.17;124.17</v>
      </c>
      <c r="V457" s="15">
        <v>124.17</v>
      </c>
      <c r="W457" s="15">
        <v>124.17</v>
      </c>
      <c r="X457" s="15"/>
      <c r="Y457" s="15">
        <v>124.17</v>
      </c>
      <c r="Z457" s="11" t="s">
        <v>268</v>
      </c>
      <c r="AA457" s="11">
        <f t="shared" si="144"/>
        <v>32.442721847215601</v>
      </c>
      <c r="AB457" s="11" t="str">
        <f t="shared" si="145"/>
        <v>9.789250339671344</v>
      </c>
      <c r="AC457" s="11" t="str">
        <f t="shared" si="146"/>
        <v/>
      </c>
      <c r="AD457" s="11">
        <v>3</v>
      </c>
      <c r="AE457" s="11" t="s">
        <v>269</v>
      </c>
      <c r="AF457" s="11">
        <f t="shared" si="147"/>
        <v>61.722962583393503</v>
      </c>
      <c r="AG457" s="11" t="str">
        <f t="shared" si="148"/>
        <v>77.89768581781561</v>
      </c>
      <c r="AH457" s="11" t="str">
        <f t="shared" si="149"/>
        <v/>
      </c>
      <c r="AI457" s="11">
        <v>90</v>
      </c>
      <c r="AJ457" s="11" t="s">
        <v>615</v>
      </c>
      <c r="AK457" s="11" t="s">
        <v>607</v>
      </c>
      <c r="AL457" s="11" t="s">
        <v>734</v>
      </c>
      <c r="AM457" s="11" t="s">
        <v>607</v>
      </c>
      <c r="AN457" t="s">
        <v>731</v>
      </c>
      <c r="AO457" t="s">
        <v>732</v>
      </c>
      <c r="AP457" t="s">
        <v>733</v>
      </c>
      <c r="AQ457" t="s">
        <v>609</v>
      </c>
      <c r="AR457" t="s">
        <v>562</v>
      </c>
      <c r="AS457" t="s">
        <v>563</v>
      </c>
      <c r="AT457" t="s">
        <v>564</v>
      </c>
      <c r="AU457" t="s">
        <v>565</v>
      </c>
      <c r="AV457" t="s">
        <v>566</v>
      </c>
      <c r="AW457" t="s">
        <v>567</v>
      </c>
      <c r="AX457" t="s">
        <v>568</v>
      </c>
      <c r="AY457" t="s">
        <v>569</v>
      </c>
      <c r="AZ457" s="6">
        <v>0</v>
      </c>
      <c r="BA457" s="6">
        <v>0</v>
      </c>
      <c r="BB457" s="6">
        <v>0</v>
      </c>
      <c r="BC457" s="6">
        <v>0.06</v>
      </c>
      <c r="BD457" s="6">
        <v>25</v>
      </c>
      <c r="BE457" s="6">
        <v>0.36799999999999999</v>
      </c>
    </row>
    <row r="458" spans="1:57" ht="15" customHeight="1" x14ac:dyDescent="0.4">
      <c r="A458" s="6">
        <v>20231107</v>
      </c>
      <c r="B458" s="6" t="s">
        <v>472</v>
      </c>
      <c r="C458" s="7" t="s">
        <v>551</v>
      </c>
      <c r="D458" s="6" t="s">
        <v>15</v>
      </c>
      <c r="F458" s="6">
        <v>1</v>
      </c>
      <c r="G458" s="6">
        <v>6</v>
      </c>
      <c r="H458" s="13">
        <f t="shared" si="150"/>
        <v>1</v>
      </c>
      <c r="I458" s="11">
        <v>10.9513384467549</v>
      </c>
      <c r="K458" s="11">
        <v>3.28253832597506</v>
      </c>
      <c r="L458" s="11">
        <v>179.14532172754201</v>
      </c>
      <c r="M458" s="16">
        <v>61.58</v>
      </c>
      <c r="N458" s="11">
        <v>3.30565745411148</v>
      </c>
      <c r="U458" s="11" t="str">
        <f t="shared" si="153"/>
        <v/>
      </c>
      <c r="V458" s="16"/>
      <c r="W458" s="16"/>
      <c r="X458" s="16"/>
      <c r="Y458" s="16"/>
      <c r="AA458" s="11" t="str">
        <f t="shared" si="144"/>
        <v/>
      </c>
      <c r="AB458" s="11" t="str">
        <f t="shared" si="145"/>
        <v/>
      </c>
      <c r="AC458" s="11" t="str">
        <f t="shared" si="146"/>
        <v/>
      </c>
      <c r="AF458" s="11" t="str">
        <f t="shared" si="147"/>
        <v/>
      </c>
      <c r="AG458" s="11" t="str">
        <f t="shared" si="148"/>
        <v/>
      </c>
      <c r="AH458" s="11" t="str">
        <f t="shared" si="149"/>
        <v/>
      </c>
      <c r="AN458" s="3"/>
      <c r="AO458" s="3"/>
      <c r="AP458" s="3"/>
      <c r="AQ458" s="3"/>
      <c r="AR458" t="s">
        <v>562</v>
      </c>
      <c r="AS458" t="s">
        <v>563</v>
      </c>
      <c r="AT458" t="s">
        <v>564</v>
      </c>
      <c r="AU458" t="s">
        <v>565</v>
      </c>
      <c r="AV458" t="s">
        <v>566</v>
      </c>
      <c r="AW458" t="s">
        <v>567</v>
      </c>
      <c r="AX458" t="s">
        <v>568</v>
      </c>
      <c r="AY458" t="s">
        <v>569</v>
      </c>
      <c r="AZ458" s="6">
        <v>0</v>
      </c>
      <c r="BA458" s="6">
        <v>0</v>
      </c>
      <c r="BB458" s="6">
        <v>0</v>
      </c>
      <c r="BC458" s="6">
        <v>0.06</v>
      </c>
      <c r="BD458" s="6">
        <v>25</v>
      </c>
      <c r="BE458" s="6">
        <v>0.36799999999999999</v>
      </c>
    </row>
    <row r="459" spans="1:57" ht="15" customHeight="1" x14ac:dyDescent="0.4">
      <c r="A459" s="6">
        <v>20231107</v>
      </c>
      <c r="B459" s="6" t="s">
        <v>472</v>
      </c>
      <c r="C459" s="7" t="s">
        <v>551</v>
      </c>
      <c r="E459" s="6" t="s">
        <v>16</v>
      </c>
      <c r="F459" s="6">
        <v>2</v>
      </c>
      <c r="G459" s="6">
        <v>6</v>
      </c>
      <c r="H459" s="13">
        <f t="shared" si="150"/>
        <v>1</v>
      </c>
      <c r="I459" s="11">
        <v>36.283802268383702</v>
      </c>
      <c r="J459" s="11">
        <v>36.283802268383702</v>
      </c>
      <c r="K459" s="11">
        <v>3.0002045517249201</v>
      </c>
      <c r="L459" s="11">
        <v>252.70432128397101</v>
      </c>
      <c r="M459" s="16">
        <v>125.079999999999</v>
      </c>
      <c r="N459" s="11">
        <v>51.725343402080497</v>
      </c>
      <c r="O459" s="11">
        <v>51.725343402080497</v>
      </c>
      <c r="P459" s="11" t="str">
        <f>_xlfn.TEXTJOIN(";", TRUE, Q459, R459, S459, T459)</f>
        <v>0;0;0;0</v>
      </c>
      <c r="Q459" s="6">
        <v>0</v>
      </c>
      <c r="R459" s="6">
        <v>0</v>
      </c>
      <c r="S459" s="6">
        <v>0</v>
      </c>
      <c r="T459" s="6">
        <v>0</v>
      </c>
      <c r="U459" s="11" t="str">
        <f>_xlfn.TEXTJOIN(";", TRUE, V459, W459, X459, Y459)</f>
        <v>125.079999999999;125.079999999999;125.079999999999;125.079999999999</v>
      </c>
      <c r="V459" s="16">
        <v>125.079999999999</v>
      </c>
      <c r="W459" s="16">
        <v>125.079999999999</v>
      </c>
      <c r="X459" s="16">
        <v>125.079999999999</v>
      </c>
      <c r="Y459" s="16">
        <v>125.079999999999</v>
      </c>
      <c r="Z459" s="11" t="s">
        <v>270</v>
      </c>
      <c r="AA459" s="11">
        <f t="shared" si="144"/>
        <v>26.7267646726179</v>
      </c>
      <c r="AB459" s="11" t="str">
        <f t="shared" si="145"/>
        <v>27.04924316726723</v>
      </c>
      <c r="AC459" s="11" t="str">
        <f t="shared" si="146"/>
        <v xml:space="preserve"> 10.73896107960296</v>
      </c>
      <c r="AD459" s="11">
        <v>3</v>
      </c>
      <c r="AE459" s="11" t="s">
        <v>271</v>
      </c>
      <c r="AF459" s="11">
        <f t="shared" si="147"/>
        <v>63.161894930269803</v>
      </c>
      <c r="AG459" s="11" t="str">
        <f t="shared" si="148"/>
        <v>79.544657202704</v>
      </c>
      <c r="AH459" s="11" t="str">
        <f t="shared" si="149"/>
        <v xml:space="preserve"> 101.11005624187285</v>
      </c>
      <c r="AI459" s="11">
        <v>90</v>
      </c>
      <c r="AJ459" s="11" t="s">
        <v>629</v>
      </c>
      <c r="AK459" s="11" t="s">
        <v>609</v>
      </c>
      <c r="AL459" s="11" t="s">
        <v>730</v>
      </c>
      <c r="AM459" s="11" t="s">
        <v>609</v>
      </c>
      <c r="AN459" t="s">
        <v>735</v>
      </c>
      <c r="AO459" t="s">
        <v>736</v>
      </c>
      <c r="AP459" t="s">
        <v>737</v>
      </c>
      <c r="AQ459" t="s">
        <v>698</v>
      </c>
      <c r="AR459" t="s">
        <v>562</v>
      </c>
      <c r="AS459" t="s">
        <v>563</v>
      </c>
      <c r="AT459" t="s">
        <v>564</v>
      </c>
      <c r="AU459" t="s">
        <v>565</v>
      </c>
      <c r="AV459" t="s">
        <v>566</v>
      </c>
      <c r="AW459" t="s">
        <v>567</v>
      </c>
      <c r="AX459" t="s">
        <v>568</v>
      </c>
      <c r="AY459" t="s">
        <v>569</v>
      </c>
      <c r="AZ459" s="6">
        <v>0</v>
      </c>
      <c r="BA459" s="6">
        <v>0</v>
      </c>
      <c r="BB459" s="6">
        <v>0</v>
      </c>
      <c r="BC459" s="6">
        <v>0.06</v>
      </c>
      <c r="BD459" s="6">
        <v>25</v>
      </c>
      <c r="BE459" s="6">
        <v>0.36799999999999999</v>
      </c>
    </row>
    <row r="460" spans="1:57" ht="15" customHeight="1" x14ac:dyDescent="0.4">
      <c r="A460" s="6">
        <v>20231107</v>
      </c>
      <c r="B460" s="6" t="s">
        <v>472</v>
      </c>
      <c r="C460" s="7" t="s">
        <v>551</v>
      </c>
      <c r="D460" s="6" t="s">
        <v>21</v>
      </c>
      <c r="F460" s="6">
        <v>1</v>
      </c>
      <c r="G460" s="6">
        <v>7</v>
      </c>
      <c r="H460" s="13">
        <f t="shared" si="150"/>
        <v>1</v>
      </c>
      <c r="I460" s="11">
        <v>8.3148306697095595</v>
      </c>
      <c r="K460" s="11">
        <v>3.1003517448501201</v>
      </c>
      <c r="L460" s="11">
        <v>74.037186485157903</v>
      </c>
      <c r="M460" s="15">
        <v>254.89</v>
      </c>
      <c r="N460" s="11">
        <v>7.1244923859348299</v>
      </c>
      <c r="U460" s="11" t="str">
        <f t="shared" si="153"/>
        <v/>
      </c>
      <c r="V460" s="15"/>
      <c r="W460" s="15"/>
      <c r="X460" s="15"/>
      <c r="Y460" s="15"/>
      <c r="AA460" s="11" t="str">
        <f t="shared" si="144"/>
        <v/>
      </c>
      <c r="AB460" s="11" t="str">
        <f t="shared" si="145"/>
        <v/>
      </c>
      <c r="AC460" s="11" t="str">
        <f t="shared" si="146"/>
        <v/>
      </c>
      <c r="AF460" s="11" t="str">
        <f t="shared" si="147"/>
        <v/>
      </c>
      <c r="AG460" s="11" t="str">
        <f t="shared" si="148"/>
        <v/>
      </c>
      <c r="AH460" s="11" t="str">
        <f t="shared" si="149"/>
        <v/>
      </c>
      <c r="AN460" s="3"/>
      <c r="AO460" s="3"/>
      <c r="AP460" s="3"/>
      <c r="AQ460" s="3"/>
      <c r="AR460" t="s">
        <v>562</v>
      </c>
      <c r="AS460" t="s">
        <v>563</v>
      </c>
      <c r="AT460" t="s">
        <v>564</v>
      </c>
      <c r="AU460" t="s">
        <v>565</v>
      </c>
      <c r="AV460" t="s">
        <v>566</v>
      </c>
      <c r="AW460" t="s">
        <v>567</v>
      </c>
      <c r="AX460" t="s">
        <v>568</v>
      </c>
      <c r="AY460" t="s">
        <v>569</v>
      </c>
      <c r="AZ460" s="6">
        <v>0</v>
      </c>
      <c r="BA460" s="6">
        <v>0</v>
      </c>
      <c r="BB460" s="6">
        <v>0</v>
      </c>
      <c r="BC460" s="6">
        <v>0.06</v>
      </c>
      <c r="BD460" s="6">
        <v>25</v>
      </c>
      <c r="BE460" s="6">
        <v>0.36799999999999999</v>
      </c>
    </row>
    <row r="461" spans="1:57" ht="15" customHeight="1" x14ac:dyDescent="0.4">
      <c r="A461" s="6">
        <v>20231107</v>
      </c>
      <c r="B461" s="6" t="s">
        <v>472</v>
      </c>
      <c r="C461" s="7" t="s">
        <v>551</v>
      </c>
      <c r="E461" s="6" t="s">
        <v>22</v>
      </c>
      <c r="F461" s="6">
        <v>2</v>
      </c>
      <c r="G461" s="6">
        <v>7</v>
      </c>
      <c r="H461" s="13">
        <f t="shared" si="150"/>
        <v>1</v>
      </c>
      <c r="I461" s="11">
        <v>28.082399356439701</v>
      </c>
      <c r="J461" s="11">
        <v>28.082399356439701</v>
      </c>
      <c r="K461" s="11">
        <v>2.7749737781725798</v>
      </c>
      <c r="L461" s="11">
        <v>40.275937819577301</v>
      </c>
      <c r="M461" s="16">
        <v>147.57999999999899</v>
      </c>
      <c r="N461" s="11">
        <v>40.230065727090199</v>
      </c>
      <c r="O461" s="11">
        <v>40.230065727090199</v>
      </c>
      <c r="P461" s="11" t="str">
        <f>_xlfn.TEXTJOIN(";", TRUE, Q461, R461, S461, T461)</f>
        <v>0;0;0;0</v>
      </c>
      <c r="Q461" s="6">
        <v>0</v>
      </c>
      <c r="R461" s="6">
        <v>0</v>
      </c>
      <c r="S461" s="6">
        <v>0</v>
      </c>
      <c r="T461" s="6">
        <v>0</v>
      </c>
      <c r="U461" s="11" t="str">
        <f>_xlfn.TEXTJOIN(";", TRUE, V461, W461, X461, Y461)</f>
        <v>147.579999999999;147.579999999999;147.579999999999;147.579999999999</v>
      </c>
      <c r="V461" s="16">
        <v>147.57999999999899</v>
      </c>
      <c r="W461" s="16">
        <v>147.57999999999899</v>
      </c>
      <c r="X461" s="16">
        <v>147.57999999999899</v>
      </c>
      <c r="Y461" s="16">
        <v>147.57999999999899</v>
      </c>
      <c r="Z461" s="11" t="s">
        <v>272</v>
      </c>
      <c r="AA461" s="11">
        <f t="shared" si="144"/>
        <v>18.101292604284101</v>
      </c>
      <c r="AB461" s="11" t="str">
        <f t="shared" si="145"/>
        <v>29.359762999853462</v>
      </c>
      <c r="AC461" s="11" t="str">
        <f t="shared" si="146"/>
        <v xml:space="preserve"> 16.31160336691067</v>
      </c>
      <c r="AD461" s="11">
        <v>3</v>
      </c>
      <c r="AE461" s="11" t="s">
        <v>273</v>
      </c>
      <c r="AF461" s="11">
        <f t="shared" si="147"/>
        <v>41.124625925075499</v>
      </c>
      <c r="AG461" s="11" t="str">
        <f t="shared" si="148"/>
        <v>48.35139468528591</v>
      </c>
      <c r="AH461" s="11" t="str">
        <f t="shared" si="149"/>
        <v xml:space="preserve"> 65.2093322076227</v>
      </c>
      <c r="AI461" s="11">
        <v>90</v>
      </c>
      <c r="AJ461" s="11" t="s">
        <v>629</v>
      </c>
      <c r="AK461" s="11" t="s">
        <v>609</v>
      </c>
      <c r="AL461" s="11" t="s">
        <v>630</v>
      </c>
      <c r="AM461" s="11" t="s">
        <v>609</v>
      </c>
      <c r="AN461" t="s">
        <v>738</v>
      </c>
      <c r="AO461" t="s">
        <v>739</v>
      </c>
      <c r="AP461" t="s">
        <v>740</v>
      </c>
      <c r="AQ461" t="s">
        <v>698</v>
      </c>
      <c r="AR461" t="s">
        <v>562</v>
      </c>
      <c r="AS461" t="s">
        <v>563</v>
      </c>
      <c r="AT461" t="s">
        <v>564</v>
      </c>
      <c r="AU461" t="s">
        <v>565</v>
      </c>
      <c r="AV461" t="s">
        <v>566</v>
      </c>
      <c r="AW461" t="s">
        <v>567</v>
      </c>
      <c r="AX461" t="s">
        <v>568</v>
      </c>
      <c r="AY461" t="s">
        <v>569</v>
      </c>
      <c r="AZ461" s="6">
        <v>0</v>
      </c>
      <c r="BA461" s="6">
        <v>0</v>
      </c>
      <c r="BB461" s="6">
        <v>0</v>
      </c>
      <c r="BC461" s="6">
        <v>0.06</v>
      </c>
      <c r="BD461" s="6">
        <v>25</v>
      </c>
      <c r="BE461" s="6">
        <v>0.36799999999999999</v>
      </c>
    </row>
    <row r="462" spans="1:57" ht="15" customHeight="1" x14ac:dyDescent="0.4">
      <c r="A462" s="6">
        <v>20231107</v>
      </c>
      <c r="B462" s="6" t="s">
        <v>472</v>
      </c>
      <c r="C462" s="7" t="s">
        <v>551</v>
      </c>
      <c r="D462" s="6" t="s">
        <v>24</v>
      </c>
      <c r="F462" s="6">
        <v>1</v>
      </c>
      <c r="G462" s="6">
        <v>8</v>
      </c>
      <c r="H462" s="13">
        <f t="shared" si="150"/>
        <v>1</v>
      </c>
      <c r="I462" s="11">
        <v>19.435579646576802</v>
      </c>
      <c r="K462" s="11">
        <v>3.0967514371531899</v>
      </c>
      <c r="L462" s="11">
        <v>179.24353256591101</v>
      </c>
      <c r="M462" s="15">
        <v>105.2</v>
      </c>
      <c r="N462" s="11">
        <v>23.351669251084701</v>
      </c>
      <c r="U462" s="11" t="str">
        <f t="shared" si="153"/>
        <v/>
      </c>
      <c r="V462" s="15"/>
      <c r="W462" s="15"/>
      <c r="X462" s="15"/>
      <c r="Y462" s="15"/>
      <c r="AA462" s="11" t="str">
        <f t="shared" si="144"/>
        <v/>
      </c>
      <c r="AB462" s="11" t="str">
        <f t="shared" si="145"/>
        <v/>
      </c>
      <c r="AC462" s="11" t="str">
        <f t="shared" si="146"/>
        <v/>
      </c>
      <c r="AF462" s="11" t="str">
        <f t="shared" si="147"/>
        <v/>
      </c>
      <c r="AG462" s="11" t="str">
        <f t="shared" si="148"/>
        <v/>
      </c>
      <c r="AH462" s="11" t="str">
        <f t="shared" si="149"/>
        <v/>
      </c>
      <c r="AN462" s="3"/>
      <c r="AO462" s="3"/>
      <c r="AP462" s="3"/>
      <c r="AQ462" s="3"/>
      <c r="AR462" t="s">
        <v>562</v>
      </c>
      <c r="AS462" t="s">
        <v>563</v>
      </c>
      <c r="AT462" t="s">
        <v>564</v>
      </c>
      <c r="AU462" t="s">
        <v>565</v>
      </c>
      <c r="AV462" t="s">
        <v>566</v>
      </c>
      <c r="AW462" t="s">
        <v>567</v>
      </c>
      <c r="AX462" t="s">
        <v>568</v>
      </c>
      <c r="AY462" t="s">
        <v>569</v>
      </c>
      <c r="AZ462" s="6">
        <v>0</v>
      </c>
      <c r="BA462" s="6">
        <v>0</v>
      </c>
      <c r="BB462" s="6">
        <v>0</v>
      </c>
      <c r="BC462" s="6">
        <v>0.06</v>
      </c>
      <c r="BD462" s="6">
        <v>25</v>
      </c>
      <c r="BE462" s="6">
        <v>0.36799999999999999</v>
      </c>
    </row>
    <row r="463" spans="1:57" ht="15" customHeight="1" x14ac:dyDescent="0.4">
      <c r="A463" s="6">
        <v>20231107</v>
      </c>
      <c r="B463" s="6" t="s">
        <v>472</v>
      </c>
      <c r="C463" s="7" t="s">
        <v>551</v>
      </c>
      <c r="E463" s="6" t="s">
        <v>25</v>
      </c>
      <c r="F463" s="6">
        <v>2</v>
      </c>
      <c r="G463" s="6">
        <v>8</v>
      </c>
      <c r="H463" s="13">
        <f t="shared" si="150"/>
        <v>1</v>
      </c>
      <c r="I463" s="11">
        <v>20.1928091116182</v>
      </c>
      <c r="J463" s="11">
        <v>20.1928091116182</v>
      </c>
      <c r="K463" s="11">
        <v>2.7685250754727999</v>
      </c>
      <c r="L463" s="11">
        <v>165.81427573966499</v>
      </c>
      <c r="M463" s="15">
        <v>125.53</v>
      </c>
      <c r="N463" s="11">
        <v>72.412754143044097</v>
      </c>
      <c r="O463" s="11">
        <v>72.412754143044097</v>
      </c>
      <c r="P463" s="11" t="str">
        <f>_xlfn.TEXTJOIN(";", TRUE, Q463, R463, S463, T463)</f>
        <v>0;0;0</v>
      </c>
      <c r="Q463" s="6">
        <v>0</v>
      </c>
      <c r="R463" s="6">
        <v>0</v>
      </c>
      <c r="T463" s="6">
        <v>0</v>
      </c>
      <c r="U463" s="11" t="str">
        <f>_xlfn.TEXTJOIN(";", TRUE, V463, W463, X463, Y463)</f>
        <v>125.53;125.53;125.53</v>
      </c>
      <c r="V463" s="15">
        <v>125.53</v>
      </c>
      <c r="W463" s="15">
        <v>125.53</v>
      </c>
      <c r="X463" s="15"/>
      <c r="Y463" s="15">
        <v>125.53</v>
      </c>
      <c r="Z463" s="11" t="s">
        <v>274</v>
      </c>
      <c r="AA463" s="11">
        <f t="shared" si="144"/>
        <v>14.4255824060438</v>
      </c>
      <c r="AB463" s="11" t="str">
        <f t="shared" si="145"/>
        <v>8.982866223893138</v>
      </c>
      <c r="AC463" s="11" t="str">
        <f t="shared" si="146"/>
        <v/>
      </c>
      <c r="AD463" s="11">
        <v>3</v>
      </c>
      <c r="AE463" s="11" t="s">
        <v>275</v>
      </c>
      <c r="AF463" s="11">
        <f t="shared" si="147"/>
        <v>85.976310125436299</v>
      </c>
      <c r="AG463" s="11" t="str">
        <f t="shared" si="148"/>
        <v>92.24121195036541</v>
      </c>
      <c r="AH463" s="11" t="str">
        <f t="shared" si="149"/>
        <v/>
      </c>
      <c r="AI463" s="11">
        <v>90</v>
      </c>
      <c r="AJ463" s="11" t="s">
        <v>615</v>
      </c>
      <c r="AK463" s="11" t="s">
        <v>607</v>
      </c>
      <c r="AL463" s="11" t="s">
        <v>631</v>
      </c>
      <c r="AM463" s="11" t="s">
        <v>607</v>
      </c>
      <c r="AN463" t="s">
        <v>741</v>
      </c>
      <c r="AO463" t="s">
        <v>742</v>
      </c>
      <c r="AP463" t="s">
        <v>743</v>
      </c>
      <c r="AQ463" t="s">
        <v>609</v>
      </c>
      <c r="AR463" t="s">
        <v>562</v>
      </c>
      <c r="AS463" t="s">
        <v>563</v>
      </c>
      <c r="AT463" t="s">
        <v>564</v>
      </c>
      <c r="AU463" t="s">
        <v>565</v>
      </c>
      <c r="AV463" t="s">
        <v>566</v>
      </c>
      <c r="AW463" t="s">
        <v>567</v>
      </c>
      <c r="AX463" t="s">
        <v>568</v>
      </c>
      <c r="AY463" t="s">
        <v>569</v>
      </c>
      <c r="AZ463" s="6">
        <v>0</v>
      </c>
      <c r="BA463" s="6">
        <v>0</v>
      </c>
      <c r="BB463" s="6">
        <v>0</v>
      </c>
      <c r="BC463" s="6">
        <v>0.06</v>
      </c>
      <c r="BD463" s="6">
        <v>25</v>
      </c>
      <c r="BE463" s="6">
        <v>0.36799999999999999</v>
      </c>
    </row>
    <row r="464" spans="1:57" ht="15" customHeight="1" x14ac:dyDescent="0.4">
      <c r="A464" s="6">
        <v>20231107</v>
      </c>
      <c r="B464" s="6" t="s">
        <v>472</v>
      </c>
      <c r="C464" s="7" t="s">
        <v>551</v>
      </c>
      <c r="D464" s="6" t="s">
        <v>28</v>
      </c>
      <c r="F464" s="6">
        <v>1</v>
      </c>
      <c r="G464" s="6">
        <v>9</v>
      </c>
      <c r="H464" s="13">
        <f>(4/6)</f>
        <v>0.66666666666666663</v>
      </c>
      <c r="I464" s="11">
        <v>6.3314084976573399</v>
      </c>
      <c r="K464" s="11">
        <v>3.0967514371531899</v>
      </c>
      <c r="L464" s="11">
        <v>259.99389028587399</v>
      </c>
      <c r="M464" s="15">
        <v>80.75</v>
      </c>
      <c r="N464" s="11">
        <v>19.578915800657398</v>
      </c>
      <c r="U464" s="11" t="str">
        <f t="shared" si="153"/>
        <v/>
      </c>
      <c r="V464" s="15"/>
      <c r="W464" s="15"/>
      <c r="X464" s="15"/>
      <c r="Y464" s="15"/>
      <c r="AA464" s="11" t="str">
        <f t="shared" si="144"/>
        <v/>
      </c>
      <c r="AB464" s="11" t="str">
        <f t="shared" si="145"/>
        <v/>
      </c>
      <c r="AC464" s="11" t="str">
        <f t="shared" si="146"/>
        <v/>
      </c>
      <c r="AF464" s="11" t="str">
        <f t="shared" si="147"/>
        <v/>
      </c>
      <c r="AG464" s="11" t="str">
        <f t="shared" si="148"/>
        <v/>
      </c>
      <c r="AH464" s="11" t="str">
        <f t="shared" si="149"/>
        <v/>
      </c>
      <c r="AN464" s="3"/>
      <c r="AO464" s="3"/>
      <c r="AP464" s="3"/>
      <c r="AQ464" s="3"/>
      <c r="AR464" t="s">
        <v>562</v>
      </c>
      <c r="AS464" t="s">
        <v>563</v>
      </c>
      <c r="AT464" t="s">
        <v>564</v>
      </c>
      <c r="AU464" t="s">
        <v>565</v>
      </c>
      <c r="AV464" t="s">
        <v>566</v>
      </c>
      <c r="AW464" t="s">
        <v>567</v>
      </c>
      <c r="AX464" t="s">
        <v>568</v>
      </c>
      <c r="AY464" t="s">
        <v>569</v>
      </c>
      <c r="AZ464" s="6">
        <v>0</v>
      </c>
      <c r="BA464" s="6">
        <v>0</v>
      </c>
      <c r="BB464" s="6">
        <v>0</v>
      </c>
      <c r="BC464" s="6">
        <v>0.06</v>
      </c>
      <c r="BD464" s="6">
        <v>25</v>
      </c>
      <c r="BE464" s="6">
        <v>0.36799999999999999</v>
      </c>
    </row>
    <row r="465" spans="1:57" ht="15" customHeight="1" x14ac:dyDescent="0.4">
      <c r="A465" s="6">
        <v>20231107</v>
      </c>
      <c r="B465" s="6" t="s">
        <v>472</v>
      </c>
      <c r="C465" s="7" t="s">
        <v>551</v>
      </c>
      <c r="E465" s="6" t="s">
        <v>29</v>
      </c>
      <c r="F465" s="6">
        <v>2</v>
      </c>
      <c r="G465" s="6">
        <v>9</v>
      </c>
      <c r="H465" s="13">
        <f>(4/6)</f>
        <v>0.66666666666666663</v>
      </c>
      <c r="I465" s="11">
        <v>5.1376119326186602</v>
      </c>
      <c r="J465" s="11">
        <v>5.1376119326186602</v>
      </c>
      <c r="K465" s="11">
        <v>2.7007413187346399</v>
      </c>
      <c r="L465" s="11">
        <v>276.73638288158998</v>
      </c>
      <c r="M465" s="15">
        <v>110.93</v>
      </c>
      <c r="N465" s="11">
        <v>42.241248593235703</v>
      </c>
      <c r="O465" s="11">
        <v>42.241248593235703</v>
      </c>
      <c r="P465" s="11" t="str">
        <f>_xlfn.TEXTJOIN(";", TRUE, Q465, R465, S465, T465)</f>
        <v>0;0;0</v>
      </c>
      <c r="Q465" s="6">
        <v>0</v>
      </c>
      <c r="R465" s="6">
        <v>0</v>
      </c>
      <c r="T465" s="6">
        <v>0</v>
      </c>
      <c r="U465" s="11" t="str">
        <f>_xlfn.TEXTJOIN(";", TRUE, V465, W465, X465, Y465)</f>
        <v>110.93;110.93;110.93</v>
      </c>
      <c r="V465" s="15">
        <v>110.93</v>
      </c>
      <c r="W465" s="15">
        <v>110.93</v>
      </c>
      <c r="X465" s="15"/>
      <c r="Y465" s="15">
        <v>110.93</v>
      </c>
      <c r="Z465" s="11" t="s">
        <v>276</v>
      </c>
      <c r="AA465" s="11">
        <f t="shared" si="144"/>
        <v>15.7153068671873</v>
      </c>
      <c r="AB465" s="11" t="str">
        <f t="shared" si="145"/>
        <v>9.953975298669354</v>
      </c>
      <c r="AC465" s="11" t="str">
        <f t="shared" si="146"/>
        <v/>
      </c>
      <c r="AD465" s="11">
        <v>3</v>
      </c>
      <c r="AE465" s="11" t="s">
        <v>277</v>
      </c>
      <c r="AF465" s="11">
        <f t="shared" si="147"/>
        <v>61.824543834204199</v>
      </c>
      <c r="AG465" s="11" t="str">
        <f t="shared" si="148"/>
        <v>68.27390955090156</v>
      </c>
      <c r="AH465" s="11" t="str">
        <f t="shared" si="149"/>
        <v/>
      </c>
      <c r="AI465" s="11">
        <v>90</v>
      </c>
      <c r="AJ465" s="11" t="s">
        <v>615</v>
      </c>
      <c r="AK465" s="11" t="s">
        <v>607</v>
      </c>
      <c r="AL465" s="11" t="s">
        <v>631</v>
      </c>
      <c r="AM465" s="11" t="s">
        <v>607</v>
      </c>
      <c r="AN465" t="s">
        <v>744</v>
      </c>
      <c r="AO465" t="s">
        <v>745</v>
      </c>
      <c r="AP465" t="s">
        <v>746</v>
      </c>
      <c r="AQ465" t="s">
        <v>698</v>
      </c>
      <c r="AR465" t="s">
        <v>562</v>
      </c>
      <c r="AS465" t="s">
        <v>563</v>
      </c>
      <c r="AT465" t="s">
        <v>564</v>
      </c>
      <c r="AU465" t="s">
        <v>565</v>
      </c>
      <c r="AV465" t="s">
        <v>566</v>
      </c>
      <c r="AW465" t="s">
        <v>567</v>
      </c>
      <c r="AX465" t="s">
        <v>568</v>
      </c>
      <c r="AY465" t="s">
        <v>569</v>
      </c>
      <c r="AZ465" s="6">
        <v>0</v>
      </c>
      <c r="BA465" s="6">
        <v>0</v>
      </c>
      <c r="BB465" s="6">
        <v>0</v>
      </c>
      <c r="BC465" s="6">
        <v>0.06</v>
      </c>
      <c r="BD465" s="6">
        <v>25</v>
      </c>
      <c r="BE465" s="6">
        <v>0.36799999999999999</v>
      </c>
    </row>
    <row r="466" spans="1:57" ht="15" customHeight="1" x14ac:dyDescent="0.4">
      <c r="A466" s="6">
        <v>20231114</v>
      </c>
      <c r="B466" s="8" t="s">
        <v>473</v>
      </c>
      <c r="C466" s="7" t="s">
        <v>507</v>
      </c>
      <c r="D466" s="6" t="s">
        <v>2</v>
      </c>
      <c r="F466" s="6">
        <v>1</v>
      </c>
      <c r="G466" s="6">
        <v>1</v>
      </c>
      <c r="H466" s="17">
        <f>5/5</f>
        <v>1</v>
      </c>
      <c r="I466" s="14">
        <v>5.0329364073050398</v>
      </c>
      <c r="J466" s="14"/>
      <c r="K466" s="11">
        <v>3.36</v>
      </c>
      <c r="L466" s="14">
        <v>155.45938967097101</v>
      </c>
      <c r="M466" s="15">
        <v>0</v>
      </c>
      <c r="N466" s="14">
        <v>11.611755635369899</v>
      </c>
      <c r="O466" s="14"/>
      <c r="U466" s="11" t="str">
        <f t="shared" si="153"/>
        <v/>
      </c>
      <c r="V466" s="15"/>
      <c r="W466" s="15"/>
      <c r="X466" s="15"/>
      <c r="Y466" s="15"/>
      <c r="AA466" s="11" t="str">
        <f t="shared" si="144"/>
        <v/>
      </c>
      <c r="AB466" s="11" t="str">
        <f t="shared" si="145"/>
        <v/>
      </c>
      <c r="AC466" s="11" t="str">
        <f t="shared" si="146"/>
        <v/>
      </c>
      <c r="AF466" s="11" t="str">
        <f t="shared" si="147"/>
        <v/>
      </c>
      <c r="AG466" s="11" t="str">
        <f t="shared" si="148"/>
        <v/>
      </c>
      <c r="AH466" s="11" t="str">
        <f t="shared" si="149"/>
        <v/>
      </c>
      <c r="AN466" s="3"/>
      <c r="AO466" s="3"/>
      <c r="AP466" s="3"/>
      <c r="AQ466" s="3"/>
      <c r="AR466" t="s">
        <v>554</v>
      </c>
      <c r="AS466" t="s">
        <v>555</v>
      </c>
      <c r="AT466" t="s">
        <v>556</v>
      </c>
      <c r="AU466" t="s">
        <v>557</v>
      </c>
      <c r="AV466" t="s">
        <v>558</v>
      </c>
      <c r="AW466" t="s">
        <v>559</v>
      </c>
      <c r="AX466" t="s">
        <v>560</v>
      </c>
      <c r="AY466" t="s">
        <v>561</v>
      </c>
      <c r="AZ466" s="6">
        <v>0</v>
      </c>
      <c r="BA466" s="6">
        <v>0</v>
      </c>
      <c r="BB466" s="6">
        <v>0</v>
      </c>
      <c r="BC466" s="6">
        <v>0.06</v>
      </c>
      <c r="BD466" s="6">
        <v>25</v>
      </c>
      <c r="BE466" s="6">
        <v>0.36799999999999999</v>
      </c>
    </row>
    <row r="467" spans="1:57" ht="15" customHeight="1" x14ac:dyDescent="0.4">
      <c r="A467" s="6">
        <v>20231114</v>
      </c>
      <c r="B467" s="8" t="s">
        <v>473</v>
      </c>
      <c r="C467" s="7" t="s">
        <v>507</v>
      </c>
      <c r="D467" s="6" t="s">
        <v>5</v>
      </c>
      <c r="F467" s="6">
        <v>1</v>
      </c>
      <c r="G467" s="6">
        <v>2</v>
      </c>
      <c r="H467" s="17">
        <f t="shared" ref="H467:H481" si="154">5/5</f>
        <v>1</v>
      </c>
      <c r="I467" s="14">
        <v>5.0329364073050504</v>
      </c>
      <c r="J467" s="14"/>
      <c r="K467" s="14">
        <v>3.3623515122941199</v>
      </c>
      <c r="L467" s="14">
        <v>155.45938967097101</v>
      </c>
      <c r="M467" s="15">
        <v>360</v>
      </c>
      <c r="N467" s="14">
        <v>11.611755635369899</v>
      </c>
      <c r="O467" s="14"/>
      <c r="U467" s="11" t="str">
        <f t="shared" si="153"/>
        <v/>
      </c>
      <c r="V467" s="15"/>
      <c r="W467" s="15"/>
      <c r="X467" s="15"/>
      <c r="Y467" s="15"/>
      <c r="AA467" s="11" t="str">
        <f t="shared" si="144"/>
        <v/>
      </c>
      <c r="AB467" s="11" t="str">
        <f t="shared" si="145"/>
        <v/>
      </c>
      <c r="AC467" s="11" t="str">
        <f t="shared" si="146"/>
        <v/>
      </c>
      <c r="AF467" s="11" t="str">
        <f t="shared" si="147"/>
        <v/>
      </c>
      <c r="AG467" s="11" t="str">
        <f t="shared" si="148"/>
        <v/>
      </c>
      <c r="AH467" s="11" t="str">
        <f t="shared" si="149"/>
        <v/>
      </c>
      <c r="AN467" s="3"/>
      <c r="AO467" s="3"/>
      <c r="AP467" s="3"/>
      <c r="AQ467" s="3"/>
      <c r="AR467" t="s">
        <v>554</v>
      </c>
      <c r="AS467" t="s">
        <v>555</v>
      </c>
      <c r="AT467" t="s">
        <v>556</v>
      </c>
      <c r="AU467" t="s">
        <v>557</v>
      </c>
      <c r="AV467" t="s">
        <v>558</v>
      </c>
      <c r="AW467" t="s">
        <v>559</v>
      </c>
      <c r="AX467" t="s">
        <v>560</v>
      </c>
      <c r="AY467" t="s">
        <v>561</v>
      </c>
      <c r="AZ467" s="6">
        <v>0</v>
      </c>
      <c r="BA467" s="6">
        <v>0</v>
      </c>
      <c r="BB467" s="6">
        <v>0</v>
      </c>
      <c r="BC467" s="6">
        <v>0.06</v>
      </c>
      <c r="BD467" s="6">
        <v>25</v>
      </c>
      <c r="BE467" s="6">
        <v>0.36799999999999999</v>
      </c>
    </row>
    <row r="468" spans="1:57" ht="15" customHeight="1" x14ac:dyDescent="0.4">
      <c r="A468" s="6">
        <v>20231114</v>
      </c>
      <c r="B468" s="8" t="s">
        <v>473</v>
      </c>
      <c r="C468" s="7" t="s">
        <v>507</v>
      </c>
      <c r="E468" s="6" t="s">
        <v>6</v>
      </c>
      <c r="F468" s="6">
        <v>2</v>
      </c>
      <c r="G468" s="6">
        <v>2</v>
      </c>
      <c r="H468" s="17">
        <f t="shared" si="154"/>
        <v>1</v>
      </c>
      <c r="I468" s="14">
        <v>17.2917439501709</v>
      </c>
      <c r="J468" s="14">
        <v>17.2917439501709</v>
      </c>
      <c r="K468" s="14">
        <v>2.42239749109938</v>
      </c>
      <c r="L468" s="14">
        <v>151.45876238445501</v>
      </c>
      <c r="M468" s="15">
        <v>0</v>
      </c>
      <c r="N468" s="11">
        <v>99.745888900731202</v>
      </c>
      <c r="O468" s="11">
        <v>99.745888900731202</v>
      </c>
      <c r="P468" s="11" t="str">
        <f t="shared" ref="P468:P469" si="155">_xlfn.TEXTJOIN(";", TRUE, Q468, R468, S468, T468)</f>
        <v>0;0</v>
      </c>
      <c r="Q468" s="6">
        <v>0</v>
      </c>
      <c r="T468" s="6">
        <v>0</v>
      </c>
      <c r="U468" s="11" t="str">
        <f t="shared" ref="U468:U469" si="156">_xlfn.TEXTJOIN(";", TRUE, V468, W468, X468, Y468)</f>
        <v>0;0</v>
      </c>
      <c r="V468" s="15">
        <v>0</v>
      </c>
      <c r="W468" s="15"/>
      <c r="X468" s="15"/>
      <c r="Y468" s="15">
        <v>0</v>
      </c>
      <c r="Z468" s="14">
        <v>4.2287426751291299</v>
      </c>
      <c r="AA468" s="11">
        <f t="shared" si="144"/>
        <v>4.2287426751291299</v>
      </c>
      <c r="AB468" s="11" t="str">
        <f t="shared" si="145"/>
        <v/>
      </c>
      <c r="AC468" s="11" t="str">
        <f t="shared" si="146"/>
        <v/>
      </c>
      <c r="AD468" s="11">
        <v>3</v>
      </c>
      <c r="AE468" s="11">
        <v>99.272664565389505</v>
      </c>
      <c r="AF468" s="11">
        <f t="shared" si="147"/>
        <v>99.272664565389505</v>
      </c>
      <c r="AG468" s="11" t="str">
        <f t="shared" si="148"/>
        <v/>
      </c>
      <c r="AH468" s="11" t="str">
        <f t="shared" si="149"/>
        <v/>
      </c>
      <c r="AI468" s="11">
        <v>90</v>
      </c>
      <c r="AJ468" s="11">
        <v>90</v>
      </c>
      <c r="AK468" s="11">
        <v>0</v>
      </c>
      <c r="AL468" s="11">
        <v>3.0000000000000001E-3</v>
      </c>
      <c r="AM468" s="11">
        <v>0</v>
      </c>
      <c r="AN468" t="s">
        <v>747</v>
      </c>
      <c r="AO468" t="s">
        <v>748</v>
      </c>
      <c r="AP468" t="s">
        <v>749</v>
      </c>
      <c r="AQ468" t="s">
        <v>607</v>
      </c>
      <c r="AR468" t="s">
        <v>554</v>
      </c>
      <c r="AS468" t="s">
        <v>555</v>
      </c>
      <c r="AT468" t="s">
        <v>556</v>
      </c>
      <c r="AU468" t="s">
        <v>557</v>
      </c>
      <c r="AV468" t="s">
        <v>558</v>
      </c>
      <c r="AW468" t="s">
        <v>559</v>
      </c>
      <c r="AX468" t="s">
        <v>560</v>
      </c>
      <c r="AY468" t="s">
        <v>561</v>
      </c>
      <c r="AZ468" s="6">
        <v>0</v>
      </c>
      <c r="BA468" s="6">
        <v>0</v>
      </c>
      <c r="BB468" s="6">
        <v>0</v>
      </c>
      <c r="BC468" s="6">
        <v>0.06</v>
      </c>
      <c r="BD468" s="6">
        <v>25</v>
      </c>
      <c r="BE468" s="6">
        <v>0.36799999999999999</v>
      </c>
    </row>
    <row r="469" spans="1:57" ht="15" customHeight="1" x14ac:dyDescent="0.4">
      <c r="A469" s="6">
        <v>20231114</v>
      </c>
      <c r="B469" s="8" t="s">
        <v>473</v>
      </c>
      <c r="C469" s="7" t="s">
        <v>507</v>
      </c>
      <c r="E469" s="6" t="s">
        <v>7</v>
      </c>
      <c r="F469" s="6">
        <v>2</v>
      </c>
      <c r="G469" s="6">
        <v>2</v>
      </c>
      <c r="H469" s="17">
        <f t="shared" si="154"/>
        <v>1</v>
      </c>
      <c r="I469" s="14">
        <v>17.729475258343999</v>
      </c>
      <c r="J469" s="14">
        <v>17.729475258343999</v>
      </c>
      <c r="K469" s="14">
        <v>2.2365199797187598</v>
      </c>
      <c r="L469" s="14">
        <v>331.74170686506102</v>
      </c>
      <c r="M469" s="15">
        <v>180.28</v>
      </c>
      <c r="N469" s="14">
        <v>78.327845302314003</v>
      </c>
      <c r="O469" s="14">
        <v>78.327845302314003</v>
      </c>
      <c r="P469" s="11" t="str">
        <f t="shared" si="155"/>
        <v>0;0</v>
      </c>
      <c r="Q469" s="6">
        <v>0</v>
      </c>
      <c r="T469" s="6">
        <v>0</v>
      </c>
      <c r="U469" s="11" t="str">
        <f t="shared" si="156"/>
        <v>180.28;180.28</v>
      </c>
      <c r="V469" s="15">
        <v>180.28</v>
      </c>
      <c r="W469" s="15"/>
      <c r="X469" s="15"/>
      <c r="Y469" s="15">
        <v>180.28</v>
      </c>
      <c r="Z469" s="14">
        <v>4.1327271386696003</v>
      </c>
      <c r="AA469" s="11">
        <f t="shared" si="144"/>
        <v>4.1327271386696003</v>
      </c>
      <c r="AB469" s="11" t="str">
        <f t="shared" si="145"/>
        <v/>
      </c>
      <c r="AC469" s="11" t="str">
        <f t="shared" si="146"/>
        <v/>
      </c>
      <c r="AD469" s="11">
        <v>3</v>
      </c>
      <c r="AE469" s="14">
        <v>80.587605099635098</v>
      </c>
      <c r="AF469" s="11">
        <f t="shared" si="147"/>
        <v>80.587605099635098</v>
      </c>
      <c r="AG469" s="11" t="str">
        <f t="shared" si="148"/>
        <v/>
      </c>
      <c r="AH469" s="11" t="str">
        <f t="shared" si="149"/>
        <v/>
      </c>
      <c r="AI469" s="11">
        <v>90</v>
      </c>
      <c r="AJ469" s="11">
        <v>90</v>
      </c>
      <c r="AK469" s="11">
        <v>0</v>
      </c>
      <c r="AL469" s="11">
        <v>3.0000000000000001E-3</v>
      </c>
      <c r="AM469" s="11">
        <v>0</v>
      </c>
      <c r="AN469" t="s">
        <v>747</v>
      </c>
      <c r="AO469" t="s">
        <v>748</v>
      </c>
      <c r="AP469" t="s">
        <v>749</v>
      </c>
      <c r="AQ469" t="s">
        <v>607</v>
      </c>
      <c r="AR469" t="s">
        <v>554</v>
      </c>
      <c r="AS469" t="s">
        <v>555</v>
      </c>
      <c r="AT469" t="s">
        <v>556</v>
      </c>
      <c r="AU469" t="s">
        <v>557</v>
      </c>
      <c r="AV469" t="s">
        <v>558</v>
      </c>
      <c r="AW469" t="s">
        <v>559</v>
      </c>
      <c r="AX469" t="s">
        <v>560</v>
      </c>
      <c r="AY469" t="s">
        <v>561</v>
      </c>
      <c r="AZ469" s="6">
        <v>0</v>
      </c>
      <c r="BA469" s="6">
        <v>0</v>
      </c>
      <c r="BB469" s="6">
        <v>0</v>
      </c>
      <c r="BC469" s="6">
        <v>0.06</v>
      </c>
      <c r="BD469" s="6">
        <v>25</v>
      </c>
      <c r="BE469" s="6">
        <v>0.36799999999999999</v>
      </c>
    </row>
    <row r="470" spans="1:57" ht="15" customHeight="1" x14ac:dyDescent="0.4">
      <c r="A470" s="6">
        <v>20231114</v>
      </c>
      <c r="B470" s="8" t="s">
        <v>473</v>
      </c>
      <c r="C470" s="7" t="s">
        <v>507</v>
      </c>
      <c r="D470" s="6" t="s">
        <v>8</v>
      </c>
      <c r="F470" s="6">
        <v>1</v>
      </c>
      <c r="G470" s="6">
        <v>3</v>
      </c>
      <c r="H470" s="17">
        <f t="shared" si="154"/>
        <v>1</v>
      </c>
      <c r="I470" s="14">
        <v>14.066973617797601</v>
      </c>
      <c r="J470" s="14"/>
      <c r="K470" s="14">
        <v>3.9513161599083499</v>
      </c>
      <c r="L470" s="14">
        <v>179.560577289458</v>
      </c>
      <c r="M470" s="16">
        <v>24.099999999999898</v>
      </c>
      <c r="N470" s="14">
        <v>10.507646855211901</v>
      </c>
      <c r="O470" s="14"/>
      <c r="U470" s="11" t="str">
        <f t="shared" si="153"/>
        <v/>
      </c>
      <c r="V470" s="16"/>
      <c r="W470" s="16"/>
      <c r="X470" s="16"/>
      <c r="Y470" s="16"/>
      <c r="AA470" s="11" t="str">
        <f t="shared" si="144"/>
        <v/>
      </c>
      <c r="AB470" s="11" t="str">
        <f t="shared" si="145"/>
        <v/>
      </c>
      <c r="AC470" s="11" t="str">
        <f t="shared" si="146"/>
        <v/>
      </c>
      <c r="AF470" s="11" t="str">
        <f t="shared" si="147"/>
        <v/>
      </c>
      <c r="AG470" s="11" t="str">
        <f t="shared" si="148"/>
        <v/>
      </c>
      <c r="AH470" s="11" t="str">
        <f t="shared" si="149"/>
        <v/>
      </c>
      <c r="AN470" s="3"/>
      <c r="AO470" s="3"/>
      <c r="AP470" s="3"/>
      <c r="AQ470" s="3"/>
      <c r="AR470" t="s">
        <v>554</v>
      </c>
      <c r="AS470" t="s">
        <v>555</v>
      </c>
      <c r="AT470" t="s">
        <v>556</v>
      </c>
      <c r="AU470" t="s">
        <v>557</v>
      </c>
      <c r="AV470" t="s">
        <v>558</v>
      </c>
      <c r="AW470" t="s">
        <v>559</v>
      </c>
      <c r="AX470" t="s">
        <v>560</v>
      </c>
      <c r="AY470" t="s">
        <v>561</v>
      </c>
      <c r="AZ470" s="6">
        <v>0</v>
      </c>
      <c r="BA470" s="6">
        <v>0</v>
      </c>
      <c r="BB470" s="6">
        <v>0</v>
      </c>
      <c r="BC470" s="6">
        <v>0.06</v>
      </c>
      <c r="BD470" s="6">
        <v>25</v>
      </c>
      <c r="BE470" s="6">
        <v>0.36799999999999999</v>
      </c>
    </row>
    <row r="471" spans="1:57" ht="15" customHeight="1" x14ac:dyDescent="0.4">
      <c r="A471" s="6">
        <v>20231114</v>
      </c>
      <c r="B471" s="8" t="s">
        <v>473</v>
      </c>
      <c r="C471" s="7" t="s">
        <v>507</v>
      </c>
      <c r="E471" s="6" t="s">
        <v>9</v>
      </c>
      <c r="F471" s="6">
        <v>2</v>
      </c>
      <c r="G471" s="6">
        <v>3</v>
      </c>
      <c r="H471" s="17">
        <f t="shared" si="154"/>
        <v>1</v>
      </c>
      <c r="I471" s="14">
        <v>25.4610791906183</v>
      </c>
      <c r="J471" s="14">
        <v>25.4610791906183</v>
      </c>
      <c r="K471" s="14">
        <v>4.0064105659862204</v>
      </c>
      <c r="L471" s="14">
        <v>219.244147045441</v>
      </c>
      <c r="M471" s="15">
        <v>247.5</v>
      </c>
      <c r="N471" s="14">
        <v>87.608341101150003</v>
      </c>
      <c r="O471" s="14">
        <v>87.608341101150003</v>
      </c>
      <c r="P471" s="11" t="str">
        <f>_xlfn.TEXTJOIN(";", TRUE, Q471, R471, S471, T471)</f>
        <v>0;0;0</v>
      </c>
      <c r="Q471" s="6">
        <v>0</v>
      </c>
      <c r="R471" s="6">
        <v>0</v>
      </c>
      <c r="T471" s="6">
        <v>0</v>
      </c>
      <c r="U471" s="11" t="str">
        <f>_xlfn.TEXTJOIN(";", TRUE, V471, W471, X471, Y471)</f>
        <v>247.5;247.5;247.5</v>
      </c>
      <c r="V471" s="15">
        <v>247.5</v>
      </c>
      <c r="W471" s="15">
        <v>247.5</v>
      </c>
      <c r="X471" s="15"/>
      <c r="Y471" s="15">
        <v>247.5</v>
      </c>
      <c r="Z471" s="11" t="s">
        <v>338</v>
      </c>
      <c r="AA471" s="11">
        <f t="shared" si="144"/>
        <v>10.9339210713252</v>
      </c>
      <c r="AB471" s="11" t="str">
        <f t="shared" si="145"/>
        <v>13.528409042535186</v>
      </c>
      <c r="AC471" s="11" t="str">
        <f t="shared" si="146"/>
        <v/>
      </c>
      <c r="AD471" s="11">
        <v>3</v>
      </c>
      <c r="AE471" s="11" t="s">
        <v>339</v>
      </c>
      <c r="AF471" s="11">
        <f t="shared" si="147"/>
        <v>98.197443389638394</v>
      </c>
      <c r="AG471" s="11" t="str">
        <f t="shared" si="148"/>
        <v>110.88300826625542</v>
      </c>
      <c r="AH471" s="11" t="str">
        <f t="shared" si="149"/>
        <v/>
      </c>
      <c r="AI471" s="11">
        <v>90</v>
      </c>
      <c r="AJ471" s="11" t="s">
        <v>615</v>
      </c>
      <c r="AK471" s="11" t="s">
        <v>607</v>
      </c>
      <c r="AL471" s="11" t="s">
        <v>631</v>
      </c>
      <c r="AM471" s="11" t="s">
        <v>607</v>
      </c>
      <c r="AN471" t="s">
        <v>750</v>
      </c>
      <c r="AO471" t="s">
        <v>751</v>
      </c>
      <c r="AP471" t="s">
        <v>752</v>
      </c>
      <c r="AQ471" t="s">
        <v>609</v>
      </c>
      <c r="AR471" t="s">
        <v>554</v>
      </c>
      <c r="AS471" t="s">
        <v>555</v>
      </c>
      <c r="AT471" t="s">
        <v>556</v>
      </c>
      <c r="AU471" t="s">
        <v>557</v>
      </c>
      <c r="AV471" t="s">
        <v>558</v>
      </c>
      <c r="AW471" t="s">
        <v>559</v>
      </c>
      <c r="AX471" t="s">
        <v>560</v>
      </c>
      <c r="AY471" t="s">
        <v>561</v>
      </c>
      <c r="AZ471" s="6">
        <v>0</v>
      </c>
      <c r="BA471" s="6">
        <v>0</v>
      </c>
      <c r="BB471" s="6">
        <v>0</v>
      </c>
      <c r="BC471" s="6">
        <v>0.06</v>
      </c>
      <c r="BD471" s="6">
        <v>25</v>
      </c>
      <c r="BE471" s="6">
        <v>0.36799999999999999</v>
      </c>
    </row>
    <row r="472" spans="1:57" ht="15" customHeight="1" x14ac:dyDescent="0.4">
      <c r="A472" s="6">
        <v>20231114</v>
      </c>
      <c r="B472" s="8" t="s">
        <v>473</v>
      </c>
      <c r="C472" s="7" t="s">
        <v>507</v>
      </c>
      <c r="D472" s="6" t="s">
        <v>10</v>
      </c>
      <c r="F472" s="6">
        <v>1</v>
      </c>
      <c r="G472" s="6">
        <v>4</v>
      </c>
      <c r="H472" s="17">
        <f t="shared" si="154"/>
        <v>1</v>
      </c>
      <c r="I472" s="11">
        <v>6.2712493330815899</v>
      </c>
      <c r="K472" s="14">
        <v>3.5725311068374399</v>
      </c>
      <c r="L472" s="14">
        <v>191.911929933061</v>
      </c>
      <c r="M472" s="16">
        <v>12.3499999999999</v>
      </c>
      <c r="N472" s="14">
        <v>8.4312870848521406</v>
      </c>
      <c r="O472" s="14"/>
      <c r="U472" s="11" t="str">
        <f t="shared" si="153"/>
        <v/>
      </c>
      <c r="V472" s="16"/>
      <c r="W472" s="16"/>
      <c r="X472" s="16"/>
      <c r="Y472" s="16"/>
      <c r="AA472" s="11" t="str">
        <f t="shared" si="144"/>
        <v/>
      </c>
      <c r="AB472" s="11" t="str">
        <f t="shared" si="145"/>
        <v/>
      </c>
      <c r="AC472" s="11" t="str">
        <f t="shared" si="146"/>
        <v/>
      </c>
      <c r="AF472" s="11" t="str">
        <f t="shared" si="147"/>
        <v/>
      </c>
      <c r="AG472" s="11" t="str">
        <f t="shared" si="148"/>
        <v/>
      </c>
      <c r="AH472" s="11" t="str">
        <f t="shared" si="149"/>
        <v/>
      </c>
      <c r="AN472" s="3"/>
      <c r="AO472" s="3"/>
      <c r="AP472" s="3"/>
      <c r="AQ472" s="3"/>
      <c r="AR472" t="s">
        <v>554</v>
      </c>
      <c r="AS472" t="s">
        <v>555</v>
      </c>
      <c r="AT472" t="s">
        <v>556</v>
      </c>
      <c r="AU472" t="s">
        <v>557</v>
      </c>
      <c r="AV472" t="s">
        <v>558</v>
      </c>
      <c r="AW472" t="s">
        <v>559</v>
      </c>
      <c r="AX472" t="s">
        <v>560</v>
      </c>
      <c r="AY472" t="s">
        <v>561</v>
      </c>
      <c r="AZ472" s="6">
        <v>0</v>
      </c>
      <c r="BA472" s="6">
        <v>0</v>
      </c>
      <c r="BB472" s="6">
        <v>0</v>
      </c>
      <c r="BC472" s="6">
        <v>0.06</v>
      </c>
      <c r="BD472" s="6">
        <v>25</v>
      </c>
      <c r="BE472" s="6">
        <v>0.36799999999999999</v>
      </c>
    </row>
    <row r="473" spans="1:57" ht="15" customHeight="1" x14ac:dyDescent="0.4">
      <c r="A473" s="6">
        <v>20231114</v>
      </c>
      <c r="B473" s="8" t="s">
        <v>473</v>
      </c>
      <c r="C473" s="7" t="s">
        <v>507</v>
      </c>
      <c r="E473" s="6" t="s">
        <v>11</v>
      </c>
      <c r="F473" s="6">
        <v>2</v>
      </c>
      <c r="G473" s="6">
        <v>4</v>
      </c>
      <c r="H473" s="17">
        <f t="shared" si="154"/>
        <v>1</v>
      </c>
      <c r="I473" s="14">
        <v>35.616068947280702</v>
      </c>
      <c r="J473" s="14">
        <v>35.616068947280702</v>
      </c>
      <c r="K473" s="14">
        <v>3.3253414845557598</v>
      </c>
      <c r="L473" s="14">
        <v>66.365143894202902</v>
      </c>
      <c r="M473" s="15">
        <v>207.13</v>
      </c>
      <c r="N473" s="14">
        <v>65.442918741649095</v>
      </c>
      <c r="O473" s="14">
        <v>65.442918741649095</v>
      </c>
      <c r="P473" s="11" t="str">
        <f>_xlfn.TEXTJOIN(";", TRUE, Q473, R473, S473, T473)</f>
        <v>0;0;0</v>
      </c>
      <c r="Q473" s="6">
        <v>0</v>
      </c>
      <c r="R473" s="6">
        <v>0</v>
      </c>
      <c r="T473" s="6">
        <v>0</v>
      </c>
      <c r="U473" s="11" t="str">
        <f>_xlfn.TEXTJOIN(";", TRUE, V473, W473, X473, Y473)</f>
        <v>207.13;207.13;207.13</v>
      </c>
      <c r="V473" s="15">
        <v>207.13</v>
      </c>
      <c r="W473" s="15">
        <v>207.13</v>
      </c>
      <c r="X473" s="15"/>
      <c r="Y473" s="15">
        <v>207.13</v>
      </c>
      <c r="Z473" s="11" t="s">
        <v>340</v>
      </c>
      <c r="AA473" s="11">
        <f t="shared" si="144"/>
        <v>20.572178998364301</v>
      </c>
      <c r="AB473" s="11" t="str">
        <f t="shared" si="145"/>
        <v>8.63522883868907</v>
      </c>
      <c r="AC473" s="11" t="str">
        <f t="shared" si="146"/>
        <v/>
      </c>
      <c r="AD473" s="11">
        <v>3</v>
      </c>
      <c r="AE473" s="11" t="s">
        <v>341</v>
      </c>
      <c r="AF473" s="11">
        <f t="shared" si="147"/>
        <v>67.491725323881198</v>
      </c>
      <c r="AG473" s="11" t="str">
        <f t="shared" si="148"/>
        <v>83.53242507728005</v>
      </c>
      <c r="AH473" s="11" t="str">
        <f t="shared" si="149"/>
        <v/>
      </c>
      <c r="AI473" s="11">
        <v>90</v>
      </c>
      <c r="AJ473" s="11" t="s">
        <v>615</v>
      </c>
      <c r="AK473" s="11" t="s">
        <v>607</v>
      </c>
      <c r="AL473" s="11" t="s">
        <v>631</v>
      </c>
      <c r="AM473" s="11" t="s">
        <v>607</v>
      </c>
      <c r="AN473" t="s">
        <v>750</v>
      </c>
      <c r="AO473" t="s">
        <v>751</v>
      </c>
      <c r="AP473" t="s">
        <v>752</v>
      </c>
      <c r="AQ473" t="s">
        <v>609</v>
      </c>
      <c r="AR473" t="s">
        <v>554</v>
      </c>
      <c r="AS473" t="s">
        <v>555</v>
      </c>
      <c r="AT473" t="s">
        <v>556</v>
      </c>
      <c r="AU473" t="s">
        <v>557</v>
      </c>
      <c r="AV473" t="s">
        <v>558</v>
      </c>
      <c r="AW473" t="s">
        <v>559</v>
      </c>
      <c r="AX473" t="s">
        <v>560</v>
      </c>
      <c r="AY473" t="s">
        <v>561</v>
      </c>
      <c r="AZ473" s="6">
        <v>0</v>
      </c>
      <c r="BA473" s="6">
        <v>0</v>
      </c>
      <c r="BB473" s="6">
        <v>0</v>
      </c>
      <c r="BC473" s="6">
        <v>0.06</v>
      </c>
      <c r="BD473" s="6">
        <v>25</v>
      </c>
      <c r="BE473" s="6">
        <v>0.36799999999999999</v>
      </c>
    </row>
    <row r="474" spans="1:57" ht="15" customHeight="1" x14ac:dyDescent="0.4">
      <c r="A474" s="6">
        <v>20231114</v>
      </c>
      <c r="B474" s="8" t="s">
        <v>473</v>
      </c>
      <c r="C474" s="7" t="s">
        <v>507</v>
      </c>
      <c r="D474" s="6" t="s">
        <v>13</v>
      </c>
      <c r="F474" s="6">
        <v>1</v>
      </c>
      <c r="G474" s="6">
        <v>5</v>
      </c>
      <c r="H474" s="17">
        <f t="shared" si="154"/>
        <v>1</v>
      </c>
      <c r="I474" s="14">
        <v>11.5485561468947</v>
      </c>
      <c r="J474" s="14"/>
      <c r="K474" s="11">
        <v>3.3211754022858302</v>
      </c>
      <c r="L474" s="14">
        <v>248.09172066725799</v>
      </c>
      <c r="M474" s="16">
        <v>56.18</v>
      </c>
      <c r="N474" s="11">
        <v>4.7141183372439404</v>
      </c>
      <c r="U474" s="11" t="str">
        <f t="shared" si="153"/>
        <v/>
      </c>
      <c r="V474" s="16"/>
      <c r="W474" s="16"/>
      <c r="X474" s="16"/>
      <c r="Y474" s="16"/>
      <c r="AA474" s="11" t="str">
        <f t="shared" si="144"/>
        <v/>
      </c>
      <c r="AB474" s="11" t="str">
        <f t="shared" si="145"/>
        <v/>
      </c>
      <c r="AC474" s="11" t="str">
        <f t="shared" si="146"/>
        <v/>
      </c>
      <c r="AF474" s="11" t="str">
        <f t="shared" si="147"/>
        <v/>
      </c>
      <c r="AG474" s="11" t="str">
        <f t="shared" si="148"/>
        <v/>
      </c>
      <c r="AH474" s="11" t="str">
        <f t="shared" si="149"/>
        <v/>
      </c>
      <c r="AN474" s="3"/>
      <c r="AO474" s="3"/>
      <c r="AP474" s="3"/>
      <c r="AQ474" s="3"/>
      <c r="AR474" t="s">
        <v>554</v>
      </c>
      <c r="AS474" t="s">
        <v>555</v>
      </c>
      <c r="AT474" t="s">
        <v>556</v>
      </c>
      <c r="AU474" t="s">
        <v>557</v>
      </c>
      <c r="AV474" t="s">
        <v>558</v>
      </c>
      <c r="AW474" t="s">
        <v>559</v>
      </c>
      <c r="AX474" t="s">
        <v>560</v>
      </c>
      <c r="AY474" t="s">
        <v>561</v>
      </c>
      <c r="AZ474" s="6">
        <v>0</v>
      </c>
      <c r="BA474" s="6">
        <v>0</v>
      </c>
      <c r="BB474" s="6">
        <v>0</v>
      </c>
      <c r="BC474" s="6">
        <v>0.06</v>
      </c>
      <c r="BD474" s="6">
        <v>25</v>
      </c>
      <c r="BE474" s="6">
        <v>0.36799999999999999</v>
      </c>
    </row>
    <row r="475" spans="1:57" ht="15" customHeight="1" x14ac:dyDescent="0.4">
      <c r="A475" s="6">
        <v>20231114</v>
      </c>
      <c r="B475" s="8" t="s">
        <v>473</v>
      </c>
      <c r="C475" s="7" t="s">
        <v>507</v>
      </c>
      <c r="E475" s="6" t="s">
        <v>14</v>
      </c>
      <c r="F475" s="6">
        <v>2</v>
      </c>
      <c r="G475" s="6">
        <v>5</v>
      </c>
      <c r="H475" s="17">
        <f t="shared" si="154"/>
        <v>1</v>
      </c>
      <c r="I475" s="14">
        <v>54.509618840419598</v>
      </c>
      <c r="J475" s="14">
        <v>54.509618840419598</v>
      </c>
      <c r="K475" s="14">
        <v>2.8002675321224202</v>
      </c>
      <c r="L475" s="14">
        <v>287.91797353859897</v>
      </c>
      <c r="M475" s="15">
        <v>221.55</v>
      </c>
      <c r="N475" s="11">
        <v>61.482784690404003</v>
      </c>
      <c r="O475" s="11">
        <v>61.482784690404003</v>
      </c>
      <c r="P475" s="11" t="str">
        <f>_xlfn.TEXTJOIN(";", TRUE, Q475, R475, S475, T475)</f>
        <v>0;0;0</v>
      </c>
      <c r="Q475" s="6">
        <v>0</v>
      </c>
      <c r="R475" s="6">
        <v>0</v>
      </c>
      <c r="T475" s="6">
        <v>0</v>
      </c>
      <c r="U475" s="11" t="str">
        <f>_xlfn.TEXTJOIN(";", TRUE, V475, W475, X475, Y475)</f>
        <v>221.55;221.55;221.55</v>
      </c>
      <c r="V475" s="15">
        <v>221.55</v>
      </c>
      <c r="W475" s="15">
        <v>221.55</v>
      </c>
      <c r="X475" s="15"/>
      <c r="Y475" s="15">
        <v>221.55</v>
      </c>
      <c r="Z475" s="11" t="s">
        <v>342</v>
      </c>
      <c r="AA475" s="11">
        <f t="shared" si="144"/>
        <v>29.4485460525771</v>
      </c>
      <c r="AB475" s="11" t="str">
        <f t="shared" si="145"/>
        <v>13.65766309896587</v>
      </c>
      <c r="AC475" s="11" t="str">
        <f t="shared" si="146"/>
        <v/>
      </c>
      <c r="AD475" s="11">
        <v>3</v>
      </c>
      <c r="AE475" s="11" t="s">
        <v>343</v>
      </c>
      <c r="AF475" s="11">
        <f t="shared" si="147"/>
        <v>71.879602354037601</v>
      </c>
      <c r="AG475" s="11" t="str">
        <f t="shared" si="148"/>
        <v>87.06279298101609</v>
      </c>
      <c r="AH475" s="11" t="str">
        <f t="shared" si="149"/>
        <v/>
      </c>
      <c r="AI475" s="11">
        <v>90</v>
      </c>
      <c r="AJ475" s="11" t="s">
        <v>629</v>
      </c>
      <c r="AK475" s="11" t="s">
        <v>609</v>
      </c>
      <c r="AL475" s="11" t="s">
        <v>630</v>
      </c>
      <c r="AM475" s="11" t="s">
        <v>609</v>
      </c>
      <c r="AN475" t="s">
        <v>753</v>
      </c>
      <c r="AO475" t="s">
        <v>754</v>
      </c>
      <c r="AP475" t="s">
        <v>755</v>
      </c>
      <c r="AQ475" t="s">
        <v>698</v>
      </c>
      <c r="AR475" t="s">
        <v>554</v>
      </c>
      <c r="AS475" t="s">
        <v>555</v>
      </c>
      <c r="AT475" t="s">
        <v>556</v>
      </c>
      <c r="AU475" t="s">
        <v>557</v>
      </c>
      <c r="AV475" t="s">
        <v>558</v>
      </c>
      <c r="AW475" t="s">
        <v>559</v>
      </c>
      <c r="AX475" t="s">
        <v>560</v>
      </c>
      <c r="AY475" t="s">
        <v>561</v>
      </c>
      <c r="AZ475" s="6">
        <v>0</v>
      </c>
      <c r="BA475" s="6">
        <v>0</v>
      </c>
      <c r="BB475" s="6">
        <v>0</v>
      </c>
      <c r="BC475" s="6">
        <v>0.06</v>
      </c>
      <c r="BD475" s="6">
        <v>25</v>
      </c>
      <c r="BE475" s="6">
        <v>0.36799999999999999</v>
      </c>
    </row>
    <row r="476" spans="1:57" ht="15" customHeight="1" x14ac:dyDescent="0.4">
      <c r="A476" s="6">
        <v>20231114</v>
      </c>
      <c r="B476" s="8" t="s">
        <v>473</v>
      </c>
      <c r="C476" s="7" t="s">
        <v>507</v>
      </c>
      <c r="D476" s="6" t="s">
        <v>15</v>
      </c>
      <c r="F476" s="6">
        <v>1</v>
      </c>
      <c r="G476" s="6">
        <v>6</v>
      </c>
      <c r="H476" s="17">
        <f t="shared" si="154"/>
        <v>1</v>
      </c>
      <c r="I476" s="14">
        <v>13.4258160232463</v>
      </c>
      <c r="J476" s="14"/>
      <c r="K476" s="14">
        <v>3.38040251852687</v>
      </c>
      <c r="L476" s="14">
        <v>172.31251644690801</v>
      </c>
      <c r="M476" s="16">
        <v>284.219999999999</v>
      </c>
      <c r="N476" s="14">
        <v>14.8756101049217</v>
      </c>
      <c r="O476" s="14"/>
      <c r="U476" s="11" t="str">
        <f t="shared" si="153"/>
        <v/>
      </c>
      <c r="V476" s="16"/>
      <c r="W476" s="16"/>
      <c r="X476" s="16"/>
      <c r="Y476" s="16"/>
      <c r="AA476" s="11" t="str">
        <f t="shared" si="144"/>
        <v/>
      </c>
      <c r="AB476" s="11" t="str">
        <f t="shared" si="145"/>
        <v/>
      </c>
      <c r="AC476" s="11" t="str">
        <f t="shared" si="146"/>
        <v/>
      </c>
      <c r="AF476" s="11" t="str">
        <f t="shared" si="147"/>
        <v/>
      </c>
      <c r="AG476" s="11" t="str">
        <f t="shared" si="148"/>
        <v/>
      </c>
      <c r="AH476" s="11" t="str">
        <f t="shared" si="149"/>
        <v/>
      </c>
      <c r="AN476" s="3"/>
      <c r="AO476" s="3"/>
      <c r="AP476" s="3"/>
      <c r="AQ476" s="3"/>
      <c r="AR476" t="s">
        <v>554</v>
      </c>
      <c r="AS476" t="s">
        <v>555</v>
      </c>
      <c r="AT476" t="s">
        <v>556</v>
      </c>
      <c r="AU476" t="s">
        <v>557</v>
      </c>
      <c r="AV476" t="s">
        <v>558</v>
      </c>
      <c r="AW476" t="s">
        <v>559</v>
      </c>
      <c r="AX476" t="s">
        <v>560</v>
      </c>
      <c r="AY476" t="s">
        <v>561</v>
      </c>
      <c r="AZ476" s="6">
        <v>0</v>
      </c>
      <c r="BA476" s="6">
        <v>0</v>
      </c>
      <c r="BB476" s="6">
        <v>0</v>
      </c>
      <c r="BC476" s="6">
        <v>0.06</v>
      </c>
      <c r="BD476" s="6">
        <v>25</v>
      </c>
      <c r="BE476" s="6">
        <v>0.36799999999999999</v>
      </c>
    </row>
    <row r="477" spans="1:57" ht="15" customHeight="1" x14ac:dyDescent="0.4">
      <c r="A477" s="6">
        <v>20231114</v>
      </c>
      <c r="B477" s="8" t="s">
        <v>473</v>
      </c>
      <c r="C477" s="7" t="s">
        <v>507</v>
      </c>
      <c r="E477" s="6" t="s">
        <v>16</v>
      </c>
      <c r="F477" s="6">
        <v>2</v>
      </c>
      <c r="G477" s="6">
        <v>6</v>
      </c>
      <c r="H477" s="17">
        <f t="shared" si="154"/>
        <v>1</v>
      </c>
      <c r="I477" s="14">
        <v>41.733357512670203</v>
      </c>
      <c r="J477" s="14">
        <v>41.733357512670203</v>
      </c>
      <c r="K477" s="14">
        <v>3.1560497195860799</v>
      </c>
      <c r="L477" s="14">
        <v>166.933555807913</v>
      </c>
      <c r="M477" s="16">
        <v>239.01</v>
      </c>
      <c r="N477" s="14">
        <v>67.950553523747203</v>
      </c>
      <c r="O477" s="14">
        <v>67.950553523747203</v>
      </c>
      <c r="P477" s="11" t="str">
        <f>_xlfn.TEXTJOIN(";", TRUE, Q477, R477, S477, T477)</f>
        <v>0;0;0;0</v>
      </c>
      <c r="Q477" s="6">
        <v>0</v>
      </c>
      <c r="R477" s="6">
        <v>0</v>
      </c>
      <c r="S477" s="6">
        <v>0</v>
      </c>
      <c r="T477" s="6">
        <v>0</v>
      </c>
      <c r="U477" s="11" t="str">
        <f>_xlfn.TEXTJOIN(";", TRUE, V477, W477, X477, Y477)</f>
        <v>239.01;239.01;239.01;239.01</v>
      </c>
      <c r="V477" s="16">
        <v>239.01</v>
      </c>
      <c r="W477" s="16">
        <v>239.01</v>
      </c>
      <c r="X477" s="16">
        <v>239.01</v>
      </c>
      <c r="Y477" s="16">
        <v>239.01</v>
      </c>
      <c r="Z477" s="11" t="s">
        <v>344</v>
      </c>
      <c r="AA477" s="11">
        <f t="shared" si="144"/>
        <v>26.709211923620099</v>
      </c>
      <c r="AB477" s="11" t="str">
        <f t="shared" si="145"/>
        <v>31.112635790530025</v>
      </c>
      <c r="AC477" s="11" t="str">
        <f t="shared" si="146"/>
        <v xml:space="preserve"> 10.942791154144663</v>
      </c>
      <c r="AD477" s="11">
        <v>3</v>
      </c>
      <c r="AE477" s="11" t="s">
        <v>345</v>
      </c>
      <c r="AF477" s="11">
        <f t="shared" si="147"/>
        <v>67.144979378581994</v>
      </c>
      <c r="AG477" s="11" t="str">
        <f t="shared" si="148"/>
        <v>69.68788150572188</v>
      </c>
      <c r="AH477" s="11" t="str">
        <f t="shared" si="149"/>
        <v xml:space="preserve"> 81.69294684168928</v>
      </c>
      <c r="AI477" s="11">
        <v>90</v>
      </c>
      <c r="AJ477" s="11" t="s">
        <v>629</v>
      </c>
      <c r="AK477" s="11" t="s">
        <v>609</v>
      </c>
      <c r="AL477" s="11" t="s">
        <v>630</v>
      </c>
      <c r="AM477" s="11" t="s">
        <v>609</v>
      </c>
      <c r="AN477" t="s">
        <v>753</v>
      </c>
      <c r="AO477" t="s">
        <v>754</v>
      </c>
      <c r="AP477" t="s">
        <v>755</v>
      </c>
      <c r="AQ477" t="s">
        <v>698</v>
      </c>
      <c r="AR477" t="s">
        <v>554</v>
      </c>
      <c r="AS477" t="s">
        <v>555</v>
      </c>
      <c r="AT477" t="s">
        <v>556</v>
      </c>
      <c r="AU477" t="s">
        <v>557</v>
      </c>
      <c r="AV477" t="s">
        <v>558</v>
      </c>
      <c r="AW477" t="s">
        <v>559</v>
      </c>
      <c r="AX477" t="s">
        <v>560</v>
      </c>
      <c r="AY477" t="s">
        <v>561</v>
      </c>
      <c r="AZ477" s="6">
        <v>0</v>
      </c>
      <c r="BA477" s="6">
        <v>0</v>
      </c>
      <c r="BB477" s="6">
        <v>0</v>
      </c>
      <c r="BC477" s="6">
        <v>0.06</v>
      </c>
      <c r="BD477" s="6">
        <v>25</v>
      </c>
      <c r="BE477" s="6">
        <v>0.36799999999999999</v>
      </c>
    </row>
    <row r="478" spans="1:57" ht="15" customHeight="1" x14ac:dyDescent="0.4">
      <c r="A478" s="6">
        <v>20231114</v>
      </c>
      <c r="B478" s="8" t="s">
        <v>473</v>
      </c>
      <c r="C478" s="7" t="s">
        <v>507</v>
      </c>
      <c r="D478" s="6" t="s">
        <v>21</v>
      </c>
      <c r="F478" s="6">
        <v>1</v>
      </c>
      <c r="G478" s="6">
        <v>7</v>
      </c>
      <c r="H478" s="17">
        <f t="shared" si="154"/>
        <v>1</v>
      </c>
      <c r="I478" s="14">
        <v>22.088678208132901</v>
      </c>
      <c r="J478" s="14"/>
      <c r="K478" s="14">
        <v>3.2263432820030902</v>
      </c>
      <c r="L478" s="14">
        <v>295.18480864200097</v>
      </c>
      <c r="M478" s="15">
        <v>122.87</v>
      </c>
      <c r="N478" s="14">
        <v>3.4886168702915499</v>
      </c>
      <c r="O478" s="14"/>
      <c r="U478" s="11" t="str">
        <f t="shared" si="153"/>
        <v/>
      </c>
      <c r="V478" s="15"/>
      <c r="W478" s="15"/>
      <c r="X478" s="15"/>
      <c r="Y478" s="15"/>
      <c r="AA478" s="11" t="str">
        <f t="shared" si="144"/>
        <v/>
      </c>
      <c r="AB478" s="11" t="str">
        <f t="shared" si="145"/>
        <v/>
      </c>
      <c r="AC478" s="11" t="str">
        <f t="shared" si="146"/>
        <v/>
      </c>
      <c r="AF478" s="11" t="str">
        <f t="shared" si="147"/>
        <v/>
      </c>
      <c r="AG478" s="11" t="str">
        <f t="shared" si="148"/>
        <v/>
      </c>
      <c r="AH478" s="11" t="str">
        <f t="shared" si="149"/>
        <v/>
      </c>
      <c r="AN478" s="3"/>
      <c r="AO478" s="3"/>
      <c r="AP478" s="3"/>
      <c r="AQ478" s="3"/>
      <c r="AR478" t="s">
        <v>554</v>
      </c>
      <c r="AS478" t="s">
        <v>555</v>
      </c>
      <c r="AT478" t="s">
        <v>556</v>
      </c>
      <c r="AU478" t="s">
        <v>557</v>
      </c>
      <c r="AV478" t="s">
        <v>558</v>
      </c>
      <c r="AW478" t="s">
        <v>559</v>
      </c>
      <c r="AX478" t="s">
        <v>560</v>
      </c>
      <c r="AY478" t="s">
        <v>561</v>
      </c>
      <c r="AZ478" s="6">
        <v>0</v>
      </c>
      <c r="BA478" s="6">
        <v>0</v>
      </c>
      <c r="BB478" s="6">
        <v>0</v>
      </c>
      <c r="BC478" s="6">
        <v>0.06</v>
      </c>
      <c r="BD478" s="6">
        <v>25</v>
      </c>
      <c r="BE478" s="6">
        <v>0.36799999999999999</v>
      </c>
    </row>
    <row r="479" spans="1:57" ht="15" customHeight="1" x14ac:dyDescent="0.4">
      <c r="A479" s="6">
        <v>20231114</v>
      </c>
      <c r="B479" s="8" t="s">
        <v>473</v>
      </c>
      <c r="C479" s="7" t="s">
        <v>507</v>
      </c>
      <c r="E479" s="6" t="s">
        <v>22</v>
      </c>
      <c r="F479" s="6">
        <v>2</v>
      </c>
      <c r="G479" s="6">
        <v>7</v>
      </c>
      <c r="H479" s="17">
        <f t="shared" si="154"/>
        <v>1</v>
      </c>
      <c r="I479" s="14">
        <v>48.220603374908002</v>
      </c>
      <c r="J479" s="14">
        <v>48.220603374908002</v>
      </c>
      <c r="K479" s="14">
        <v>3.0906700008232502</v>
      </c>
      <c r="L479" s="14">
        <v>17.070839968588199</v>
      </c>
      <c r="M479" s="15">
        <v>210.14</v>
      </c>
      <c r="N479" s="14">
        <v>59.7393426655361</v>
      </c>
      <c r="O479" s="14">
        <v>59.7393426655361</v>
      </c>
      <c r="P479" s="11" t="str">
        <f>_xlfn.TEXTJOIN(";", TRUE, Q479, R479, S479, T479)</f>
        <v>0;0;0;0</v>
      </c>
      <c r="Q479" s="6">
        <v>0</v>
      </c>
      <c r="R479" s="6">
        <v>0</v>
      </c>
      <c r="S479" s="6">
        <v>0</v>
      </c>
      <c r="T479" s="6">
        <v>0</v>
      </c>
      <c r="U479" s="11" t="str">
        <f>_xlfn.TEXTJOIN(";", TRUE, V479, W479, X479, Y479)</f>
        <v>210.14;210.14;210.14;210.14</v>
      </c>
      <c r="V479" s="15">
        <v>210.14</v>
      </c>
      <c r="W479" s="15">
        <v>210.14</v>
      </c>
      <c r="X479" s="15">
        <v>210.14</v>
      </c>
      <c r="Y479" s="15">
        <v>210.14</v>
      </c>
      <c r="Z479" s="11" t="s">
        <v>346</v>
      </c>
      <c r="AA479" s="11">
        <f t="shared" si="144"/>
        <v>21.845978367811199</v>
      </c>
      <c r="AB479" s="11" t="str">
        <f t="shared" si="145"/>
        <v>36.245023959132766</v>
      </c>
      <c r="AC479" s="11" t="str">
        <f t="shared" si="146"/>
        <v xml:space="preserve"> 13.872229784513047</v>
      </c>
      <c r="AD479" s="11">
        <v>3</v>
      </c>
      <c r="AE479" s="11" t="s">
        <v>347</v>
      </c>
      <c r="AF479" s="11">
        <f t="shared" si="147"/>
        <v>55.818101884751101</v>
      </c>
      <c r="AG479" s="11" t="str">
        <f t="shared" si="148"/>
        <v>55.63379713952423</v>
      </c>
      <c r="AH479" s="11" t="str">
        <f t="shared" si="149"/>
        <v xml:space="preserve"> 51.734217542318135</v>
      </c>
      <c r="AI479" s="11">
        <v>90</v>
      </c>
      <c r="AJ479" s="11" t="s">
        <v>629</v>
      </c>
      <c r="AK479" s="11" t="s">
        <v>609</v>
      </c>
      <c r="AL479" s="11" t="s">
        <v>630</v>
      </c>
      <c r="AM479" s="11" t="s">
        <v>609</v>
      </c>
      <c r="AN479" t="s">
        <v>758</v>
      </c>
      <c r="AO479" t="s">
        <v>759</v>
      </c>
      <c r="AP479" t="s">
        <v>760</v>
      </c>
      <c r="AQ479" t="s">
        <v>698</v>
      </c>
      <c r="AR479" t="s">
        <v>554</v>
      </c>
      <c r="AS479" t="s">
        <v>555</v>
      </c>
      <c r="AT479" t="s">
        <v>556</v>
      </c>
      <c r="AU479" t="s">
        <v>557</v>
      </c>
      <c r="AV479" t="s">
        <v>558</v>
      </c>
      <c r="AW479" t="s">
        <v>559</v>
      </c>
      <c r="AX479" t="s">
        <v>560</v>
      </c>
      <c r="AY479" t="s">
        <v>561</v>
      </c>
      <c r="AZ479" s="6">
        <v>0</v>
      </c>
      <c r="BA479" s="6">
        <v>0</v>
      </c>
      <c r="BB479" s="6">
        <v>0</v>
      </c>
      <c r="BC479" s="6">
        <v>0.06</v>
      </c>
      <c r="BD479" s="6">
        <v>25</v>
      </c>
      <c r="BE479" s="6">
        <v>0.36799999999999999</v>
      </c>
    </row>
    <row r="480" spans="1:57" ht="15" customHeight="1" x14ac:dyDescent="0.4">
      <c r="A480" s="6">
        <v>20231114</v>
      </c>
      <c r="B480" s="8" t="s">
        <v>473</v>
      </c>
      <c r="C480" s="7" t="s">
        <v>507</v>
      </c>
      <c r="D480" s="6" t="s">
        <v>24</v>
      </c>
      <c r="F480" s="6">
        <v>1</v>
      </c>
      <c r="G480" s="6">
        <v>8</v>
      </c>
      <c r="H480" s="17">
        <f t="shared" si="154"/>
        <v>1</v>
      </c>
      <c r="I480" s="14">
        <v>35.774335680916501</v>
      </c>
      <c r="J480" s="14"/>
      <c r="K480" s="14">
        <v>3.4536183626295198</v>
      </c>
      <c r="L480" s="14">
        <v>255.110825891058</v>
      </c>
      <c r="M480" s="15">
        <v>319.93</v>
      </c>
      <c r="N480" s="14">
        <v>26.818412919808299</v>
      </c>
      <c r="O480" s="14"/>
      <c r="U480" s="11" t="str">
        <f t="shared" si="153"/>
        <v/>
      </c>
      <c r="V480" s="15"/>
      <c r="W480" s="15"/>
      <c r="X480" s="15"/>
      <c r="Y480" s="15"/>
      <c r="AA480" s="11" t="str">
        <f t="shared" si="144"/>
        <v/>
      </c>
      <c r="AB480" s="11" t="str">
        <f t="shared" si="145"/>
        <v/>
      </c>
      <c r="AC480" s="11" t="str">
        <f t="shared" si="146"/>
        <v/>
      </c>
      <c r="AF480" s="11" t="str">
        <f t="shared" si="147"/>
        <v/>
      </c>
      <c r="AG480" s="11" t="str">
        <f t="shared" si="148"/>
        <v/>
      </c>
      <c r="AH480" s="11" t="str">
        <f t="shared" si="149"/>
        <v/>
      </c>
      <c r="AN480" s="3"/>
      <c r="AO480" s="3"/>
      <c r="AP480" s="3"/>
      <c r="AQ480" s="3"/>
      <c r="AR480" t="s">
        <v>554</v>
      </c>
      <c r="AS480" t="s">
        <v>555</v>
      </c>
      <c r="AT480" t="s">
        <v>556</v>
      </c>
      <c r="AU480" t="s">
        <v>557</v>
      </c>
      <c r="AV480" t="s">
        <v>558</v>
      </c>
      <c r="AW480" t="s">
        <v>559</v>
      </c>
      <c r="AX480" t="s">
        <v>560</v>
      </c>
      <c r="AY480" t="s">
        <v>561</v>
      </c>
      <c r="AZ480" s="6">
        <v>0</v>
      </c>
      <c r="BA480" s="6">
        <v>0</v>
      </c>
      <c r="BB480" s="6">
        <v>0</v>
      </c>
      <c r="BC480" s="6">
        <v>0.06</v>
      </c>
      <c r="BD480" s="6">
        <v>25</v>
      </c>
      <c r="BE480" s="6">
        <v>0.36799999999999999</v>
      </c>
    </row>
    <row r="481" spans="1:57" ht="15" customHeight="1" x14ac:dyDescent="0.4">
      <c r="A481" s="6">
        <v>20231114</v>
      </c>
      <c r="B481" s="8" t="s">
        <v>473</v>
      </c>
      <c r="C481" s="7" t="s">
        <v>507</v>
      </c>
      <c r="E481" s="6" t="s">
        <v>25</v>
      </c>
      <c r="F481" s="6">
        <v>2</v>
      </c>
      <c r="G481" s="6">
        <v>8</v>
      </c>
      <c r="H481" s="17">
        <f t="shared" si="154"/>
        <v>1</v>
      </c>
      <c r="I481" s="14">
        <v>31.287844352770101</v>
      </c>
      <c r="J481" s="14">
        <v>31.287844352770101</v>
      </c>
      <c r="K481" s="14">
        <v>3.4536183626295198</v>
      </c>
      <c r="L481" s="14">
        <v>237.899769999265</v>
      </c>
      <c r="M481" s="15">
        <v>220.83</v>
      </c>
      <c r="N481" s="14">
        <v>78.707617602000298</v>
      </c>
      <c r="O481" s="14">
        <v>78.707617602000298</v>
      </c>
      <c r="P481" s="11" t="str">
        <f>_xlfn.TEXTJOIN(";", TRUE, Q481, R481, S481, T481)</f>
        <v>0;0;0;0</v>
      </c>
      <c r="Q481" s="6">
        <v>0</v>
      </c>
      <c r="R481" s="6">
        <v>0</v>
      </c>
      <c r="S481" s="6">
        <v>0</v>
      </c>
      <c r="T481" s="6">
        <v>0</v>
      </c>
      <c r="U481" s="11" t="str">
        <f>_xlfn.TEXTJOIN(";", TRUE, V481, W481, X481, Y481)</f>
        <v>220.83;220.83;220.83;220.83</v>
      </c>
      <c r="V481" s="15">
        <v>220.83</v>
      </c>
      <c r="W481" s="15">
        <v>220.83</v>
      </c>
      <c r="X481" s="15">
        <v>220.83</v>
      </c>
      <c r="Y481" s="15">
        <v>220.83</v>
      </c>
      <c r="Z481" s="11" t="s">
        <v>348</v>
      </c>
      <c r="AA481" s="11">
        <f t="shared" si="144"/>
        <v>18.411075923612401</v>
      </c>
      <c r="AB481" s="11" t="str">
        <f t="shared" si="145"/>
        <v>29.08940874374174</v>
      </c>
      <c r="AC481" s="11" t="str">
        <f t="shared" si="146"/>
        <v xml:space="preserve"> 14.33117361714629</v>
      </c>
      <c r="AD481" s="11">
        <v>3</v>
      </c>
      <c r="AE481" s="11" t="s">
        <v>349</v>
      </c>
      <c r="AF481" s="11">
        <f t="shared" si="147"/>
        <v>72.580055074585601</v>
      </c>
      <c r="AG481" s="11" t="str">
        <f t="shared" si="148"/>
        <v>81.83319887142967</v>
      </c>
      <c r="AH481" s="11" t="str">
        <f t="shared" si="149"/>
        <v xml:space="preserve"> 98.51538990299079</v>
      </c>
      <c r="AI481" s="11">
        <v>90</v>
      </c>
      <c r="AJ481" s="11" t="s">
        <v>629</v>
      </c>
      <c r="AK481" s="11" t="s">
        <v>609</v>
      </c>
      <c r="AL481" s="11" t="s">
        <v>630</v>
      </c>
      <c r="AM481" s="11" t="s">
        <v>609</v>
      </c>
      <c r="AN481" t="s">
        <v>758</v>
      </c>
      <c r="AO481" t="s">
        <v>759</v>
      </c>
      <c r="AP481" t="s">
        <v>760</v>
      </c>
      <c r="AQ481" t="s">
        <v>698</v>
      </c>
      <c r="AR481" t="s">
        <v>554</v>
      </c>
      <c r="AS481" t="s">
        <v>555</v>
      </c>
      <c r="AT481" t="s">
        <v>556</v>
      </c>
      <c r="AU481" t="s">
        <v>557</v>
      </c>
      <c r="AV481" t="s">
        <v>558</v>
      </c>
      <c r="AW481" t="s">
        <v>559</v>
      </c>
      <c r="AX481" t="s">
        <v>560</v>
      </c>
      <c r="AY481" t="s">
        <v>561</v>
      </c>
      <c r="AZ481" s="6">
        <v>0</v>
      </c>
      <c r="BA481" s="6">
        <v>0</v>
      </c>
      <c r="BB481" s="6">
        <v>0</v>
      </c>
      <c r="BC481" s="6">
        <v>0.06</v>
      </c>
      <c r="BD481" s="6">
        <v>25</v>
      </c>
      <c r="BE481" s="6">
        <v>0.36799999999999999</v>
      </c>
    </row>
    <row r="482" spans="1:57" ht="15" customHeight="1" x14ac:dyDescent="0.4">
      <c r="A482" s="6">
        <v>20231114</v>
      </c>
      <c r="B482" s="8" t="s">
        <v>473</v>
      </c>
      <c r="C482" s="7" t="s">
        <v>507</v>
      </c>
      <c r="D482" s="6" t="s">
        <v>28</v>
      </c>
      <c r="F482" s="6">
        <v>1</v>
      </c>
      <c r="G482" s="6">
        <v>9</v>
      </c>
      <c r="H482" s="13">
        <f>2/5</f>
        <v>0.4</v>
      </c>
      <c r="I482" s="14">
        <v>47.990702195415103</v>
      </c>
      <c r="J482" s="14"/>
      <c r="K482" s="14">
        <v>3.4536183626295198</v>
      </c>
      <c r="L482" s="14">
        <v>272.479562583649</v>
      </c>
      <c r="M482" s="16">
        <v>17.37</v>
      </c>
      <c r="N482" s="14">
        <v>22.814326475576902</v>
      </c>
      <c r="O482" s="14"/>
      <c r="U482" s="11" t="str">
        <f t="shared" si="153"/>
        <v/>
      </c>
      <c r="V482" s="16"/>
      <c r="W482" s="16"/>
      <c r="X482" s="16"/>
      <c r="Y482" s="16"/>
      <c r="AA482" s="11" t="str">
        <f t="shared" si="144"/>
        <v/>
      </c>
      <c r="AB482" s="11" t="str">
        <f t="shared" si="145"/>
        <v/>
      </c>
      <c r="AC482" s="11" t="str">
        <f t="shared" si="146"/>
        <v/>
      </c>
      <c r="AF482" s="11" t="str">
        <f t="shared" si="147"/>
        <v/>
      </c>
      <c r="AG482" s="11" t="str">
        <f t="shared" si="148"/>
        <v/>
      </c>
      <c r="AH482" s="11" t="str">
        <f t="shared" si="149"/>
        <v/>
      </c>
      <c r="AN482" s="3"/>
      <c r="AO482" s="3"/>
      <c r="AP482" s="3"/>
      <c r="AQ482" s="3"/>
      <c r="AR482" t="s">
        <v>554</v>
      </c>
      <c r="AS482" t="s">
        <v>555</v>
      </c>
      <c r="AT482" t="s">
        <v>556</v>
      </c>
      <c r="AU482" t="s">
        <v>557</v>
      </c>
      <c r="AV482" t="s">
        <v>558</v>
      </c>
      <c r="AW482" t="s">
        <v>559</v>
      </c>
      <c r="AX482" t="s">
        <v>560</v>
      </c>
      <c r="AY482" t="s">
        <v>561</v>
      </c>
      <c r="AZ482" s="6">
        <v>0</v>
      </c>
      <c r="BA482" s="6">
        <v>0</v>
      </c>
      <c r="BB482" s="6">
        <v>0</v>
      </c>
      <c r="BC482" s="6">
        <v>0.06</v>
      </c>
      <c r="BD482" s="6">
        <v>25</v>
      </c>
      <c r="BE482" s="6">
        <v>0.36799999999999999</v>
      </c>
    </row>
    <row r="483" spans="1:57" ht="15" customHeight="1" x14ac:dyDescent="0.4">
      <c r="A483" s="6">
        <v>20231114</v>
      </c>
      <c r="B483" s="8" t="s">
        <v>473</v>
      </c>
      <c r="C483" s="7" t="s">
        <v>507</v>
      </c>
      <c r="E483" s="6" t="s">
        <v>29</v>
      </c>
      <c r="F483" s="6">
        <v>2</v>
      </c>
      <c r="G483" s="6">
        <v>9</v>
      </c>
      <c r="H483" s="13">
        <f>2/5</f>
        <v>0.4</v>
      </c>
      <c r="I483" s="14">
        <v>16.711922753318699</v>
      </c>
      <c r="J483" s="14">
        <v>16.711922753318699</v>
      </c>
      <c r="K483" s="14">
        <v>3.2922571641113798</v>
      </c>
      <c r="L483" s="14">
        <v>349.231042702151</v>
      </c>
      <c r="M483" s="15">
        <v>111.33</v>
      </c>
      <c r="N483" s="14">
        <v>62.308749252843498</v>
      </c>
      <c r="O483" s="14">
        <v>62.308749252843498</v>
      </c>
      <c r="P483" s="11" t="str">
        <f>_xlfn.TEXTJOIN(";", TRUE, Q483, R483, S483, T483)</f>
        <v>0;0;0</v>
      </c>
      <c r="Q483" s="6">
        <v>0</v>
      </c>
      <c r="R483" s="6">
        <v>0</v>
      </c>
      <c r="T483" s="6">
        <v>0</v>
      </c>
      <c r="U483" s="11" t="str">
        <f>_xlfn.TEXTJOIN(";", TRUE, V483, W483, X483, Y483)</f>
        <v>111.33;111.33;111.33</v>
      </c>
      <c r="V483" s="15">
        <v>111.33</v>
      </c>
      <c r="W483" s="15">
        <v>111.33</v>
      </c>
      <c r="X483" s="15"/>
      <c r="Y483" s="15">
        <v>111.33</v>
      </c>
      <c r="Z483" s="11" t="s">
        <v>350</v>
      </c>
      <c r="AA483" s="11">
        <f t="shared" si="144"/>
        <v>13.435920277695301</v>
      </c>
      <c r="AB483" s="11" t="str">
        <f t="shared" si="145"/>
        <v>3.940693738086808</v>
      </c>
      <c r="AC483" s="11" t="str">
        <f t="shared" si="146"/>
        <v/>
      </c>
      <c r="AD483" s="11">
        <v>3</v>
      </c>
      <c r="AE483" s="11" t="s">
        <v>351</v>
      </c>
      <c r="AF483" s="11">
        <f t="shared" si="147"/>
        <v>82.9363645786174</v>
      </c>
      <c r="AG483" s="11" t="str">
        <f t="shared" si="148"/>
        <v>110.1985752225498</v>
      </c>
      <c r="AH483" s="11" t="str">
        <f t="shared" si="149"/>
        <v/>
      </c>
      <c r="AI483" s="11">
        <v>90</v>
      </c>
      <c r="AJ483" s="11" t="s">
        <v>629</v>
      </c>
      <c r="AK483" s="11" t="s">
        <v>609</v>
      </c>
      <c r="AL483" s="11" t="s">
        <v>630</v>
      </c>
      <c r="AM483" s="11" t="s">
        <v>609</v>
      </c>
      <c r="AN483" t="s">
        <v>761</v>
      </c>
      <c r="AO483" t="s">
        <v>762</v>
      </c>
      <c r="AP483" t="s">
        <v>763</v>
      </c>
      <c r="AQ483" t="s">
        <v>698</v>
      </c>
      <c r="AR483" t="s">
        <v>554</v>
      </c>
      <c r="AS483" t="s">
        <v>555</v>
      </c>
      <c r="AT483" t="s">
        <v>556</v>
      </c>
      <c r="AU483" t="s">
        <v>557</v>
      </c>
      <c r="AV483" t="s">
        <v>558</v>
      </c>
      <c r="AW483" t="s">
        <v>559</v>
      </c>
      <c r="AX483" t="s">
        <v>560</v>
      </c>
      <c r="AY483" t="s">
        <v>561</v>
      </c>
      <c r="AZ483" s="6">
        <v>0</v>
      </c>
      <c r="BA483" s="6">
        <v>0</v>
      </c>
      <c r="BB483" s="6">
        <v>0</v>
      </c>
      <c r="BC483" s="6">
        <v>0.06</v>
      </c>
      <c r="BD483" s="6">
        <v>25</v>
      </c>
      <c r="BE483" s="6">
        <v>0.36799999999999999</v>
      </c>
    </row>
    <row r="484" spans="1:57" ht="15" customHeight="1" x14ac:dyDescent="0.4">
      <c r="A484" s="6">
        <v>20231114</v>
      </c>
      <c r="B484" s="6" t="s">
        <v>473</v>
      </c>
      <c r="C484" s="7" t="s">
        <v>508</v>
      </c>
      <c r="D484" s="6" t="s">
        <v>2</v>
      </c>
      <c r="F484" s="6">
        <v>1</v>
      </c>
      <c r="G484" s="6">
        <v>1</v>
      </c>
      <c r="H484" s="17">
        <f t="shared" ref="H484:H499" si="157">5/5</f>
        <v>1</v>
      </c>
      <c r="I484" s="14">
        <v>5.6954526167931299</v>
      </c>
      <c r="J484" s="14"/>
      <c r="K484" s="14">
        <v>5.6410159652985898</v>
      </c>
      <c r="L484" s="14">
        <v>347.04625648875299</v>
      </c>
      <c r="M484" s="15">
        <v>0</v>
      </c>
      <c r="N484" s="14">
        <v>18.648890597197699</v>
      </c>
      <c r="O484" s="14"/>
      <c r="U484" s="11" t="str">
        <f t="shared" si="153"/>
        <v/>
      </c>
      <c r="V484" s="15"/>
      <c r="W484" s="15"/>
      <c r="X484" s="15"/>
      <c r="Y484" s="15"/>
      <c r="AA484" s="11" t="str">
        <f t="shared" si="144"/>
        <v/>
      </c>
      <c r="AB484" s="11" t="str">
        <f t="shared" si="145"/>
        <v/>
      </c>
      <c r="AC484" s="11" t="str">
        <f t="shared" si="146"/>
        <v/>
      </c>
      <c r="AF484" s="11" t="str">
        <f t="shared" si="147"/>
        <v/>
      </c>
      <c r="AG484" s="11" t="str">
        <f t="shared" si="148"/>
        <v/>
      </c>
      <c r="AH484" s="11" t="str">
        <f t="shared" si="149"/>
        <v/>
      </c>
      <c r="AN484" s="3"/>
      <c r="AO484" s="3"/>
      <c r="AP484" s="3"/>
      <c r="AQ484" s="3"/>
      <c r="AR484" t="s">
        <v>554</v>
      </c>
      <c r="AS484" t="s">
        <v>555</v>
      </c>
      <c r="AT484" t="s">
        <v>556</v>
      </c>
      <c r="AU484" t="s">
        <v>557</v>
      </c>
      <c r="AV484" t="s">
        <v>558</v>
      </c>
      <c r="AW484" t="s">
        <v>559</v>
      </c>
      <c r="AX484" t="s">
        <v>560</v>
      </c>
      <c r="AY484" t="s">
        <v>561</v>
      </c>
      <c r="AZ484" s="6">
        <v>0</v>
      </c>
      <c r="BA484" s="6">
        <v>0</v>
      </c>
      <c r="BB484" s="6">
        <v>0</v>
      </c>
      <c r="BC484" s="6">
        <v>0.06</v>
      </c>
      <c r="BD484" s="6">
        <v>25</v>
      </c>
      <c r="BE484" s="6">
        <v>0.36799999999999999</v>
      </c>
    </row>
    <row r="485" spans="1:57" ht="15" customHeight="1" x14ac:dyDescent="0.4">
      <c r="A485" s="6">
        <v>20231114</v>
      </c>
      <c r="B485" s="6" t="s">
        <v>473</v>
      </c>
      <c r="C485" s="7" t="s">
        <v>508</v>
      </c>
      <c r="D485" s="6" t="s">
        <v>5</v>
      </c>
      <c r="F485" s="6">
        <v>1</v>
      </c>
      <c r="G485" s="6">
        <v>2</v>
      </c>
      <c r="H485" s="17">
        <f t="shared" si="157"/>
        <v>1</v>
      </c>
      <c r="I485" s="11">
        <v>8.9869263098711905</v>
      </c>
      <c r="K485" s="14">
        <v>3.8589754044225701</v>
      </c>
      <c r="L485" s="14">
        <v>350.93035706166302</v>
      </c>
      <c r="M485" s="16">
        <v>3.8799999999999901</v>
      </c>
      <c r="N485" s="14">
        <v>18.894497100118201</v>
      </c>
      <c r="O485" s="14"/>
      <c r="U485" s="11" t="str">
        <f t="shared" si="153"/>
        <v/>
      </c>
      <c r="V485" s="16"/>
      <c r="W485" s="16"/>
      <c r="X485" s="16"/>
      <c r="Y485" s="16"/>
      <c r="AA485" s="11" t="str">
        <f t="shared" si="144"/>
        <v/>
      </c>
      <c r="AB485" s="11" t="str">
        <f t="shared" si="145"/>
        <v/>
      </c>
      <c r="AC485" s="11" t="str">
        <f t="shared" si="146"/>
        <v/>
      </c>
      <c r="AF485" s="11" t="str">
        <f t="shared" si="147"/>
        <v/>
      </c>
      <c r="AG485" s="11" t="str">
        <f t="shared" si="148"/>
        <v/>
      </c>
      <c r="AH485" s="11" t="str">
        <f t="shared" si="149"/>
        <v/>
      </c>
      <c r="AN485" s="3"/>
      <c r="AO485" s="3"/>
      <c r="AP485" s="3"/>
      <c r="AQ485" s="3"/>
      <c r="AR485" t="s">
        <v>554</v>
      </c>
      <c r="AS485" t="s">
        <v>555</v>
      </c>
      <c r="AT485" t="s">
        <v>556</v>
      </c>
      <c r="AU485" t="s">
        <v>557</v>
      </c>
      <c r="AV485" t="s">
        <v>558</v>
      </c>
      <c r="AW485" t="s">
        <v>559</v>
      </c>
      <c r="AX485" t="s">
        <v>560</v>
      </c>
      <c r="AY485" t="s">
        <v>561</v>
      </c>
      <c r="AZ485" s="6">
        <v>0</v>
      </c>
      <c r="BA485" s="6">
        <v>0</v>
      </c>
      <c r="BB485" s="6">
        <v>0</v>
      </c>
      <c r="BC485" s="6">
        <v>0.06</v>
      </c>
      <c r="BD485" s="6">
        <v>25</v>
      </c>
      <c r="BE485" s="6">
        <v>0.36799999999999999</v>
      </c>
    </row>
    <row r="486" spans="1:57" ht="15" customHeight="1" x14ac:dyDescent="0.4">
      <c r="A486" s="6">
        <v>20231114</v>
      </c>
      <c r="B486" s="6" t="s">
        <v>473</v>
      </c>
      <c r="C486" s="7" t="s">
        <v>508</v>
      </c>
      <c r="E486" s="6" t="s">
        <v>6</v>
      </c>
      <c r="F486" s="6">
        <v>2</v>
      </c>
      <c r="G486" s="6">
        <v>2</v>
      </c>
      <c r="H486" s="17">
        <f t="shared" si="157"/>
        <v>1</v>
      </c>
      <c r="I486" s="14">
        <v>21.2095787966831</v>
      </c>
      <c r="J486" s="14">
        <v>21.2095787966831</v>
      </c>
      <c r="K486" s="14">
        <v>4.1445738223447002</v>
      </c>
      <c r="L486" s="11">
        <v>92.447539384983102</v>
      </c>
      <c r="M486" s="15">
        <v>0</v>
      </c>
      <c r="N486" s="14">
        <v>88.1832165912421</v>
      </c>
      <c r="O486" s="14">
        <v>88.1832165912421</v>
      </c>
      <c r="P486" s="11" t="str">
        <f t="shared" ref="P486:P487" si="158">_xlfn.TEXTJOIN(";", TRUE, Q486, R486, S486, T486)</f>
        <v>0;0</v>
      </c>
      <c r="Q486" s="6">
        <v>0</v>
      </c>
      <c r="T486" s="6">
        <v>0</v>
      </c>
      <c r="U486" s="11" t="str">
        <f t="shared" ref="U486:U487" si="159">_xlfn.TEXTJOIN(";", TRUE, V486, W486, X486, Y486)</f>
        <v>0;0</v>
      </c>
      <c r="V486" s="15">
        <v>0</v>
      </c>
      <c r="W486" s="15"/>
      <c r="X486" s="15"/>
      <c r="Y486" s="15">
        <v>0</v>
      </c>
      <c r="Z486" s="14">
        <v>6.1459709585509801</v>
      </c>
      <c r="AA486" s="11">
        <f t="shared" si="144"/>
        <v>6.1459709585509801</v>
      </c>
      <c r="AB486" s="11" t="str">
        <f t="shared" si="145"/>
        <v/>
      </c>
      <c r="AC486" s="11" t="str">
        <f t="shared" si="146"/>
        <v/>
      </c>
      <c r="AD486" s="11">
        <v>3</v>
      </c>
      <c r="AE486" s="14">
        <v>86.035306720448204</v>
      </c>
      <c r="AF486" s="11">
        <f t="shared" si="147"/>
        <v>86.035306720448204</v>
      </c>
      <c r="AG486" s="11" t="str">
        <f t="shared" si="148"/>
        <v/>
      </c>
      <c r="AH486" s="11" t="str">
        <f t="shared" si="149"/>
        <v/>
      </c>
      <c r="AI486" s="11">
        <v>90</v>
      </c>
      <c r="AJ486" s="11">
        <v>90</v>
      </c>
      <c r="AK486" s="11">
        <v>0</v>
      </c>
      <c r="AL486" s="11">
        <v>3.0000000000000001E-3</v>
      </c>
      <c r="AM486" s="11">
        <v>0</v>
      </c>
      <c r="AN486" t="s">
        <v>747</v>
      </c>
      <c r="AO486" t="s">
        <v>748</v>
      </c>
      <c r="AP486" t="s">
        <v>749</v>
      </c>
      <c r="AQ486" t="s">
        <v>607</v>
      </c>
      <c r="AR486" t="s">
        <v>554</v>
      </c>
      <c r="AS486" t="s">
        <v>555</v>
      </c>
      <c r="AT486" t="s">
        <v>556</v>
      </c>
      <c r="AU486" t="s">
        <v>557</v>
      </c>
      <c r="AV486" t="s">
        <v>558</v>
      </c>
      <c r="AW486" t="s">
        <v>559</v>
      </c>
      <c r="AX486" t="s">
        <v>560</v>
      </c>
      <c r="AY486" t="s">
        <v>561</v>
      </c>
      <c r="AZ486" s="6">
        <v>0</v>
      </c>
      <c r="BA486" s="6">
        <v>0</v>
      </c>
      <c r="BB486" s="6">
        <v>0</v>
      </c>
      <c r="BC486" s="6">
        <v>0.06</v>
      </c>
      <c r="BD486" s="6">
        <v>25</v>
      </c>
      <c r="BE486" s="6">
        <v>0.36799999999999999</v>
      </c>
    </row>
    <row r="487" spans="1:57" ht="15" customHeight="1" x14ac:dyDescent="0.4">
      <c r="A487" s="6">
        <v>20231114</v>
      </c>
      <c r="B487" s="6" t="s">
        <v>473</v>
      </c>
      <c r="C487" s="7" t="s">
        <v>508</v>
      </c>
      <c r="E487" s="6" t="s">
        <v>7</v>
      </c>
      <c r="F487" s="6">
        <v>2</v>
      </c>
      <c r="G487" s="6">
        <v>2</v>
      </c>
      <c r="H487" s="17">
        <f t="shared" si="157"/>
        <v>1</v>
      </c>
      <c r="I487" s="14">
        <v>22.026891673985499</v>
      </c>
      <c r="J487" s="14">
        <v>22.026891673985499</v>
      </c>
      <c r="K487" s="14">
        <v>2.7814068674016701</v>
      </c>
      <c r="L487" s="14">
        <v>224.266699926934</v>
      </c>
      <c r="M487" s="15">
        <v>131.82</v>
      </c>
      <c r="N487" s="14">
        <v>92.903063122061795</v>
      </c>
      <c r="O487" s="14">
        <v>92.903063122061795</v>
      </c>
      <c r="P487" s="11" t="str">
        <f t="shared" si="158"/>
        <v>0;0</v>
      </c>
      <c r="Q487" s="6">
        <v>0</v>
      </c>
      <c r="T487" s="6">
        <v>0</v>
      </c>
      <c r="U487" s="11" t="str">
        <f t="shared" si="159"/>
        <v>131.82;131.82</v>
      </c>
      <c r="V487" s="15">
        <v>131.82</v>
      </c>
      <c r="W487" s="15"/>
      <c r="X487" s="15"/>
      <c r="Y487" s="15">
        <v>131.82</v>
      </c>
      <c r="Z487" s="14">
        <v>5.9580931160165704</v>
      </c>
      <c r="AA487" s="11">
        <f t="shared" si="144"/>
        <v>5.9580931160165704</v>
      </c>
      <c r="AB487" s="11" t="str">
        <f t="shared" si="145"/>
        <v/>
      </c>
      <c r="AC487" s="11" t="str">
        <f t="shared" si="146"/>
        <v/>
      </c>
      <c r="AD487" s="11">
        <v>3</v>
      </c>
      <c r="AE487" s="14">
        <v>99.478357612820005</v>
      </c>
      <c r="AF487" s="11">
        <f t="shared" si="147"/>
        <v>99.478357612820005</v>
      </c>
      <c r="AG487" s="11" t="str">
        <f t="shared" si="148"/>
        <v/>
      </c>
      <c r="AH487" s="11" t="str">
        <f t="shared" si="149"/>
        <v/>
      </c>
      <c r="AI487" s="11">
        <v>90</v>
      </c>
      <c r="AJ487" s="11">
        <v>90</v>
      </c>
      <c r="AK487" s="11">
        <v>0</v>
      </c>
      <c r="AL487" s="11">
        <v>3.0000000000000001E-3</v>
      </c>
      <c r="AM487" s="11">
        <v>0</v>
      </c>
      <c r="AN487" t="s">
        <v>747</v>
      </c>
      <c r="AO487" t="s">
        <v>748</v>
      </c>
      <c r="AP487" t="s">
        <v>749</v>
      </c>
      <c r="AQ487" t="s">
        <v>607</v>
      </c>
      <c r="AR487" t="s">
        <v>554</v>
      </c>
      <c r="AS487" t="s">
        <v>555</v>
      </c>
      <c r="AT487" t="s">
        <v>556</v>
      </c>
      <c r="AU487" t="s">
        <v>557</v>
      </c>
      <c r="AV487" t="s">
        <v>558</v>
      </c>
      <c r="AW487" t="s">
        <v>559</v>
      </c>
      <c r="AX487" t="s">
        <v>560</v>
      </c>
      <c r="AY487" t="s">
        <v>561</v>
      </c>
      <c r="AZ487" s="6">
        <v>0</v>
      </c>
      <c r="BA487" s="6">
        <v>0</v>
      </c>
      <c r="BB487" s="6">
        <v>0</v>
      </c>
      <c r="BC487" s="6">
        <v>0.06</v>
      </c>
      <c r="BD487" s="6">
        <v>25</v>
      </c>
      <c r="BE487" s="6">
        <v>0.36799999999999999</v>
      </c>
    </row>
    <row r="488" spans="1:57" ht="15" customHeight="1" x14ac:dyDescent="0.4">
      <c r="A488" s="6">
        <v>20231114</v>
      </c>
      <c r="B488" s="6" t="s">
        <v>473</v>
      </c>
      <c r="C488" s="7" t="s">
        <v>508</v>
      </c>
      <c r="D488" s="6" t="s">
        <v>8</v>
      </c>
      <c r="F488" s="6">
        <v>1</v>
      </c>
      <c r="G488" s="6">
        <v>3</v>
      </c>
      <c r="H488" s="17">
        <f t="shared" si="157"/>
        <v>1</v>
      </c>
      <c r="I488" s="14">
        <v>17.237366397596801</v>
      </c>
      <c r="J488" s="14"/>
      <c r="K488" s="14">
        <v>3.85821070133664</v>
      </c>
      <c r="L488" s="11">
        <v>8.2854466506672004</v>
      </c>
      <c r="M488" s="16">
        <v>17.36</v>
      </c>
      <c r="N488" s="14">
        <v>15.9062010065471</v>
      </c>
      <c r="O488" s="14"/>
      <c r="U488" s="11" t="str">
        <f t="shared" si="153"/>
        <v/>
      </c>
      <c r="V488" s="16"/>
      <c r="W488" s="16"/>
      <c r="X488" s="16"/>
      <c r="Y488" s="16"/>
      <c r="AA488" s="11" t="str">
        <f t="shared" si="144"/>
        <v/>
      </c>
      <c r="AB488" s="11" t="str">
        <f t="shared" si="145"/>
        <v/>
      </c>
      <c r="AC488" s="11" t="str">
        <f t="shared" si="146"/>
        <v/>
      </c>
      <c r="AF488" s="11" t="str">
        <f t="shared" si="147"/>
        <v/>
      </c>
      <c r="AG488" s="11" t="str">
        <f t="shared" si="148"/>
        <v/>
      </c>
      <c r="AH488" s="11" t="str">
        <f t="shared" si="149"/>
        <v/>
      </c>
      <c r="AN488" s="3"/>
      <c r="AO488" s="3"/>
      <c r="AP488" s="3"/>
      <c r="AQ488" s="3"/>
      <c r="AR488" t="s">
        <v>554</v>
      </c>
      <c r="AS488" t="s">
        <v>555</v>
      </c>
      <c r="AT488" t="s">
        <v>556</v>
      </c>
      <c r="AU488" t="s">
        <v>557</v>
      </c>
      <c r="AV488" t="s">
        <v>558</v>
      </c>
      <c r="AW488" t="s">
        <v>559</v>
      </c>
      <c r="AX488" t="s">
        <v>560</v>
      </c>
      <c r="AY488" t="s">
        <v>561</v>
      </c>
      <c r="AZ488" s="6">
        <v>0</v>
      </c>
      <c r="BA488" s="6">
        <v>0</v>
      </c>
      <c r="BB488" s="6">
        <v>0</v>
      </c>
      <c r="BC488" s="6">
        <v>0.06</v>
      </c>
      <c r="BD488" s="6">
        <v>25</v>
      </c>
      <c r="BE488" s="6">
        <v>0.36799999999999999</v>
      </c>
    </row>
    <row r="489" spans="1:57" ht="15" customHeight="1" x14ac:dyDescent="0.4">
      <c r="A489" s="6">
        <v>20231114</v>
      </c>
      <c r="B489" s="6" t="s">
        <v>473</v>
      </c>
      <c r="C489" s="7" t="s">
        <v>508</v>
      </c>
      <c r="E489" s="6" t="s">
        <v>9</v>
      </c>
      <c r="F489" s="6">
        <v>2</v>
      </c>
      <c r="G489" s="6">
        <v>3</v>
      </c>
      <c r="H489" s="17">
        <f t="shared" si="157"/>
        <v>1</v>
      </c>
      <c r="I489" s="14">
        <v>37.134694411064402</v>
      </c>
      <c r="J489" s="14">
        <v>37.134694411064402</v>
      </c>
      <c r="K489" s="14">
        <v>3.2880800386681299</v>
      </c>
      <c r="L489" s="14">
        <v>324.33038834522603</v>
      </c>
      <c r="M489" s="16">
        <v>100.05999999999899</v>
      </c>
      <c r="N489" s="14">
        <v>80.579382470935698</v>
      </c>
      <c r="O489" s="14">
        <v>80.579382470935698</v>
      </c>
      <c r="P489" s="11" t="str">
        <f>_xlfn.TEXTJOIN(";", TRUE, Q489, R489, S489, T489)</f>
        <v>0;0;0</v>
      </c>
      <c r="Q489" s="6">
        <v>0</v>
      </c>
      <c r="R489" s="6">
        <v>0</v>
      </c>
      <c r="T489" s="6">
        <v>0</v>
      </c>
      <c r="U489" s="11" t="str">
        <f>_xlfn.TEXTJOIN(";", TRUE, V489, W489, X489, Y489)</f>
        <v>100.059999999999;100.059999999999;100.059999999999</v>
      </c>
      <c r="V489" s="16">
        <v>100.05999999999899</v>
      </c>
      <c r="W489" s="16">
        <v>100.05999999999899</v>
      </c>
      <c r="X489" s="16"/>
      <c r="Y489" s="16">
        <v>100.05999999999899</v>
      </c>
      <c r="Z489" s="11" t="s">
        <v>352</v>
      </c>
      <c r="AA489" s="11">
        <f t="shared" si="144"/>
        <v>20.989514957092499</v>
      </c>
      <c r="AB489" s="11" t="str">
        <f t="shared" si="145"/>
        <v>8.435982195475626</v>
      </c>
      <c r="AC489" s="11" t="str">
        <f t="shared" si="146"/>
        <v/>
      </c>
      <c r="AD489" s="11">
        <v>3</v>
      </c>
      <c r="AE489" s="11" t="s">
        <v>353</v>
      </c>
      <c r="AF489" s="11">
        <f t="shared" si="147"/>
        <v>93.422854014776107</v>
      </c>
      <c r="AG489" s="11" t="str">
        <f t="shared" si="148"/>
        <v>109.01102295801476</v>
      </c>
      <c r="AH489" s="11" t="str">
        <f t="shared" si="149"/>
        <v/>
      </c>
      <c r="AI489" s="11">
        <v>90</v>
      </c>
      <c r="AJ489" s="11" t="s">
        <v>615</v>
      </c>
      <c r="AK489" s="11" t="s">
        <v>607</v>
      </c>
      <c r="AL489" s="11" t="s">
        <v>631</v>
      </c>
      <c r="AM489" s="11" t="s">
        <v>607</v>
      </c>
      <c r="AN489" t="s">
        <v>750</v>
      </c>
      <c r="AO489" t="s">
        <v>751</v>
      </c>
      <c r="AP489" t="s">
        <v>752</v>
      </c>
      <c r="AQ489" t="s">
        <v>609</v>
      </c>
      <c r="AR489" t="s">
        <v>554</v>
      </c>
      <c r="AS489" t="s">
        <v>555</v>
      </c>
      <c r="AT489" t="s">
        <v>556</v>
      </c>
      <c r="AU489" t="s">
        <v>557</v>
      </c>
      <c r="AV489" t="s">
        <v>558</v>
      </c>
      <c r="AW489" t="s">
        <v>559</v>
      </c>
      <c r="AX489" t="s">
        <v>560</v>
      </c>
      <c r="AY489" t="s">
        <v>561</v>
      </c>
      <c r="AZ489" s="6">
        <v>0</v>
      </c>
      <c r="BA489" s="6">
        <v>0</v>
      </c>
      <c r="BB489" s="6">
        <v>0</v>
      </c>
      <c r="BC489" s="6">
        <v>0.06</v>
      </c>
      <c r="BD489" s="6">
        <v>25</v>
      </c>
      <c r="BE489" s="6">
        <v>0.36799999999999999</v>
      </c>
    </row>
    <row r="490" spans="1:57" ht="15" customHeight="1" x14ac:dyDescent="0.4">
      <c r="A490" s="6">
        <v>20231114</v>
      </c>
      <c r="B490" s="6" t="s">
        <v>473</v>
      </c>
      <c r="C490" s="7" t="s">
        <v>508</v>
      </c>
      <c r="D490" s="6" t="s">
        <v>10</v>
      </c>
      <c r="F490" s="6">
        <v>1</v>
      </c>
      <c r="G490" s="6">
        <v>4</v>
      </c>
      <c r="H490" s="17">
        <f t="shared" si="157"/>
        <v>1</v>
      </c>
      <c r="I490" s="11">
        <v>8.5243230904488598</v>
      </c>
      <c r="K490" s="14">
        <v>3.5642798228113999</v>
      </c>
      <c r="L490" s="14">
        <v>21.245133035883701</v>
      </c>
      <c r="M490" s="15">
        <v>12.96</v>
      </c>
      <c r="N490" s="14">
        <v>6.1789518985811496</v>
      </c>
      <c r="O490" s="14"/>
      <c r="U490" s="11" t="str">
        <f t="shared" si="153"/>
        <v/>
      </c>
      <c r="V490" s="15"/>
      <c r="W490" s="15"/>
      <c r="X490" s="15"/>
      <c r="Y490" s="15"/>
      <c r="AA490" s="11" t="str">
        <f t="shared" si="144"/>
        <v/>
      </c>
      <c r="AB490" s="11" t="str">
        <f t="shared" si="145"/>
        <v/>
      </c>
      <c r="AC490" s="11" t="str">
        <f t="shared" si="146"/>
        <v/>
      </c>
      <c r="AF490" s="11" t="str">
        <f t="shared" si="147"/>
        <v/>
      </c>
      <c r="AG490" s="11" t="str">
        <f t="shared" si="148"/>
        <v/>
      </c>
      <c r="AH490" s="11" t="str">
        <f t="shared" si="149"/>
        <v/>
      </c>
      <c r="AN490" s="3"/>
      <c r="AO490" s="3"/>
      <c r="AP490" s="3"/>
      <c r="AQ490" s="3"/>
      <c r="AR490" t="s">
        <v>554</v>
      </c>
      <c r="AS490" t="s">
        <v>555</v>
      </c>
      <c r="AT490" t="s">
        <v>556</v>
      </c>
      <c r="AU490" t="s">
        <v>557</v>
      </c>
      <c r="AV490" t="s">
        <v>558</v>
      </c>
      <c r="AW490" t="s">
        <v>559</v>
      </c>
      <c r="AX490" t="s">
        <v>560</v>
      </c>
      <c r="AY490" t="s">
        <v>561</v>
      </c>
      <c r="AZ490" s="6">
        <v>0</v>
      </c>
      <c r="BA490" s="6">
        <v>0</v>
      </c>
      <c r="BB490" s="6">
        <v>0</v>
      </c>
      <c r="BC490" s="6">
        <v>0.06</v>
      </c>
      <c r="BD490" s="6">
        <v>25</v>
      </c>
      <c r="BE490" s="6">
        <v>0.36799999999999999</v>
      </c>
    </row>
    <row r="491" spans="1:57" ht="15" customHeight="1" x14ac:dyDescent="0.4">
      <c r="A491" s="6">
        <v>20231114</v>
      </c>
      <c r="B491" s="6" t="s">
        <v>473</v>
      </c>
      <c r="C491" s="7" t="s">
        <v>508</v>
      </c>
      <c r="E491" s="6" t="s">
        <v>11</v>
      </c>
      <c r="F491" s="6">
        <v>2</v>
      </c>
      <c r="G491" s="6">
        <v>4</v>
      </c>
      <c r="H491" s="17">
        <f t="shared" si="157"/>
        <v>1</v>
      </c>
      <c r="I491" s="14">
        <v>50.648424802799298</v>
      </c>
      <c r="J491" s="14">
        <v>50.648424802799298</v>
      </c>
      <c r="K491" s="14">
        <v>3.4705057078425199</v>
      </c>
      <c r="L491" s="14">
        <v>158.14785159106</v>
      </c>
      <c r="M491" s="15">
        <v>193.82</v>
      </c>
      <c r="N491" s="14">
        <v>60.293306053031401</v>
      </c>
      <c r="O491" s="14">
        <v>60.293306053031401</v>
      </c>
      <c r="P491" s="11" t="str">
        <f>_xlfn.TEXTJOIN(";", TRUE, Q491, R491, S491, T491)</f>
        <v>0;0;0</v>
      </c>
      <c r="Q491" s="6">
        <v>0</v>
      </c>
      <c r="R491" s="6">
        <v>0</v>
      </c>
      <c r="T491" s="6">
        <v>0</v>
      </c>
      <c r="U491" s="11" t="str">
        <f>_xlfn.TEXTJOIN(";", TRUE, V491, W491, X491, Y491)</f>
        <v>193.82;193.82;193.82</v>
      </c>
      <c r="V491" s="15">
        <v>193.82</v>
      </c>
      <c r="W491" s="15">
        <v>193.82</v>
      </c>
      <c r="X491" s="15"/>
      <c r="Y491" s="15">
        <v>193.82</v>
      </c>
      <c r="Z491" s="11" t="s">
        <v>354</v>
      </c>
      <c r="AA491" s="11">
        <f t="shared" si="144"/>
        <v>22.181840792939699</v>
      </c>
      <c r="AB491" s="11" t="str">
        <f t="shared" si="145"/>
        <v>14.716815392747774</v>
      </c>
      <c r="AC491" s="11" t="str">
        <f t="shared" si="146"/>
        <v/>
      </c>
      <c r="AD491" s="11">
        <v>3</v>
      </c>
      <c r="AE491" s="11" t="s">
        <v>355</v>
      </c>
      <c r="AF491" s="11">
        <f t="shared" si="147"/>
        <v>72.172326740158397</v>
      </c>
      <c r="AG491" s="11" t="str">
        <f t="shared" si="148"/>
        <v>87.57780405645146</v>
      </c>
      <c r="AH491" s="11" t="str">
        <f t="shared" si="149"/>
        <v/>
      </c>
      <c r="AI491" s="11">
        <v>90</v>
      </c>
      <c r="AJ491" s="11" t="s">
        <v>615</v>
      </c>
      <c r="AK491" s="11" t="s">
        <v>607</v>
      </c>
      <c r="AL491" s="11" t="s">
        <v>631</v>
      </c>
      <c r="AM491" s="11" t="s">
        <v>607</v>
      </c>
      <c r="AN491" t="s">
        <v>750</v>
      </c>
      <c r="AO491" t="s">
        <v>751</v>
      </c>
      <c r="AP491" t="s">
        <v>752</v>
      </c>
      <c r="AQ491" t="s">
        <v>609</v>
      </c>
      <c r="AR491" t="s">
        <v>554</v>
      </c>
      <c r="AS491" t="s">
        <v>555</v>
      </c>
      <c r="AT491" t="s">
        <v>556</v>
      </c>
      <c r="AU491" t="s">
        <v>557</v>
      </c>
      <c r="AV491" t="s">
        <v>558</v>
      </c>
      <c r="AW491" t="s">
        <v>559</v>
      </c>
      <c r="AX491" t="s">
        <v>560</v>
      </c>
      <c r="AY491" t="s">
        <v>561</v>
      </c>
      <c r="AZ491" s="6">
        <v>0</v>
      </c>
      <c r="BA491" s="6">
        <v>0</v>
      </c>
      <c r="BB491" s="6">
        <v>0</v>
      </c>
      <c r="BC491" s="6">
        <v>0.06</v>
      </c>
      <c r="BD491" s="6">
        <v>25</v>
      </c>
      <c r="BE491" s="6">
        <v>0.36799999999999999</v>
      </c>
    </row>
    <row r="492" spans="1:57" ht="15" customHeight="1" x14ac:dyDescent="0.4">
      <c r="A492" s="6">
        <v>20231114</v>
      </c>
      <c r="B492" s="6" t="s">
        <v>473</v>
      </c>
      <c r="C492" s="7" t="s">
        <v>508</v>
      </c>
      <c r="D492" s="6" t="s">
        <v>13</v>
      </c>
      <c r="F492" s="6">
        <v>1</v>
      </c>
      <c r="G492" s="6">
        <v>5</v>
      </c>
      <c r="H492" s="17">
        <f t="shared" si="157"/>
        <v>1</v>
      </c>
      <c r="I492" s="14">
        <v>11.7437468529935</v>
      </c>
      <c r="J492" s="14"/>
      <c r="K492" s="14">
        <v>3.3815883435047902</v>
      </c>
      <c r="L492" s="14">
        <v>17.946830475075298</v>
      </c>
      <c r="M492" s="15">
        <v>356.7</v>
      </c>
      <c r="N492" s="14">
        <v>12.0558727345196</v>
      </c>
      <c r="O492" s="14"/>
      <c r="U492" s="11" t="str">
        <f t="shared" si="153"/>
        <v/>
      </c>
      <c r="V492" s="15"/>
      <c r="W492" s="15"/>
      <c r="X492" s="15"/>
      <c r="Y492" s="15"/>
      <c r="AA492" s="11" t="str">
        <f t="shared" si="144"/>
        <v/>
      </c>
      <c r="AB492" s="11" t="str">
        <f t="shared" si="145"/>
        <v/>
      </c>
      <c r="AC492" s="11" t="str">
        <f t="shared" si="146"/>
        <v/>
      </c>
      <c r="AF492" s="11" t="str">
        <f t="shared" si="147"/>
        <v/>
      </c>
      <c r="AG492" s="11" t="str">
        <f t="shared" si="148"/>
        <v/>
      </c>
      <c r="AH492" s="11" t="str">
        <f t="shared" si="149"/>
        <v/>
      </c>
      <c r="AN492" s="3"/>
      <c r="AO492" s="3"/>
      <c r="AP492" s="3"/>
      <c r="AQ492" s="3"/>
      <c r="AR492" t="s">
        <v>554</v>
      </c>
      <c r="AS492" t="s">
        <v>555</v>
      </c>
      <c r="AT492" t="s">
        <v>556</v>
      </c>
      <c r="AU492" t="s">
        <v>557</v>
      </c>
      <c r="AV492" t="s">
        <v>558</v>
      </c>
      <c r="AW492" t="s">
        <v>559</v>
      </c>
      <c r="AX492" t="s">
        <v>560</v>
      </c>
      <c r="AY492" t="s">
        <v>561</v>
      </c>
      <c r="AZ492" s="6">
        <v>0</v>
      </c>
      <c r="BA492" s="6">
        <v>0</v>
      </c>
      <c r="BB492" s="6">
        <v>0</v>
      </c>
      <c r="BC492" s="6">
        <v>0.06</v>
      </c>
      <c r="BD492" s="6">
        <v>25</v>
      </c>
      <c r="BE492" s="6">
        <v>0.36799999999999999</v>
      </c>
    </row>
    <row r="493" spans="1:57" ht="15" customHeight="1" x14ac:dyDescent="0.4">
      <c r="A493" s="6">
        <v>20231114</v>
      </c>
      <c r="B493" s="6" t="s">
        <v>473</v>
      </c>
      <c r="C493" s="7" t="s">
        <v>508</v>
      </c>
      <c r="E493" s="6" t="s">
        <v>14</v>
      </c>
      <c r="F493" s="6">
        <v>2</v>
      </c>
      <c r="G493" s="6">
        <v>5</v>
      </c>
      <c r="H493" s="17">
        <f t="shared" si="157"/>
        <v>1</v>
      </c>
      <c r="I493" s="14">
        <v>38.229902934912097</v>
      </c>
      <c r="J493" s="14">
        <v>38.229902934912097</v>
      </c>
      <c r="K493" s="14">
        <v>3.0381692372768199</v>
      </c>
      <c r="L493" s="14">
        <v>50.914770782651701</v>
      </c>
      <c r="M493" s="15">
        <v>252.76</v>
      </c>
      <c r="N493" s="14">
        <v>69.247599823930102</v>
      </c>
      <c r="O493" s="14">
        <v>69.247599823930102</v>
      </c>
      <c r="P493" s="11" t="str">
        <f>_xlfn.TEXTJOIN(";", TRUE, Q493, R493, S493, T493)</f>
        <v>0;0;0;0</v>
      </c>
      <c r="Q493" s="6">
        <v>0</v>
      </c>
      <c r="R493" s="6">
        <v>0</v>
      </c>
      <c r="S493" s="6">
        <v>0</v>
      </c>
      <c r="T493" s="6">
        <v>0</v>
      </c>
      <c r="U493" s="11" t="str">
        <f>_xlfn.TEXTJOIN(";", TRUE, V493, W493, X493, Y493)</f>
        <v>252.76;252.76;252.76;252.76</v>
      </c>
      <c r="V493" s="15">
        <v>252.76</v>
      </c>
      <c r="W493" s="15">
        <v>252.76</v>
      </c>
      <c r="X493" s="15">
        <v>252.76</v>
      </c>
      <c r="Y493" s="15">
        <v>252.76</v>
      </c>
      <c r="Z493" s="11" t="s">
        <v>356</v>
      </c>
      <c r="AA493" s="11">
        <f t="shared" si="144"/>
        <v>23.938717376865</v>
      </c>
      <c r="AB493" s="11" t="str">
        <f t="shared" si="145"/>
        <v>29.823003310597304</v>
      </c>
      <c r="AC493" s="11" t="str">
        <f t="shared" si="146"/>
        <v xml:space="preserve"> 11.342790998927134</v>
      </c>
      <c r="AD493" s="11">
        <v>3</v>
      </c>
      <c r="AE493" s="11" t="s">
        <v>357</v>
      </c>
      <c r="AF493" s="11">
        <f t="shared" si="147"/>
        <v>69.328800878031998</v>
      </c>
      <c r="AG493" s="11" t="str">
        <f t="shared" si="148"/>
        <v>73.38095632950171</v>
      </c>
      <c r="AH493" s="11" t="str">
        <f t="shared" si="149"/>
        <v xml:space="preserve"> 85.86177846163666</v>
      </c>
      <c r="AI493" s="11">
        <v>90</v>
      </c>
      <c r="AJ493" s="11" t="s">
        <v>629</v>
      </c>
      <c r="AK493" s="11" t="s">
        <v>609</v>
      </c>
      <c r="AL493" s="11" t="s">
        <v>630</v>
      </c>
      <c r="AM493" s="11" t="s">
        <v>609</v>
      </c>
      <c r="AN493" t="s">
        <v>753</v>
      </c>
      <c r="AO493" t="s">
        <v>754</v>
      </c>
      <c r="AP493" t="s">
        <v>755</v>
      </c>
      <c r="AQ493" t="s">
        <v>698</v>
      </c>
      <c r="AR493" t="s">
        <v>554</v>
      </c>
      <c r="AS493" t="s">
        <v>555</v>
      </c>
      <c r="AT493" t="s">
        <v>556</v>
      </c>
      <c r="AU493" t="s">
        <v>557</v>
      </c>
      <c r="AV493" t="s">
        <v>558</v>
      </c>
      <c r="AW493" t="s">
        <v>559</v>
      </c>
      <c r="AX493" t="s">
        <v>560</v>
      </c>
      <c r="AY493" t="s">
        <v>561</v>
      </c>
      <c r="AZ493" s="6">
        <v>0</v>
      </c>
      <c r="BA493" s="6">
        <v>0</v>
      </c>
      <c r="BB493" s="6">
        <v>0</v>
      </c>
      <c r="BC493" s="6">
        <v>0.06</v>
      </c>
      <c r="BD493" s="6">
        <v>25</v>
      </c>
      <c r="BE493" s="6">
        <v>0.36799999999999999</v>
      </c>
    </row>
    <row r="494" spans="1:57" ht="15" customHeight="1" x14ac:dyDescent="0.4">
      <c r="A494" s="6">
        <v>20231114</v>
      </c>
      <c r="B494" s="6" t="s">
        <v>473</v>
      </c>
      <c r="C494" s="7" t="s">
        <v>508</v>
      </c>
      <c r="D494" s="6" t="s">
        <v>15</v>
      </c>
      <c r="F494" s="6">
        <v>1</v>
      </c>
      <c r="G494" s="6">
        <v>6</v>
      </c>
      <c r="H494" s="17">
        <f t="shared" si="157"/>
        <v>1</v>
      </c>
      <c r="I494" s="14">
        <v>11.994105967322</v>
      </c>
      <c r="J494" s="14"/>
      <c r="K494" s="14">
        <v>3.5262070126777099</v>
      </c>
      <c r="L494" s="14">
        <v>330.98833443603502</v>
      </c>
      <c r="M494" s="15">
        <v>313.04000000000002</v>
      </c>
      <c r="N494" s="14">
        <v>9.3672248426225302</v>
      </c>
      <c r="O494" s="14"/>
      <c r="U494" s="11" t="str">
        <f t="shared" si="153"/>
        <v/>
      </c>
      <c r="V494" s="15"/>
      <c r="W494" s="15"/>
      <c r="X494" s="15"/>
      <c r="Y494" s="15"/>
      <c r="AA494" s="11" t="str">
        <f t="shared" si="144"/>
        <v/>
      </c>
      <c r="AB494" s="11" t="str">
        <f t="shared" si="145"/>
        <v/>
      </c>
      <c r="AC494" s="11" t="str">
        <f t="shared" si="146"/>
        <v/>
      </c>
      <c r="AF494" s="11" t="str">
        <f t="shared" si="147"/>
        <v/>
      </c>
      <c r="AG494" s="11" t="str">
        <f t="shared" si="148"/>
        <v/>
      </c>
      <c r="AH494" s="11" t="str">
        <f t="shared" si="149"/>
        <v/>
      </c>
      <c r="AN494" s="3"/>
      <c r="AO494" s="3"/>
      <c r="AP494" s="3"/>
      <c r="AQ494" s="3"/>
      <c r="AR494" t="s">
        <v>554</v>
      </c>
      <c r="AS494" t="s">
        <v>555</v>
      </c>
      <c r="AT494" t="s">
        <v>556</v>
      </c>
      <c r="AU494" t="s">
        <v>557</v>
      </c>
      <c r="AV494" t="s">
        <v>558</v>
      </c>
      <c r="AW494" t="s">
        <v>559</v>
      </c>
      <c r="AX494" t="s">
        <v>560</v>
      </c>
      <c r="AY494" t="s">
        <v>561</v>
      </c>
      <c r="AZ494" s="6">
        <v>0</v>
      </c>
      <c r="BA494" s="6">
        <v>0</v>
      </c>
      <c r="BB494" s="6">
        <v>0</v>
      </c>
      <c r="BC494" s="6">
        <v>0.06</v>
      </c>
      <c r="BD494" s="6">
        <v>25</v>
      </c>
      <c r="BE494" s="6">
        <v>0.36799999999999999</v>
      </c>
    </row>
    <row r="495" spans="1:57" ht="15" customHeight="1" x14ac:dyDescent="0.4">
      <c r="A495" s="6">
        <v>20231114</v>
      </c>
      <c r="B495" s="6" t="s">
        <v>473</v>
      </c>
      <c r="C495" s="7" t="s">
        <v>508</v>
      </c>
      <c r="E495" s="6" t="s">
        <v>16</v>
      </c>
      <c r="F495" s="6">
        <v>2</v>
      </c>
      <c r="G495" s="6">
        <v>6</v>
      </c>
      <c r="H495" s="17">
        <f t="shared" si="157"/>
        <v>1</v>
      </c>
      <c r="I495" s="14">
        <v>46.698553308413501</v>
      </c>
      <c r="J495" s="14">
        <v>46.698553308413501</v>
      </c>
      <c r="K495" s="14">
        <v>3.5262070126777099</v>
      </c>
      <c r="L495" s="11">
        <v>280.62337084307399</v>
      </c>
      <c r="M495" s="15">
        <v>229.71</v>
      </c>
      <c r="N495" s="14">
        <v>49.433077294976897</v>
      </c>
      <c r="O495" s="14">
        <v>49.433077294976897</v>
      </c>
      <c r="P495" s="11" t="str">
        <f>_xlfn.TEXTJOIN(";", TRUE, Q495, R495, S495, T495)</f>
        <v>0;0;0;0</v>
      </c>
      <c r="Q495" s="6">
        <v>0</v>
      </c>
      <c r="R495" s="6">
        <v>0</v>
      </c>
      <c r="S495" s="6">
        <v>0</v>
      </c>
      <c r="T495" s="6">
        <v>0</v>
      </c>
      <c r="U495" s="11" t="str">
        <f>_xlfn.TEXTJOIN(";", TRUE, V495, W495, X495, Y495)</f>
        <v>229.71;229.71;229.71;229.71</v>
      </c>
      <c r="V495" s="15">
        <v>229.71</v>
      </c>
      <c r="W495" s="15">
        <v>229.71</v>
      </c>
      <c r="X495" s="15">
        <v>229.71</v>
      </c>
      <c r="Y495" s="15">
        <v>229.71</v>
      </c>
      <c r="Z495" s="11" t="s">
        <v>358</v>
      </c>
      <c r="AA495" s="11">
        <f t="shared" si="144"/>
        <v>28.166892994896301</v>
      </c>
      <c r="AB495" s="11" t="str">
        <f t="shared" si="145"/>
        <v>34.83079359207876</v>
      </c>
      <c r="AC495" s="11" t="str">
        <f t="shared" si="146"/>
        <v xml:space="preserve"> 14.900663712812193</v>
      </c>
      <c r="AD495" s="11">
        <v>3</v>
      </c>
      <c r="AE495" s="11" t="s">
        <v>359</v>
      </c>
      <c r="AF495" s="11">
        <f t="shared" si="147"/>
        <v>58.499985953811603</v>
      </c>
      <c r="AG495" s="11" t="str">
        <f t="shared" si="148"/>
        <v>64.8035622406824</v>
      </c>
      <c r="AH495" s="11" t="str">
        <f t="shared" si="149"/>
        <v xml:space="preserve"> 75.69386116139972</v>
      </c>
      <c r="AI495" s="11">
        <v>90</v>
      </c>
      <c r="AJ495" s="11" t="s">
        <v>629</v>
      </c>
      <c r="AK495" s="11" t="s">
        <v>609</v>
      </c>
      <c r="AL495" s="11" t="s">
        <v>630</v>
      </c>
      <c r="AM495" s="11" t="s">
        <v>609</v>
      </c>
      <c r="AN495" t="s">
        <v>753</v>
      </c>
      <c r="AO495" t="s">
        <v>754</v>
      </c>
      <c r="AP495" t="s">
        <v>755</v>
      </c>
      <c r="AQ495" t="s">
        <v>698</v>
      </c>
      <c r="AR495" t="s">
        <v>554</v>
      </c>
      <c r="AS495" t="s">
        <v>555</v>
      </c>
      <c r="AT495" t="s">
        <v>556</v>
      </c>
      <c r="AU495" t="s">
        <v>557</v>
      </c>
      <c r="AV495" t="s">
        <v>558</v>
      </c>
      <c r="AW495" t="s">
        <v>559</v>
      </c>
      <c r="AX495" t="s">
        <v>560</v>
      </c>
      <c r="AY495" t="s">
        <v>561</v>
      </c>
      <c r="AZ495" s="6">
        <v>0</v>
      </c>
      <c r="BA495" s="6">
        <v>0</v>
      </c>
      <c r="BB495" s="6">
        <v>0</v>
      </c>
      <c r="BC495" s="6">
        <v>0.06</v>
      </c>
      <c r="BD495" s="6">
        <v>25</v>
      </c>
      <c r="BE495" s="6">
        <v>0.36799999999999999</v>
      </c>
    </row>
    <row r="496" spans="1:57" ht="15" customHeight="1" x14ac:dyDescent="0.4">
      <c r="A496" s="6">
        <v>20231114</v>
      </c>
      <c r="B496" s="6" t="s">
        <v>473</v>
      </c>
      <c r="C496" s="7" t="s">
        <v>508</v>
      </c>
      <c r="D496" s="6" t="s">
        <v>21</v>
      </c>
      <c r="F496" s="6">
        <v>1</v>
      </c>
      <c r="G496" s="6">
        <v>7</v>
      </c>
      <c r="H496" s="17">
        <f t="shared" si="157"/>
        <v>1</v>
      </c>
      <c r="I496" s="14">
        <v>14.2624128664895</v>
      </c>
      <c r="J496" s="14"/>
      <c r="K496" s="14">
        <v>3.5262070126777099</v>
      </c>
      <c r="L496" s="14">
        <v>46.8690102689444</v>
      </c>
      <c r="M496" s="15">
        <v>75.88</v>
      </c>
      <c r="N496" s="14">
        <v>5.6347094561048703</v>
      </c>
      <c r="O496" s="14"/>
      <c r="U496" s="11" t="str">
        <f t="shared" si="153"/>
        <v/>
      </c>
      <c r="V496" s="15"/>
      <c r="W496" s="15"/>
      <c r="X496" s="15"/>
      <c r="Y496" s="15"/>
      <c r="AA496" s="11" t="str">
        <f t="shared" si="144"/>
        <v/>
      </c>
      <c r="AB496" s="11" t="str">
        <f t="shared" si="145"/>
        <v/>
      </c>
      <c r="AC496" s="11" t="str">
        <f t="shared" si="146"/>
        <v/>
      </c>
      <c r="AF496" s="11" t="str">
        <f t="shared" si="147"/>
        <v/>
      </c>
      <c r="AG496" s="11" t="str">
        <f t="shared" si="148"/>
        <v/>
      </c>
      <c r="AH496" s="11" t="str">
        <f t="shared" si="149"/>
        <v/>
      </c>
      <c r="AN496" s="3"/>
      <c r="AO496" s="3"/>
      <c r="AP496" s="3"/>
      <c r="AQ496" s="3"/>
      <c r="AR496" t="s">
        <v>554</v>
      </c>
      <c r="AS496" t="s">
        <v>555</v>
      </c>
      <c r="AT496" t="s">
        <v>556</v>
      </c>
      <c r="AU496" t="s">
        <v>557</v>
      </c>
      <c r="AV496" t="s">
        <v>558</v>
      </c>
      <c r="AW496" t="s">
        <v>559</v>
      </c>
      <c r="AX496" t="s">
        <v>560</v>
      </c>
      <c r="AY496" t="s">
        <v>561</v>
      </c>
      <c r="AZ496" s="6">
        <v>0</v>
      </c>
      <c r="BA496" s="6">
        <v>0</v>
      </c>
      <c r="BB496" s="6">
        <v>0</v>
      </c>
      <c r="BC496" s="6">
        <v>0.06</v>
      </c>
      <c r="BD496" s="6">
        <v>25</v>
      </c>
      <c r="BE496" s="6">
        <v>0.36799999999999999</v>
      </c>
    </row>
    <row r="497" spans="1:57" ht="15" customHeight="1" x14ac:dyDescent="0.4">
      <c r="A497" s="6">
        <v>20231114</v>
      </c>
      <c r="B497" s="6" t="s">
        <v>473</v>
      </c>
      <c r="C497" s="7" t="s">
        <v>508</v>
      </c>
      <c r="E497" s="6" t="s">
        <v>22</v>
      </c>
      <c r="F497" s="6">
        <v>2</v>
      </c>
      <c r="G497" s="6">
        <v>7</v>
      </c>
      <c r="H497" s="17">
        <f t="shared" si="157"/>
        <v>1</v>
      </c>
      <c r="I497" s="14">
        <v>54.699456679551801</v>
      </c>
      <c r="J497" s="14">
        <v>54.699456679551801</v>
      </c>
      <c r="K497" s="14">
        <v>3.4915455711616898</v>
      </c>
      <c r="L497" s="14">
        <v>124.86377831747301</v>
      </c>
      <c r="M497" s="15">
        <v>204.24</v>
      </c>
      <c r="N497" s="11">
        <v>44.8932665962109</v>
      </c>
      <c r="O497" s="11">
        <v>44.8932665962109</v>
      </c>
      <c r="P497" s="11" t="str">
        <f>_xlfn.TEXTJOIN(";", TRUE, Q497, R497, S497, T497)</f>
        <v>0;0;0;0</v>
      </c>
      <c r="Q497" s="6">
        <v>0</v>
      </c>
      <c r="R497" s="6">
        <v>0</v>
      </c>
      <c r="S497" s="6">
        <v>0</v>
      </c>
      <c r="T497" s="6">
        <v>0</v>
      </c>
      <c r="U497" s="11" t="str">
        <f>_xlfn.TEXTJOIN(";", TRUE, V497, W497, X497, Y497)</f>
        <v>204.24;204.24;204.24;204.24</v>
      </c>
      <c r="V497" s="15">
        <v>204.24</v>
      </c>
      <c r="W497" s="15">
        <v>204.24</v>
      </c>
      <c r="X497" s="15">
        <v>204.24</v>
      </c>
      <c r="Y497" s="15">
        <v>204.24</v>
      </c>
      <c r="Z497" s="11" t="s">
        <v>360</v>
      </c>
      <c r="AA497" s="11">
        <f t="shared" si="144"/>
        <v>28.588314277400801</v>
      </c>
      <c r="AB497" s="11" t="str">
        <f t="shared" si="145"/>
        <v>30.40768969673638</v>
      </c>
      <c r="AC497" s="11" t="str">
        <f t="shared" si="146"/>
        <v xml:space="preserve"> 4.353926057297277</v>
      </c>
      <c r="AD497" s="11">
        <v>3</v>
      </c>
      <c r="AE497" s="11" t="s">
        <v>361</v>
      </c>
      <c r="AF497" s="11">
        <f t="shared" si="147"/>
        <v>43.079221039495202</v>
      </c>
      <c r="AG497" s="11" t="str">
        <f t="shared" si="148"/>
        <v>44.51068590897332</v>
      </c>
      <c r="AH497" s="11" t="str">
        <f t="shared" si="149"/>
        <v xml:space="preserve"> 38.43067992902411</v>
      </c>
      <c r="AI497" s="11">
        <v>90</v>
      </c>
      <c r="AJ497" s="11" t="s">
        <v>629</v>
      </c>
      <c r="AK497" s="11" t="s">
        <v>609</v>
      </c>
      <c r="AL497" s="11" t="s">
        <v>630</v>
      </c>
      <c r="AM497" s="11" t="s">
        <v>609</v>
      </c>
      <c r="AN497" t="s">
        <v>758</v>
      </c>
      <c r="AO497" t="s">
        <v>759</v>
      </c>
      <c r="AP497" t="s">
        <v>760</v>
      </c>
      <c r="AQ497" t="s">
        <v>698</v>
      </c>
      <c r="AR497" t="s">
        <v>554</v>
      </c>
      <c r="AS497" t="s">
        <v>555</v>
      </c>
      <c r="AT497" t="s">
        <v>556</v>
      </c>
      <c r="AU497" t="s">
        <v>557</v>
      </c>
      <c r="AV497" t="s">
        <v>558</v>
      </c>
      <c r="AW497" t="s">
        <v>559</v>
      </c>
      <c r="AX497" t="s">
        <v>560</v>
      </c>
      <c r="AY497" t="s">
        <v>561</v>
      </c>
      <c r="AZ497" s="6">
        <v>0</v>
      </c>
      <c r="BA497" s="6">
        <v>0</v>
      </c>
      <c r="BB497" s="6">
        <v>0</v>
      </c>
      <c r="BC497" s="6">
        <v>0.06</v>
      </c>
      <c r="BD497" s="6">
        <v>25</v>
      </c>
      <c r="BE497" s="6">
        <v>0.36799999999999999</v>
      </c>
    </row>
    <row r="498" spans="1:57" ht="15" customHeight="1" x14ac:dyDescent="0.4">
      <c r="A498" s="6">
        <v>20231114</v>
      </c>
      <c r="B498" s="6" t="s">
        <v>473</v>
      </c>
      <c r="C498" s="7" t="s">
        <v>508</v>
      </c>
      <c r="D498" s="6" t="s">
        <v>24</v>
      </c>
      <c r="F498" s="6">
        <v>1</v>
      </c>
      <c r="G498" s="6">
        <v>8</v>
      </c>
      <c r="H498" s="17">
        <f t="shared" si="157"/>
        <v>1</v>
      </c>
      <c r="I498" s="14">
        <v>31.834146114870599</v>
      </c>
      <c r="J498" s="14"/>
      <c r="K498" s="14">
        <v>3.1690339631514002</v>
      </c>
      <c r="L498" s="14">
        <v>14.833982506622901</v>
      </c>
      <c r="M498" s="15">
        <v>327.96</v>
      </c>
      <c r="N498" s="11">
        <v>9.0456843719442599</v>
      </c>
      <c r="U498" s="11" t="str">
        <f t="shared" si="153"/>
        <v/>
      </c>
      <c r="V498" s="15"/>
      <c r="W498" s="15"/>
      <c r="X498" s="15"/>
      <c r="Y498" s="15"/>
      <c r="AA498" s="11" t="str">
        <f t="shared" si="144"/>
        <v/>
      </c>
      <c r="AB498" s="11" t="str">
        <f t="shared" si="145"/>
        <v/>
      </c>
      <c r="AC498" s="11" t="str">
        <f t="shared" si="146"/>
        <v/>
      </c>
      <c r="AF498" s="11" t="str">
        <f t="shared" si="147"/>
        <v/>
      </c>
      <c r="AG498" s="11" t="str">
        <f t="shared" si="148"/>
        <v/>
      </c>
      <c r="AH498" s="11" t="str">
        <f t="shared" si="149"/>
        <v/>
      </c>
      <c r="AN498" s="3"/>
      <c r="AO498" s="3"/>
      <c r="AP498" s="3"/>
      <c r="AQ498" s="3"/>
      <c r="AR498" t="s">
        <v>554</v>
      </c>
      <c r="AS498" t="s">
        <v>555</v>
      </c>
      <c r="AT498" t="s">
        <v>556</v>
      </c>
      <c r="AU498" t="s">
        <v>557</v>
      </c>
      <c r="AV498" t="s">
        <v>558</v>
      </c>
      <c r="AW498" t="s">
        <v>559</v>
      </c>
      <c r="AX498" t="s">
        <v>560</v>
      </c>
      <c r="AY498" t="s">
        <v>561</v>
      </c>
      <c r="AZ498" s="6">
        <v>0</v>
      </c>
      <c r="BA498" s="6">
        <v>0</v>
      </c>
      <c r="BB498" s="6">
        <v>0</v>
      </c>
      <c r="BC498" s="6">
        <v>0.06</v>
      </c>
      <c r="BD498" s="6">
        <v>25</v>
      </c>
      <c r="BE498" s="6">
        <v>0.36799999999999999</v>
      </c>
    </row>
    <row r="499" spans="1:57" ht="15" customHeight="1" x14ac:dyDescent="0.4">
      <c r="A499" s="6">
        <v>20231114</v>
      </c>
      <c r="B499" s="6" t="s">
        <v>473</v>
      </c>
      <c r="C499" s="7" t="s">
        <v>508</v>
      </c>
      <c r="E499" s="6" t="s">
        <v>25</v>
      </c>
      <c r="F499" s="6">
        <v>2</v>
      </c>
      <c r="G499" s="6">
        <v>8</v>
      </c>
      <c r="H499" s="17">
        <f t="shared" si="157"/>
        <v>1</v>
      </c>
      <c r="I499" s="14">
        <v>39.476845752633302</v>
      </c>
      <c r="J499" s="14">
        <v>39.476845752633302</v>
      </c>
      <c r="K499" s="14">
        <v>2.6869937431608499</v>
      </c>
      <c r="L499" s="14">
        <v>2.5402339826471998</v>
      </c>
      <c r="M499" s="15">
        <v>237.68</v>
      </c>
      <c r="N499" s="14">
        <v>77.261206818183297</v>
      </c>
      <c r="O499" s="14">
        <v>77.261206818183297</v>
      </c>
      <c r="P499" s="11" t="str">
        <f>_xlfn.TEXTJOIN(";", TRUE, Q499, R499, S499, T499)</f>
        <v>0;0;0;0</v>
      </c>
      <c r="Q499" s="6">
        <v>0</v>
      </c>
      <c r="R499" s="6">
        <v>0</v>
      </c>
      <c r="S499" s="6">
        <v>0</v>
      </c>
      <c r="T499" s="6">
        <v>0</v>
      </c>
      <c r="U499" s="11" t="str">
        <f>_xlfn.TEXTJOIN(";", TRUE, V499, W499, X499, Y499)</f>
        <v>237.68;237.68;237.68;237.68</v>
      </c>
      <c r="V499" s="15">
        <v>237.68</v>
      </c>
      <c r="W499" s="15">
        <v>237.68</v>
      </c>
      <c r="X499" s="15">
        <v>237.68</v>
      </c>
      <c r="Y499" s="15">
        <v>237.68</v>
      </c>
      <c r="Z499" s="11" t="s">
        <v>362</v>
      </c>
      <c r="AA499" s="11">
        <f t="shared" si="144"/>
        <v>16.4956407912949</v>
      </c>
      <c r="AB499" s="11" t="str">
        <f t="shared" si="145"/>
        <v>31.277374025535302</v>
      </c>
      <c r="AC499" s="11" t="str">
        <f t="shared" si="146"/>
        <v xml:space="preserve"> 11.788961757457711</v>
      </c>
      <c r="AD499" s="11">
        <v>3</v>
      </c>
      <c r="AE499" s="11" t="s">
        <v>363</v>
      </c>
      <c r="AF499" s="11">
        <f t="shared" si="147"/>
        <v>78.523533170676899</v>
      </c>
      <c r="AG499" s="11" t="str">
        <f t="shared" si="148"/>
        <v>79.47910111847858</v>
      </c>
      <c r="AH499" s="11" t="str">
        <f t="shared" si="149"/>
        <v xml:space="preserve"> 84.80185996579692</v>
      </c>
      <c r="AI499" s="11">
        <v>90</v>
      </c>
      <c r="AJ499" s="11" t="s">
        <v>629</v>
      </c>
      <c r="AK499" s="11" t="s">
        <v>609</v>
      </c>
      <c r="AL499" s="11" t="s">
        <v>630</v>
      </c>
      <c r="AM499" s="11" t="s">
        <v>609</v>
      </c>
      <c r="AN499" t="s">
        <v>758</v>
      </c>
      <c r="AO499" t="s">
        <v>759</v>
      </c>
      <c r="AP499" t="s">
        <v>760</v>
      </c>
      <c r="AQ499" t="s">
        <v>698</v>
      </c>
      <c r="AR499" t="s">
        <v>554</v>
      </c>
      <c r="AS499" t="s">
        <v>555</v>
      </c>
      <c r="AT499" t="s">
        <v>556</v>
      </c>
      <c r="AU499" t="s">
        <v>557</v>
      </c>
      <c r="AV499" t="s">
        <v>558</v>
      </c>
      <c r="AW499" t="s">
        <v>559</v>
      </c>
      <c r="AX499" t="s">
        <v>560</v>
      </c>
      <c r="AY499" t="s">
        <v>561</v>
      </c>
      <c r="AZ499" s="6">
        <v>0</v>
      </c>
      <c r="BA499" s="6">
        <v>0</v>
      </c>
      <c r="BB499" s="6">
        <v>0</v>
      </c>
      <c r="BC499" s="6">
        <v>0.06</v>
      </c>
      <c r="BD499" s="6">
        <v>25</v>
      </c>
      <c r="BE499" s="6">
        <v>0.36799999999999999</v>
      </c>
    </row>
    <row r="500" spans="1:57" ht="15" customHeight="1" x14ac:dyDescent="0.4">
      <c r="A500" s="6">
        <v>20231114</v>
      </c>
      <c r="B500" s="6" t="s">
        <v>473</v>
      </c>
      <c r="C500" s="7" t="s">
        <v>508</v>
      </c>
      <c r="D500" s="6" t="s">
        <v>28</v>
      </c>
      <c r="F500" s="6">
        <v>1</v>
      </c>
      <c r="G500" s="6">
        <v>9</v>
      </c>
      <c r="H500" s="13">
        <f>2/5</f>
        <v>0.4</v>
      </c>
      <c r="I500" s="14">
        <v>32.486611814799602</v>
      </c>
      <c r="J500" s="14"/>
      <c r="K500" s="14">
        <v>3.1111447280079498</v>
      </c>
      <c r="L500" s="14">
        <v>183.111640551775</v>
      </c>
      <c r="M500" s="15">
        <v>168.28</v>
      </c>
      <c r="N500" s="14">
        <v>4.9053380491905703</v>
      </c>
      <c r="O500" s="14"/>
      <c r="U500" s="11" t="str">
        <f t="shared" si="153"/>
        <v/>
      </c>
      <c r="V500" s="15"/>
      <c r="W500" s="15"/>
      <c r="X500" s="15"/>
      <c r="Y500" s="15"/>
      <c r="AA500" s="11" t="str">
        <f t="shared" si="144"/>
        <v/>
      </c>
      <c r="AB500" s="11" t="str">
        <f t="shared" si="145"/>
        <v/>
      </c>
      <c r="AC500" s="11" t="str">
        <f t="shared" si="146"/>
        <v/>
      </c>
      <c r="AF500" s="11" t="str">
        <f t="shared" si="147"/>
        <v/>
      </c>
      <c r="AG500" s="11" t="str">
        <f t="shared" si="148"/>
        <v/>
      </c>
      <c r="AH500" s="11" t="str">
        <f t="shared" si="149"/>
        <v/>
      </c>
      <c r="AN500" s="3"/>
      <c r="AO500" s="3"/>
      <c r="AP500" s="3"/>
      <c r="AQ500" s="3"/>
      <c r="AR500" t="s">
        <v>554</v>
      </c>
      <c r="AS500" t="s">
        <v>555</v>
      </c>
      <c r="AT500" t="s">
        <v>556</v>
      </c>
      <c r="AU500" t="s">
        <v>557</v>
      </c>
      <c r="AV500" t="s">
        <v>558</v>
      </c>
      <c r="AW500" t="s">
        <v>559</v>
      </c>
      <c r="AX500" t="s">
        <v>560</v>
      </c>
      <c r="AY500" t="s">
        <v>561</v>
      </c>
      <c r="AZ500" s="6">
        <v>0</v>
      </c>
      <c r="BA500" s="6">
        <v>0</v>
      </c>
      <c r="BB500" s="6">
        <v>0</v>
      </c>
      <c r="BC500" s="6">
        <v>0.06</v>
      </c>
      <c r="BD500" s="6">
        <v>25</v>
      </c>
      <c r="BE500" s="6">
        <v>0.36799999999999999</v>
      </c>
    </row>
    <row r="501" spans="1:57" ht="15" customHeight="1" x14ac:dyDescent="0.4">
      <c r="A501" s="6">
        <v>20231114</v>
      </c>
      <c r="B501" s="6" t="s">
        <v>473</v>
      </c>
      <c r="C501" s="7" t="s">
        <v>508</v>
      </c>
      <c r="E501" s="6" t="s">
        <v>29</v>
      </c>
      <c r="F501" s="6">
        <v>2</v>
      </c>
      <c r="G501" s="6">
        <v>9</v>
      </c>
      <c r="H501" s="13">
        <f>2/5</f>
        <v>0.4</v>
      </c>
      <c r="I501" s="14">
        <v>21.984123981644402</v>
      </c>
      <c r="J501" s="14">
        <v>21.984123981644402</v>
      </c>
      <c r="K501" s="14">
        <v>3.0218594685784801</v>
      </c>
      <c r="L501" s="14">
        <v>208.54987182746299</v>
      </c>
      <c r="M501" s="15">
        <v>206.01</v>
      </c>
      <c r="N501" s="14">
        <v>69.039462201173706</v>
      </c>
      <c r="O501" s="14">
        <v>69.039462201173706</v>
      </c>
      <c r="P501" s="11" t="str">
        <f>_xlfn.TEXTJOIN(";", TRUE, Q501, R501, S501, T501)</f>
        <v>0;0;0;0</v>
      </c>
      <c r="Q501" s="6">
        <v>0</v>
      </c>
      <c r="R501" s="6">
        <v>0</v>
      </c>
      <c r="S501" s="6">
        <v>0</v>
      </c>
      <c r="T501" s="6">
        <v>0</v>
      </c>
      <c r="U501" s="11" t="str">
        <f>_xlfn.TEXTJOIN(";", TRUE, V501, W501, X501, Y501)</f>
        <v>206.01;206.01;206.01;206.01</v>
      </c>
      <c r="V501" s="15">
        <v>206.01</v>
      </c>
      <c r="W501" s="15">
        <v>206.01</v>
      </c>
      <c r="X501" s="15">
        <v>206.01</v>
      </c>
      <c r="Y501" s="15">
        <v>206.01</v>
      </c>
      <c r="Z501" s="11" t="s">
        <v>824</v>
      </c>
      <c r="AA501" s="11">
        <f t="shared" si="144"/>
        <v>16.627149473909601</v>
      </c>
      <c r="AB501" s="11" t="str">
        <f t="shared" si="145"/>
        <v>8.884645446457446</v>
      </c>
      <c r="AC501" s="11" t="str">
        <f t="shared" si="146"/>
        <v xml:space="preserve"> 11.958271709108326</v>
      </c>
      <c r="AD501" s="11">
        <v>3</v>
      </c>
      <c r="AE501" s="11" t="s">
        <v>825</v>
      </c>
      <c r="AF501" s="11">
        <f t="shared" si="147"/>
        <v>89.288412857378304</v>
      </c>
      <c r="AG501" s="11" t="str">
        <f t="shared" si="148"/>
        <v>101.39655489498763</v>
      </c>
      <c r="AH501" s="11" t="str">
        <f t="shared" si="149"/>
        <v xml:space="preserve"> 107.16473385384278</v>
      </c>
      <c r="AI501" s="11">
        <v>90</v>
      </c>
      <c r="AJ501" s="11" t="s">
        <v>629</v>
      </c>
      <c r="AK501" s="11" t="s">
        <v>609</v>
      </c>
      <c r="AL501" s="11" t="s">
        <v>630</v>
      </c>
      <c r="AM501" s="11" t="s">
        <v>609</v>
      </c>
      <c r="AN501" t="s">
        <v>761</v>
      </c>
      <c r="AO501" t="s">
        <v>762</v>
      </c>
      <c r="AP501" t="s">
        <v>763</v>
      </c>
      <c r="AQ501" t="s">
        <v>698</v>
      </c>
      <c r="AR501" t="s">
        <v>554</v>
      </c>
      <c r="AS501" t="s">
        <v>555</v>
      </c>
      <c r="AT501" t="s">
        <v>556</v>
      </c>
      <c r="AU501" t="s">
        <v>557</v>
      </c>
      <c r="AV501" t="s">
        <v>558</v>
      </c>
      <c r="AW501" t="s">
        <v>559</v>
      </c>
      <c r="AX501" t="s">
        <v>560</v>
      </c>
      <c r="AY501" t="s">
        <v>561</v>
      </c>
      <c r="AZ501" s="6">
        <v>0</v>
      </c>
      <c r="BA501" s="6">
        <v>0</v>
      </c>
      <c r="BB501" s="6">
        <v>0</v>
      </c>
      <c r="BC501" s="6">
        <v>0.06</v>
      </c>
      <c r="BD501" s="6">
        <v>25</v>
      </c>
      <c r="BE501" s="6">
        <v>0.36799999999999999</v>
      </c>
    </row>
    <row r="502" spans="1:57" ht="15" customHeight="1" x14ac:dyDescent="0.4">
      <c r="A502" s="6">
        <v>20231114</v>
      </c>
      <c r="B502" s="6" t="s">
        <v>473</v>
      </c>
      <c r="C502" s="7" t="s">
        <v>508</v>
      </c>
      <c r="D502" s="6" t="s">
        <v>30</v>
      </c>
      <c r="F502" s="6">
        <v>1</v>
      </c>
      <c r="G502" s="6">
        <v>10</v>
      </c>
      <c r="H502" s="13">
        <f>2/5</f>
        <v>0.4</v>
      </c>
      <c r="I502" s="14">
        <v>26.195866129490302</v>
      </c>
      <c r="J502" s="14"/>
      <c r="K502" s="14">
        <v>3.0218594685784801</v>
      </c>
      <c r="L502" s="14">
        <v>200.61373726602699</v>
      </c>
      <c r="M502" s="15">
        <v>17.5</v>
      </c>
      <c r="N502" s="11">
        <v>21.6930651344239</v>
      </c>
      <c r="U502" s="11" t="str">
        <f t="shared" si="153"/>
        <v/>
      </c>
      <c r="V502" s="15"/>
      <c r="W502" s="15"/>
      <c r="X502" s="15"/>
      <c r="Y502" s="15"/>
      <c r="AA502" s="11" t="str">
        <f t="shared" si="144"/>
        <v/>
      </c>
      <c r="AB502" s="11" t="str">
        <f t="shared" si="145"/>
        <v/>
      </c>
      <c r="AC502" s="11" t="str">
        <f t="shared" si="146"/>
        <v/>
      </c>
      <c r="AF502" s="11" t="str">
        <f t="shared" si="147"/>
        <v/>
      </c>
      <c r="AG502" s="11" t="str">
        <f t="shared" si="148"/>
        <v/>
      </c>
      <c r="AH502" s="11" t="str">
        <f t="shared" si="149"/>
        <v/>
      </c>
      <c r="AN502" s="3"/>
      <c r="AO502" s="3"/>
      <c r="AP502" s="3"/>
      <c r="AQ502" s="3"/>
      <c r="AR502" t="s">
        <v>554</v>
      </c>
      <c r="AS502" t="s">
        <v>555</v>
      </c>
      <c r="AT502" t="s">
        <v>556</v>
      </c>
      <c r="AU502" t="s">
        <v>557</v>
      </c>
      <c r="AV502" t="s">
        <v>558</v>
      </c>
      <c r="AW502" t="s">
        <v>559</v>
      </c>
      <c r="AX502" t="s">
        <v>560</v>
      </c>
      <c r="AY502" t="s">
        <v>561</v>
      </c>
      <c r="AZ502" s="6">
        <v>0</v>
      </c>
      <c r="BA502" s="6">
        <v>0</v>
      </c>
      <c r="BB502" s="6">
        <v>0</v>
      </c>
      <c r="BC502" s="6">
        <v>0.06</v>
      </c>
      <c r="BD502" s="6">
        <v>25</v>
      </c>
      <c r="BE502" s="6">
        <v>0.36799999999999999</v>
      </c>
    </row>
    <row r="503" spans="1:57" ht="15" customHeight="1" x14ac:dyDescent="0.4">
      <c r="A503" s="6">
        <v>20231114</v>
      </c>
      <c r="B503" s="6" t="s">
        <v>473</v>
      </c>
      <c r="C503" s="7" t="s">
        <v>508</v>
      </c>
      <c r="E503" s="6" t="s">
        <v>32</v>
      </c>
      <c r="F503" s="6">
        <v>2</v>
      </c>
      <c r="G503" s="6">
        <v>10</v>
      </c>
      <c r="H503" s="13">
        <f>2/5</f>
        <v>0.4</v>
      </c>
      <c r="I503" s="14">
        <v>11.0128953026768</v>
      </c>
      <c r="J503" s="14">
        <v>11.0128953026768</v>
      </c>
      <c r="K503" s="14">
        <v>3.0218594685784801</v>
      </c>
      <c r="L503" s="14">
        <v>296.04726436510299</v>
      </c>
      <c r="M503" s="15">
        <v>87.5</v>
      </c>
      <c r="N503" s="14">
        <v>38.504205218123403</v>
      </c>
      <c r="O503" s="14">
        <v>38.504205218123403</v>
      </c>
      <c r="P503" s="11" t="str">
        <f>_xlfn.TEXTJOIN(";", TRUE, Q503, R503, S503, T503)</f>
        <v>0;0;0</v>
      </c>
      <c r="Q503" s="6">
        <v>0</v>
      </c>
      <c r="R503" s="6">
        <v>0</v>
      </c>
      <c r="T503" s="6">
        <v>0</v>
      </c>
      <c r="U503" s="11" t="str">
        <f>_xlfn.TEXTJOIN(";", TRUE, V503, W503, X503, Y503)</f>
        <v>87.5;87.5;87.5</v>
      </c>
      <c r="V503" s="15">
        <v>87.5</v>
      </c>
      <c r="W503" s="15">
        <v>87.5</v>
      </c>
      <c r="X503" s="15"/>
      <c r="Y503" s="15">
        <v>87.5</v>
      </c>
      <c r="Z503" s="11" t="s">
        <v>364</v>
      </c>
      <c r="AA503" s="11">
        <f t="shared" si="144"/>
        <v>7.7872629301623402</v>
      </c>
      <c r="AB503" s="11" t="str">
        <f t="shared" si="145"/>
        <v>2.9760998052328973</v>
      </c>
      <c r="AC503" s="11" t="str">
        <f t="shared" si="146"/>
        <v/>
      </c>
      <c r="AD503" s="11">
        <v>3</v>
      </c>
      <c r="AE503" s="11" t="s">
        <v>365</v>
      </c>
      <c r="AF503" s="11">
        <f t="shared" si="147"/>
        <v>51.990079248143303</v>
      </c>
      <c r="AG503" s="11" t="str">
        <f t="shared" si="148"/>
        <v>68.3147744067307</v>
      </c>
      <c r="AH503" s="11" t="str">
        <f t="shared" si="149"/>
        <v/>
      </c>
      <c r="AI503" s="11">
        <v>90</v>
      </c>
      <c r="AJ503" s="11" t="s">
        <v>629</v>
      </c>
      <c r="AK503" s="11" t="s">
        <v>609</v>
      </c>
      <c r="AL503" s="11" t="s">
        <v>630</v>
      </c>
      <c r="AM503" s="11" t="s">
        <v>609</v>
      </c>
      <c r="AN503" t="s">
        <v>761</v>
      </c>
      <c r="AO503" t="s">
        <v>762</v>
      </c>
      <c r="AP503" t="s">
        <v>763</v>
      </c>
      <c r="AQ503" t="s">
        <v>698</v>
      </c>
      <c r="AR503" t="s">
        <v>554</v>
      </c>
      <c r="AS503" t="s">
        <v>555</v>
      </c>
      <c r="AT503" t="s">
        <v>556</v>
      </c>
      <c r="AU503" t="s">
        <v>557</v>
      </c>
      <c r="AV503" t="s">
        <v>558</v>
      </c>
      <c r="AW503" t="s">
        <v>559</v>
      </c>
      <c r="AX503" t="s">
        <v>560</v>
      </c>
      <c r="AY503" t="s">
        <v>561</v>
      </c>
      <c r="AZ503" s="6">
        <v>0</v>
      </c>
      <c r="BA503" s="6">
        <v>0</v>
      </c>
      <c r="BB503" s="6">
        <v>0</v>
      </c>
      <c r="BC503" s="6">
        <v>0.06</v>
      </c>
      <c r="BD503" s="6">
        <v>25</v>
      </c>
      <c r="BE503" s="6">
        <v>0.36799999999999999</v>
      </c>
    </row>
    <row r="504" spans="1:57" ht="15" customHeight="1" x14ac:dyDescent="0.4">
      <c r="A504" s="6">
        <v>20231114</v>
      </c>
      <c r="B504" s="6" t="s">
        <v>473</v>
      </c>
      <c r="C504" s="7" t="s">
        <v>509</v>
      </c>
      <c r="D504" s="6" t="s">
        <v>2</v>
      </c>
      <c r="F504" s="6">
        <v>1</v>
      </c>
      <c r="G504" s="6">
        <v>1</v>
      </c>
      <c r="H504" s="17">
        <f t="shared" ref="H504:H519" si="160">5/5</f>
        <v>1</v>
      </c>
      <c r="I504" s="14">
        <v>6.2173741990584102</v>
      </c>
      <c r="J504" s="14"/>
      <c r="K504" s="14">
        <v>3.6874786595094502</v>
      </c>
      <c r="L504" s="14">
        <v>81.340189253497996</v>
      </c>
      <c r="M504" s="15">
        <v>0</v>
      </c>
      <c r="N504" s="14">
        <v>4.1317031541858498</v>
      </c>
      <c r="O504" s="14"/>
      <c r="U504" s="11" t="str">
        <f t="shared" si="153"/>
        <v/>
      </c>
      <c r="V504" s="15"/>
      <c r="W504" s="15"/>
      <c r="X504" s="15"/>
      <c r="Y504" s="15"/>
      <c r="AA504" s="11" t="str">
        <f t="shared" si="144"/>
        <v/>
      </c>
      <c r="AB504" s="11" t="str">
        <f t="shared" si="145"/>
        <v/>
      </c>
      <c r="AC504" s="11" t="str">
        <f t="shared" si="146"/>
        <v/>
      </c>
      <c r="AF504" s="11" t="str">
        <f t="shared" si="147"/>
        <v/>
      </c>
      <c r="AG504" s="11" t="str">
        <f t="shared" si="148"/>
        <v/>
      </c>
      <c r="AH504" s="11" t="str">
        <f t="shared" si="149"/>
        <v/>
      </c>
      <c r="AN504" s="3"/>
      <c r="AO504" s="3"/>
      <c r="AP504" s="3"/>
      <c r="AQ504" s="3"/>
      <c r="AR504" t="s">
        <v>554</v>
      </c>
      <c r="AS504" t="s">
        <v>555</v>
      </c>
      <c r="AT504" t="s">
        <v>556</v>
      </c>
      <c r="AU504" t="s">
        <v>557</v>
      </c>
      <c r="AV504" t="s">
        <v>558</v>
      </c>
      <c r="AW504" t="s">
        <v>559</v>
      </c>
      <c r="AX504" t="s">
        <v>560</v>
      </c>
      <c r="AY504" t="s">
        <v>561</v>
      </c>
      <c r="AZ504" s="6">
        <v>0</v>
      </c>
      <c r="BA504" s="6">
        <v>0</v>
      </c>
      <c r="BB504" s="6">
        <v>0</v>
      </c>
      <c r="BC504" s="6">
        <v>0.06</v>
      </c>
      <c r="BD504" s="6">
        <v>25</v>
      </c>
      <c r="BE504" s="6">
        <v>0.36799999999999999</v>
      </c>
    </row>
    <row r="505" spans="1:57" ht="15" customHeight="1" x14ac:dyDescent="0.4">
      <c r="A505" s="6">
        <v>20231114</v>
      </c>
      <c r="B505" s="6" t="s">
        <v>473</v>
      </c>
      <c r="C505" s="7" t="s">
        <v>509</v>
      </c>
      <c r="D505" s="6" t="s">
        <v>5</v>
      </c>
      <c r="F505" s="6">
        <v>1</v>
      </c>
      <c r="G505" s="6">
        <v>2</v>
      </c>
      <c r="H505" s="17">
        <f t="shared" si="160"/>
        <v>1</v>
      </c>
      <c r="I505" s="14">
        <v>6.0133705532892403</v>
      </c>
      <c r="J505" s="14"/>
      <c r="K505" s="14">
        <v>2.9865630897654301</v>
      </c>
      <c r="L505" s="14">
        <v>85.651475846386305</v>
      </c>
      <c r="M505" s="16">
        <v>4.3099999999999996</v>
      </c>
      <c r="N505" s="14">
        <v>7.4243516714202498</v>
      </c>
      <c r="O505" s="14"/>
      <c r="U505" s="11" t="str">
        <f t="shared" si="153"/>
        <v/>
      </c>
      <c r="V505" s="16"/>
      <c r="W505" s="16"/>
      <c r="X505" s="16"/>
      <c r="Y505" s="16"/>
      <c r="AA505" s="11" t="str">
        <f t="shared" si="144"/>
        <v/>
      </c>
      <c r="AB505" s="11" t="str">
        <f t="shared" si="145"/>
        <v/>
      </c>
      <c r="AC505" s="11" t="str">
        <f t="shared" si="146"/>
        <v/>
      </c>
      <c r="AF505" s="11" t="str">
        <f t="shared" si="147"/>
        <v/>
      </c>
      <c r="AG505" s="11" t="str">
        <f t="shared" si="148"/>
        <v/>
      </c>
      <c r="AH505" s="11" t="str">
        <f t="shared" si="149"/>
        <v/>
      </c>
      <c r="AN505" s="3"/>
      <c r="AO505" s="3"/>
      <c r="AP505" s="3"/>
      <c r="AQ505" s="3"/>
      <c r="AR505" t="s">
        <v>554</v>
      </c>
      <c r="AS505" t="s">
        <v>555</v>
      </c>
      <c r="AT505" t="s">
        <v>556</v>
      </c>
      <c r="AU505" t="s">
        <v>557</v>
      </c>
      <c r="AV505" t="s">
        <v>558</v>
      </c>
      <c r="AW505" t="s">
        <v>559</v>
      </c>
      <c r="AX505" t="s">
        <v>560</v>
      </c>
      <c r="AY505" t="s">
        <v>561</v>
      </c>
      <c r="AZ505" s="6">
        <v>0</v>
      </c>
      <c r="BA505" s="6">
        <v>0</v>
      </c>
      <c r="BB505" s="6">
        <v>0</v>
      </c>
      <c r="BC505" s="6">
        <v>0.06</v>
      </c>
      <c r="BD505" s="6">
        <v>25</v>
      </c>
      <c r="BE505" s="6">
        <v>0.36799999999999999</v>
      </c>
    </row>
    <row r="506" spans="1:57" ht="15" customHeight="1" x14ac:dyDescent="0.4">
      <c r="A506" s="6">
        <v>20231114</v>
      </c>
      <c r="B506" s="6" t="s">
        <v>473</v>
      </c>
      <c r="C506" s="7" t="s">
        <v>509</v>
      </c>
      <c r="E506" s="6" t="s">
        <v>6</v>
      </c>
      <c r="F506" s="6">
        <v>2</v>
      </c>
      <c r="G506" s="6">
        <v>2</v>
      </c>
      <c r="H506" s="17">
        <f t="shared" si="160"/>
        <v>1</v>
      </c>
      <c r="I506" s="14">
        <v>22.579139972605201</v>
      </c>
      <c r="J506" s="14">
        <v>22.579139972605201</v>
      </c>
      <c r="K506" s="14">
        <v>2.1448401664768202</v>
      </c>
      <c r="L506" s="14">
        <v>127.185260205131</v>
      </c>
      <c r="M506" s="15">
        <v>0</v>
      </c>
      <c r="N506" s="14">
        <v>101.44894826649499</v>
      </c>
      <c r="O506" s="14">
        <v>101.44894826649499</v>
      </c>
      <c r="P506" s="11" t="str">
        <f t="shared" ref="P506:P507" si="161">_xlfn.TEXTJOIN(";", TRUE, Q506, R506, S506, T506)</f>
        <v>0;0</v>
      </c>
      <c r="Q506" s="6">
        <v>0</v>
      </c>
      <c r="T506" s="6">
        <v>0</v>
      </c>
      <c r="U506" s="11" t="str">
        <f t="shared" ref="U506:U507" si="162">_xlfn.TEXTJOIN(";", TRUE, V506, W506, X506, Y506)</f>
        <v>0;0</v>
      </c>
      <c r="V506" s="15">
        <v>0</v>
      </c>
      <c r="W506" s="15"/>
      <c r="X506" s="15"/>
      <c r="Y506" s="15">
        <v>0</v>
      </c>
      <c r="Z506" s="14">
        <v>5.5543666337710604</v>
      </c>
      <c r="AA506" s="11">
        <f t="shared" si="144"/>
        <v>5.5543666337710604</v>
      </c>
      <c r="AB506" s="11" t="str">
        <f t="shared" si="145"/>
        <v/>
      </c>
      <c r="AC506" s="11" t="str">
        <f t="shared" si="146"/>
        <v/>
      </c>
      <c r="AD506" s="11">
        <v>3</v>
      </c>
      <c r="AE506" s="14">
        <v>97.932032621840193</v>
      </c>
      <c r="AF506" s="11">
        <f t="shared" si="147"/>
        <v>97.932032621840193</v>
      </c>
      <c r="AG506" s="11" t="str">
        <f t="shared" si="148"/>
        <v/>
      </c>
      <c r="AH506" s="11" t="str">
        <f t="shared" si="149"/>
        <v/>
      </c>
      <c r="AI506" s="11">
        <v>90</v>
      </c>
      <c r="AJ506" s="11">
        <v>90</v>
      </c>
      <c r="AK506" s="11">
        <v>0</v>
      </c>
      <c r="AL506" s="11">
        <v>3.0000000000000001E-3</v>
      </c>
      <c r="AM506" s="11">
        <v>0</v>
      </c>
      <c r="AN506" t="s">
        <v>747</v>
      </c>
      <c r="AO506" t="s">
        <v>748</v>
      </c>
      <c r="AP506" t="s">
        <v>749</v>
      </c>
      <c r="AQ506" t="s">
        <v>607</v>
      </c>
      <c r="AR506" t="s">
        <v>554</v>
      </c>
      <c r="AS506" t="s">
        <v>555</v>
      </c>
      <c r="AT506" t="s">
        <v>556</v>
      </c>
      <c r="AU506" t="s">
        <v>557</v>
      </c>
      <c r="AV506" t="s">
        <v>558</v>
      </c>
      <c r="AW506" t="s">
        <v>559</v>
      </c>
      <c r="AX506" t="s">
        <v>560</v>
      </c>
      <c r="AY506" t="s">
        <v>561</v>
      </c>
      <c r="AZ506" s="6">
        <v>0</v>
      </c>
      <c r="BA506" s="6">
        <v>0</v>
      </c>
      <c r="BB506" s="6">
        <v>0</v>
      </c>
      <c r="BC506" s="6">
        <v>0.06</v>
      </c>
      <c r="BD506" s="6">
        <v>25</v>
      </c>
      <c r="BE506" s="6">
        <v>0.36799999999999999</v>
      </c>
    </row>
    <row r="507" spans="1:57" ht="15" customHeight="1" x14ac:dyDescent="0.4">
      <c r="A507" s="6">
        <v>20231114</v>
      </c>
      <c r="B507" s="6" t="s">
        <v>473</v>
      </c>
      <c r="C507" s="7" t="s">
        <v>509</v>
      </c>
      <c r="E507" s="6" t="s">
        <v>7</v>
      </c>
      <c r="F507" s="6">
        <v>2</v>
      </c>
      <c r="G507" s="6">
        <v>2</v>
      </c>
      <c r="H507" s="17">
        <f t="shared" si="160"/>
        <v>1</v>
      </c>
      <c r="I507" s="14">
        <v>23.457163719690101</v>
      </c>
      <c r="J507" s="14">
        <v>23.457163719690101</v>
      </c>
      <c r="K507" s="11">
        <v>2.3077786929433302</v>
      </c>
      <c r="L507" s="11">
        <v>316.33720067300999</v>
      </c>
      <c r="M507" s="15">
        <v>189.15</v>
      </c>
      <c r="N507" s="11">
        <v>91.751205260586005</v>
      </c>
      <c r="O507" s="11">
        <v>91.751205260586005</v>
      </c>
      <c r="P507" s="11" t="str">
        <f t="shared" si="161"/>
        <v>0;0</v>
      </c>
      <c r="Q507" s="6">
        <v>0</v>
      </c>
      <c r="T507" s="6">
        <v>0</v>
      </c>
      <c r="U507" s="11" t="str">
        <f t="shared" si="162"/>
        <v>189.15;189.15</v>
      </c>
      <c r="V507" s="15">
        <v>189.15</v>
      </c>
      <c r="W507" s="15"/>
      <c r="X507" s="15"/>
      <c r="Y507" s="15">
        <v>189.15</v>
      </c>
      <c r="Z507" s="11">
        <v>3.61367442895917</v>
      </c>
      <c r="AA507" s="11">
        <f t="shared" si="144"/>
        <v>3.61367442895917</v>
      </c>
      <c r="AB507" s="11" t="str">
        <f t="shared" si="145"/>
        <v/>
      </c>
      <c r="AC507" s="11" t="str">
        <f t="shared" si="146"/>
        <v/>
      </c>
      <c r="AD507" s="11">
        <v>3</v>
      </c>
      <c r="AE507" s="14">
        <v>97.841809979840903</v>
      </c>
      <c r="AF507" s="11">
        <f t="shared" si="147"/>
        <v>97.841809979840903</v>
      </c>
      <c r="AG507" s="11" t="str">
        <f t="shared" si="148"/>
        <v/>
      </c>
      <c r="AH507" s="11" t="str">
        <f t="shared" si="149"/>
        <v/>
      </c>
      <c r="AI507" s="11">
        <v>90</v>
      </c>
      <c r="AJ507" s="11">
        <v>90</v>
      </c>
      <c r="AK507" s="11">
        <v>0</v>
      </c>
      <c r="AL507" s="11">
        <v>3.0000000000000001E-3</v>
      </c>
      <c r="AM507" s="11">
        <v>0</v>
      </c>
      <c r="AN507" t="s">
        <v>747</v>
      </c>
      <c r="AO507" t="s">
        <v>748</v>
      </c>
      <c r="AP507" t="s">
        <v>749</v>
      </c>
      <c r="AQ507" t="s">
        <v>607</v>
      </c>
      <c r="AR507" t="s">
        <v>554</v>
      </c>
      <c r="AS507" t="s">
        <v>555</v>
      </c>
      <c r="AT507" t="s">
        <v>556</v>
      </c>
      <c r="AU507" t="s">
        <v>557</v>
      </c>
      <c r="AV507" t="s">
        <v>558</v>
      </c>
      <c r="AW507" t="s">
        <v>559</v>
      </c>
      <c r="AX507" t="s">
        <v>560</v>
      </c>
      <c r="AY507" t="s">
        <v>561</v>
      </c>
      <c r="AZ507" s="6">
        <v>0</v>
      </c>
      <c r="BA507" s="6">
        <v>0</v>
      </c>
      <c r="BB507" s="6">
        <v>0</v>
      </c>
      <c r="BC507" s="6">
        <v>0.06</v>
      </c>
      <c r="BD507" s="6">
        <v>25</v>
      </c>
      <c r="BE507" s="6">
        <v>0.36799999999999999</v>
      </c>
    </row>
    <row r="508" spans="1:57" ht="15" customHeight="1" x14ac:dyDescent="0.4">
      <c r="A508" s="6">
        <v>20231114</v>
      </c>
      <c r="B508" s="6" t="s">
        <v>473</v>
      </c>
      <c r="C508" s="7" t="s">
        <v>509</v>
      </c>
      <c r="D508" s="6" t="s">
        <v>8</v>
      </c>
      <c r="F508" s="6">
        <v>1</v>
      </c>
      <c r="G508" s="6">
        <v>3</v>
      </c>
      <c r="H508" s="17">
        <f t="shared" si="160"/>
        <v>1</v>
      </c>
      <c r="I508" s="14">
        <v>14.5507784148535</v>
      </c>
      <c r="J508" s="14"/>
      <c r="K508" s="14">
        <v>3.1805725902416202</v>
      </c>
      <c r="L508" s="14">
        <v>194.31197321977399</v>
      </c>
      <c r="M508" s="15">
        <v>108.66</v>
      </c>
      <c r="N508" s="14">
        <v>6.4903701038601396</v>
      </c>
      <c r="O508" s="14"/>
      <c r="U508" s="11" t="str">
        <f t="shared" si="153"/>
        <v/>
      </c>
      <c r="V508" s="15"/>
      <c r="W508" s="15"/>
      <c r="X508" s="15"/>
      <c r="Y508" s="15"/>
      <c r="AA508" s="11" t="str">
        <f t="shared" si="144"/>
        <v/>
      </c>
      <c r="AB508" s="11" t="str">
        <f t="shared" si="145"/>
        <v/>
      </c>
      <c r="AC508" s="11" t="str">
        <f t="shared" si="146"/>
        <v/>
      </c>
      <c r="AF508" s="11" t="str">
        <f t="shared" si="147"/>
        <v/>
      </c>
      <c r="AG508" s="11" t="str">
        <f t="shared" si="148"/>
        <v/>
      </c>
      <c r="AH508" s="11" t="str">
        <f t="shared" si="149"/>
        <v/>
      </c>
      <c r="AN508" s="3"/>
      <c r="AO508" s="3"/>
      <c r="AP508" s="3"/>
      <c r="AQ508" s="3"/>
      <c r="AR508" t="s">
        <v>554</v>
      </c>
      <c r="AS508" t="s">
        <v>555</v>
      </c>
      <c r="AT508" t="s">
        <v>556</v>
      </c>
      <c r="AU508" t="s">
        <v>557</v>
      </c>
      <c r="AV508" t="s">
        <v>558</v>
      </c>
      <c r="AW508" t="s">
        <v>559</v>
      </c>
      <c r="AX508" t="s">
        <v>560</v>
      </c>
      <c r="AY508" t="s">
        <v>561</v>
      </c>
      <c r="AZ508" s="6">
        <v>0</v>
      </c>
      <c r="BA508" s="6">
        <v>0</v>
      </c>
      <c r="BB508" s="6">
        <v>0</v>
      </c>
      <c r="BC508" s="6">
        <v>0.06</v>
      </c>
      <c r="BD508" s="6">
        <v>25</v>
      </c>
      <c r="BE508" s="6">
        <v>0.36799999999999999</v>
      </c>
    </row>
    <row r="509" spans="1:57" ht="15" customHeight="1" x14ac:dyDescent="0.4">
      <c r="A509" s="6">
        <v>20231114</v>
      </c>
      <c r="B509" s="6" t="s">
        <v>473</v>
      </c>
      <c r="C509" s="7" t="s">
        <v>509</v>
      </c>
      <c r="E509" s="6" t="s">
        <v>9</v>
      </c>
      <c r="F509" s="6">
        <v>2</v>
      </c>
      <c r="G509" s="6">
        <v>3</v>
      </c>
      <c r="H509" s="17">
        <f t="shared" si="160"/>
        <v>1</v>
      </c>
      <c r="I509" s="14">
        <v>37.283005768513902</v>
      </c>
      <c r="J509" s="14">
        <v>37.283005768513902</v>
      </c>
      <c r="K509" s="14">
        <v>3.28025207781076</v>
      </c>
      <c r="L509" s="14">
        <v>198.91931428391999</v>
      </c>
      <c r="M509" s="15">
        <v>242.58</v>
      </c>
      <c r="N509" s="14">
        <v>68.840727337407301</v>
      </c>
      <c r="O509" s="14">
        <v>68.840727337407301</v>
      </c>
      <c r="P509" s="11" t="str">
        <f>_xlfn.TEXTJOIN(";", TRUE, Q509, R509, S509, T509)</f>
        <v>0;0;0</v>
      </c>
      <c r="Q509" s="6">
        <v>0</v>
      </c>
      <c r="R509" s="6">
        <v>0</v>
      </c>
      <c r="T509" s="6">
        <v>0</v>
      </c>
      <c r="U509" s="11" t="str">
        <f>_xlfn.TEXTJOIN(";", TRUE, V509, W509, X509, Y509)</f>
        <v>242.58;242.58;242.58</v>
      </c>
      <c r="V509" s="15">
        <v>242.58</v>
      </c>
      <c r="W509" s="15">
        <v>242.58</v>
      </c>
      <c r="X509" s="15"/>
      <c r="Y509" s="15">
        <v>242.58</v>
      </c>
      <c r="Z509" s="11" t="s">
        <v>376</v>
      </c>
      <c r="AA509" s="11">
        <f t="shared" si="144"/>
        <v>18.009626376655198</v>
      </c>
      <c r="AB509" s="11" t="str">
        <f t="shared" si="145"/>
        <v>10.19985633495093</v>
      </c>
      <c r="AC509" s="11" t="str">
        <f t="shared" si="146"/>
        <v/>
      </c>
      <c r="AD509" s="11">
        <v>3</v>
      </c>
      <c r="AE509" s="11" t="s">
        <v>377</v>
      </c>
      <c r="AF509" s="11">
        <f t="shared" si="147"/>
        <v>74.374412757728393</v>
      </c>
      <c r="AG509" s="11" t="str">
        <f t="shared" si="148"/>
        <v>94.24464432371299</v>
      </c>
      <c r="AH509" s="11" t="str">
        <f t="shared" si="149"/>
        <v/>
      </c>
      <c r="AI509" s="11">
        <v>90</v>
      </c>
      <c r="AJ509" s="11" t="s">
        <v>615</v>
      </c>
      <c r="AK509" s="11" t="s">
        <v>607</v>
      </c>
      <c r="AL509" s="11" t="s">
        <v>631</v>
      </c>
      <c r="AM509" s="11" t="s">
        <v>607</v>
      </c>
      <c r="AN509" t="s">
        <v>750</v>
      </c>
      <c r="AO509" t="s">
        <v>751</v>
      </c>
      <c r="AP509" t="s">
        <v>752</v>
      </c>
      <c r="AQ509" t="s">
        <v>609</v>
      </c>
      <c r="AR509" t="s">
        <v>554</v>
      </c>
      <c r="AS509" t="s">
        <v>555</v>
      </c>
      <c r="AT509" t="s">
        <v>556</v>
      </c>
      <c r="AU509" t="s">
        <v>557</v>
      </c>
      <c r="AV509" t="s">
        <v>558</v>
      </c>
      <c r="AW509" t="s">
        <v>559</v>
      </c>
      <c r="AX509" t="s">
        <v>560</v>
      </c>
      <c r="AY509" t="s">
        <v>561</v>
      </c>
      <c r="AZ509" s="6">
        <v>0</v>
      </c>
      <c r="BA509" s="6">
        <v>0</v>
      </c>
      <c r="BB509" s="6">
        <v>0</v>
      </c>
      <c r="BC509" s="6">
        <v>0.06</v>
      </c>
      <c r="BD509" s="6">
        <v>25</v>
      </c>
      <c r="BE509" s="6">
        <v>0.36799999999999999</v>
      </c>
    </row>
    <row r="510" spans="1:57" ht="15" customHeight="1" x14ac:dyDescent="0.4">
      <c r="A510" s="6">
        <v>20231114</v>
      </c>
      <c r="B510" s="6" t="s">
        <v>473</v>
      </c>
      <c r="C510" s="7" t="s">
        <v>509</v>
      </c>
      <c r="D510" s="6" t="s">
        <v>10</v>
      </c>
      <c r="F510" s="6">
        <v>1</v>
      </c>
      <c r="G510" s="6">
        <v>4</v>
      </c>
      <c r="H510" s="17">
        <f t="shared" si="160"/>
        <v>1</v>
      </c>
      <c r="I510" s="14">
        <v>8.7013711936205294</v>
      </c>
      <c r="J510" s="14"/>
      <c r="K510" s="14">
        <v>3.23498370958254</v>
      </c>
      <c r="L510" s="14">
        <v>47.021331926885601</v>
      </c>
      <c r="M510" s="15">
        <v>212.71</v>
      </c>
      <c r="N510" s="14">
        <v>9.2462120591781307</v>
      </c>
      <c r="O510" s="14"/>
      <c r="U510" s="11" t="str">
        <f t="shared" si="153"/>
        <v/>
      </c>
      <c r="V510" s="15"/>
      <c r="W510" s="15"/>
      <c r="X510" s="15"/>
      <c r="Y510" s="15"/>
      <c r="AA510" s="11" t="str">
        <f t="shared" si="144"/>
        <v/>
      </c>
      <c r="AB510" s="11" t="str">
        <f t="shared" si="145"/>
        <v/>
      </c>
      <c r="AC510" s="11" t="str">
        <f t="shared" si="146"/>
        <v/>
      </c>
      <c r="AF510" s="11" t="str">
        <f t="shared" si="147"/>
        <v/>
      </c>
      <c r="AG510" s="11" t="str">
        <f t="shared" si="148"/>
        <v/>
      </c>
      <c r="AH510" s="11" t="str">
        <f t="shared" si="149"/>
        <v/>
      </c>
      <c r="AN510" s="3"/>
      <c r="AO510" s="3"/>
      <c r="AP510" s="3"/>
      <c r="AQ510" s="3"/>
      <c r="AR510" t="s">
        <v>554</v>
      </c>
      <c r="AS510" t="s">
        <v>555</v>
      </c>
      <c r="AT510" t="s">
        <v>556</v>
      </c>
      <c r="AU510" t="s">
        <v>557</v>
      </c>
      <c r="AV510" t="s">
        <v>558</v>
      </c>
      <c r="AW510" t="s">
        <v>559</v>
      </c>
      <c r="AX510" t="s">
        <v>560</v>
      </c>
      <c r="AY510" t="s">
        <v>561</v>
      </c>
      <c r="AZ510" s="6">
        <v>0</v>
      </c>
      <c r="BA510" s="6">
        <v>0</v>
      </c>
      <c r="BB510" s="6">
        <v>0</v>
      </c>
      <c r="BC510" s="6">
        <v>0.06</v>
      </c>
      <c r="BD510" s="6">
        <v>25</v>
      </c>
      <c r="BE510" s="6">
        <v>0.36799999999999999</v>
      </c>
    </row>
    <row r="511" spans="1:57" ht="15" customHeight="1" x14ac:dyDescent="0.4">
      <c r="A511" s="6">
        <v>20231114</v>
      </c>
      <c r="B511" s="6" t="s">
        <v>473</v>
      </c>
      <c r="C511" s="7" t="s">
        <v>509</v>
      </c>
      <c r="E511" s="6" t="s">
        <v>11</v>
      </c>
      <c r="F511" s="6">
        <v>2</v>
      </c>
      <c r="G511" s="6">
        <v>4</v>
      </c>
      <c r="H511" s="17">
        <f t="shared" si="160"/>
        <v>1</v>
      </c>
      <c r="I511" s="11">
        <v>45.979646817878297</v>
      </c>
      <c r="J511" s="11">
        <v>45.979646817878297</v>
      </c>
      <c r="K511" s="14">
        <v>3.1914034323007301</v>
      </c>
      <c r="L511" s="14">
        <v>29.3778890839565</v>
      </c>
      <c r="M511" s="15">
        <v>190.46</v>
      </c>
      <c r="N511" s="11">
        <v>70.210760214340894</v>
      </c>
      <c r="O511" s="11">
        <v>70.210760214340894</v>
      </c>
      <c r="P511" s="11" t="str">
        <f>_xlfn.TEXTJOIN(";", TRUE, Q511, R511, S511, T511)</f>
        <v>0;0;0</v>
      </c>
      <c r="Q511" s="6">
        <v>0</v>
      </c>
      <c r="R511" s="6">
        <v>0</v>
      </c>
      <c r="T511" s="6">
        <v>0</v>
      </c>
      <c r="U511" s="11" t="str">
        <f>_xlfn.TEXTJOIN(";", TRUE, V511, W511, X511, Y511)</f>
        <v>190.46;190.46;190.46</v>
      </c>
      <c r="V511" s="15">
        <v>190.46</v>
      </c>
      <c r="W511" s="15">
        <v>190.46</v>
      </c>
      <c r="X511" s="15"/>
      <c r="Y511" s="15">
        <v>190.46</v>
      </c>
      <c r="Z511" s="11" t="s">
        <v>378</v>
      </c>
      <c r="AA511" s="11">
        <f t="shared" ref="AA511:AA574" si="163">IF(LEN(Z511)=0, "", IF(ISNUMBER(FIND(",", Z511)), VALUE(LEFT(Z511, FIND(",", Z511)-1)), VALUE(Z511)))</f>
        <v>24.799273475152301</v>
      </c>
      <c r="AB511" s="11" t="str">
        <f t="shared" ref="AB511:AB574" si="164">IF(LEN(Z511)=0, "", IF(ISNUMBER(FIND(",", Z511)), TRIM(MID(SUBSTITUTE(Z511, ",", REPT(" ", LEN(Z511))), LEN(Z511)*(LEN(Z511)&gt;=LEN(SUBSTITUTE(Z511, ",", "")))+1, LEN(Z511))), ""))</f>
        <v>8.666605961283853</v>
      </c>
      <c r="AC511" s="11" t="str">
        <f t="shared" ref="AC511:AC574" si="165">IF(LEN(Z511)=0, "", IF(ISNUMBER(FIND(",", Z511, FIND(",", Z511)+1)), MID(Z511, FIND(",", Z511, FIND(",", Z511)+1)+1, IF(ISNUMBER(FIND(",", Z511, FIND(",", Z511, FIND(",", Z511)+1)+1)), FIND(",", Z511, FIND(",", Z511, FIND(",", Z511)+1)+1)-FIND(",", Z511, FIND(",", Z511)+1)-1, LEN(Z511))), ""))</f>
        <v/>
      </c>
      <c r="AD511" s="11">
        <v>3</v>
      </c>
      <c r="AE511" s="11" t="s">
        <v>379</v>
      </c>
      <c r="AF511" s="11">
        <f t="shared" ref="AF511:AF574" si="166">IF(LEN(AE511)=0, "", IF(ISNUMBER(FIND(",", AE511)), VALUE(LEFT(AE511, FIND(",", AE511)-1)), VALUE(AE511)))</f>
        <v>71.2415402355347</v>
      </c>
      <c r="AG511" s="11" t="str">
        <f t="shared" ref="AG511:AG574" si="167">IF(LEN(AE511)=0, "", IF(ISNUMBER(FIND(",", AE511)), TRIM(MID(SUBSTITUTE(AE511, ",", REPT(" ", LEN(AE511))), LEN(AE511)*(LEN(AE511)&gt;=LEN(SUBSTITUTE(AE511, ",", "")))+1, LEN(AE511))), ""))</f>
        <v>73.36482194653787</v>
      </c>
      <c r="AH511" s="11" t="str">
        <f t="shared" ref="AH511:AH574" si="168">IF(LEN(AE511)=0, "", IF(ISNUMBER(FIND(",", AE511, FIND(",", AE511)+1)), MID(AE511, FIND(",", AE511, FIND(",", AE511)+1)+1, IF(ISNUMBER(FIND(",", AE511, FIND(",", AE511, FIND(",", AE511)+1)+1)), FIND(",", AE511, FIND(",", AE511, FIND(",", AE511)+1)+1)-FIND(",", AE511, FIND(",", AE511)+1)-1, LEN(AE511))), ""))</f>
        <v/>
      </c>
      <c r="AI511" s="11">
        <v>90</v>
      </c>
      <c r="AJ511" s="11" t="s">
        <v>615</v>
      </c>
      <c r="AK511" s="11" t="s">
        <v>607</v>
      </c>
      <c r="AL511" s="11" t="s">
        <v>631</v>
      </c>
      <c r="AM511" s="11" t="s">
        <v>607</v>
      </c>
      <c r="AN511" t="s">
        <v>750</v>
      </c>
      <c r="AO511" t="s">
        <v>751</v>
      </c>
      <c r="AP511" t="s">
        <v>752</v>
      </c>
      <c r="AQ511" t="s">
        <v>609</v>
      </c>
      <c r="AR511" t="s">
        <v>554</v>
      </c>
      <c r="AS511" t="s">
        <v>555</v>
      </c>
      <c r="AT511" t="s">
        <v>556</v>
      </c>
      <c r="AU511" t="s">
        <v>557</v>
      </c>
      <c r="AV511" t="s">
        <v>558</v>
      </c>
      <c r="AW511" t="s">
        <v>559</v>
      </c>
      <c r="AX511" t="s">
        <v>560</v>
      </c>
      <c r="AY511" t="s">
        <v>561</v>
      </c>
      <c r="AZ511" s="6">
        <v>0</v>
      </c>
      <c r="BA511" s="6">
        <v>0</v>
      </c>
      <c r="BB511" s="6">
        <v>0</v>
      </c>
      <c r="BC511" s="6">
        <v>0.06</v>
      </c>
      <c r="BD511" s="6">
        <v>25</v>
      </c>
      <c r="BE511" s="6">
        <v>0.36799999999999999</v>
      </c>
    </row>
    <row r="512" spans="1:57" ht="15" customHeight="1" x14ac:dyDescent="0.4">
      <c r="A512" s="6">
        <v>20231114</v>
      </c>
      <c r="B512" s="6" t="s">
        <v>473</v>
      </c>
      <c r="C512" s="7" t="s">
        <v>509</v>
      </c>
      <c r="D512" s="6" t="s">
        <v>13</v>
      </c>
      <c r="F512" s="6">
        <v>1</v>
      </c>
      <c r="G512" s="6">
        <v>5</v>
      </c>
      <c r="H512" s="17">
        <f t="shared" si="160"/>
        <v>1</v>
      </c>
      <c r="I512" s="14">
        <v>11.179959943083</v>
      </c>
      <c r="J512" s="14"/>
      <c r="K512" s="14">
        <v>3.3362060669461999</v>
      </c>
      <c r="L512" s="14">
        <v>220.08620613956899</v>
      </c>
      <c r="M512" s="15">
        <v>173.07</v>
      </c>
      <c r="N512" s="14">
        <v>6.7968121561884702</v>
      </c>
      <c r="O512" s="14"/>
      <c r="U512" s="11" t="str">
        <f t="shared" si="153"/>
        <v/>
      </c>
      <c r="V512" s="15"/>
      <c r="W512" s="15"/>
      <c r="X512" s="15"/>
      <c r="Y512" s="15"/>
      <c r="AA512" s="11" t="str">
        <f t="shared" si="163"/>
        <v/>
      </c>
      <c r="AB512" s="11" t="str">
        <f t="shared" si="164"/>
        <v/>
      </c>
      <c r="AC512" s="11" t="str">
        <f t="shared" si="165"/>
        <v/>
      </c>
      <c r="AF512" s="11" t="str">
        <f t="shared" si="166"/>
        <v/>
      </c>
      <c r="AG512" s="11" t="str">
        <f t="shared" si="167"/>
        <v/>
      </c>
      <c r="AH512" s="11" t="str">
        <f t="shared" si="168"/>
        <v/>
      </c>
      <c r="AN512" s="3"/>
      <c r="AO512" s="3"/>
      <c r="AP512" s="3"/>
      <c r="AQ512" s="3"/>
      <c r="AR512" t="s">
        <v>554</v>
      </c>
      <c r="AS512" t="s">
        <v>555</v>
      </c>
      <c r="AT512" t="s">
        <v>556</v>
      </c>
      <c r="AU512" t="s">
        <v>557</v>
      </c>
      <c r="AV512" t="s">
        <v>558</v>
      </c>
      <c r="AW512" t="s">
        <v>559</v>
      </c>
      <c r="AX512" t="s">
        <v>560</v>
      </c>
      <c r="AY512" t="s">
        <v>561</v>
      </c>
      <c r="AZ512" s="6">
        <v>0</v>
      </c>
      <c r="BA512" s="6">
        <v>0</v>
      </c>
      <c r="BB512" s="6">
        <v>0</v>
      </c>
      <c r="BC512" s="6">
        <v>0.06</v>
      </c>
      <c r="BD512" s="6">
        <v>25</v>
      </c>
      <c r="BE512" s="6">
        <v>0.36799999999999999</v>
      </c>
    </row>
    <row r="513" spans="1:57" ht="15" customHeight="1" x14ac:dyDescent="0.4">
      <c r="A513" s="6">
        <v>20231114</v>
      </c>
      <c r="B513" s="6" t="s">
        <v>473</v>
      </c>
      <c r="C513" s="7" t="s">
        <v>509</v>
      </c>
      <c r="E513" s="6" t="s">
        <v>14</v>
      </c>
      <c r="F513" s="6">
        <v>2</v>
      </c>
      <c r="G513" s="6">
        <v>5</v>
      </c>
      <c r="H513" s="17">
        <f t="shared" si="160"/>
        <v>1</v>
      </c>
      <c r="I513" s="14">
        <v>54.290897370583899</v>
      </c>
      <c r="J513" s="14">
        <v>54.290897370583899</v>
      </c>
      <c r="K513" s="14">
        <v>2.9127679783053502</v>
      </c>
      <c r="L513" s="14">
        <v>270.13468229664602</v>
      </c>
      <c r="M513" s="15">
        <v>240.75</v>
      </c>
      <c r="N513" s="14">
        <v>54.2174367406435</v>
      </c>
      <c r="O513" s="14">
        <v>54.2174367406435</v>
      </c>
      <c r="P513" s="11" t="str">
        <f>_xlfn.TEXTJOIN(";", TRUE, Q513, R513, S513, T513)</f>
        <v>0;0;0</v>
      </c>
      <c r="Q513" s="6">
        <v>0</v>
      </c>
      <c r="R513" s="6">
        <v>0</v>
      </c>
      <c r="T513" s="6">
        <v>0</v>
      </c>
      <c r="U513" s="11" t="str">
        <f>_xlfn.TEXTJOIN(";", TRUE, V513, W513, X513, Y513)</f>
        <v>240.75;240.75;240.75</v>
      </c>
      <c r="V513" s="15">
        <v>240.75</v>
      </c>
      <c r="W513" s="15">
        <v>240.75</v>
      </c>
      <c r="X513" s="15"/>
      <c r="Y513" s="15">
        <v>240.75</v>
      </c>
      <c r="Z513" s="11" t="s">
        <v>380</v>
      </c>
      <c r="AA513" s="11">
        <f t="shared" si="163"/>
        <v>33.758976447962198</v>
      </c>
      <c r="AB513" s="11" t="str">
        <f t="shared" si="164"/>
        <v>13.293436964876507</v>
      </c>
      <c r="AC513" s="11" t="str">
        <f t="shared" si="165"/>
        <v/>
      </c>
      <c r="AD513" s="11">
        <v>3</v>
      </c>
      <c r="AE513" s="11" t="s">
        <v>381</v>
      </c>
      <c r="AF513" s="11">
        <f t="shared" si="166"/>
        <v>51.6339709904912</v>
      </c>
      <c r="AG513" s="11" t="str">
        <f t="shared" si="167"/>
        <v>63.33343362866702</v>
      </c>
      <c r="AH513" s="11" t="str">
        <f t="shared" si="168"/>
        <v/>
      </c>
      <c r="AI513" s="11">
        <v>90</v>
      </c>
      <c r="AJ513" s="11" t="s">
        <v>629</v>
      </c>
      <c r="AK513" s="11" t="s">
        <v>609</v>
      </c>
      <c r="AL513" s="11" t="s">
        <v>630</v>
      </c>
      <c r="AM513" s="11" t="s">
        <v>609</v>
      </c>
      <c r="AN513" t="s">
        <v>753</v>
      </c>
      <c r="AO513" t="s">
        <v>754</v>
      </c>
      <c r="AP513" t="s">
        <v>755</v>
      </c>
      <c r="AQ513" t="s">
        <v>698</v>
      </c>
      <c r="AR513" t="s">
        <v>554</v>
      </c>
      <c r="AS513" t="s">
        <v>555</v>
      </c>
      <c r="AT513" t="s">
        <v>556</v>
      </c>
      <c r="AU513" t="s">
        <v>557</v>
      </c>
      <c r="AV513" t="s">
        <v>558</v>
      </c>
      <c r="AW513" t="s">
        <v>559</v>
      </c>
      <c r="AX513" t="s">
        <v>560</v>
      </c>
      <c r="AY513" t="s">
        <v>561</v>
      </c>
      <c r="AZ513" s="6">
        <v>0</v>
      </c>
      <c r="BA513" s="6">
        <v>0</v>
      </c>
      <c r="BB513" s="6">
        <v>0</v>
      </c>
      <c r="BC513" s="6">
        <v>0.06</v>
      </c>
      <c r="BD513" s="6">
        <v>25</v>
      </c>
      <c r="BE513" s="6">
        <v>0.36799999999999999</v>
      </c>
    </row>
    <row r="514" spans="1:57" ht="15" customHeight="1" x14ac:dyDescent="0.4">
      <c r="A514" s="6">
        <v>20231114</v>
      </c>
      <c r="B514" s="6" t="s">
        <v>473</v>
      </c>
      <c r="C514" s="7" t="s">
        <v>509</v>
      </c>
      <c r="D514" s="6" t="s">
        <v>15</v>
      </c>
      <c r="F514" s="6">
        <v>1</v>
      </c>
      <c r="G514" s="6">
        <v>6</v>
      </c>
      <c r="H514" s="17">
        <f t="shared" si="160"/>
        <v>1</v>
      </c>
      <c r="I514" s="14">
        <v>13.191267475933399</v>
      </c>
      <c r="J514" s="14"/>
      <c r="K514" s="14">
        <v>3.22090722993125</v>
      </c>
      <c r="L514" s="14">
        <v>299.56506791385698</v>
      </c>
      <c r="M514" s="16">
        <v>79.479999999999905</v>
      </c>
      <c r="N514" s="14">
        <v>1.96389251620252</v>
      </c>
      <c r="O514" s="14"/>
      <c r="U514" s="11" t="str">
        <f t="shared" si="153"/>
        <v/>
      </c>
      <c r="V514" s="16"/>
      <c r="W514" s="16"/>
      <c r="X514" s="16"/>
      <c r="Y514" s="16"/>
      <c r="AA514" s="11" t="str">
        <f t="shared" si="163"/>
        <v/>
      </c>
      <c r="AB514" s="11" t="str">
        <f t="shared" si="164"/>
        <v/>
      </c>
      <c r="AC514" s="11" t="str">
        <f t="shared" si="165"/>
        <v/>
      </c>
      <c r="AF514" s="11" t="str">
        <f t="shared" si="166"/>
        <v/>
      </c>
      <c r="AG514" s="11" t="str">
        <f t="shared" si="167"/>
        <v/>
      </c>
      <c r="AH514" s="11" t="str">
        <f t="shared" si="168"/>
        <v/>
      </c>
      <c r="AN514" s="3"/>
      <c r="AO514" s="3"/>
      <c r="AP514" s="3"/>
      <c r="AQ514" s="3"/>
      <c r="AR514" t="s">
        <v>554</v>
      </c>
      <c r="AS514" t="s">
        <v>555</v>
      </c>
      <c r="AT514" t="s">
        <v>556</v>
      </c>
      <c r="AU514" t="s">
        <v>557</v>
      </c>
      <c r="AV514" t="s">
        <v>558</v>
      </c>
      <c r="AW514" t="s">
        <v>559</v>
      </c>
      <c r="AX514" t="s">
        <v>560</v>
      </c>
      <c r="AY514" t="s">
        <v>561</v>
      </c>
      <c r="AZ514" s="6">
        <v>0</v>
      </c>
      <c r="BA514" s="6">
        <v>0</v>
      </c>
      <c r="BB514" s="6">
        <v>0</v>
      </c>
      <c r="BC514" s="6">
        <v>0.06</v>
      </c>
      <c r="BD514" s="6">
        <v>25</v>
      </c>
      <c r="BE514" s="6">
        <v>0.36799999999999999</v>
      </c>
    </row>
    <row r="515" spans="1:57" ht="15" customHeight="1" x14ac:dyDescent="0.4">
      <c r="A515" s="6">
        <v>20231114</v>
      </c>
      <c r="B515" s="6" t="s">
        <v>473</v>
      </c>
      <c r="C515" s="7" t="s">
        <v>509</v>
      </c>
      <c r="E515" s="6" t="s">
        <v>16</v>
      </c>
      <c r="F515" s="6">
        <v>2</v>
      </c>
      <c r="G515" s="6">
        <v>6</v>
      </c>
      <c r="H515" s="17">
        <f t="shared" si="160"/>
        <v>1</v>
      </c>
      <c r="I515" s="14">
        <v>43.652449422299703</v>
      </c>
      <c r="J515" s="14">
        <v>43.652449422299703</v>
      </c>
      <c r="K515" s="14">
        <v>3.1743809240252601</v>
      </c>
      <c r="L515" s="14">
        <v>141.16457107810999</v>
      </c>
      <c r="M515" s="15">
        <v>231.03</v>
      </c>
      <c r="N515" s="14">
        <v>62.582598119959599</v>
      </c>
      <c r="O515" s="14">
        <v>62.582598119959599</v>
      </c>
      <c r="P515" s="11" t="str">
        <f>_xlfn.TEXTJOIN(";", TRUE, Q515, R515, S515, T515)</f>
        <v>0;0;0;0</v>
      </c>
      <c r="Q515" s="6">
        <v>0</v>
      </c>
      <c r="R515" s="6">
        <v>0</v>
      </c>
      <c r="S515" s="6">
        <v>0</v>
      </c>
      <c r="T515" s="6">
        <v>0</v>
      </c>
      <c r="U515" s="11" t="str">
        <f>_xlfn.TEXTJOIN(";", TRUE, V515, W515, X515, Y515)</f>
        <v>231.03;231.03;231.03;231.03</v>
      </c>
      <c r="V515" s="15">
        <v>231.03</v>
      </c>
      <c r="W515" s="15">
        <v>231.03</v>
      </c>
      <c r="X515" s="15">
        <v>231.03</v>
      </c>
      <c r="Y515" s="15">
        <v>231.03</v>
      </c>
      <c r="Z515" s="11" t="s">
        <v>382</v>
      </c>
      <c r="AA515" s="11">
        <f t="shared" si="163"/>
        <v>35.312207498120401</v>
      </c>
      <c r="AB515" s="11" t="str">
        <f t="shared" si="164"/>
        <v>36.84854700690177</v>
      </c>
      <c r="AC515" s="11" t="str">
        <f t="shared" si="165"/>
        <v xml:space="preserve"> 11.790784573579149</v>
      </c>
      <c r="AD515" s="11">
        <v>3</v>
      </c>
      <c r="AE515" s="11" t="s">
        <v>383</v>
      </c>
      <c r="AF515" s="11">
        <f t="shared" si="166"/>
        <v>62.255317140610998</v>
      </c>
      <c r="AG515" s="11" t="str">
        <f t="shared" si="167"/>
        <v>61.85883980574891</v>
      </c>
      <c r="AH515" s="11" t="str">
        <f t="shared" si="168"/>
        <v xml:space="preserve"> 82.63947418357246</v>
      </c>
      <c r="AI515" s="11">
        <v>90</v>
      </c>
      <c r="AJ515" s="11" t="s">
        <v>629</v>
      </c>
      <c r="AK515" s="11" t="s">
        <v>609</v>
      </c>
      <c r="AL515" s="11" t="s">
        <v>630</v>
      </c>
      <c r="AM515" s="11" t="s">
        <v>609</v>
      </c>
      <c r="AN515" t="s">
        <v>753</v>
      </c>
      <c r="AO515" t="s">
        <v>754</v>
      </c>
      <c r="AP515" t="s">
        <v>755</v>
      </c>
      <c r="AQ515" t="s">
        <v>698</v>
      </c>
      <c r="AR515" t="s">
        <v>554</v>
      </c>
      <c r="AS515" t="s">
        <v>555</v>
      </c>
      <c r="AT515" t="s">
        <v>556</v>
      </c>
      <c r="AU515" t="s">
        <v>557</v>
      </c>
      <c r="AV515" t="s">
        <v>558</v>
      </c>
      <c r="AW515" t="s">
        <v>559</v>
      </c>
      <c r="AX515" t="s">
        <v>560</v>
      </c>
      <c r="AY515" t="s">
        <v>561</v>
      </c>
      <c r="AZ515" s="6">
        <v>0</v>
      </c>
      <c r="BA515" s="6">
        <v>0</v>
      </c>
      <c r="BB515" s="6">
        <v>0</v>
      </c>
      <c r="BC515" s="6">
        <v>0.06</v>
      </c>
      <c r="BD515" s="6">
        <v>25</v>
      </c>
      <c r="BE515" s="6">
        <v>0.36799999999999999</v>
      </c>
    </row>
    <row r="516" spans="1:57" ht="15" customHeight="1" x14ac:dyDescent="0.4">
      <c r="A516" s="6">
        <v>20231114</v>
      </c>
      <c r="B516" s="6" t="s">
        <v>473</v>
      </c>
      <c r="C516" s="7" t="s">
        <v>509</v>
      </c>
      <c r="D516" s="6" t="s">
        <v>21</v>
      </c>
      <c r="F516" s="6">
        <v>1</v>
      </c>
      <c r="G516" s="6">
        <v>7</v>
      </c>
      <c r="H516" s="17">
        <f t="shared" si="160"/>
        <v>1</v>
      </c>
      <c r="I516" s="14">
        <v>21.410874556721101</v>
      </c>
      <c r="J516" s="14"/>
      <c r="K516" s="14">
        <v>3.3589338980283201</v>
      </c>
      <c r="L516" s="14">
        <v>289.20291281369703</v>
      </c>
      <c r="M516" s="16">
        <v>349.63</v>
      </c>
      <c r="N516" s="14">
        <v>13.271468249762099</v>
      </c>
      <c r="O516" s="14"/>
      <c r="U516" s="11" t="str">
        <f t="shared" ref="U515:U578" si="169">_xlfn.TEXTJOIN(";", TRUE, V516, W516, X516)</f>
        <v/>
      </c>
      <c r="V516" s="16"/>
      <c r="W516" s="16"/>
      <c r="X516" s="16"/>
      <c r="Y516" s="16"/>
      <c r="AA516" s="11" t="str">
        <f t="shared" si="163"/>
        <v/>
      </c>
      <c r="AB516" s="11" t="str">
        <f t="shared" si="164"/>
        <v/>
      </c>
      <c r="AC516" s="11" t="str">
        <f t="shared" si="165"/>
        <v/>
      </c>
      <c r="AF516" s="11" t="str">
        <f t="shared" si="166"/>
        <v/>
      </c>
      <c r="AG516" s="11" t="str">
        <f t="shared" si="167"/>
        <v/>
      </c>
      <c r="AH516" s="11" t="str">
        <f t="shared" si="168"/>
        <v/>
      </c>
      <c r="AN516" s="3"/>
      <c r="AO516" s="3"/>
      <c r="AP516" s="3"/>
      <c r="AQ516" s="3"/>
      <c r="AR516" t="s">
        <v>554</v>
      </c>
      <c r="AS516" t="s">
        <v>555</v>
      </c>
      <c r="AT516" t="s">
        <v>556</v>
      </c>
      <c r="AU516" t="s">
        <v>557</v>
      </c>
      <c r="AV516" t="s">
        <v>558</v>
      </c>
      <c r="AW516" t="s">
        <v>559</v>
      </c>
      <c r="AX516" t="s">
        <v>560</v>
      </c>
      <c r="AY516" t="s">
        <v>561</v>
      </c>
      <c r="AZ516" s="6">
        <v>0</v>
      </c>
      <c r="BA516" s="6">
        <v>0</v>
      </c>
      <c r="BB516" s="6">
        <v>0</v>
      </c>
      <c r="BC516" s="6">
        <v>0.06</v>
      </c>
      <c r="BD516" s="6">
        <v>25</v>
      </c>
      <c r="BE516" s="6">
        <v>0.36799999999999999</v>
      </c>
    </row>
    <row r="517" spans="1:57" ht="15" customHeight="1" x14ac:dyDescent="0.4">
      <c r="A517" s="6">
        <v>20231114</v>
      </c>
      <c r="B517" s="6" t="s">
        <v>473</v>
      </c>
      <c r="C517" s="7" t="s">
        <v>509</v>
      </c>
      <c r="E517" s="6" t="s">
        <v>22</v>
      </c>
      <c r="F517" s="6">
        <v>2</v>
      </c>
      <c r="G517" s="6">
        <v>7</v>
      </c>
      <c r="H517" s="17">
        <f t="shared" si="160"/>
        <v>1</v>
      </c>
      <c r="I517" s="14">
        <v>51.603021337387602</v>
      </c>
      <c r="J517" s="14">
        <v>51.603021337387602</v>
      </c>
      <c r="K517" s="14">
        <v>2.9962648687651998</v>
      </c>
      <c r="L517" s="14">
        <v>334.03226656132603</v>
      </c>
      <c r="M517" s="15">
        <v>192.87</v>
      </c>
      <c r="N517" s="14">
        <v>68.533188107301896</v>
      </c>
      <c r="O517" s="14">
        <v>68.533188107301896</v>
      </c>
      <c r="P517" s="11" t="str">
        <f>_xlfn.TEXTJOIN(";", TRUE, Q517, R517, S517, T517)</f>
        <v>0;0;0;0</v>
      </c>
      <c r="Q517" s="6">
        <v>0</v>
      </c>
      <c r="R517" s="6">
        <v>0</v>
      </c>
      <c r="S517" s="6">
        <v>0</v>
      </c>
      <c r="T517" s="6">
        <v>0</v>
      </c>
      <c r="U517" s="11" t="str">
        <f>_xlfn.TEXTJOIN(";", TRUE, V517, W517, X517, Y517)</f>
        <v>192.87;192.87;192.87;192.87</v>
      </c>
      <c r="V517" s="15">
        <v>192.87</v>
      </c>
      <c r="W517" s="15">
        <v>192.87</v>
      </c>
      <c r="X517" s="15">
        <v>192.87</v>
      </c>
      <c r="Y517" s="15">
        <v>192.87</v>
      </c>
      <c r="Z517" s="11" t="s">
        <v>384</v>
      </c>
      <c r="AA517" s="11">
        <f t="shared" si="163"/>
        <v>25.891115133625501</v>
      </c>
      <c r="AB517" s="11" t="str">
        <f t="shared" si="164"/>
        <v>36.98006957205489</v>
      </c>
      <c r="AC517" s="11" t="str">
        <f t="shared" si="165"/>
        <v xml:space="preserve"> 11.904556764580624</v>
      </c>
      <c r="AD517" s="11">
        <v>3</v>
      </c>
      <c r="AE517" s="11" t="s">
        <v>385</v>
      </c>
      <c r="AF517" s="11">
        <f t="shared" si="166"/>
        <v>65.629420028990097</v>
      </c>
      <c r="AG517" s="11" t="str">
        <f t="shared" si="167"/>
        <v>58.23161197477476</v>
      </c>
      <c r="AH517" s="11" t="str">
        <f t="shared" si="168"/>
        <v xml:space="preserve"> 60.15773232115138</v>
      </c>
      <c r="AI517" s="11">
        <v>90</v>
      </c>
      <c r="AJ517" s="11" t="s">
        <v>629</v>
      </c>
      <c r="AK517" s="11" t="s">
        <v>609</v>
      </c>
      <c r="AL517" s="11" t="s">
        <v>630</v>
      </c>
      <c r="AM517" s="11" t="s">
        <v>609</v>
      </c>
      <c r="AN517" t="s">
        <v>758</v>
      </c>
      <c r="AO517" t="s">
        <v>759</v>
      </c>
      <c r="AP517" t="s">
        <v>760</v>
      </c>
      <c r="AQ517" t="s">
        <v>698</v>
      </c>
      <c r="AR517" t="s">
        <v>554</v>
      </c>
      <c r="AS517" t="s">
        <v>555</v>
      </c>
      <c r="AT517" t="s">
        <v>556</v>
      </c>
      <c r="AU517" t="s">
        <v>557</v>
      </c>
      <c r="AV517" t="s">
        <v>558</v>
      </c>
      <c r="AW517" t="s">
        <v>559</v>
      </c>
      <c r="AX517" t="s">
        <v>560</v>
      </c>
      <c r="AY517" t="s">
        <v>561</v>
      </c>
      <c r="AZ517" s="6">
        <v>0</v>
      </c>
      <c r="BA517" s="6">
        <v>0</v>
      </c>
      <c r="BB517" s="6">
        <v>0</v>
      </c>
      <c r="BC517" s="6">
        <v>0.06</v>
      </c>
      <c r="BD517" s="6">
        <v>25</v>
      </c>
      <c r="BE517" s="6">
        <v>0.36799999999999999</v>
      </c>
    </row>
    <row r="518" spans="1:57" ht="15" customHeight="1" x14ac:dyDescent="0.4">
      <c r="A518" s="6">
        <v>20231114</v>
      </c>
      <c r="B518" s="6" t="s">
        <v>473</v>
      </c>
      <c r="C518" s="7" t="s">
        <v>509</v>
      </c>
      <c r="D518" s="6" t="s">
        <v>24</v>
      </c>
      <c r="F518" s="6">
        <v>1</v>
      </c>
      <c r="G518" s="6">
        <v>8</v>
      </c>
      <c r="H518" s="17">
        <f t="shared" si="160"/>
        <v>1</v>
      </c>
      <c r="I518" s="14">
        <v>28.442115459431299</v>
      </c>
      <c r="J518" s="14"/>
      <c r="K518" s="14">
        <v>3.1489736041850498</v>
      </c>
      <c r="L518" s="14">
        <v>253.00230708803701</v>
      </c>
      <c r="M518" s="15">
        <v>323.8</v>
      </c>
      <c r="N518" s="14">
        <v>36.785359118240599</v>
      </c>
      <c r="O518" s="14"/>
      <c r="U518" s="11" t="str">
        <f t="shared" si="169"/>
        <v/>
      </c>
      <c r="V518" s="15"/>
      <c r="W518" s="15"/>
      <c r="X518" s="15"/>
      <c r="Y518" s="15"/>
      <c r="AA518" s="11" t="str">
        <f t="shared" si="163"/>
        <v/>
      </c>
      <c r="AB518" s="11" t="str">
        <f t="shared" si="164"/>
        <v/>
      </c>
      <c r="AC518" s="11" t="str">
        <f t="shared" si="165"/>
        <v/>
      </c>
      <c r="AF518" s="11" t="str">
        <f t="shared" si="166"/>
        <v/>
      </c>
      <c r="AG518" s="11" t="str">
        <f t="shared" si="167"/>
        <v/>
      </c>
      <c r="AH518" s="11" t="str">
        <f t="shared" si="168"/>
        <v/>
      </c>
      <c r="AN518" s="3"/>
      <c r="AO518" s="3"/>
      <c r="AP518" s="3"/>
      <c r="AQ518" s="3"/>
      <c r="AR518" t="s">
        <v>554</v>
      </c>
      <c r="AS518" t="s">
        <v>555</v>
      </c>
      <c r="AT518" t="s">
        <v>556</v>
      </c>
      <c r="AU518" t="s">
        <v>557</v>
      </c>
      <c r="AV518" t="s">
        <v>558</v>
      </c>
      <c r="AW518" t="s">
        <v>559</v>
      </c>
      <c r="AX518" t="s">
        <v>560</v>
      </c>
      <c r="AY518" t="s">
        <v>561</v>
      </c>
      <c r="AZ518" s="6">
        <v>0</v>
      </c>
      <c r="BA518" s="6">
        <v>0</v>
      </c>
      <c r="BB518" s="6">
        <v>0</v>
      </c>
      <c r="BC518" s="6">
        <v>0.06</v>
      </c>
      <c r="BD518" s="6">
        <v>25</v>
      </c>
      <c r="BE518" s="6">
        <v>0.36799999999999999</v>
      </c>
    </row>
    <row r="519" spans="1:57" ht="15" customHeight="1" x14ac:dyDescent="0.4">
      <c r="A519" s="6">
        <v>20231114</v>
      </c>
      <c r="B519" s="6" t="s">
        <v>473</v>
      </c>
      <c r="C519" s="7" t="s">
        <v>509</v>
      </c>
      <c r="E519" s="6" t="s">
        <v>25</v>
      </c>
      <c r="F519" s="6">
        <v>2</v>
      </c>
      <c r="G519" s="6">
        <v>8</v>
      </c>
      <c r="H519" s="17">
        <f t="shared" si="160"/>
        <v>1</v>
      </c>
      <c r="I519" s="14">
        <v>30.8207927478526</v>
      </c>
      <c r="J519" s="14">
        <v>30.8207927478526</v>
      </c>
      <c r="K519" s="14">
        <v>2.8487889651965701</v>
      </c>
      <c r="L519" s="14">
        <v>221.818001061605</v>
      </c>
      <c r="M519" s="15">
        <v>247.79</v>
      </c>
      <c r="N519" s="14">
        <v>88.559006488324599</v>
      </c>
      <c r="O519" s="14">
        <v>88.559006488324599</v>
      </c>
      <c r="P519" s="11" t="str">
        <f>_xlfn.TEXTJOIN(";", TRUE, Q519, R519, S519, T519)</f>
        <v>0;0;0;0</v>
      </c>
      <c r="Q519" s="6">
        <v>0</v>
      </c>
      <c r="R519" s="6">
        <v>0</v>
      </c>
      <c r="S519" s="6">
        <v>0</v>
      </c>
      <c r="T519" s="6">
        <v>0</v>
      </c>
      <c r="U519" s="11" t="str">
        <f>_xlfn.TEXTJOIN(";", TRUE, V519, W519, X519, Y519)</f>
        <v>247.79;247.79;247.79;247.79</v>
      </c>
      <c r="V519" s="15">
        <v>247.79</v>
      </c>
      <c r="W519" s="15">
        <v>247.79</v>
      </c>
      <c r="X519" s="15">
        <v>247.79</v>
      </c>
      <c r="Y519" s="15">
        <v>247.79</v>
      </c>
      <c r="Z519" s="11" t="s">
        <v>386</v>
      </c>
      <c r="AA519" s="11">
        <f t="shared" si="163"/>
        <v>33.490510458786197</v>
      </c>
      <c r="AB519" s="11" t="str">
        <f t="shared" si="164"/>
        <v>40.32508515052295</v>
      </c>
      <c r="AC519" s="11" t="str">
        <f t="shared" si="165"/>
        <v xml:space="preserve"> 11.576058363005888</v>
      </c>
      <c r="AD519" s="11">
        <v>3</v>
      </c>
      <c r="AE519" s="11" t="s">
        <v>387</v>
      </c>
      <c r="AF519" s="11">
        <f t="shared" si="166"/>
        <v>75.330843047683302</v>
      </c>
      <c r="AG519" s="11" t="str">
        <f t="shared" si="167"/>
        <v>74.28577797266439</v>
      </c>
      <c r="AH519" s="11" t="str">
        <f t="shared" si="168"/>
        <v xml:space="preserve"> 85.27320405659582</v>
      </c>
      <c r="AI519" s="11">
        <v>90</v>
      </c>
      <c r="AJ519" s="11" t="s">
        <v>629</v>
      </c>
      <c r="AK519" s="11" t="s">
        <v>609</v>
      </c>
      <c r="AL519" s="11" t="s">
        <v>630</v>
      </c>
      <c r="AM519" s="11" t="s">
        <v>609</v>
      </c>
      <c r="AN519" t="s">
        <v>758</v>
      </c>
      <c r="AO519" t="s">
        <v>759</v>
      </c>
      <c r="AP519" t="s">
        <v>760</v>
      </c>
      <c r="AQ519" t="s">
        <v>698</v>
      </c>
      <c r="AR519" t="s">
        <v>554</v>
      </c>
      <c r="AS519" t="s">
        <v>555</v>
      </c>
      <c r="AT519" t="s">
        <v>556</v>
      </c>
      <c r="AU519" t="s">
        <v>557</v>
      </c>
      <c r="AV519" t="s">
        <v>558</v>
      </c>
      <c r="AW519" t="s">
        <v>559</v>
      </c>
      <c r="AX519" t="s">
        <v>560</v>
      </c>
      <c r="AY519" t="s">
        <v>561</v>
      </c>
      <c r="AZ519" s="6">
        <v>0</v>
      </c>
      <c r="BA519" s="6">
        <v>0</v>
      </c>
      <c r="BB519" s="6">
        <v>0</v>
      </c>
      <c r="BC519" s="6">
        <v>0.06</v>
      </c>
      <c r="BD519" s="6">
        <v>25</v>
      </c>
      <c r="BE519" s="6">
        <v>0.36799999999999999</v>
      </c>
    </row>
    <row r="520" spans="1:57" ht="15" customHeight="1" x14ac:dyDescent="0.4">
      <c r="A520" s="6">
        <v>20231114</v>
      </c>
      <c r="B520" s="6" t="s">
        <v>473</v>
      </c>
      <c r="C520" s="7" t="s">
        <v>509</v>
      </c>
      <c r="D520" s="6" t="s">
        <v>28</v>
      </c>
      <c r="F520" s="6">
        <v>1</v>
      </c>
      <c r="G520" s="6">
        <v>9</v>
      </c>
      <c r="H520" s="13">
        <f>2/5</f>
        <v>0.4</v>
      </c>
      <c r="I520" s="14">
        <v>9.46839751343086</v>
      </c>
      <c r="J520" s="14"/>
      <c r="K520" s="14">
        <v>2.8647161570177002</v>
      </c>
      <c r="L520" s="14">
        <v>251.09611125563299</v>
      </c>
      <c r="M520" s="15">
        <v>358.1</v>
      </c>
      <c r="N520" s="14">
        <v>41.124591101570203</v>
      </c>
      <c r="O520" s="14"/>
      <c r="U520" s="11" t="str">
        <f t="shared" si="169"/>
        <v/>
      </c>
      <c r="V520" s="15"/>
      <c r="W520" s="15"/>
      <c r="X520" s="15"/>
      <c r="Y520" s="15"/>
      <c r="AA520" s="11" t="str">
        <f t="shared" si="163"/>
        <v/>
      </c>
      <c r="AB520" s="11" t="str">
        <f t="shared" si="164"/>
        <v/>
      </c>
      <c r="AC520" s="11" t="str">
        <f t="shared" si="165"/>
        <v/>
      </c>
      <c r="AF520" s="11" t="str">
        <f t="shared" si="166"/>
        <v/>
      </c>
      <c r="AG520" s="11" t="str">
        <f t="shared" si="167"/>
        <v/>
      </c>
      <c r="AH520" s="11" t="str">
        <f t="shared" si="168"/>
        <v/>
      </c>
      <c r="AN520" s="3"/>
      <c r="AO520" s="3"/>
      <c r="AP520" s="3"/>
      <c r="AQ520" s="3"/>
      <c r="AR520" t="s">
        <v>554</v>
      </c>
      <c r="AS520" t="s">
        <v>555</v>
      </c>
      <c r="AT520" t="s">
        <v>556</v>
      </c>
      <c r="AU520" t="s">
        <v>557</v>
      </c>
      <c r="AV520" t="s">
        <v>558</v>
      </c>
      <c r="AW520" t="s">
        <v>559</v>
      </c>
      <c r="AX520" t="s">
        <v>560</v>
      </c>
      <c r="AY520" t="s">
        <v>561</v>
      </c>
      <c r="AZ520" s="6">
        <v>0</v>
      </c>
      <c r="BA520" s="6">
        <v>0</v>
      </c>
      <c r="BB520" s="6">
        <v>0</v>
      </c>
      <c r="BC520" s="6">
        <v>0.06</v>
      </c>
      <c r="BD520" s="6">
        <v>25</v>
      </c>
      <c r="BE520" s="6">
        <v>0.36799999999999999</v>
      </c>
    </row>
    <row r="521" spans="1:57" ht="15" customHeight="1" x14ac:dyDescent="0.4">
      <c r="A521" s="6">
        <v>20231114</v>
      </c>
      <c r="B521" s="6" t="s">
        <v>473</v>
      </c>
      <c r="C521" s="7" t="s">
        <v>509</v>
      </c>
      <c r="E521" s="6" t="s">
        <v>29</v>
      </c>
      <c r="F521" s="6">
        <v>2</v>
      </c>
      <c r="G521" s="6">
        <v>9</v>
      </c>
      <c r="H521" s="17">
        <f>2/5</f>
        <v>0.4</v>
      </c>
      <c r="I521" s="16">
        <v>43.621429105466703</v>
      </c>
      <c r="J521" s="16">
        <v>43.621429105466703</v>
      </c>
      <c r="K521" s="16">
        <v>2.2969166435792898</v>
      </c>
      <c r="L521" s="16">
        <v>304.46353939858699</v>
      </c>
      <c r="M521" s="16">
        <v>82.643539399999995</v>
      </c>
      <c r="N521" s="16">
        <v>79.830695484408594</v>
      </c>
      <c r="O521" s="16">
        <v>79.830695484408594</v>
      </c>
      <c r="P521" s="11" t="str">
        <f>_xlfn.TEXTJOIN(";", TRUE, Q521, R521, S521, T521)</f>
        <v>0;0;0;0</v>
      </c>
      <c r="Q521" s="6">
        <v>0</v>
      </c>
      <c r="R521" s="6">
        <v>0</v>
      </c>
      <c r="S521" s="6">
        <v>0</v>
      </c>
      <c r="T521" s="6">
        <v>0</v>
      </c>
      <c r="U521" s="11" t="str">
        <f>_xlfn.TEXTJOIN(";", TRUE, V521, W521, X521, Y521)</f>
        <v>82.6435394;82.6435394;82.6435394;82.6435394</v>
      </c>
      <c r="V521" s="16">
        <v>82.643539399999995</v>
      </c>
      <c r="W521" s="16">
        <v>82.643539399999995</v>
      </c>
      <c r="X521" s="16">
        <v>82.643539399999995</v>
      </c>
      <c r="Y521" s="16">
        <v>82.643539399999995</v>
      </c>
      <c r="Z521" s="15" t="s">
        <v>791</v>
      </c>
      <c r="AA521" s="11">
        <f t="shared" si="163"/>
        <v>13.3744036907175</v>
      </c>
      <c r="AB521" s="11" t="str">
        <f t="shared" si="164"/>
        <v>34.33644460198311</v>
      </c>
      <c r="AC521" s="11" t="str">
        <f t="shared" si="165"/>
        <v xml:space="preserve"> 12.479542889581888</v>
      </c>
      <c r="AD521" s="11">
        <v>3</v>
      </c>
      <c r="AE521" s="15" t="s">
        <v>792</v>
      </c>
      <c r="AF521" s="11">
        <f t="shared" si="166"/>
        <v>69.046326335175294</v>
      </c>
      <c r="AG521" s="11" t="str">
        <f t="shared" si="167"/>
        <v>60.7131629011621</v>
      </c>
      <c r="AH521" s="11" t="str">
        <f t="shared" si="168"/>
        <v xml:space="preserve"> 68.13942549323272</v>
      </c>
      <c r="AI521" s="11">
        <v>90</v>
      </c>
      <c r="AJ521" s="11" t="s">
        <v>629</v>
      </c>
      <c r="AK521" s="11" t="s">
        <v>609</v>
      </c>
      <c r="AL521" s="11" t="s">
        <v>630</v>
      </c>
      <c r="AM521" s="11" t="s">
        <v>609</v>
      </c>
      <c r="AN521" t="s">
        <v>761</v>
      </c>
      <c r="AO521" t="s">
        <v>762</v>
      </c>
      <c r="AP521" t="s">
        <v>763</v>
      </c>
      <c r="AQ521" t="s">
        <v>698</v>
      </c>
      <c r="AR521" t="s">
        <v>554</v>
      </c>
      <c r="AS521" t="s">
        <v>555</v>
      </c>
      <c r="AT521" t="s">
        <v>556</v>
      </c>
      <c r="AU521" t="s">
        <v>557</v>
      </c>
      <c r="AV521" t="s">
        <v>558</v>
      </c>
      <c r="AW521" t="s">
        <v>559</v>
      </c>
      <c r="AX521" t="s">
        <v>560</v>
      </c>
      <c r="AY521" t="s">
        <v>561</v>
      </c>
      <c r="AZ521" s="6">
        <v>0</v>
      </c>
      <c r="BA521" s="6">
        <v>0</v>
      </c>
      <c r="BB521" s="6">
        <v>0</v>
      </c>
      <c r="BC521" s="6">
        <v>0.06</v>
      </c>
      <c r="BD521" s="6">
        <v>25</v>
      </c>
      <c r="BE521" s="6">
        <v>0.36799999999999999</v>
      </c>
    </row>
    <row r="522" spans="1:57" ht="15" customHeight="1" x14ac:dyDescent="0.4">
      <c r="A522" s="6">
        <v>20231114</v>
      </c>
      <c r="B522" s="6" t="s">
        <v>473</v>
      </c>
      <c r="C522" s="7" t="s">
        <v>509</v>
      </c>
      <c r="D522" s="6" t="s">
        <v>30</v>
      </c>
      <c r="F522" s="6">
        <v>1</v>
      </c>
      <c r="G522" s="6">
        <v>10</v>
      </c>
      <c r="H522" s="13">
        <f>2/5</f>
        <v>0.4</v>
      </c>
      <c r="I522" s="14">
        <v>10.3848744581316</v>
      </c>
      <c r="J522" s="14"/>
      <c r="K522" s="11">
        <v>2.9320732229772601</v>
      </c>
      <c r="L522" s="14">
        <v>292.79690012866399</v>
      </c>
      <c r="M522" s="16">
        <v>41.7</v>
      </c>
      <c r="N522" s="14">
        <v>43.806747506540098</v>
      </c>
      <c r="O522" s="14"/>
      <c r="U522" s="11" t="str">
        <f t="shared" si="169"/>
        <v/>
      </c>
      <c r="V522" s="16"/>
      <c r="W522" s="16"/>
      <c r="X522" s="16"/>
      <c r="Y522" s="16"/>
      <c r="AA522" s="11" t="str">
        <f t="shared" si="163"/>
        <v/>
      </c>
      <c r="AB522" s="11" t="str">
        <f t="shared" si="164"/>
        <v/>
      </c>
      <c r="AC522" s="11" t="str">
        <f t="shared" si="165"/>
        <v/>
      </c>
      <c r="AF522" s="11" t="str">
        <f t="shared" si="166"/>
        <v/>
      </c>
      <c r="AG522" s="11" t="str">
        <f t="shared" si="167"/>
        <v/>
      </c>
      <c r="AH522" s="11" t="str">
        <f t="shared" si="168"/>
        <v/>
      </c>
      <c r="AN522" s="3"/>
      <c r="AO522" s="3"/>
      <c r="AP522" s="3"/>
      <c r="AQ522" s="3"/>
      <c r="AR522" t="s">
        <v>554</v>
      </c>
      <c r="AS522" t="s">
        <v>555</v>
      </c>
      <c r="AT522" t="s">
        <v>556</v>
      </c>
      <c r="AU522" t="s">
        <v>557</v>
      </c>
      <c r="AV522" t="s">
        <v>558</v>
      </c>
      <c r="AW522" t="s">
        <v>559</v>
      </c>
      <c r="AX522" t="s">
        <v>560</v>
      </c>
      <c r="AY522" t="s">
        <v>561</v>
      </c>
      <c r="AZ522" s="6">
        <v>0</v>
      </c>
      <c r="BA522" s="6">
        <v>0</v>
      </c>
      <c r="BB522" s="6">
        <v>0</v>
      </c>
      <c r="BC522" s="6">
        <v>0.06</v>
      </c>
      <c r="BD522" s="6">
        <v>25</v>
      </c>
      <c r="BE522" s="6">
        <v>0.36799999999999999</v>
      </c>
    </row>
    <row r="523" spans="1:57" ht="15" customHeight="1" x14ac:dyDescent="0.4">
      <c r="A523" s="6">
        <v>20231114</v>
      </c>
      <c r="B523" s="6" t="s">
        <v>473</v>
      </c>
      <c r="C523" s="7" t="s">
        <v>509</v>
      </c>
      <c r="E523" s="6" t="s">
        <v>32</v>
      </c>
      <c r="F523" s="6">
        <v>2</v>
      </c>
      <c r="G523" s="6">
        <v>10</v>
      </c>
      <c r="H523" s="13">
        <f>2/5</f>
        <v>0.4</v>
      </c>
      <c r="I523" s="14">
        <v>20.449599322726701</v>
      </c>
      <c r="J523" s="14">
        <v>20.449599322726701</v>
      </c>
      <c r="K523" s="14">
        <v>2.5424625986120701</v>
      </c>
      <c r="L523" s="14">
        <v>19.130011610093099</v>
      </c>
      <c r="M523" s="15">
        <v>74.666460599999994</v>
      </c>
      <c r="N523" s="14">
        <v>20.6917223751534</v>
      </c>
      <c r="O523" s="14">
        <v>20.6917223751534</v>
      </c>
      <c r="P523" s="11" t="str">
        <f>_xlfn.TEXTJOIN(";", TRUE, Q523, R523, S523, T523)</f>
        <v>0;0;0</v>
      </c>
      <c r="Q523" s="6">
        <v>0</v>
      </c>
      <c r="R523" s="6">
        <v>0</v>
      </c>
      <c r="T523" s="6">
        <v>0</v>
      </c>
      <c r="U523" s="11" t="str">
        <f>_xlfn.TEXTJOIN(";", TRUE, V523, W523, X523, Y523)</f>
        <v>74.6664606;74.6664606;74.6664606</v>
      </c>
      <c r="V523" s="15">
        <v>74.666460599999994</v>
      </c>
      <c r="W523" s="15">
        <v>74.666460599999994</v>
      </c>
      <c r="X523" s="15"/>
      <c r="Y523" s="15">
        <v>74.666460599999994</v>
      </c>
      <c r="Z523" s="11" t="s">
        <v>388</v>
      </c>
      <c r="AA523" s="11">
        <f t="shared" si="163"/>
        <v>16.731936818647501</v>
      </c>
      <c r="AB523" s="11" t="str">
        <f t="shared" si="164"/>
        <v>7.078755218056588</v>
      </c>
      <c r="AC523" s="11" t="str">
        <f t="shared" si="165"/>
        <v/>
      </c>
      <c r="AD523" s="11">
        <v>3</v>
      </c>
      <c r="AE523" s="11" t="s">
        <v>389</v>
      </c>
      <c r="AF523" s="11">
        <f t="shared" si="166"/>
        <v>50.712599761123798</v>
      </c>
      <c r="AG523" s="11" t="str">
        <f t="shared" si="167"/>
        <v>69.39947413607767</v>
      </c>
      <c r="AH523" s="11" t="str">
        <f t="shared" si="168"/>
        <v/>
      </c>
      <c r="AI523" s="11">
        <v>90</v>
      </c>
      <c r="AJ523" s="11" t="s">
        <v>629</v>
      </c>
      <c r="AK523" s="11" t="s">
        <v>609</v>
      </c>
      <c r="AL523" s="11" t="s">
        <v>630</v>
      </c>
      <c r="AM523" s="11" t="s">
        <v>609</v>
      </c>
      <c r="AN523" t="s">
        <v>761</v>
      </c>
      <c r="AO523" t="s">
        <v>762</v>
      </c>
      <c r="AP523" t="s">
        <v>763</v>
      </c>
      <c r="AQ523" t="s">
        <v>698</v>
      </c>
      <c r="AR523" t="s">
        <v>554</v>
      </c>
      <c r="AS523" t="s">
        <v>555</v>
      </c>
      <c r="AT523" t="s">
        <v>556</v>
      </c>
      <c r="AU523" t="s">
        <v>557</v>
      </c>
      <c r="AV523" t="s">
        <v>558</v>
      </c>
      <c r="AW523" t="s">
        <v>559</v>
      </c>
      <c r="AX523" t="s">
        <v>560</v>
      </c>
      <c r="AY523" t="s">
        <v>561</v>
      </c>
      <c r="AZ523" s="6">
        <v>0</v>
      </c>
      <c r="BA523" s="6">
        <v>0</v>
      </c>
      <c r="BB523" s="6">
        <v>0</v>
      </c>
      <c r="BC523" s="6">
        <v>0.06</v>
      </c>
      <c r="BD523" s="6">
        <v>25</v>
      </c>
      <c r="BE523" s="6">
        <v>0.36799999999999999</v>
      </c>
    </row>
    <row r="524" spans="1:57" ht="15" customHeight="1" x14ac:dyDescent="0.4">
      <c r="A524" s="6">
        <v>20231114</v>
      </c>
      <c r="B524" s="6" t="s">
        <v>473</v>
      </c>
      <c r="C524" s="7" t="s">
        <v>510</v>
      </c>
      <c r="D524" s="6" t="s">
        <v>2</v>
      </c>
      <c r="F524" s="6">
        <v>1</v>
      </c>
      <c r="G524" s="6">
        <v>1</v>
      </c>
      <c r="H524" s="17">
        <f t="shared" ref="H524:H539" si="170">5/5</f>
        <v>1</v>
      </c>
      <c r="I524" s="14">
        <v>5.5970236277877499</v>
      </c>
      <c r="J524" s="14"/>
      <c r="K524" s="14">
        <v>3.55345722702089</v>
      </c>
      <c r="L524" s="14">
        <v>200.364396123169</v>
      </c>
      <c r="M524" s="15">
        <v>0</v>
      </c>
      <c r="N524" s="14">
        <v>6.8695495091034502</v>
      </c>
      <c r="O524" s="14"/>
      <c r="U524" s="11" t="str">
        <f t="shared" si="169"/>
        <v/>
      </c>
      <c r="V524" s="15"/>
      <c r="W524" s="15"/>
      <c r="X524" s="15"/>
      <c r="Y524" s="15"/>
      <c r="AA524" s="11" t="str">
        <f t="shared" si="163"/>
        <v/>
      </c>
      <c r="AB524" s="11" t="str">
        <f t="shared" si="164"/>
        <v/>
      </c>
      <c r="AC524" s="11" t="str">
        <f t="shared" si="165"/>
        <v/>
      </c>
      <c r="AF524" s="11" t="str">
        <f t="shared" si="166"/>
        <v/>
      </c>
      <c r="AG524" s="11" t="str">
        <f t="shared" si="167"/>
        <v/>
      </c>
      <c r="AH524" s="11" t="str">
        <f t="shared" si="168"/>
        <v/>
      </c>
      <c r="AN524" s="3"/>
      <c r="AO524" s="3"/>
      <c r="AP524" s="3"/>
      <c r="AQ524" s="3"/>
      <c r="AR524" t="s">
        <v>554</v>
      </c>
      <c r="AS524" t="s">
        <v>555</v>
      </c>
      <c r="AT524" t="s">
        <v>556</v>
      </c>
      <c r="AU524" t="s">
        <v>557</v>
      </c>
      <c r="AV524" t="s">
        <v>558</v>
      </c>
      <c r="AW524" t="s">
        <v>559</v>
      </c>
      <c r="AX524" t="s">
        <v>560</v>
      </c>
      <c r="AY524" t="s">
        <v>561</v>
      </c>
      <c r="AZ524" s="6">
        <v>0</v>
      </c>
      <c r="BA524" s="6">
        <v>0</v>
      </c>
      <c r="BB524" s="6">
        <v>0</v>
      </c>
      <c r="BC524" s="6">
        <v>0.06</v>
      </c>
      <c r="BD524" s="6">
        <v>25</v>
      </c>
      <c r="BE524" s="6">
        <v>0.36799999999999999</v>
      </c>
    </row>
    <row r="525" spans="1:57" ht="15" customHeight="1" x14ac:dyDescent="0.4">
      <c r="A525" s="6">
        <v>20231114</v>
      </c>
      <c r="B525" s="6" t="s">
        <v>473</v>
      </c>
      <c r="C525" s="7" t="s">
        <v>510</v>
      </c>
      <c r="D525" s="6" t="s">
        <v>5</v>
      </c>
      <c r="F525" s="6">
        <v>1</v>
      </c>
      <c r="G525" s="6">
        <v>2</v>
      </c>
      <c r="H525" s="17">
        <f t="shared" si="170"/>
        <v>1</v>
      </c>
      <c r="I525" s="14">
        <v>10.3941326633696</v>
      </c>
      <c r="J525" s="14"/>
      <c r="K525" s="14">
        <v>2.6510349091001899</v>
      </c>
      <c r="L525" s="14">
        <v>191.62672423442001</v>
      </c>
      <c r="M525" s="15">
        <v>351.27</v>
      </c>
      <c r="N525" s="14">
        <v>10.595665672603999</v>
      </c>
      <c r="O525" s="14"/>
      <c r="U525" s="11" t="str">
        <f t="shared" si="169"/>
        <v/>
      </c>
      <c r="V525" s="15"/>
      <c r="W525" s="15"/>
      <c r="X525" s="15"/>
      <c r="Y525" s="15"/>
      <c r="AA525" s="11" t="str">
        <f t="shared" si="163"/>
        <v/>
      </c>
      <c r="AB525" s="11" t="str">
        <f t="shared" si="164"/>
        <v/>
      </c>
      <c r="AC525" s="11" t="str">
        <f t="shared" si="165"/>
        <v/>
      </c>
      <c r="AF525" s="11" t="str">
        <f t="shared" si="166"/>
        <v/>
      </c>
      <c r="AG525" s="11" t="str">
        <f t="shared" si="167"/>
        <v/>
      </c>
      <c r="AH525" s="11" t="str">
        <f t="shared" si="168"/>
        <v/>
      </c>
      <c r="AN525" s="3"/>
      <c r="AO525" s="3"/>
      <c r="AP525" s="3"/>
      <c r="AQ525" s="3"/>
      <c r="AR525" t="s">
        <v>554</v>
      </c>
      <c r="AS525" t="s">
        <v>555</v>
      </c>
      <c r="AT525" t="s">
        <v>556</v>
      </c>
      <c r="AU525" t="s">
        <v>557</v>
      </c>
      <c r="AV525" t="s">
        <v>558</v>
      </c>
      <c r="AW525" t="s">
        <v>559</v>
      </c>
      <c r="AX525" t="s">
        <v>560</v>
      </c>
      <c r="AY525" t="s">
        <v>561</v>
      </c>
      <c r="AZ525" s="6">
        <v>0</v>
      </c>
      <c r="BA525" s="6">
        <v>0</v>
      </c>
      <c r="BB525" s="6">
        <v>0</v>
      </c>
      <c r="BC525" s="6">
        <v>0.06</v>
      </c>
      <c r="BD525" s="6">
        <v>25</v>
      </c>
      <c r="BE525" s="6">
        <v>0.36799999999999999</v>
      </c>
    </row>
    <row r="526" spans="1:57" ht="15" customHeight="1" x14ac:dyDescent="0.4">
      <c r="A526" s="6">
        <v>20231114</v>
      </c>
      <c r="B526" s="6" t="s">
        <v>473</v>
      </c>
      <c r="C526" s="7" t="s">
        <v>510</v>
      </c>
      <c r="E526" s="6" t="s">
        <v>6</v>
      </c>
      <c r="F526" s="6">
        <v>2</v>
      </c>
      <c r="G526" s="6">
        <v>2</v>
      </c>
      <c r="H526" s="17">
        <f t="shared" si="170"/>
        <v>1</v>
      </c>
      <c r="I526" s="14">
        <v>17.887795504386101</v>
      </c>
      <c r="J526" s="14">
        <v>17.887795504386101</v>
      </c>
      <c r="K526" s="14">
        <v>2.0789484676327801</v>
      </c>
      <c r="L526" s="14">
        <v>115.98590156571299</v>
      </c>
      <c r="M526" s="15">
        <v>0</v>
      </c>
      <c r="N526" s="14">
        <v>97.681462234486602</v>
      </c>
      <c r="O526" s="14">
        <v>97.681462234486602</v>
      </c>
      <c r="P526" s="11" t="str">
        <f t="shared" ref="P526:P527" si="171">_xlfn.TEXTJOIN(";", TRUE, Q526, R526, S526, T526)</f>
        <v>0;0</v>
      </c>
      <c r="Q526" s="6">
        <v>0</v>
      </c>
      <c r="T526" s="6">
        <v>0</v>
      </c>
      <c r="U526" s="11" t="str">
        <f t="shared" ref="U526:U527" si="172">_xlfn.TEXTJOIN(";", TRUE, V526, W526, X526, Y526)</f>
        <v>0;0</v>
      </c>
      <c r="V526" s="15">
        <v>0</v>
      </c>
      <c r="W526" s="15"/>
      <c r="X526" s="15"/>
      <c r="Y526" s="15">
        <v>0</v>
      </c>
      <c r="Z526" s="14">
        <v>5.1528437048289604</v>
      </c>
      <c r="AA526" s="11">
        <f t="shared" si="163"/>
        <v>5.1528437048289604</v>
      </c>
      <c r="AB526" s="11" t="str">
        <f t="shared" si="164"/>
        <v/>
      </c>
      <c r="AC526" s="11" t="str">
        <f t="shared" si="165"/>
        <v/>
      </c>
      <c r="AD526" s="11">
        <v>3</v>
      </c>
      <c r="AE526" s="14">
        <v>103.548541777623</v>
      </c>
      <c r="AF526" s="11">
        <f t="shared" si="166"/>
        <v>103.548541777623</v>
      </c>
      <c r="AG526" s="11" t="str">
        <f t="shared" si="167"/>
        <v/>
      </c>
      <c r="AH526" s="11" t="str">
        <f t="shared" si="168"/>
        <v/>
      </c>
      <c r="AI526" s="11">
        <v>90</v>
      </c>
      <c r="AJ526" s="11">
        <v>90</v>
      </c>
      <c r="AK526" s="11">
        <v>0</v>
      </c>
      <c r="AL526" s="11">
        <v>3.0000000000000001E-3</v>
      </c>
      <c r="AM526" s="11">
        <v>0</v>
      </c>
      <c r="AN526" t="s">
        <v>747</v>
      </c>
      <c r="AO526" t="s">
        <v>748</v>
      </c>
      <c r="AP526" t="s">
        <v>749</v>
      </c>
      <c r="AQ526" t="s">
        <v>607</v>
      </c>
      <c r="AR526" t="s">
        <v>554</v>
      </c>
      <c r="AS526" t="s">
        <v>555</v>
      </c>
      <c r="AT526" t="s">
        <v>556</v>
      </c>
      <c r="AU526" t="s">
        <v>557</v>
      </c>
      <c r="AV526" t="s">
        <v>558</v>
      </c>
      <c r="AW526" t="s">
        <v>559</v>
      </c>
      <c r="AX526" t="s">
        <v>560</v>
      </c>
      <c r="AY526" t="s">
        <v>561</v>
      </c>
      <c r="AZ526" s="6">
        <v>0</v>
      </c>
      <c r="BA526" s="6">
        <v>0</v>
      </c>
      <c r="BB526" s="6">
        <v>0</v>
      </c>
      <c r="BC526" s="6">
        <v>0.06</v>
      </c>
      <c r="BD526" s="6">
        <v>25</v>
      </c>
      <c r="BE526" s="6">
        <v>0.36799999999999999</v>
      </c>
    </row>
    <row r="527" spans="1:57" ht="15" customHeight="1" x14ac:dyDescent="0.4">
      <c r="A527" s="6">
        <v>20231114</v>
      </c>
      <c r="B527" s="6" t="s">
        <v>473</v>
      </c>
      <c r="C527" s="7" t="s">
        <v>510</v>
      </c>
      <c r="E527" s="6" t="s">
        <v>7</v>
      </c>
      <c r="F527" s="6">
        <v>2</v>
      </c>
      <c r="G527" s="6">
        <v>2</v>
      </c>
      <c r="H527" s="17">
        <f t="shared" si="170"/>
        <v>1</v>
      </c>
      <c r="I527" s="14">
        <v>21.755652681120502</v>
      </c>
      <c r="J527" s="14">
        <v>21.755652681120502</v>
      </c>
      <c r="K527" s="14">
        <v>2.0137092528812301</v>
      </c>
      <c r="L527" s="14">
        <v>334.420435384764</v>
      </c>
      <c r="M527" s="15">
        <v>218.43</v>
      </c>
      <c r="N527" s="11">
        <v>86.416705558929294</v>
      </c>
      <c r="O527" s="11">
        <v>86.416705558929294</v>
      </c>
      <c r="P527" s="11" t="str">
        <f t="shared" si="171"/>
        <v>0;0</v>
      </c>
      <c r="Q527" s="6">
        <v>0</v>
      </c>
      <c r="T527" s="6">
        <v>0</v>
      </c>
      <c r="U527" s="11" t="str">
        <f t="shared" si="172"/>
        <v>218.43;218.43</v>
      </c>
      <c r="V527" s="15">
        <v>218.43</v>
      </c>
      <c r="W527" s="15"/>
      <c r="X527" s="15"/>
      <c r="Y527" s="15">
        <v>218.43</v>
      </c>
      <c r="Z527" s="14">
        <v>4.8201621282787199</v>
      </c>
      <c r="AA527" s="11">
        <f t="shared" si="163"/>
        <v>4.8201621282787199</v>
      </c>
      <c r="AB527" s="11" t="str">
        <f t="shared" si="164"/>
        <v/>
      </c>
      <c r="AC527" s="11" t="str">
        <f t="shared" si="165"/>
        <v/>
      </c>
      <c r="AD527" s="11">
        <v>3</v>
      </c>
      <c r="AE527" s="14">
        <v>87.846610368042505</v>
      </c>
      <c r="AF527" s="11">
        <f t="shared" si="166"/>
        <v>87.846610368042505</v>
      </c>
      <c r="AG527" s="11" t="str">
        <f t="shared" si="167"/>
        <v/>
      </c>
      <c r="AH527" s="11" t="str">
        <f t="shared" si="168"/>
        <v/>
      </c>
      <c r="AI527" s="11">
        <v>90</v>
      </c>
      <c r="AJ527" s="11">
        <v>90</v>
      </c>
      <c r="AK527" s="11">
        <v>0</v>
      </c>
      <c r="AL527" s="11">
        <v>3.0000000000000001E-3</v>
      </c>
      <c r="AM527" s="11">
        <v>0</v>
      </c>
      <c r="AN527" t="s">
        <v>747</v>
      </c>
      <c r="AO527" t="s">
        <v>748</v>
      </c>
      <c r="AP527" t="s">
        <v>749</v>
      </c>
      <c r="AQ527" t="s">
        <v>607</v>
      </c>
      <c r="AR527" t="s">
        <v>554</v>
      </c>
      <c r="AS527" t="s">
        <v>555</v>
      </c>
      <c r="AT527" t="s">
        <v>556</v>
      </c>
      <c r="AU527" t="s">
        <v>557</v>
      </c>
      <c r="AV527" t="s">
        <v>558</v>
      </c>
      <c r="AW527" t="s">
        <v>559</v>
      </c>
      <c r="AX527" t="s">
        <v>560</v>
      </c>
      <c r="AY527" t="s">
        <v>561</v>
      </c>
      <c r="AZ527" s="6">
        <v>0</v>
      </c>
      <c r="BA527" s="6">
        <v>0</v>
      </c>
      <c r="BB527" s="6">
        <v>0</v>
      </c>
      <c r="BC527" s="6">
        <v>0.06</v>
      </c>
      <c r="BD527" s="6">
        <v>25</v>
      </c>
      <c r="BE527" s="6">
        <v>0.36799999999999999</v>
      </c>
    </row>
    <row r="528" spans="1:57" ht="15" customHeight="1" x14ac:dyDescent="0.4">
      <c r="A528" s="6">
        <v>20231114</v>
      </c>
      <c r="B528" s="6" t="s">
        <v>473</v>
      </c>
      <c r="C528" s="7" t="s">
        <v>510</v>
      </c>
      <c r="D528" s="6" t="s">
        <v>8</v>
      </c>
      <c r="F528" s="6">
        <v>1</v>
      </c>
      <c r="G528" s="6">
        <v>3</v>
      </c>
      <c r="H528" s="17">
        <f t="shared" si="170"/>
        <v>1</v>
      </c>
      <c r="I528" s="14">
        <v>10.0414272659639</v>
      </c>
      <c r="J528" s="14"/>
      <c r="K528" s="11">
        <v>2.86560004120386</v>
      </c>
      <c r="L528" s="14">
        <v>213.00223070906401</v>
      </c>
      <c r="M528" s="16">
        <v>21.37</v>
      </c>
      <c r="N528" s="14">
        <v>13.9992905984363</v>
      </c>
      <c r="O528" s="14"/>
      <c r="U528" s="11" t="str">
        <f t="shared" si="169"/>
        <v/>
      </c>
      <c r="V528" s="16"/>
      <c r="W528" s="16"/>
      <c r="X528" s="16"/>
      <c r="Y528" s="16"/>
      <c r="AA528" s="11" t="str">
        <f t="shared" si="163"/>
        <v/>
      </c>
      <c r="AB528" s="11" t="str">
        <f t="shared" si="164"/>
        <v/>
      </c>
      <c r="AC528" s="11" t="str">
        <f t="shared" si="165"/>
        <v/>
      </c>
      <c r="AF528" s="11" t="str">
        <f t="shared" si="166"/>
        <v/>
      </c>
      <c r="AG528" s="11" t="str">
        <f t="shared" si="167"/>
        <v/>
      </c>
      <c r="AH528" s="11" t="str">
        <f t="shared" si="168"/>
        <v/>
      </c>
      <c r="AN528" s="3"/>
      <c r="AO528" s="3"/>
      <c r="AP528" s="3"/>
      <c r="AQ528" s="3"/>
      <c r="AR528" t="s">
        <v>554</v>
      </c>
      <c r="AS528" t="s">
        <v>555</v>
      </c>
      <c r="AT528" t="s">
        <v>556</v>
      </c>
      <c r="AU528" t="s">
        <v>557</v>
      </c>
      <c r="AV528" t="s">
        <v>558</v>
      </c>
      <c r="AW528" t="s">
        <v>559</v>
      </c>
      <c r="AX528" t="s">
        <v>560</v>
      </c>
      <c r="AY528" t="s">
        <v>561</v>
      </c>
      <c r="AZ528" s="6">
        <v>0</v>
      </c>
      <c r="BA528" s="6">
        <v>0</v>
      </c>
      <c r="BB528" s="6">
        <v>0</v>
      </c>
      <c r="BC528" s="6">
        <v>0.06</v>
      </c>
      <c r="BD528" s="6">
        <v>25</v>
      </c>
      <c r="BE528" s="6">
        <v>0.36799999999999999</v>
      </c>
    </row>
    <row r="529" spans="1:57" ht="15" customHeight="1" x14ac:dyDescent="0.4">
      <c r="A529" s="6">
        <v>20231114</v>
      </c>
      <c r="B529" s="6" t="s">
        <v>473</v>
      </c>
      <c r="C529" s="7" t="s">
        <v>510</v>
      </c>
      <c r="E529" s="6" t="s">
        <v>9</v>
      </c>
      <c r="F529" s="6">
        <v>2</v>
      </c>
      <c r="G529" s="6">
        <v>3</v>
      </c>
      <c r="H529" s="17">
        <f t="shared" si="170"/>
        <v>1</v>
      </c>
      <c r="I529" s="14">
        <v>33.444213352785297</v>
      </c>
      <c r="J529" s="14">
        <v>33.444213352785297</v>
      </c>
      <c r="K529" s="14">
        <v>2.9611073134543999</v>
      </c>
      <c r="L529" s="14">
        <v>207.85606961253399</v>
      </c>
      <c r="M529" s="15">
        <v>233.44</v>
      </c>
      <c r="N529" s="14">
        <v>90.659700026889695</v>
      </c>
      <c r="O529" s="14">
        <v>90.659700026889695</v>
      </c>
      <c r="P529" s="11" t="str">
        <f>_xlfn.TEXTJOIN(";", TRUE, Q529, R529, S529, T529)</f>
        <v>0;0;0</v>
      </c>
      <c r="Q529" s="6">
        <v>0</v>
      </c>
      <c r="R529" s="6">
        <v>0</v>
      </c>
      <c r="T529" s="6">
        <v>0</v>
      </c>
      <c r="U529" s="11" t="str">
        <f>_xlfn.TEXTJOIN(";", TRUE, V529, W529, X529, Y529)</f>
        <v>233.44;233.44;233.44</v>
      </c>
      <c r="V529" s="15">
        <v>233.44</v>
      </c>
      <c r="W529" s="15">
        <v>233.44</v>
      </c>
      <c r="X529" s="15"/>
      <c r="Y529" s="15">
        <v>233.44</v>
      </c>
      <c r="Z529" s="11" t="s">
        <v>390</v>
      </c>
      <c r="AA529" s="11">
        <f t="shared" si="163"/>
        <v>15.976370455350599</v>
      </c>
      <c r="AB529" s="11" t="str">
        <f t="shared" si="164"/>
        <v>7.306641251442843</v>
      </c>
      <c r="AC529" s="11" t="str">
        <f t="shared" si="165"/>
        <v/>
      </c>
      <c r="AD529" s="11">
        <v>3</v>
      </c>
      <c r="AE529" s="11" t="s">
        <v>391</v>
      </c>
      <c r="AF529" s="11">
        <f t="shared" si="166"/>
        <v>102.410671416887</v>
      </c>
      <c r="AG529" s="11" t="str">
        <f t="shared" si="167"/>
        <v>114.96514436573973</v>
      </c>
      <c r="AH529" s="11" t="str">
        <f t="shared" si="168"/>
        <v/>
      </c>
      <c r="AI529" s="11">
        <v>90</v>
      </c>
      <c r="AJ529" s="11" t="s">
        <v>615</v>
      </c>
      <c r="AK529" s="11" t="s">
        <v>607</v>
      </c>
      <c r="AL529" s="11" t="s">
        <v>631</v>
      </c>
      <c r="AM529" s="11" t="s">
        <v>607</v>
      </c>
      <c r="AN529" t="s">
        <v>750</v>
      </c>
      <c r="AO529" t="s">
        <v>751</v>
      </c>
      <c r="AP529" t="s">
        <v>752</v>
      </c>
      <c r="AQ529" t="s">
        <v>609</v>
      </c>
      <c r="AR529" t="s">
        <v>554</v>
      </c>
      <c r="AS529" t="s">
        <v>555</v>
      </c>
      <c r="AT529" t="s">
        <v>556</v>
      </c>
      <c r="AU529" t="s">
        <v>557</v>
      </c>
      <c r="AV529" t="s">
        <v>558</v>
      </c>
      <c r="AW529" t="s">
        <v>559</v>
      </c>
      <c r="AX529" t="s">
        <v>560</v>
      </c>
      <c r="AY529" t="s">
        <v>561</v>
      </c>
      <c r="AZ529" s="6">
        <v>0</v>
      </c>
      <c r="BA529" s="6">
        <v>0</v>
      </c>
      <c r="BB529" s="6">
        <v>0</v>
      </c>
      <c r="BC529" s="6">
        <v>0.06</v>
      </c>
      <c r="BD529" s="6">
        <v>25</v>
      </c>
      <c r="BE529" s="6">
        <v>0.36799999999999999</v>
      </c>
    </row>
    <row r="530" spans="1:57" ht="15" customHeight="1" x14ac:dyDescent="0.4">
      <c r="A530" s="6">
        <v>20231114</v>
      </c>
      <c r="B530" s="6" t="s">
        <v>473</v>
      </c>
      <c r="C530" s="7" t="s">
        <v>510</v>
      </c>
      <c r="D530" s="6" t="s">
        <v>10</v>
      </c>
      <c r="F530" s="6">
        <v>1</v>
      </c>
      <c r="G530" s="6">
        <v>4</v>
      </c>
      <c r="H530" s="17">
        <f t="shared" si="170"/>
        <v>1</v>
      </c>
      <c r="I530" s="14">
        <v>10.8316251990171</v>
      </c>
      <c r="J530" s="14"/>
      <c r="K530" s="14">
        <v>3.0974799977530099</v>
      </c>
      <c r="L530" s="14">
        <v>175.64396337306599</v>
      </c>
      <c r="M530" s="15">
        <v>322.64</v>
      </c>
      <c r="N530" s="14">
        <v>4.2578020386680802</v>
      </c>
      <c r="O530" s="14"/>
      <c r="U530" s="11" t="str">
        <f t="shared" si="169"/>
        <v/>
      </c>
      <c r="V530" s="15"/>
      <c r="W530" s="15"/>
      <c r="X530" s="15"/>
      <c r="Y530" s="15"/>
      <c r="AA530" s="11" t="str">
        <f t="shared" si="163"/>
        <v/>
      </c>
      <c r="AB530" s="11" t="str">
        <f t="shared" si="164"/>
        <v/>
      </c>
      <c r="AC530" s="11" t="str">
        <f t="shared" si="165"/>
        <v/>
      </c>
      <c r="AF530" s="11" t="str">
        <f t="shared" si="166"/>
        <v/>
      </c>
      <c r="AG530" s="11" t="str">
        <f t="shared" si="167"/>
        <v/>
      </c>
      <c r="AH530" s="11" t="str">
        <f t="shared" si="168"/>
        <v/>
      </c>
      <c r="AN530" s="3"/>
      <c r="AO530" s="3"/>
      <c r="AP530" s="3"/>
      <c r="AQ530" s="3"/>
      <c r="AR530" t="s">
        <v>554</v>
      </c>
      <c r="AS530" t="s">
        <v>555</v>
      </c>
      <c r="AT530" t="s">
        <v>556</v>
      </c>
      <c r="AU530" t="s">
        <v>557</v>
      </c>
      <c r="AV530" t="s">
        <v>558</v>
      </c>
      <c r="AW530" t="s">
        <v>559</v>
      </c>
      <c r="AX530" t="s">
        <v>560</v>
      </c>
      <c r="AY530" t="s">
        <v>561</v>
      </c>
      <c r="AZ530" s="6">
        <v>0</v>
      </c>
      <c r="BA530" s="6">
        <v>0</v>
      </c>
      <c r="BB530" s="6">
        <v>0</v>
      </c>
      <c r="BC530" s="6">
        <v>0.06</v>
      </c>
      <c r="BD530" s="6">
        <v>25</v>
      </c>
      <c r="BE530" s="6">
        <v>0.36799999999999999</v>
      </c>
    </row>
    <row r="531" spans="1:57" ht="15" customHeight="1" x14ac:dyDescent="0.4">
      <c r="A531" s="6">
        <v>20231114</v>
      </c>
      <c r="B531" s="6" t="s">
        <v>473</v>
      </c>
      <c r="C531" s="7" t="s">
        <v>510</v>
      </c>
      <c r="E531" s="6" t="s">
        <v>11</v>
      </c>
      <c r="F531" s="6">
        <v>2</v>
      </c>
      <c r="G531" s="6">
        <v>4</v>
      </c>
      <c r="H531" s="17">
        <f t="shared" si="170"/>
        <v>1</v>
      </c>
      <c r="I531" s="14">
        <v>44.916698136955603</v>
      </c>
      <c r="J531" s="14">
        <v>44.916698136955603</v>
      </c>
      <c r="K531" s="14">
        <v>3.0859859177095901</v>
      </c>
      <c r="L531" s="11">
        <v>55.345279745959402</v>
      </c>
      <c r="M531" s="15">
        <v>207.49</v>
      </c>
      <c r="N531" s="14">
        <v>65.835916942286602</v>
      </c>
      <c r="O531" s="14">
        <v>65.835916942286602</v>
      </c>
      <c r="P531" s="11" t="str">
        <f>_xlfn.TEXTJOIN(";", TRUE, Q531, R531, S531, T531)</f>
        <v>0;0;0</v>
      </c>
      <c r="Q531" s="6">
        <v>0</v>
      </c>
      <c r="R531" s="6">
        <v>0</v>
      </c>
      <c r="T531" s="6">
        <v>0</v>
      </c>
      <c r="U531" s="11" t="str">
        <f>_xlfn.TEXTJOIN(";", TRUE, V531, W531, X531, Y531)</f>
        <v>207.49;207.49;207.49</v>
      </c>
      <c r="V531" s="15">
        <v>207.49</v>
      </c>
      <c r="W531" s="15">
        <v>207.49</v>
      </c>
      <c r="X531" s="15"/>
      <c r="Y531" s="15">
        <v>207.49</v>
      </c>
      <c r="Z531" s="11" t="s">
        <v>392</v>
      </c>
      <c r="AA531" s="11">
        <f t="shared" si="163"/>
        <v>23.287594613969599</v>
      </c>
      <c r="AB531" s="11" t="str">
        <f t="shared" si="164"/>
        <v>11.56192407794858</v>
      </c>
      <c r="AC531" s="11" t="str">
        <f t="shared" si="165"/>
        <v/>
      </c>
      <c r="AD531" s="11">
        <v>3</v>
      </c>
      <c r="AE531" s="11" t="s">
        <v>393</v>
      </c>
      <c r="AF531" s="11">
        <f t="shared" si="166"/>
        <v>74.747850367751596</v>
      </c>
      <c r="AG531" s="11" t="str">
        <f t="shared" si="167"/>
        <v>96.82087658056118</v>
      </c>
      <c r="AH531" s="11" t="str">
        <f t="shared" si="168"/>
        <v/>
      </c>
      <c r="AI531" s="11">
        <v>90</v>
      </c>
      <c r="AJ531" s="11" t="s">
        <v>615</v>
      </c>
      <c r="AK531" s="11" t="s">
        <v>607</v>
      </c>
      <c r="AL531" s="11" t="s">
        <v>631</v>
      </c>
      <c r="AM531" s="11" t="s">
        <v>607</v>
      </c>
      <c r="AN531" t="s">
        <v>750</v>
      </c>
      <c r="AO531" t="s">
        <v>751</v>
      </c>
      <c r="AP531" t="s">
        <v>752</v>
      </c>
      <c r="AQ531" t="s">
        <v>609</v>
      </c>
      <c r="AR531" t="s">
        <v>554</v>
      </c>
      <c r="AS531" t="s">
        <v>555</v>
      </c>
      <c r="AT531" t="s">
        <v>556</v>
      </c>
      <c r="AU531" t="s">
        <v>557</v>
      </c>
      <c r="AV531" t="s">
        <v>558</v>
      </c>
      <c r="AW531" t="s">
        <v>559</v>
      </c>
      <c r="AX531" t="s">
        <v>560</v>
      </c>
      <c r="AY531" t="s">
        <v>561</v>
      </c>
      <c r="AZ531" s="6">
        <v>0</v>
      </c>
      <c r="BA531" s="6">
        <v>0</v>
      </c>
      <c r="BB531" s="6">
        <v>0</v>
      </c>
      <c r="BC531" s="6">
        <v>0.06</v>
      </c>
      <c r="BD531" s="6">
        <v>25</v>
      </c>
      <c r="BE531" s="6">
        <v>0.36799999999999999</v>
      </c>
    </row>
    <row r="532" spans="1:57" ht="15" customHeight="1" x14ac:dyDescent="0.4">
      <c r="A532" s="6">
        <v>20231114</v>
      </c>
      <c r="B532" s="6" t="s">
        <v>473</v>
      </c>
      <c r="C532" s="7" t="s">
        <v>510</v>
      </c>
      <c r="D532" s="6" t="s">
        <v>13</v>
      </c>
      <c r="F532" s="6">
        <v>1</v>
      </c>
      <c r="G532" s="6">
        <v>5</v>
      </c>
      <c r="H532" s="17">
        <f t="shared" si="170"/>
        <v>1</v>
      </c>
      <c r="I532" s="14">
        <v>12.3896444309018</v>
      </c>
      <c r="J532" s="14"/>
      <c r="K532" s="14">
        <v>2.9870299986137998</v>
      </c>
      <c r="L532" s="14">
        <v>237.991719738168</v>
      </c>
      <c r="M532" s="16">
        <v>62.35</v>
      </c>
      <c r="N532" s="14">
        <v>7.2636757985122804</v>
      </c>
      <c r="O532" s="14"/>
      <c r="U532" s="11" t="str">
        <f t="shared" si="169"/>
        <v/>
      </c>
      <c r="V532" s="16"/>
      <c r="W532" s="16"/>
      <c r="X532" s="16"/>
      <c r="Y532" s="16"/>
      <c r="AA532" s="11" t="str">
        <f t="shared" si="163"/>
        <v/>
      </c>
      <c r="AB532" s="11" t="str">
        <f t="shared" si="164"/>
        <v/>
      </c>
      <c r="AC532" s="11" t="str">
        <f t="shared" si="165"/>
        <v/>
      </c>
      <c r="AF532" s="11" t="str">
        <f t="shared" si="166"/>
        <v/>
      </c>
      <c r="AG532" s="11" t="str">
        <f t="shared" si="167"/>
        <v/>
      </c>
      <c r="AH532" s="11" t="str">
        <f t="shared" si="168"/>
        <v/>
      </c>
      <c r="AN532" s="3"/>
      <c r="AO532" s="3"/>
      <c r="AP532" s="3"/>
      <c r="AQ532" s="3"/>
      <c r="AR532" t="s">
        <v>554</v>
      </c>
      <c r="AS532" t="s">
        <v>555</v>
      </c>
      <c r="AT532" t="s">
        <v>556</v>
      </c>
      <c r="AU532" t="s">
        <v>557</v>
      </c>
      <c r="AV532" t="s">
        <v>558</v>
      </c>
      <c r="AW532" t="s">
        <v>559</v>
      </c>
      <c r="AX532" t="s">
        <v>560</v>
      </c>
      <c r="AY532" t="s">
        <v>561</v>
      </c>
      <c r="AZ532" s="6">
        <v>0</v>
      </c>
      <c r="BA532" s="6">
        <v>0</v>
      </c>
      <c r="BB532" s="6">
        <v>0</v>
      </c>
      <c r="BC532" s="6">
        <v>0.06</v>
      </c>
      <c r="BD532" s="6">
        <v>25</v>
      </c>
      <c r="BE532" s="6">
        <v>0.36799999999999999</v>
      </c>
    </row>
    <row r="533" spans="1:57" ht="15" customHeight="1" x14ac:dyDescent="0.4">
      <c r="A533" s="6">
        <v>20231114</v>
      </c>
      <c r="B533" s="6" t="s">
        <v>473</v>
      </c>
      <c r="C533" s="7" t="s">
        <v>510</v>
      </c>
      <c r="E533" s="6" t="s">
        <v>14</v>
      </c>
      <c r="F533" s="6">
        <v>2</v>
      </c>
      <c r="G533" s="6">
        <v>5</v>
      </c>
      <c r="H533" s="17">
        <f t="shared" si="170"/>
        <v>1</v>
      </c>
      <c r="I533" s="14">
        <v>61.230344061796004</v>
      </c>
      <c r="J533" s="14">
        <v>61.230344061796004</v>
      </c>
      <c r="K533" s="14">
        <v>2.61323814147128</v>
      </c>
      <c r="L533" s="14">
        <v>277.20195967509602</v>
      </c>
      <c r="M533" s="15">
        <v>221.85</v>
      </c>
      <c r="N533" s="11">
        <v>58.8365139667739</v>
      </c>
      <c r="O533" s="11">
        <v>58.8365139667739</v>
      </c>
      <c r="P533" s="11" t="str">
        <f>_xlfn.TEXTJOIN(";", TRUE, Q533, R533, S533, T533)</f>
        <v>0;0;0</v>
      </c>
      <c r="Q533" s="6">
        <v>0</v>
      </c>
      <c r="R533" s="6">
        <v>0</v>
      </c>
      <c r="T533" s="6">
        <v>0</v>
      </c>
      <c r="U533" s="11" t="str">
        <f>_xlfn.TEXTJOIN(";", TRUE, V533, W533, X533, Y533)</f>
        <v>221.85;221.85;221.85</v>
      </c>
      <c r="V533" s="15">
        <v>221.85</v>
      </c>
      <c r="W533" s="15">
        <v>221.85</v>
      </c>
      <c r="X533" s="15"/>
      <c r="Y533" s="15">
        <v>221.85</v>
      </c>
      <c r="Z533" s="11" t="s">
        <v>394</v>
      </c>
      <c r="AA533" s="11">
        <f t="shared" si="163"/>
        <v>31.447615360240501</v>
      </c>
      <c r="AB533" s="11" t="str">
        <f t="shared" si="164"/>
        <v>8.930759017022961</v>
      </c>
      <c r="AC533" s="11" t="str">
        <f t="shared" si="165"/>
        <v/>
      </c>
      <c r="AD533" s="11">
        <v>3</v>
      </c>
      <c r="AE533" s="11" t="s">
        <v>395</v>
      </c>
      <c r="AF533" s="11">
        <f t="shared" si="166"/>
        <v>70.121602394694804</v>
      </c>
      <c r="AG533" s="11" t="str">
        <f t="shared" si="167"/>
        <v>78.00995257453816</v>
      </c>
      <c r="AH533" s="11" t="str">
        <f t="shared" si="168"/>
        <v/>
      </c>
      <c r="AI533" s="11">
        <v>90</v>
      </c>
      <c r="AJ533" s="11" t="s">
        <v>629</v>
      </c>
      <c r="AK533" s="11" t="s">
        <v>609</v>
      </c>
      <c r="AL533" s="11" t="s">
        <v>630</v>
      </c>
      <c r="AM533" s="11" t="s">
        <v>609</v>
      </c>
      <c r="AN533" t="s">
        <v>753</v>
      </c>
      <c r="AO533" t="s">
        <v>754</v>
      </c>
      <c r="AP533" t="s">
        <v>755</v>
      </c>
      <c r="AQ533" t="s">
        <v>698</v>
      </c>
      <c r="AR533" t="s">
        <v>554</v>
      </c>
      <c r="AS533" t="s">
        <v>555</v>
      </c>
      <c r="AT533" t="s">
        <v>556</v>
      </c>
      <c r="AU533" t="s">
        <v>557</v>
      </c>
      <c r="AV533" t="s">
        <v>558</v>
      </c>
      <c r="AW533" t="s">
        <v>559</v>
      </c>
      <c r="AX533" t="s">
        <v>560</v>
      </c>
      <c r="AY533" t="s">
        <v>561</v>
      </c>
      <c r="AZ533" s="6">
        <v>0</v>
      </c>
      <c r="BA533" s="6">
        <v>0</v>
      </c>
      <c r="BB533" s="6">
        <v>0</v>
      </c>
      <c r="BC533" s="6">
        <v>0.06</v>
      </c>
      <c r="BD533" s="6">
        <v>25</v>
      </c>
      <c r="BE533" s="6">
        <v>0.36799999999999999</v>
      </c>
    </row>
    <row r="534" spans="1:57" ht="15" customHeight="1" x14ac:dyDescent="0.4">
      <c r="A534" s="6">
        <v>20231114</v>
      </c>
      <c r="B534" s="6" t="s">
        <v>473</v>
      </c>
      <c r="C534" s="7" t="s">
        <v>510</v>
      </c>
      <c r="D534" s="6" t="s">
        <v>15</v>
      </c>
      <c r="F534" s="6">
        <v>1</v>
      </c>
      <c r="G534" s="6">
        <v>6</v>
      </c>
      <c r="H534" s="17">
        <f t="shared" si="170"/>
        <v>1</v>
      </c>
      <c r="I534" s="14">
        <v>12.2327461791074</v>
      </c>
      <c r="J534" s="14"/>
      <c r="K534" s="14">
        <v>3.0974799977530099</v>
      </c>
      <c r="L534" s="14">
        <v>185.907925050156</v>
      </c>
      <c r="M534" s="15">
        <v>307.92</v>
      </c>
      <c r="N534" s="14">
        <v>9.2303927387324105</v>
      </c>
      <c r="O534" s="14"/>
      <c r="U534" s="11" t="str">
        <f t="shared" si="169"/>
        <v/>
      </c>
      <c r="V534" s="15"/>
      <c r="W534" s="15"/>
      <c r="X534" s="15"/>
      <c r="Y534" s="15"/>
      <c r="AA534" s="11" t="str">
        <f t="shared" si="163"/>
        <v/>
      </c>
      <c r="AB534" s="11" t="str">
        <f t="shared" si="164"/>
        <v/>
      </c>
      <c r="AC534" s="11" t="str">
        <f t="shared" si="165"/>
        <v/>
      </c>
      <c r="AF534" s="11" t="str">
        <f t="shared" si="166"/>
        <v/>
      </c>
      <c r="AG534" s="11" t="str">
        <f t="shared" si="167"/>
        <v/>
      </c>
      <c r="AH534" s="11" t="str">
        <f t="shared" si="168"/>
        <v/>
      </c>
      <c r="AN534" s="3"/>
      <c r="AO534" s="3"/>
      <c r="AP534" s="3"/>
      <c r="AQ534" s="3"/>
      <c r="AR534" t="s">
        <v>554</v>
      </c>
      <c r="AS534" t="s">
        <v>555</v>
      </c>
      <c r="AT534" t="s">
        <v>556</v>
      </c>
      <c r="AU534" t="s">
        <v>557</v>
      </c>
      <c r="AV534" t="s">
        <v>558</v>
      </c>
      <c r="AW534" t="s">
        <v>559</v>
      </c>
      <c r="AX534" t="s">
        <v>560</v>
      </c>
      <c r="AY534" t="s">
        <v>561</v>
      </c>
      <c r="AZ534" s="6">
        <v>0</v>
      </c>
      <c r="BA534" s="6">
        <v>0</v>
      </c>
      <c r="BB534" s="6">
        <v>0</v>
      </c>
      <c r="BC534" s="6">
        <v>0.06</v>
      </c>
      <c r="BD534" s="6">
        <v>25</v>
      </c>
      <c r="BE534" s="6">
        <v>0.36799999999999999</v>
      </c>
    </row>
    <row r="535" spans="1:57" ht="15" customHeight="1" x14ac:dyDescent="0.4">
      <c r="A535" s="6">
        <v>20231114</v>
      </c>
      <c r="B535" s="6" t="s">
        <v>473</v>
      </c>
      <c r="C535" s="7" t="s">
        <v>510</v>
      </c>
      <c r="E535" s="6" t="s">
        <v>16</v>
      </c>
      <c r="F535" s="6">
        <v>2</v>
      </c>
      <c r="G535" s="6">
        <v>6</v>
      </c>
      <c r="H535" s="17">
        <f t="shared" si="170"/>
        <v>1</v>
      </c>
      <c r="I535" s="14">
        <v>52.5042889000866</v>
      </c>
      <c r="J535" s="14">
        <v>52.5042889000866</v>
      </c>
      <c r="K535" s="14">
        <v>3.0974799977530099</v>
      </c>
      <c r="L535" s="14">
        <v>149.282732591035</v>
      </c>
      <c r="M535" s="15">
        <v>232.08</v>
      </c>
      <c r="N535" s="14">
        <v>54.218359370445597</v>
      </c>
      <c r="O535" s="14">
        <v>54.218359370445597</v>
      </c>
      <c r="P535" s="11" t="str">
        <f>_xlfn.TEXTJOIN(";", TRUE, Q535, R535, S535, T535)</f>
        <v>0;0;0;0</v>
      </c>
      <c r="Q535" s="6">
        <v>0</v>
      </c>
      <c r="R535" s="6">
        <v>0</v>
      </c>
      <c r="S535" s="6">
        <v>0</v>
      </c>
      <c r="T535" s="6">
        <v>0</v>
      </c>
      <c r="U535" s="11" t="str">
        <f>_xlfn.TEXTJOIN(";", TRUE, V535, W535, X535, Y535)</f>
        <v>232.08;232.08;232.08;232.08</v>
      </c>
      <c r="V535" s="15">
        <v>232.08</v>
      </c>
      <c r="W535" s="15">
        <v>232.08</v>
      </c>
      <c r="X535" s="15">
        <v>232.08</v>
      </c>
      <c r="Y535" s="15">
        <v>232.08</v>
      </c>
      <c r="Z535" s="11" t="s">
        <v>396</v>
      </c>
      <c r="AA535" s="11">
        <f t="shared" si="163"/>
        <v>29.252358119483102</v>
      </c>
      <c r="AB535" s="11" t="str">
        <f t="shared" si="164"/>
        <v>35.118935274564755</v>
      </c>
      <c r="AC535" s="11" t="str">
        <f t="shared" si="165"/>
        <v xml:space="preserve"> 9.927329411262066</v>
      </c>
      <c r="AD535" s="11">
        <v>3</v>
      </c>
      <c r="AE535" s="11" t="s">
        <v>397</v>
      </c>
      <c r="AF535" s="11">
        <f t="shared" si="166"/>
        <v>59.875150547180098</v>
      </c>
      <c r="AG535" s="11" t="str">
        <f t="shared" si="167"/>
        <v>56.59425366160318</v>
      </c>
      <c r="AH535" s="11" t="str">
        <f t="shared" si="168"/>
        <v xml:space="preserve"> 71.46789136622576</v>
      </c>
      <c r="AI535" s="11">
        <v>90</v>
      </c>
      <c r="AJ535" s="11" t="s">
        <v>629</v>
      </c>
      <c r="AK535" s="11" t="s">
        <v>609</v>
      </c>
      <c r="AL535" s="11" t="s">
        <v>630</v>
      </c>
      <c r="AM535" s="11" t="s">
        <v>609</v>
      </c>
      <c r="AN535" t="s">
        <v>753</v>
      </c>
      <c r="AO535" t="s">
        <v>754</v>
      </c>
      <c r="AP535" t="s">
        <v>755</v>
      </c>
      <c r="AQ535" t="s">
        <v>698</v>
      </c>
      <c r="AR535" t="s">
        <v>554</v>
      </c>
      <c r="AS535" t="s">
        <v>555</v>
      </c>
      <c r="AT535" t="s">
        <v>556</v>
      </c>
      <c r="AU535" t="s">
        <v>557</v>
      </c>
      <c r="AV535" t="s">
        <v>558</v>
      </c>
      <c r="AW535" t="s">
        <v>559</v>
      </c>
      <c r="AX535" t="s">
        <v>560</v>
      </c>
      <c r="AY535" t="s">
        <v>561</v>
      </c>
      <c r="AZ535" s="6">
        <v>0</v>
      </c>
      <c r="BA535" s="6">
        <v>0</v>
      </c>
      <c r="BB535" s="6">
        <v>0</v>
      </c>
      <c r="BC535" s="6">
        <v>0.06</v>
      </c>
      <c r="BD535" s="6">
        <v>25</v>
      </c>
      <c r="BE535" s="6">
        <v>0.36799999999999999</v>
      </c>
    </row>
    <row r="536" spans="1:57" ht="15" customHeight="1" x14ac:dyDescent="0.4">
      <c r="A536" s="6">
        <v>20231114</v>
      </c>
      <c r="B536" s="6" t="s">
        <v>473</v>
      </c>
      <c r="C536" s="7" t="s">
        <v>510</v>
      </c>
      <c r="D536" s="6" t="s">
        <v>21</v>
      </c>
      <c r="F536" s="6">
        <v>1</v>
      </c>
      <c r="G536" s="6">
        <v>7</v>
      </c>
      <c r="H536" s="17">
        <f t="shared" si="170"/>
        <v>1</v>
      </c>
      <c r="I536" s="14">
        <v>11.015538668203501</v>
      </c>
      <c r="J536" s="14"/>
      <c r="K536" s="14">
        <v>3.0974799977530099</v>
      </c>
      <c r="L536" s="14">
        <v>300.260050478153</v>
      </c>
      <c r="M536" s="15">
        <v>114.35</v>
      </c>
      <c r="N536" s="14">
        <v>6.2487998826179298</v>
      </c>
      <c r="O536" s="14"/>
      <c r="U536" s="11" t="str">
        <f t="shared" si="169"/>
        <v/>
      </c>
      <c r="V536" s="15"/>
      <c r="W536" s="15"/>
      <c r="X536" s="15"/>
      <c r="Y536" s="15"/>
      <c r="AA536" s="11" t="str">
        <f t="shared" si="163"/>
        <v/>
      </c>
      <c r="AB536" s="11" t="str">
        <f t="shared" si="164"/>
        <v/>
      </c>
      <c r="AC536" s="11" t="str">
        <f t="shared" si="165"/>
        <v/>
      </c>
      <c r="AF536" s="11" t="str">
        <f t="shared" si="166"/>
        <v/>
      </c>
      <c r="AG536" s="11" t="str">
        <f t="shared" si="167"/>
        <v/>
      </c>
      <c r="AH536" s="11" t="str">
        <f t="shared" si="168"/>
        <v/>
      </c>
      <c r="AN536" s="3"/>
      <c r="AO536" s="3"/>
      <c r="AP536" s="3"/>
      <c r="AQ536" s="3"/>
      <c r="AR536" t="s">
        <v>554</v>
      </c>
      <c r="AS536" t="s">
        <v>555</v>
      </c>
      <c r="AT536" t="s">
        <v>556</v>
      </c>
      <c r="AU536" t="s">
        <v>557</v>
      </c>
      <c r="AV536" t="s">
        <v>558</v>
      </c>
      <c r="AW536" t="s">
        <v>559</v>
      </c>
      <c r="AX536" t="s">
        <v>560</v>
      </c>
      <c r="AY536" t="s">
        <v>561</v>
      </c>
      <c r="AZ536" s="6">
        <v>0</v>
      </c>
      <c r="BA536" s="6">
        <v>0</v>
      </c>
      <c r="BB536" s="6">
        <v>0</v>
      </c>
      <c r="BC536" s="6">
        <v>0.06</v>
      </c>
      <c r="BD536" s="6">
        <v>25</v>
      </c>
      <c r="BE536" s="6">
        <v>0.36799999999999999</v>
      </c>
    </row>
    <row r="537" spans="1:57" ht="15" customHeight="1" x14ac:dyDescent="0.4">
      <c r="A537" s="6">
        <v>20231114</v>
      </c>
      <c r="B537" s="6" t="s">
        <v>473</v>
      </c>
      <c r="C537" s="7" t="s">
        <v>510</v>
      </c>
      <c r="E537" s="6" t="s">
        <v>22</v>
      </c>
      <c r="F537" s="6">
        <v>2</v>
      </c>
      <c r="G537" s="6">
        <v>7</v>
      </c>
      <c r="H537" s="17">
        <f t="shared" si="170"/>
        <v>1</v>
      </c>
      <c r="I537" s="14">
        <v>47.9866695437399</v>
      </c>
      <c r="J537" s="14">
        <v>47.9866695437399</v>
      </c>
      <c r="K537" s="14">
        <v>3.0974799977530099</v>
      </c>
      <c r="L537" s="14">
        <v>11.7919237584237</v>
      </c>
      <c r="M537" s="15">
        <v>222.51</v>
      </c>
      <c r="N537" s="14">
        <v>53.454113173190997</v>
      </c>
      <c r="O537" s="14">
        <v>53.454113173190997</v>
      </c>
      <c r="P537" s="11" t="str">
        <f>_xlfn.TEXTJOIN(";", TRUE, Q537, R537, S537, T537)</f>
        <v>0;0;0;0</v>
      </c>
      <c r="Q537" s="6">
        <v>0</v>
      </c>
      <c r="R537" s="6">
        <v>0</v>
      </c>
      <c r="S537" s="6">
        <v>0</v>
      </c>
      <c r="T537" s="6">
        <v>0</v>
      </c>
      <c r="U537" s="11" t="str">
        <f>_xlfn.TEXTJOIN(";", TRUE, V537, W537, X537, Y537)</f>
        <v>222.51;222.51;222.51;222.51</v>
      </c>
      <c r="V537" s="15">
        <v>222.51</v>
      </c>
      <c r="W537" s="15">
        <v>222.51</v>
      </c>
      <c r="X537" s="15">
        <v>222.51</v>
      </c>
      <c r="Y537" s="15">
        <v>222.51</v>
      </c>
      <c r="Z537" s="11" t="s">
        <v>398</v>
      </c>
      <c r="AA537" s="11">
        <f t="shared" si="163"/>
        <v>32.857676183950602</v>
      </c>
      <c r="AB537" s="11" t="str">
        <f t="shared" si="164"/>
        <v>40.07929512669556</v>
      </c>
      <c r="AC537" s="11" t="str">
        <f t="shared" si="165"/>
        <v xml:space="preserve"> 20.27973259277741</v>
      </c>
      <c r="AD537" s="11">
        <v>3</v>
      </c>
      <c r="AE537" s="11" t="s">
        <v>399</v>
      </c>
      <c r="AF537" s="11">
        <f t="shared" si="166"/>
        <v>60.405378184215699</v>
      </c>
      <c r="AG537" s="11" t="str">
        <f t="shared" si="167"/>
        <v>60.93761234282115</v>
      </c>
      <c r="AH537" s="11" t="str">
        <f t="shared" si="168"/>
        <v xml:space="preserve"> 51.33160348332791</v>
      </c>
      <c r="AI537" s="11">
        <v>90</v>
      </c>
      <c r="AJ537" s="11" t="s">
        <v>629</v>
      </c>
      <c r="AK537" s="11" t="s">
        <v>609</v>
      </c>
      <c r="AL537" s="11" t="s">
        <v>630</v>
      </c>
      <c r="AM537" s="11" t="s">
        <v>609</v>
      </c>
      <c r="AN537" t="s">
        <v>758</v>
      </c>
      <c r="AO537" t="s">
        <v>759</v>
      </c>
      <c r="AP537" t="s">
        <v>760</v>
      </c>
      <c r="AQ537" t="s">
        <v>698</v>
      </c>
      <c r="AR537" t="s">
        <v>554</v>
      </c>
      <c r="AS537" t="s">
        <v>555</v>
      </c>
      <c r="AT537" t="s">
        <v>556</v>
      </c>
      <c r="AU537" t="s">
        <v>557</v>
      </c>
      <c r="AV537" t="s">
        <v>558</v>
      </c>
      <c r="AW537" t="s">
        <v>559</v>
      </c>
      <c r="AX537" t="s">
        <v>560</v>
      </c>
      <c r="AY537" t="s">
        <v>561</v>
      </c>
      <c r="AZ537" s="6">
        <v>0</v>
      </c>
      <c r="BA537" s="6">
        <v>0</v>
      </c>
      <c r="BB537" s="6">
        <v>0</v>
      </c>
      <c r="BC537" s="6">
        <v>0.06</v>
      </c>
      <c r="BD537" s="6">
        <v>25</v>
      </c>
      <c r="BE537" s="6">
        <v>0.36799999999999999</v>
      </c>
    </row>
    <row r="538" spans="1:57" ht="15" customHeight="1" x14ac:dyDescent="0.4">
      <c r="A538" s="6">
        <v>20231114</v>
      </c>
      <c r="B538" s="6" t="s">
        <v>473</v>
      </c>
      <c r="C538" s="7" t="s">
        <v>510</v>
      </c>
      <c r="D538" s="6" t="s">
        <v>24</v>
      </c>
      <c r="F538" s="6">
        <v>1</v>
      </c>
      <c r="G538" s="6">
        <v>8</v>
      </c>
      <c r="H538" s="17">
        <f t="shared" si="170"/>
        <v>1</v>
      </c>
      <c r="I538" s="14">
        <v>28.359620581434498</v>
      </c>
      <c r="J538" s="14"/>
      <c r="K538" s="14">
        <v>2.87262840926366</v>
      </c>
      <c r="L538" s="14">
        <v>216.93733733222399</v>
      </c>
      <c r="M538" s="16">
        <v>276.68</v>
      </c>
      <c r="N538" s="14">
        <v>13.8443687072819</v>
      </c>
      <c r="O538" s="14"/>
      <c r="U538" s="11" t="str">
        <f t="shared" si="169"/>
        <v/>
      </c>
      <c r="V538" s="16"/>
      <c r="W538" s="16"/>
      <c r="X538" s="16"/>
      <c r="Y538" s="16"/>
      <c r="AA538" s="11" t="str">
        <f t="shared" si="163"/>
        <v/>
      </c>
      <c r="AB538" s="11" t="str">
        <f t="shared" si="164"/>
        <v/>
      </c>
      <c r="AC538" s="11" t="str">
        <f t="shared" si="165"/>
        <v/>
      </c>
      <c r="AF538" s="11" t="str">
        <f t="shared" si="166"/>
        <v/>
      </c>
      <c r="AG538" s="11" t="str">
        <f t="shared" si="167"/>
        <v/>
      </c>
      <c r="AH538" s="11" t="str">
        <f t="shared" si="168"/>
        <v/>
      </c>
      <c r="AN538" s="3"/>
      <c r="AO538" s="3"/>
      <c r="AP538" s="3"/>
      <c r="AQ538" s="3"/>
      <c r="AR538" t="s">
        <v>554</v>
      </c>
      <c r="AS538" t="s">
        <v>555</v>
      </c>
      <c r="AT538" t="s">
        <v>556</v>
      </c>
      <c r="AU538" t="s">
        <v>557</v>
      </c>
      <c r="AV538" t="s">
        <v>558</v>
      </c>
      <c r="AW538" t="s">
        <v>559</v>
      </c>
      <c r="AX538" t="s">
        <v>560</v>
      </c>
      <c r="AY538" t="s">
        <v>561</v>
      </c>
      <c r="AZ538" s="6">
        <v>0</v>
      </c>
      <c r="BA538" s="6">
        <v>0</v>
      </c>
      <c r="BB538" s="6">
        <v>0</v>
      </c>
      <c r="BC538" s="6">
        <v>0.06</v>
      </c>
      <c r="BD538" s="6">
        <v>25</v>
      </c>
      <c r="BE538" s="6">
        <v>0.36799999999999999</v>
      </c>
    </row>
    <row r="539" spans="1:57" ht="15" customHeight="1" x14ac:dyDescent="0.4">
      <c r="A539" s="6">
        <v>20231114</v>
      </c>
      <c r="B539" s="6" t="s">
        <v>473</v>
      </c>
      <c r="C539" s="7" t="s">
        <v>510</v>
      </c>
      <c r="E539" s="6" t="s">
        <v>25</v>
      </c>
      <c r="F539" s="6">
        <v>2</v>
      </c>
      <c r="G539" s="6">
        <v>8</v>
      </c>
      <c r="H539" s="17">
        <f t="shared" si="170"/>
        <v>1</v>
      </c>
      <c r="I539" s="11">
        <v>43.797188212989603</v>
      </c>
      <c r="J539" s="11">
        <v>43.797188212989603</v>
      </c>
      <c r="K539" s="14">
        <v>2.58945111530858</v>
      </c>
      <c r="L539" s="14">
        <v>239.93618680798801</v>
      </c>
      <c r="M539" s="15">
        <v>228.15</v>
      </c>
      <c r="N539" s="14">
        <v>66.621779302447493</v>
      </c>
      <c r="O539" s="14">
        <v>66.621779302447493</v>
      </c>
      <c r="P539" s="11" t="str">
        <f>_xlfn.TEXTJOIN(";", TRUE, Q539, R539, S539, T539)</f>
        <v>0;0;0;0</v>
      </c>
      <c r="Q539" s="6">
        <v>0</v>
      </c>
      <c r="R539" s="6">
        <v>0</v>
      </c>
      <c r="S539" s="6">
        <v>0</v>
      </c>
      <c r="T539" s="6">
        <v>0</v>
      </c>
      <c r="U539" s="11" t="str">
        <f>_xlfn.TEXTJOIN(";", TRUE, V539, W539, X539, Y539)</f>
        <v>228.15;228.15;228.15;228.15</v>
      </c>
      <c r="V539" s="15">
        <v>228.15</v>
      </c>
      <c r="W539" s="15">
        <v>228.15</v>
      </c>
      <c r="X539" s="15">
        <v>228.15</v>
      </c>
      <c r="Y539" s="15">
        <v>228.15</v>
      </c>
      <c r="Z539" s="11" t="s">
        <v>400</v>
      </c>
      <c r="AA539" s="11">
        <f t="shared" si="163"/>
        <v>19.108878488736899</v>
      </c>
      <c r="AB539" s="11" t="str">
        <f t="shared" si="164"/>
        <v>37.37315826700575</v>
      </c>
      <c r="AC539" s="11" t="str">
        <f t="shared" si="165"/>
        <v xml:space="preserve"> 16.561320915842842</v>
      </c>
      <c r="AD539" s="11">
        <v>3</v>
      </c>
      <c r="AE539" s="11" t="s">
        <v>401</v>
      </c>
      <c r="AF539" s="11">
        <f t="shared" si="166"/>
        <v>56.273877709187502</v>
      </c>
      <c r="AG539" s="11" t="str">
        <f t="shared" si="167"/>
        <v>49.7282199877315</v>
      </c>
      <c r="AH539" s="11" t="str">
        <f t="shared" si="168"/>
        <v xml:space="preserve"> 48.893516956412874</v>
      </c>
      <c r="AI539" s="11">
        <v>90</v>
      </c>
      <c r="AJ539" s="11" t="s">
        <v>629</v>
      </c>
      <c r="AK539" s="11" t="s">
        <v>609</v>
      </c>
      <c r="AL539" s="11" t="s">
        <v>630</v>
      </c>
      <c r="AM539" s="11" t="s">
        <v>609</v>
      </c>
      <c r="AN539" t="s">
        <v>758</v>
      </c>
      <c r="AO539" t="s">
        <v>759</v>
      </c>
      <c r="AP539" t="s">
        <v>760</v>
      </c>
      <c r="AQ539" t="s">
        <v>698</v>
      </c>
      <c r="AR539" t="s">
        <v>554</v>
      </c>
      <c r="AS539" t="s">
        <v>555</v>
      </c>
      <c r="AT539" t="s">
        <v>556</v>
      </c>
      <c r="AU539" t="s">
        <v>557</v>
      </c>
      <c r="AV539" t="s">
        <v>558</v>
      </c>
      <c r="AW539" t="s">
        <v>559</v>
      </c>
      <c r="AX539" t="s">
        <v>560</v>
      </c>
      <c r="AY539" t="s">
        <v>561</v>
      </c>
      <c r="AZ539" s="6">
        <v>0</v>
      </c>
      <c r="BA539" s="6">
        <v>0</v>
      </c>
      <c r="BB539" s="6">
        <v>0</v>
      </c>
      <c r="BC539" s="6">
        <v>0.06</v>
      </c>
      <c r="BD539" s="6">
        <v>25</v>
      </c>
      <c r="BE539" s="6">
        <v>0.36799999999999999</v>
      </c>
    </row>
    <row r="540" spans="1:57" ht="15" customHeight="1" x14ac:dyDescent="0.4">
      <c r="A540" s="6">
        <v>20231114</v>
      </c>
      <c r="B540" s="6" t="s">
        <v>473</v>
      </c>
      <c r="C540" s="7" t="s">
        <v>510</v>
      </c>
      <c r="D540" s="6" t="s">
        <v>28</v>
      </c>
      <c r="F540" s="6">
        <v>1</v>
      </c>
      <c r="G540" s="6">
        <v>9</v>
      </c>
      <c r="H540" s="13">
        <f>2/5</f>
        <v>0.4</v>
      </c>
      <c r="I540" s="14">
        <v>17.188063334065401</v>
      </c>
      <c r="J540" s="14"/>
      <c r="K540" s="14">
        <v>2.9885858987225098</v>
      </c>
      <c r="L540" s="14">
        <v>126.64547155471401</v>
      </c>
      <c r="M540" s="15">
        <v>269.70999999999998</v>
      </c>
      <c r="N540" s="14">
        <v>16.2069719190829</v>
      </c>
      <c r="O540" s="14"/>
      <c r="U540" s="11" t="str">
        <f t="shared" si="169"/>
        <v/>
      </c>
      <c r="V540" s="15"/>
      <c r="W540" s="15"/>
      <c r="X540" s="15"/>
      <c r="Y540" s="15"/>
      <c r="AA540" s="11" t="str">
        <f t="shared" si="163"/>
        <v/>
      </c>
      <c r="AB540" s="11" t="str">
        <f t="shared" si="164"/>
        <v/>
      </c>
      <c r="AC540" s="11" t="str">
        <f t="shared" si="165"/>
        <v/>
      </c>
      <c r="AF540" s="11" t="str">
        <f t="shared" si="166"/>
        <v/>
      </c>
      <c r="AG540" s="11" t="str">
        <f t="shared" si="167"/>
        <v/>
      </c>
      <c r="AH540" s="11" t="str">
        <f t="shared" si="168"/>
        <v/>
      </c>
      <c r="AN540" s="3"/>
      <c r="AO540" s="3"/>
      <c r="AP540" s="3"/>
      <c r="AQ540" s="3"/>
      <c r="AR540" t="s">
        <v>554</v>
      </c>
      <c r="AS540" t="s">
        <v>555</v>
      </c>
      <c r="AT540" t="s">
        <v>556</v>
      </c>
      <c r="AU540" t="s">
        <v>557</v>
      </c>
      <c r="AV540" t="s">
        <v>558</v>
      </c>
      <c r="AW540" t="s">
        <v>559</v>
      </c>
      <c r="AX540" t="s">
        <v>560</v>
      </c>
      <c r="AY540" t="s">
        <v>561</v>
      </c>
      <c r="AZ540" s="6">
        <v>0</v>
      </c>
      <c r="BA540" s="6">
        <v>0</v>
      </c>
      <c r="BB540" s="6">
        <v>0</v>
      </c>
      <c r="BC540" s="6">
        <v>0.06</v>
      </c>
      <c r="BD540" s="6">
        <v>25</v>
      </c>
      <c r="BE540" s="6">
        <v>0.36799999999999999</v>
      </c>
    </row>
    <row r="541" spans="1:57" ht="15" customHeight="1" x14ac:dyDescent="0.4">
      <c r="A541" s="6">
        <v>20231114</v>
      </c>
      <c r="B541" s="6" t="s">
        <v>473</v>
      </c>
      <c r="C541" s="7" t="s">
        <v>510</v>
      </c>
      <c r="E541" s="6" t="s">
        <v>29</v>
      </c>
      <c r="F541" s="6">
        <v>2</v>
      </c>
      <c r="G541" s="6">
        <v>9</v>
      </c>
      <c r="H541" s="13">
        <f>2/5</f>
        <v>0.4</v>
      </c>
      <c r="I541" s="14">
        <v>39.996047150055297</v>
      </c>
      <c r="J541" s="14">
        <v>39.996047150055297</v>
      </c>
      <c r="K541" s="14">
        <v>2.6103561516719598</v>
      </c>
      <c r="L541" s="11">
        <v>99.892314361142496</v>
      </c>
      <c r="M541" s="15">
        <v>219.95</v>
      </c>
      <c r="N541" s="14">
        <v>71.670071651289803</v>
      </c>
      <c r="O541" s="14">
        <v>71.670071651289803</v>
      </c>
      <c r="P541" s="11" t="str">
        <f>_xlfn.TEXTJOIN(";", TRUE, Q541, R541, S541, T541)</f>
        <v>0;0;0;0</v>
      </c>
      <c r="Q541" s="6">
        <v>0</v>
      </c>
      <c r="R541" s="6">
        <v>0</v>
      </c>
      <c r="S541" s="6">
        <v>0</v>
      </c>
      <c r="T541" s="6">
        <v>0</v>
      </c>
      <c r="U541" s="11" t="str">
        <f>_xlfn.TEXTJOIN(";", TRUE, V541, W541, X541, Y541)</f>
        <v>219.95;219.95;219.95;219.95</v>
      </c>
      <c r="V541" s="15">
        <v>219.95</v>
      </c>
      <c r="W541" s="15">
        <v>219.95</v>
      </c>
      <c r="X541" s="15">
        <v>219.95</v>
      </c>
      <c r="Y541" s="15">
        <v>219.95</v>
      </c>
      <c r="Z541" s="11" t="s">
        <v>402</v>
      </c>
      <c r="AA541" s="11">
        <f t="shared" si="163"/>
        <v>23.8473693951249</v>
      </c>
      <c r="AB541" s="11" t="str">
        <f t="shared" si="164"/>
        <v>25.90666862841987</v>
      </c>
      <c r="AC541" s="11" t="str">
        <f t="shared" si="165"/>
        <v xml:space="preserve"> 12.57732132521125</v>
      </c>
      <c r="AD541" s="11">
        <v>3</v>
      </c>
      <c r="AE541" s="11" t="s">
        <v>403</v>
      </c>
      <c r="AF541" s="11">
        <f t="shared" si="166"/>
        <v>69.720024276526701</v>
      </c>
      <c r="AG541" s="11" t="str">
        <f t="shared" si="167"/>
        <v>63.31239838688808</v>
      </c>
      <c r="AH541" s="11" t="str">
        <f t="shared" si="168"/>
        <v xml:space="preserve"> 50.659179392668015</v>
      </c>
      <c r="AI541" s="11">
        <v>90</v>
      </c>
      <c r="AJ541" s="11" t="s">
        <v>629</v>
      </c>
      <c r="AK541" s="11" t="s">
        <v>609</v>
      </c>
      <c r="AL541" s="11" t="s">
        <v>630</v>
      </c>
      <c r="AM541" s="11" t="s">
        <v>609</v>
      </c>
      <c r="AN541" t="s">
        <v>761</v>
      </c>
      <c r="AO541" t="s">
        <v>762</v>
      </c>
      <c r="AP541" t="s">
        <v>763</v>
      </c>
      <c r="AQ541" t="s">
        <v>698</v>
      </c>
      <c r="AR541" t="s">
        <v>554</v>
      </c>
      <c r="AS541" t="s">
        <v>555</v>
      </c>
      <c r="AT541" t="s">
        <v>556</v>
      </c>
      <c r="AU541" t="s">
        <v>557</v>
      </c>
      <c r="AV541" t="s">
        <v>558</v>
      </c>
      <c r="AW541" t="s">
        <v>559</v>
      </c>
      <c r="AX541" t="s">
        <v>560</v>
      </c>
      <c r="AY541" t="s">
        <v>561</v>
      </c>
      <c r="AZ541" s="6">
        <v>0</v>
      </c>
      <c r="BA541" s="6">
        <v>0</v>
      </c>
      <c r="BB541" s="6">
        <v>0</v>
      </c>
      <c r="BC541" s="6">
        <v>0.06</v>
      </c>
      <c r="BD541" s="6">
        <v>25</v>
      </c>
      <c r="BE541" s="6">
        <v>0.36799999999999999</v>
      </c>
    </row>
    <row r="542" spans="1:57" ht="15" customHeight="1" x14ac:dyDescent="0.4">
      <c r="A542" s="6">
        <v>20231114</v>
      </c>
      <c r="B542" s="6" t="s">
        <v>473</v>
      </c>
      <c r="C542" s="7" t="s">
        <v>510</v>
      </c>
      <c r="D542" s="6" t="s">
        <v>30</v>
      </c>
      <c r="F542" s="6">
        <v>1</v>
      </c>
      <c r="G542" s="6">
        <v>10</v>
      </c>
      <c r="H542" s="13">
        <f>2/5</f>
        <v>0.4</v>
      </c>
      <c r="I542" s="14">
        <v>21.996413472775</v>
      </c>
      <c r="J542" s="14"/>
      <c r="K542" s="14">
        <v>2.8614626135574901</v>
      </c>
      <c r="L542" s="14">
        <v>125.36306415579899</v>
      </c>
      <c r="M542" s="16">
        <v>358.71</v>
      </c>
      <c r="N542" s="14">
        <v>23.620124023909501</v>
      </c>
      <c r="O542" s="14"/>
      <c r="U542" s="11" t="str">
        <f t="shared" si="169"/>
        <v/>
      </c>
      <c r="V542" s="16"/>
      <c r="W542" s="16"/>
      <c r="X542" s="16"/>
      <c r="Y542" s="16"/>
      <c r="AA542" s="11" t="str">
        <f t="shared" si="163"/>
        <v/>
      </c>
      <c r="AB542" s="11" t="str">
        <f t="shared" si="164"/>
        <v/>
      </c>
      <c r="AC542" s="11" t="str">
        <f t="shared" si="165"/>
        <v/>
      </c>
      <c r="AF542" s="11" t="str">
        <f t="shared" si="166"/>
        <v/>
      </c>
      <c r="AG542" s="11" t="str">
        <f t="shared" si="167"/>
        <v/>
      </c>
      <c r="AH542" s="11" t="str">
        <f t="shared" si="168"/>
        <v/>
      </c>
      <c r="AN542" s="3"/>
      <c r="AO542" s="3"/>
      <c r="AP542" s="3"/>
      <c r="AQ542" s="3"/>
      <c r="AR542" t="s">
        <v>554</v>
      </c>
      <c r="AS542" t="s">
        <v>555</v>
      </c>
      <c r="AT542" t="s">
        <v>556</v>
      </c>
      <c r="AU542" t="s">
        <v>557</v>
      </c>
      <c r="AV542" t="s">
        <v>558</v>
      </c>
      <c r="AW542" t="s">
        <v>559</v>
      </c>
      <c r="AX542" t="s">
        <v>560</v>
      </c>
      <c r="AY542" t="s">
        <v>561</v>
      </c>
      <c r="AZ542" s="6">
        <v>0</v>
      </c>
      <c r="BA542" s="6">
        <v>0</v>
      </c>
      <c r="BB542" s="6">
        <v>0</v>
      </c>
      <c r="BC542" s="6">
        <v>0.06</v>
      </c>
      <c r="BD542" s="6">
        <v>25</v>
      </c>
      <c r="BE542" s="6">
        <v>0.36799999999999999</v>
      </c>
    </row>
    <row r="543" spans="1:57" ht="15" customHeight="1" x14ac:dyDescent="0.4">
      <c r="A543" s="6">
        <v>20231114</v>
      </c>
      <c r="B543" s="6" t="s">
        <v>473</v>
      </c>
      <c r="C543" s="7" t="s">
        <v>510</v>
      </c>
      <c r="E543" s="6" t="s">
        <v>32</v>
      </c>
      <c r="F543" s="6">
        <v>2</v>
      </c>
      <c r="G543" s="6">
        <v>10</v>
      </c>
      <c r="H543" s="13">
        <f>2/5</f>
        <v>0.4</v>
      </c>
      <c r="I543" s="14">
        <v>16.9238376569911</v>
      </c>
      <c r="J543" s="14">
        <v>16.9238376569911</v>
      </c>
      <c r="K543" s="14">
        <v>2.3010033063447199</v>
      </c>
      <c r="L543" s="14">
        <v>181.766169872212</v>
      </c>
      <c r="M543" s="16">
        <v>81.88</v>
      </c>
      <c r="N543" s="14">
        <v>48.284849571276702</v>
      </c>
      <c r="O543" s="14">
        <v>48.284849571276702</v>
      </c>
      <c r="P543" s="11" t="str">
        <f>_xlfn.TEXTJOIN(";", TRUE, Q543, R543, S543, T543)</f>
        <v>0;0;0;0</v>
      </c>
      <c r="Q543" s="6">
        <v>0</v>
      </c>
      <c r="R543" s="6">
        <v>0</v>
      </c>
      <c r="S543" s="6">
        <v>0</v>
      </c>
      <c r="T543" s="6">
        <v>0</v>
      </c>
      <c r="U543" s="11" t="str">
        <f>_xlfn.TEXTJOIN(";", TRUE, V543, W543, X543, Y543)</f>
        <v>81.88;81.88;81.88;81.88</v>
      </c>
      <c r="V543" s="16">
        <v>81.88</v>
      </c>
      <c r="W543" s="16">
        <v>81.88</v>
      </c>
      <c r="X543" s="16">
        <v>81.88</v>
      </c>
      <c r="Y543" s="16">
        <v>81.88</v>
      </c>
      <c r="Z543" s="11" t="s">
        <v>826</v>
      </c>
      <c r="AA543" s="11">
        <f t="shared" si="163"/>
        <v>13.361084004462899</v>
      </c>
      <c r="AB543" s="11" t="str">
        <f t="shared" si="164"/>
        <v>10.432150150250726</v>
      </c>
      <c r="AC543" s="11" t="str">
        <f t="shared" si="165"/>
        <v xml:space="preserve"> 13.822603699468813</v>
      </c>
      <c r="AD543" s="11">
        <v>3</v>
      </c>
      <c r="AE543" s="11" t="s">
        <v>827</v>
      </c>
      <c r="AF543" s="11">
        <f t="shared" si="166"/>
        <v>51.388533678648002</v>
      </c>
      <c r="AG543" s="11" t="str">
        <f t="shared" si="167"/>
        <v>59.58126844952498</v>
      </c>
      <c r="AH543" s="11" t="str">
        <f t="shared" si="168"/>
        <v xml:space="preserve"> 66.39245443240931</v>
      </c>
      <c r="AI543" s="11">
        <v>90</v>
      </c>
      <c r="AJ543" s="11" t="s">
        <v>629</v>
      </c>
      <c r="AK543" s="11" t="s">
        <v>609</v>
      </c>
      <c r="AL543" s="11" t="s">
        <v>630</v>
      </c>
      <c r="AM543" s="11" t="s">
        <v>609</v>
      </c>
      <c r="AN543" t="s">
        <v>761</v>
      </c>
      <c r="AO543" t="s">
        <v>762</v>
      </c>
      <c r="AP543" t="s">
        <v>763</v>
      </c>
      <c r="AQ543" t="s">
        <v>698</v>
      </c>
      <c r="AR543" t="s">
        <v>554</v>
      </c>
      <c r="AS543" t="s">
        <v>555</v>
      </c>
      <c r="AT543" t="s">
        <v>556</v>
      </c>
      <c r="AU543" t="s">
        <v>557</v>
      </c>
      <c r="AV543" t="s">
        <v>558</v>
      </c>
      <c r="AW543" t="s">
        <v>559</v>
      </c>
      <c r="AX543" t="s">
        <v>560</v>
      </c>
      <c r="AY543" t="s">
        <v>561</v>
      </c>
      <c r="AZ543" s="6">
        <v>0</v>
      </c>
      <c r="BA543" s="6">
        <v>0</v>
      </c>
      <c r="BB543" s="6">
        <v>0</v>
      </c>
      <c r="BC543" s="6">
        <v>0.06</v>
      </c>
      <c r="BD543" s="6">
        <v>25</v>
      </c>
      <c r="BE543" s="6">
        <v>0.36799999999999999</v>
      </c>
    </row>
    <row r="544" spans="1:57" ht="15" customHeight="1" x14ac:dyDescent="0.4">
      <c r="A544" s="6">
        <v>20231114</v>
      </c>
      <c r="B544" s="6" t="s">
        <v>473</v>
      </c>
      <c r="C544" s="7" t="s">
        <v>510</v>
      </c>
      <c r="D544" s="6" t="s">
        <v>38</v>
      </c>
      <c r="F544" s="6">
        <v>1</v>
      </c>
      <c r="G544" s="6">
        <v>11</v>
      </c>
      <c r="H544" s="17">
        <f t="shared" ref="H544:H545" si="173">5/5</f>
        <v>1</v>
      </c>
      <c r="I544" s="14">
        <v>25.990878981946999</v>
      </c>
      <c r="J544" s="14"/>
      <c r="K544" s="14">
        <v>3.0974799977530099</v>
      </c>
      <c r="L544" s="14">
        <v>79.9492702742441</v>
      </c>
      <c r="M544" s="15">
        <v>314.58999999999997</v>
      </c>
      <c r="N544" s="14">
        <v>20.757516152208701</v>
      </c>
      <c r="O544" s="14"/>
      <c r="U544" s="11" t="str">
        <f t="shared" si="169"/>
        <v/>
      </c>
      <c r="V544" s="15"/>
      <c r="W544" s="15"/>
      <c r="X544" s="15"/>
      <c r="Y544" s="15"/>
      <c r="AA544" s="11" t="str">
        <f t="shared" si="163"/>
        <v/>
      </c>
      <c r="AB544" s="11" t="str">
        <f t="shared" si="164"/>
        <v/>
      </c>
      <c r="AC544" s="11" t="str">
        <f t="shared" si="165"/>
        <v/>
      </c>
      <c r="AF544" s="11" t="str">
        <f t="shared" si="166"/>
        <v/>
      </c>
      <c r="AG544" s="11" t="str">
        <f t="shared" si="167"/>
        <v/>
      </c>
      <c r="AH544" s="11" t="str">
        <f t="shared" si="168"/>
        <v/>
      </c>
      <c r="AN544" s="3"/>
      <c r="AO544" s="3"/>
      <c r="AP544" s="3"/>
      <c r="AQ544" s="3"/>
      <c r="AR544" t="s">
        <v>554</v>
      </c>
      <c r="AS544" t="s">
        <v>555</v>
      </c>
      <c r="AT544" t="s">
        <v>556</v>
      </c>
      <c r="AU544" t="s">
        <v>557</v>
      </c>
      <c r="AV544" t="s">
        <v>558</v>
      </c>
      <c r="AW544" t="s">
        <v>559</v>
      </c>
      <c r="AX544" t="s">
        <v>560</v>
      </c>
      <c r="AY544" t="s">
        <v>561</v>
      </c>
      <c r="AZ544" s="6">
        <v>0</v>
      </c>
      <c r="BA544" s="6">
        <v>0</v>
      </c>
      <c r="BB544" s="6">
        <v>0</v>
      </c>
      <c r="BC544" s="6">
        <v>0.06</v>
      </c>
      <c r="BD544" s="6">
        <v>25</v>
      </c>
      <c r="BE544" s="6">
        <v>0.36799999999999999</v>
      </c>
    </row>
    <row r="545" spans="1:57" ht="15" customHeight="1" x14ac:dyDescent="0.4">
      <c r="A545" s="6">
        <v>20231114</v>
      </c>
      <c r="B545" s="6" t="s">
        <v>473</v>
      </c>
      <c r="C545" s="7" t="s">
        <v>510</v>
      </c>
      <c r="E545" s="6" t="s">
        <v>46</v>
      </c>
      <c r="F545" s="6">
        <v>2</v>
      </c>
      <c r="G545" s="6">
        <v>11</v>
      </c>
      <c r="H545" s="17">
        <f t="shared" si="173"/>
        <v>1</v>
      </c>
      <c r="I545" s="14">
        <v>17.668407905837601</v>
      </c>
      <c r="J545" s="14">
        <v>17.668407905837601</v>
      </c>
      <c r="K545" s="14">
        <v>3.0974799977530099</v>
      </c>
      <c r="L545" s="14">
        <v>16.240400100791899</v>
      </c>
      <c r="M545" s="15">
        <v>194.47</v>
      </c>
      <c r="N545" s="11">
        <v>48.109255389531803</v>
      </c>
      <c r="O545" s="11">
        <v>48.109255389531803</v>
      </c>
      <c r="P545" s="11" t="str">
        <f>_xlfn.TEXTJOIN(";", TRUE, Q545, R545, S545, T545)</f>
        <v>0;0;0;0</v>
      </c>
      <c r="Q545" s="6">
        <v>0</v>
      </c>
      <c r="R545" s="6">
        <v>0</v>
      </c>
      <c r="S545" s="6">
        <v>0</v>
      </c>
      <c r="T545" s="6">
        <v>0</v>
      </c>
      <c r="U545" s="11" t="str">
        <f>_xlfn.TEXTJOIN(";", TRUE, V545, W545, X545, Y545)</f>
        <v>194.47;194.47;194.47;194.47</v>
      </c>
      <c r="V545" s="15">
        <v>194.47</v>
      </c>
      <c r="W545" s="15">
        <v>194.47</v>
      </c>
      <c r="X545" s="15">
        <v>194.47</v>
      </c>
      <c r="Y545" s="15">
        <v>194.47</v>
      </c>
      <c r="Z545" s="11" t="s">
        <v>404</v>
      </c>
      <c r="AA545" s="11">
        <f t="shared" si="163"/>
        <v>6.5084799320252298</v>
      </c>
      <c r="AB545" s="11" t="str">
        <f t="shared" si="164"/>
        <v>6.202488953555775</v>
      </c>
      <c r="AC545" s="11" t="str">
        <f t="shared" si="165"/>
        <v xml:space="preserve"> 5.2351023957839695</v>
      </c>
      <c r="AD545" s="11">
        <v>3</v>
      </c>
      <c r="AE545" s="11" t="s">
        <v>405</v>
      </c>
      <c r="AF545" s="11">
        <f t="shared" si="166"/>
        <v>59.588163664122398</v>
      </c>
      <c r="AG545" s="11" t="str">
        <f t="shared" si="167"/>
        <v>62.658137439006374</v>
      </c>
      <c r="AH545" s="11" t="str">
        <f t="shared" si="168"/>
        <v xml:space="preserve"> 82.02460219580773</v>
      </c>
      <c r="AI545" s="11">
        <v>90</v>
      </c>
      <c r="AJ545" s="11" t="s">
        <v>629</v>
      </c>
      <c r="AK545" s="11" t="s">
        <v>609</v>
      </c>
      <c r="AL545" s="11" t="s">
        <v>630</v>
      </c>
      <c r="AM545" s="11" t="s">
        <v>609</v>
      </c>
      <c r="AN545" t="s">
        <v>761</v>
      </c>
      <c r="AO545" t="s">
        <v>762</v>
      </c>
      <c r="AP545" t="s">
        <v>763</v>
      </c>
      <c r="AQ545" t="s">
        <v>698</v>
      </c>
      <c r="AR545" t="s">
        <v>554</v>
      </c>
      <c r="AS545" t="s">
        <v>555</v>
      </c>
      <c r="AT545" t="s">
        <v>556</v>
      </c>
      <c r="AU545" t="s">
        <v>557</v>
      </c>
      <c r="AV545" t="s">
        <v>558</v>
      </c>
      <c r="AW545" t="s">
        <v>559</v>
      </c>
      <c r="AX545" t="s">
        <v>560</v>
      </c>
      <c r="AY545" t="s">
        <v>561</v>
      </c>
      <c r="AZ545" s="6">
        <v>0</v>
      </c>
      <c r="BA545" s="6">
        <v>0</v>
      </c>
      <c r="BB545" s="6">
        <v>0</v>
      </c>
      <c r="BC545" s="6">
        <v>0.06</v>
      </c>
      <c r="BD545" s="6">
        <v>25</v>
      </c>
      <c r="BE545" s="6">
        <v>0.36799999999999999</v>
      </c>
    </row>
    <row r="546" spans="1:57" ht="15" customHeight="1" x14ac:dyDescent="0.4">
      <c r="A546" s="6">
        <v>20231114</v>
      </c>
      <c r="B546" s="6" t="s">
        <v>473</v>
      </c>
      <c r="C546" s="7" t="s">
        <v>510</v>
      </c>
      <c r="D546" s="6" t="s">
        <v>49</v>
      </c>
      <c r="F546" s="6">
        <v>1</v>
      </c>
      <c r="G546" s="6">
        <v>12</v>
      </c>
      <c r="H546" s="13">
        <f t="shared" ref="H546:H547" si="174">1/5</f>
        <v>0.2</v>
      </c>
      <c r="I546" s="14">
        <v>16.712462621633001</v>
      </c>
      <c r="J546" s="14"/>
      <c r="K546" s="14">
        <v>3.0974799977530099</v>
      </c>
      <c r="L546" s="14">
        <v>102.659002648967</v>
      </c>
      <c r="M546" s="16">
        <v>22.709999999999901</v>
      </c>
      <c r="N546" s="14">
        <v>24.016974530603601</v>
      </c>
      <c r="O546" s="14"/>
      <c r="U546" s="11" t="str">
        <f t="shared" si="169"/>
        <v/>
      </c>
      <c r="V546" s="16"/>
      <c r="W546" s="16"/>
      <c r="X546" s="16"/>
      <c r="Y546" s="16"/>
      <c r="AA546" s="11" t="str">
        <f t="shared" si="163"/>
        <v/>
      </c>
      <c r="AB546" s="11" t="str">
        <f t="shared" si="164"/>
        <v/>
      </c>
      <c r="AC546" s="11" t="str">
        <f t="shared" si="165"/>
        <v/>
      </c>
      <c r="AF546" s="11" t="str">
        <f t="shared" si="166"/>
        <v/>
      </c>
      <c r="AG546" s="11" t="str">
        <f t="shared" si="167"/>
        <v/>
      </c>
      <c r="AH546" s="11" t="str">
        <f t="shared" si="168"/>
        <v/>
      </c>
      <c r="AN546" s="3"/>
      <c r="AO546" s="3"/>
      <c r="AP546" s="3"/>
      <c r="AQ546" s="3"/>
      <c r="AR546" t="s">
        <v>554</v>
      </c>
      <c r="AS546" t="s">
        <v>555</v>
      </c>
      <c r="AT546" t="s">
        <v>556</v>
      </c>
      <c r="AU546" t="s">
        <v>557</v>
      </c>
      <c r="AV546" t="s">
        <v>558</v>
      </c>
      <c r="AW546" t="s">
        <v>559</v>
      </c>
      <c r="AX546" t="s">
        <v>560</v>
      </c>
      <c r="AY546" t="s">
        <v>561</v>
      </c>
      <c r="AZ546" s="6">
        <v>0</v>
      </c>
      <c r="BA546" s="6">
        <v>0</v>
      </c>
      <c r="BB546" s="6">
        <v>0</v>
      </c>
      <c r="BC546" s="6">
        <v>0.06</v>
      </c>
      <c r="BD546" s="6">
        <v>25</v>
      </c>
      <c r="BE546" s="6">
        <v>0.36799999999999999</v>
      </c>
    </row>
    <row r="547" spans="1:57" ht="15" customHeight="1" x14ac:dyDescent="0.4">
      <c r="A547" s="6">
        <v>20231114</v>
      </c>
      <c r="B547" s="6" t="s">
        <v>473</v>
      </c>
      <c r="C547" s="7" t="s">
        <v>510</v>
      </c>
      <c r="E547" s="6" t="s">
        <v>47</v>
      </c>
      <c r="F547" s="6">
        <v>2</v>
      </c>
      <c r="G547" s="6">
        <v>12</v>
      </c>
      <c r="H547" s="13">
        <f t="shared" si="174"/>
        <v>0.2</v>
      </c>
      <c r="I547" s="14">
        <v>11.4000081947633</v>
      </c>
      <c r="J547" s="14">
        <v>11.4000081947633</v>
      </c>
      <c r="K547" s="14">
        <v>3.0974799977530099</v>
      </c>
      <c r="L547" s="14">
        <v>118.04174708263101</v>
      </c>
      <c r="M547" s="15">
        <v>101.8</v>
      </c>
      <c r="N547" s="14">
        <v>87.362289743648802</v>
      </c>
      <c r="O547" s="14">
        <v>87.362289743648802</v>
      </c>
      <c r="P547" s="11" t="str">
        <f>_xlfn.TEXTJOIN(";", TRUE, Q547, R547, S547, T547)</f>
        <v>0;0</v>
      </c>
      <c r="Q547" s="6">
        <v>0</v>
      </c>
      <c r="T547" s="6">
        <v>0</v>
      </c>
      <c r="U547" s="11" t="str">
        <f>_xlfn.TEXTJOIN(";", TRUE, V547, W547, X547, Y547)</f>
        <v>101.8;101.8</v>
      </c>
      <c r="V547" s="15">
        <v>101.8</v>
      </c>
      <c r="W547" s="15"/>
      <c r="X547" s="15"/>
      <c r="Y547" s="15">
        <v>101.8</v>
      </c>
      <c r="Z547" s="14">
        <v>6.8894257932259499</v>
      </c>
      <c r="AA547" s="11">
        <f t="shared" si="163"/>
        <v>6.8894257932259499</v>
      </c>
      <c r="AB547" s="11" t="str">
        <f t="shared" si="164"/>
        <v/>
      </c>
      <c r="AC547" s="11" t="str">
        <f t="shared" si="165"/>
        <v/>
      </c>
      <c r="AD547" s="11">
        <v>3</v>
      </c>
      <c r="AE547" s="14">
        <v>119.84503782503199</v>
      </c>
      <c r="AF547" s="11">
        <f t="shared" si="166"/>
        <v>119.84503782503199</v>
      </c>
      <c r="AG547" s="11" t="str">
        <f t="shared" si="167"/>
        <v/>
      </c>
      <c r="AH547" s="11" t="str">
        <f t="shared" si="168"/>
        <v/>
      </c>
      <c r="AI547" s="11">
        <v>90</v>
      </c>
      <c r="AJ547" s="11" t="s">
        <v>629</v>
      </c>
      <c r="AK547" s="11" t="s">
        <v>609</v>
      </c>
      <c r="AL547" s="11" t="s">
        <v>630</v>
      </c>
      <c r="AM547" s="11" t="s">
        <v>609</v>
      </c>
      <c r="AN547" t="s">
        <v>761</v>
      </c>
      <c r="AO547" t="s">
        <v>762</v>
      </c>
      <c r="AP547" t="s">
        <v>763</v>
      </c>
      <c r="AQ547" t="s">
        <v>698</v>
      </c>
      <c r="AR547" t="s">
        <v>554</v>
      </c>
      <c r="AS547" t="s">
        <v>555</v>
      </c>
      <c r="AT547" t="s">
        <v>556</v>
      </c>
      <c r="AU547" t="s">
        <v>557</v>
      </c>
      <c r="AV547" t="s">
        <v>558</v>
      </c>
      <c r="AW547" t="s">
        <v>559</v>
      </c>
      <c r="AX547" t="s">
        <v>560</v>
      </c>
      <c r="AY547" t="s">
        <v>561</v>
      </c>
      <c r="AZ547" s="6">
        <v>0</v>
      </c>
      <c r="BA547" s="6">
        <v>0</v>
      </c>
      <c r="BB547" s="6">
        <v>0</v>
      </c>
      <c r="BC547" s="6">
        <v>0.06</v>
      </c>
      <c r="BD547" s="6">
        <v>25</v>
      </c>
      <c r="BE547" s="6">
        <v>0.36799999999999999</v>
      </c>
    </row>
    <row r="548" spans="1:57" ht="15" customHeight="1" x14ac:dyDescent="0.4">
      <c r="A548" s="6">
        <v>20231114</v>
      </c>
      <c r="B548" s="6" t="s">
        <v>472</v>
      </c>
      <c r="C548" s="7" t="s">
        <v>511</v>
      </c>
      <c r="D548" s="6" t="s">
        <v>2</v>
      </c>
      <c r="F548" s="6">
        <v>1</v>
      </c>
      <c r="G548" s="6">
        <v>1</v>
      </c>
      <c r="H548" s="17">
        <f t="shared" ref="H548:H563" si="175">5/5</f>
        <v>1</v>
      </c>
      <c r="I548" s="14">
        <v>5.3528538021046002</v>
      </c>
      <c r="J548" s="14"/>
      <c r="K548" s="14">
        <v>4.6051863302847904</v>
      </c>
      <c r="L548" s="14">
        <v>353.61028151860302</v>
      </c>
      <c r="M548" s="15">
        <v>0</v>
      </c>
      <c r="N548" s="14">
        <v>15.2521837697122</v>
      </c>
      <c r="O548" s="14"/>
      <c r="U548" s="11" t="str">
        <f t="shared" si="169"/>
        <v/>
      </c>
      <c r="V548" s="15"/>
      <c r="W548" s="15"/>
      <c r="X548" s="15"/>
      <c r="Y548" s="15"/>
      <c r="AA548" s="11" t="str">
        <f t="shared" si="163"/>
        <v/>
      </c>
      <c r="AB548" s="11" t="str">
        <f t="shared" si="164"/>
        <v/>
      </c>
      <c r="AC548" s="11" t="str">
        <f t="shared" si="165"/>
        <v/>
      </c>
      <c r="AF548" s="11" t="str">
        <f t="shared" si="166"/>
        <v/>
      </c>
      <c r="AG548" s="11" t="str">
        <f t="shared" si="167"/>
        <v/>
      </c>
      <c r="AH548" s="11" t="str">
        <f t="shared" si="168"/>
        <v/>
      </c>
      <c r="AN548" s="3"/>
      <c r="AO548" s="3"/>
      <c r="AP548" s="3"/>
      <c r="AQ548" s="3"/>
      <c r="AR548" t="s">
        <v>562</v>
      </c>
      <c r="AS548" t="s">
        <v>563</v>
      </c>
      <c r="AT548" t="s">
        <v>564</v>
      </c>
      <c r="AU548" t="s">
        <v>565</v>
      </c>
      <c r="AV548" t="s">
        <v>566</v>
      </c>
      <c r="AW548" t="s">
        <v>567</v>
      </c>
      <c r="AX548" t="s">
        <v>568</v>
      </c>
      <c r="AY548" t="s">
        <v>569</v>
      </c>
      <c r="AZ548" s="6">
        <v>0</v>
      </c>
      <c r="BA548" s="6">
        <v>0</v>
      </c>
      <c r="BB548" s="6">
        <v>0</v>
      </c>
      <c r="BC548" s="6">
        <v>0.06</v>
      </c>
      <c r="BD548" s="6">
        <v>25</v>
      </c>
      <c r="BE548" s="6">
        <v>0.36799999999999999</v>
      </c>
    </row>
    <row r="549" spans="1:57" ht="15" customHeight="1" x14ac:dyDescent="0.4">
      <c r="A549" s="6">
        <v>20231114</v>
      </c>
      <c r="B549" s="6" t="s">
        <v>472</v>
      </c>
      <c r="C549" s="7" t="s">
        <v>511</v>
      </c>
      <c r="D549" s="6" t="s">
        <v>5</v>
      </c>
      <c r="F549" s="6">
        <v>1</v>
      </c>
      <c r="G549" s="6">
        <v>2</v>
      </c>
      <c r="H549" s="17">
        <f t="shared" si="175"/>
        <v>1</v>
      </c>
      <c r="I549" s="14">
        <v>8.0307057714781998</v>
      </c>
      <c r="J549" s="14"/>
      <c r="K549" s="14">
        <v>2.7656555428386298</v>
      </c>
      <c r="L549" s="14">
        <v>359.00927230914198</v>
      </c>
      <c r="M549" s="16">
        <v>5.3999999999999702</v>
      </c>
      <c r="N549" s="14">
        <v>13.8587277483515</v>
      </c>
      <c r="O549" s="14"/>
      <c r="U549" s="11" t="str">
        <f t="shared" si="169"/>
        <v/>
      </c>
      <c r="V549" s="16"/>
      <c r="W549" s="16"/>
      <c r="X549" s="16"/>
      <c r="Y549" s="16"/>
      <c r="AA549" s="11" t="str">
        <f t="shared" si="163"/>
        <v/>
      </c>
      <c r="AB549" s="11" t="str">
        <f t="shared" si="164"/>
        <v/>
      </c>
      <c r="AC549" s="11" t="str">
        <f t="shared" si="165"/>
        <v/>
      </c>
      <c r="AF549" s="11" t="str">
        <f t="shared" si="166"/>
        <v/>
      </c>
      <c r="AG549" s="11" t="str">
        <f t="shared" si="167"/>
        <v/>
      </c>
      <c r="AH549" s="11" t="str">
        <f t="shared" si="168"/>
        <v/>
      </c>
      <c r="AN549" s="3"/>
      <c r="AO549" s="3"/>
      <c r="AP549" s="3"/>
      <c r="AQ549" s="3"/>
      <c r="AR549" t="s">
        <v>562</v>
      </c>
      <c r="AS549" t="s">
        <v>563</v>
      </c>
      <c r="AT549" t="s">
        <v>564</v>
      </c>
      <c r="AU549" t="s">
        <v>565</v>
      </c>
      <c r="AV549" t="s">
        <v>566</v>
      </c>
      <c r="AW549" t="s">
        <v>567</v>
      </c>
      <c r="AX549" t="s">
        <v>568</v>
      </c>
      <c r="AY549" t="s">
        <v>569</v>
      </c>
      <c r="AZ549" s="6">
        <v>0</v>
      </c>
      <c r="BA549" s="6">
        <v>0</v>
      </c>
      <c r="BB549" s="6">
        <v>0</v>
      </c>
      <c r="BC549" s="6">
        <v>0.06</v>
      </c>
      <c r="BD549" s="6">
        <v>25</v>
      </c>
      <c r="BE549" s="6">
        <v>0.36799999999999999</v>
      </c>
    </row>
    <row r="550" spans="1:57" ht="15" customHeight="1" x14ac:dyDescent="0.4">
      <c r="A550" s="6">
        <v>20231114</v>
      </c>
      <c r="B550" s="6" t="s">
        <v>472</v>
      </c>
      <c r="C550" s="7" t="s">
        <v>511</v>
      </c>
      <c r="E550" s="6" t="s">
        <v>6</v>
      </c>
      <c r="F550" s="6">
        <v>2</v>
      </c>
      <c r="G550" s="6">
        <v>2</v>
      </c>
      <c r="H550" s="17">
        <f t="shared" si="175"/>
        <v>1</v>
      </c>
      <c r="I550" s="14">
        <v>22.553662226743999</v>
      </c>
      <c r="J550" s="14">
        <v>22.553662226743999</v>
      </c>
      <c r="K550" s="14">
        <v>1.92183248111369</v>
      </c>
      <c r="L550" s="14">
        <v>247.957386813185</v>
      </c>
      <c r="M550" s="15">
        <v>0</v>
      </c>
      <c r="N550" s="11">
        <v>94.762545483270301</v>
      </c>
      <c r="O550" s="11">
        <v>94.762545483270301</v>
      </c>
      <c r="P550" s="11" t="str">
        <f t="shared" ref="P550:P551" si="176">_xlfn.TEXTJOIN(";", TRUE, Q550, R550, S550, T550)</f>
        <v>0;0</v>
      </c>
      <c r="Q550" s="6">
        <v>0</v>
      </c>
      <c r="T550" s="6">
        <v>0</v>
      </c>
      <c r="U550" s="11" t="str">
        <f t="shared" ref="U550:U551" si="177">_xlfn.TEXTJOIN(";", TRUE, V550, W550, X550, Y550)</f>
        <v>0;0</v>
      </c>
      <c r="V550" s="15">
        <v>0</v>
      </c>
      <c r="W550" s="15"/>
      <c r="X550" s="15"/>
      <c r="Y550" s="15">
        <v>0</v>
      </c>
      <c r="Z550" s="14">
        <v>4.8043386757299498</v>
      </c>
      <c r="AA550" s="11">
        <f t="shared" si="163"/>
        <v>4.8043386757299498</v>
      </c>
      <c r="AB550" s="11" t="str">
        <f t="shared" si="164"/>
        <v/>
      </c>
      <c r="AC550" s="11" t="str">
        <f t="shared" si="165"/>
        <v/>
      </c>
      <c r="AD550" s="11">
        <v>3</v>
      </c>
      <c r="AE550" s="14">
        <v>111.087393152101</v>
      </c>
      <c r="AF550" s="11">
        <f t="shared" si="166"/>
        <v>111.087393152101</v>
      </c>
      <c r="AG550" s="11" t="str">
        <f t="shared" si="167"/>
        <v/>
      </c>
      <c r="AH550" s="11" t="str">
        <f t="shared" si="168"/>
        <v/>
      </c>
      <c r="AI550" s="11">
        <v>90</v>
      </c>
      <c r="AJ550" s="11">
        <v>90</v>
      </c>
      <c r="AK550" s="11">
        <v>0</v>
      </c>
      <c r="AL550" s="11">
        <v>3.0000000000000001E-3</v>
      </c>
      <c r="AM550" s="11">
        <v>0</v>
      </c>
      <c r="AN550" t="s">
        <v>764</v>
      </c>
      <c r="AO550" t="s">
        <v>765</v>
      </c>
      <c r="AP550" t="s">
        <v>766</v>
      </c>
      <c r="AQ550" t="s">
        <v>607</v>
      </c>
      <c r="AR550" t="s">
        <v>562</v>
      </c>
      <c r="AS550" t="s">
        <v>563</v>
      </c>
      <c r="AT550" t="s">
        <v>564</v>
      </c>
      <c r="AU550" t="s">
        <v>565</v>
      </c>
      <c r="AV550" t="s">
        <v>566</v>
      </c>
      <c r="AW550" t="s">
        <v>567</v>
      </c>
      <c r="AX550" t="s">
        <v>568</v>
      </c>
      <c r="AY550" t="s">
        <v>569</v>
      </c>
      <c r="AZ550" s="6">
        <v>0</v>
      </c>
      <c r="BA550" s="6">
        <v>0</v>
      </c>
      <c r="BB550" s="6">
        <v>0</v>
      </c>
      <c r="BC550" s="6">
        <v>0.06</v>
      </c>
      <c r="BD550" s="6">
        <v>25</v>
      </c>
      <c r="BE550" s="6">
        <v>0.36799999999999999</v>
      </c>
    </row>
    <row r="551" spans="1:57" ht="15" customHeight="1" x14ac:dyDescent="0.4">
      <c r="A551" s="6">
        <v>20231114</v>
      </c>
      <c r="B551" s="6" t="s">
        <v>472</v>
      </c>
      <c r="C551" s="7" t="s">
        <v>511</v>
      </c>
      <c r="E551" s="6" t="s">
        <v>7</v>
      </c>
      <c r="F551" s="6">
        <v>2</v>
      </c>
      <c r="G551" s="6">
        <v>2</v>
      </c>
      <c r="H551" s="17">
        <f t="shared" si="175"/>
        <v>1</v>
      </c>
      <c r="I551" s="14">
        <v>21.0860428875629</v>
      </c>
      <c r="J551" s="14">
        <v>21.0860428875629</v>
      </c>
      <c r="K551" s="14">
        <v>1.9253470182536601</v>
      </c>
      <c r="L551" s="14">
        <v>71.484352674137497</v>
      </c>
      <c r="M551" s="15">
        <v>183.52</v>
      </c>
      <c r="N551" s="14">
        <v>110.511289988417</v>
      </c>
      <c r="O551" s="14">
        <v>110.511289988417</v>
      </c>
      <c r="P551" s="11" t="str">
        <f t="shared" si="176"/>
        <v>0;0</v>
      </c>
      <c r="Q551" s="6">
        <v>0</v>
      </c>
      <c r="T551" s="6">
        <v>0</v>
      </c>
      <c r="U551" s="11" t="str">
        <f t="shared" si="177"/>
        <v>183.52;183.52</v>
      </c>
      <c r="V551" s="15">
        <v>183.52</v>
      </c>
      <c r="W551" s="15"/>
      <c r="X551" s="15"/>
      <c r="Y551" s="15">
        <v>183.52</v>
      </c>
      <c r="Z551" s="14">
        <v>4.7542327845368098</v>
      </c>
      <c r="AA551" s="11">
        <f t="shared" si="163"/>
        <v>4.7542327845368098</v>
      </c>
      <c r="AB551" s="11" t="str">
        <f t="shared" si="164"/>
        <v/>
      </c>
      <c r="AC551" s="11" t="str">
        <f t="shared" si="165"/>
        <v/>
      </c>
      <c r="AD551" s="11">
        <v>3</v>
      </c>
      <c r="AE551" s="14">
        <v>112.01662105832899</v>
      </c>
      <c r="AF551" s="11">
        <f t="shared" si="166"/>
        <v>112.01662105832899</v>
      </c>
      <c r="AG551" s="11" t="str">
        <f t="shared" si="167"/>
        <v/>
      </c>
      <c r="AH551" s="11" t="str">
        <f t="shared" si="168"/>
        <v/>
      </c>
      <c r="AI551" s="11">
        <v>90</v>
      </c>
      <c r="AJ551" s="11">
        <v>90</v>
      </c>
      <c r="AK551" s="11">
        <v>0</v>
      </c>
      <c r="AL551" s="11">
        <v>3.0000000000000001E-3</v>
      </c>
      <c r="AM551" s="11">
        <v>0</v>
      </c>
      <c r="AN551" t="s">
        <v>764</v>
      </c>
      <c r="AO551" t="s">
        <v>765</v>
      </c>
      <c r="AP551" t="s">
        <v>766</v>
      </c>
      <c r="AQ551" t="s">
        <v>607</v>
      </c>
      <c r="AR551" t="s">
        <v>562</v>
      </c>
      <c r="AS551" t="s">
        <v>563</v>
      </c>
      <c r="AT551" t="s">
        <v>564</v>
      </c>
      <c r="AU551" t="s">
        <v>565</v>
      </c>
      <c r="AV551" t="s">
        <v>566</v>
      </c>
      <c r="AW551" t="s">
        <v>567</v>
      </c>
      <c r="AX551" t="s">
        <v>568</v>
      </c>
      <c r="AY551" t="s">
        <v>569</v>
      </c>
      <c r="AZ551" s="6">
        <v>0</v>
      </c>
      <c r="BA551" s="6">
        <v>0</v>
      </c>
      <c r="BB551" s="6">
        <v>0</v>
      </c>
      <c r="BC551" s="6">
        <v>0.06</v>
      </c>
      <c r="BD551" s="6">
        <v>25</v>
      </c>
      <c r="BE551" s="6">
        <v>0.36799999999999999</v>
      </c>
    </row>
    <row r="552" spans="1:57" ht="15" customHeight="1" x14ac:dyDescent="0.4">
      <c r="A552" s="6">
        <v>20231114</v>
      </c>
      <c r="B552" s="6" t="s">
        <v>472</v>
      </c>
      <c r="C552" s="7" t="s">
        <v>511</v>
      </c>
      <c r="D552" s="6" t="s">
        <v>8</v>
      </c>
      <c r="F552" s="6">
        <v>1</v>
      </c>
      <c r="G552" s="6">
        <v>3</v>
      </c>
      <c r="H552" s="17">
        <f t="shared" si="175"/>
        <v>1</v>
      </c>
      <c r="I552" s="14">
        <v>9.5631977422850003</v>
      </c>
      <c r="J552" s="14"/>
      <c r="K552" s="14">
        <v>2.6939763294302099</v>
      </c>
      <c r="L552" s="14">
        <v>326.77102631806002</v>
      </c>
      <c r="M552" s="15">
        <v>327.76</v>
      </c>
      <c r="N552" s="14">
        <v>13.263811676732001</v>
      </c>
      <c r="O552" s="14"/>
      <c r="U552" s="11" t="str">
        <f t="shared" si="169"/>
        <v/>
      </c>
      <c r="V552" s="15"/>
      <c r="W552" s="15"/>
      <c r="X552" s="15"/>
      <c r="Y552" s="15"/>
      <c r="AA552" s="11" t="str">
        <f t="shared" si="163"/>
        <v/>
      </c>
      <c r="AB552" s="11" t="str">
        <f t="shared" si="164"/>
        <v/>
      </c>
      <c r="AC552" s="11" t="str">
        <f t="shared" si="165"/>
        <v/>
      </c>
      <c r="AF552" s="11" t="str">
        <f t="shared" si="166"/>
        <v/>
      </c>
      <c r="AG552" s="11" t="str">
        <f t="shared" si="167"/>
        <v/>
      </c>
      <c r="AH552" s="11" t="str">
        <f t="shared" si="168"/>
        <v/>
      </c>
      <c r="AN552" s="3"/>
      <c r="AO552" s="3"/>
      <c r="AP552" s="3"/>
      <c r="AQ552" s="3"/>
      <c r="AR552" t="s">
        <v>562</v>
      </c>
      <c r="AS552" t="s">
        <v>563</v>
      </c>
      <c r="AT552" t="s">
        <v>564</v>
      </c>
      <c r="AU552" t="s">
        <v>565</v>
      </c>
      <c r="AV552" t="s">
        <v>566</v>
      </c>
      <c r="AW552" t="s">
        <v>567</v>
      </c>
      <c r="AX552" t="s">
        <v>568</v>
      </c>
      <c r="AY552" t="s">
        <v>569</v>
      </c>
      <c r="AZ552" s="6">
        <v>0</v>
      </c>
      <c r="BA552" s="6">
        <v>0</v>
      </c>
      <c r="BB552" s="6">
        <v>0</v>
      </c>
      <c r="BC552" s="6">
        <v>0.06</v>
      </c>
      <c r="BD552" s="6">
        <v>25</v>
      </c>
      <c r="BE552" s="6">
        <v>0.36799999999999999</v>
      </c>
    </row>
    <row r="553" spans="1:57" ht="15" customHeight="1" x14ac:dyDescent="0.4">
      <c r="A553" s="6">
        <v>20231114</v>
      </c>
      <c r="B553" s="6" t="s">
        <v>472</v>
      </c>
      <c r="C553" s="7" t="s">
        <v>511</v>
      </c>
      <c r="E553" s="6" t="s">
        <v>9</v>
      </c>
      <c r="F553" s="6">
        <v>2</v>
      </c>
      <c r="G553" s="6">
        <v>3</v>
      </c>
      <c r="H553" s="17">
        <f t="shared" si="175"/>
        <v>1</v>
      </c>
      <c r="I553" s="14">
        <v>25.011342637533001</v>
      </c>
      <c r="J553" s="14">
        <v>25.011342637533001</v>
      </c>
      <c r="K553" s="14">
        <v>2.6527996283099098</v>
      </c>
      <c r="L553" s="14">
        <v>151.80375768066901</v>
      </c>
      <c r="M553" s="16">
        <v>80.319999999999993</v>
      </c>
      <c r="N553" s="14">
        <v>54.145599998313003</v>
      </c>
      <c r="O553" s="14">
        <v>54.145599998313003</v>
      </c>
      <c r="P553" s="11" t="str">
        <f>_xlfn.TEXTJOIN(";", TRUE, Q553, R553, S553, T553)</f>
        <v>0;0;0</v>
      </c>
      <c r="Q553" s="6">
        <v>0</v>
      </c>
      <c r="R553" s="6">
        <v>0</v>
      </c>
      <c r="T553" s="6">
        <v>0</v>
      </c>
      <c r="U553" s="11" t="str">
        <f>_xlfn.TEXTJOIN(";", TRUE, V553, W553, X553, Y553)</f>
        <v>80.32;80.32;80.32</v>
      </c>
      <c r="V553" s="16">
        <v>80.319999999999993</v>
      </c>
      <c r="W553" s="16">
        <v>80.319999999999993</v>
      </c>
      <c r="X553" s="16"/>
      <c r="Y553" s="16">
        <v>80.319999999999993</v>
      </c>
      <c r="Z553" s="11" t="s">
        <v>768</v>
      </c>
      <c r="AA553" s="11">
        <f t="shared" si="163"/>
        <v>14.451254001155901</v>
      </c>
      <c r="AB553" s="11" t="str">
        <f t="shared" si="164"/>
        <v>17.008111476574125</v>
      </c>
      <c r="AC553" s="11" t="str">
        <f t="shared" si="165"/>
        <v/>
      </c>
      <c r="AD553" s="11">
        <v>3</v>
      </c>
      <c r="AE553" s="11" t="s">
        <v>769</v>
      </c>
      <c r="AF553" s="11">
        <f t="shared" si="166"/>
        <v>60.005406617604002</v>
      </c>
      <c r="AG553" s="11" t="str">
        <f t="shared" si="167"/>
        <v>87.00046472760677</v>
      </c>
      <c r="AH553" s="11" t="str">
        <f t="shared" si="168"/>
        <v/>
      </c>
      <c r="AI553" s="11">
        <v>90</v>
      </c>
      <c r="AJ553" s="11" t="s">
        <v>615</v>
      </c>
      <c r="AK553" s="11" t="s">
        <v>607</v>
      </c>
      <c r="AL553" s="11" t="s">
        <v>631</v>
      </c>
      <c r="AM553" s="11" t="s">
        <v>607</v>
      </c>
      <c r="AN553" t="s">
        <v>771</v>
      </c>
      <c r="AO553" t="s">
        <v>772</v>
      </c>
      <c r="AP553" t="s">
        <v>773</v>
      </c>
      <c r="AQ553" t="s">
        <v>609</v>
      </c>
      <c r="AR553" t="s">
        <v>562</v>
      </c>
      <c r="AS553" t="s">
        <v>563</v>
      </c>
      <c r="AT553" t="s">
        <v>564</v>
      </c>
      <c r="AU553" t="s">
        <v>565</v>
      </c>
      <c r="AV553" t="s">
        <v>566</v>
      </c>
      <c r="AW553" t="s">
        <v>567</v>
      </c>
      <c r="AX553" t="s">
        <v>568</v>
      </c>
      <c r="AY553" t="s">
        <v>569</v>
      </c>
      <c r="AZ553" s="6">
        <v>0</v>
      </c>
      <c r="BA553" s="6">
        <v>0</v>
      </c>
      <c r="BB553" s="6">
        <v>0</v>
      </c>
      <c r="BC553" s="6">
        <v>0.06</v>
      </c>
      <c r="BD553" s="6">
        <v>25</v>
      </c>
      <c r="BE553" s="6">
        <v>0.36799999999999999</v>
      </c>
    </row>
    <row r="554" spans="1:57" ht="15" customHeight="1" x14ac:dyDescent="0.4">
      <c r="A554" s="6">
        <v>20231114</v>
      </c>
      <c r="B554" s="6" t="s">
        <v>472</v>
      </c>
      <c r="C554" s="7" t="s">
        <v>511</v>
      </c>
      <c r="D554" s="6" t="s">
        <v>10</v>
      </c>
      <c r="F554" s="6">
        <v>1</v>
      </c>
      <c r="G554" s="6">
        <v>4</v>
      </c>
      <c r="H554" s="17">
        <f t="shared" si="175"/>
        <v>1</v>
      </c>
      <c r="I554" s="14">
        <v>10.181156862807599</v>
      </c>
      <c r="J554" s="14"/>
      <c r="K554" s="14">
        <v>2.9117743521217299</v>
      </c>
      <c r="L554" s="14">
        <v>333.01717100319399</v>
      </c>
      <c r="M554" s="15">
        <v>6.25</v>
      </c>
      <c r="N554" s="14">
        <v>26.782281742204301</v>
      </c>
      <c r="O554" s="14"/>
      <c r="U554" s="11" t="str">
        <f t="shared" si="169"/>
        <v/>
      </c>
      <c r="V554" s="15"/>
      <c r="W554" s="15"/>
      <c r="X554" s="15"/>
      <c r="Y554" s="15"/>
      <c r="AA554" s="11" t="str">
        <f t="shared" si="163"/>
        <v/>
      </c>
      <c r="AB554" s="11" t="str">
        <f t="shared" si="164"/>
        <v/>
      </c>
      <c r="AC554" s="11" t="str">
        <f t="shared" si="165"/>
        <v/>
      </c>
      <c r="AF554" s="11" t="str">
        <f t="shared" si="166"/>
        <v/>
      </c>
      <c r="AG554" s="11" t="str">
        <f t="shared" si="167"/>
        <v/>
      </c>
      <c r="AH554" s="11" t="str">
        <f t="shared" si="168"/>
        <v/>
      </c>
      <c r="AN554" s="3"/>
      <c r="AO554" s="3"/>
      <c r="AP554" s="3"/>
      <c r="AQ554" s="3"/>
      <c r="AR554" t="s">
        <v>562</v>
      </c>
      <c r="AS554" t="s">
        <v>563</v>
      </c>
      <c r="AT554" t="s">
        <v>564</v>
      </c>
      <c r="AU554" t="s">
        <v>565</v>
      </c>
      <c r="AV554" t="s">
        <v>566</v>
      </c>
      <c r="AW554" t="s">
        <v>567</v>
      </c>
      <c r="AX554" t="s">
        <v>568</v>
      </c>
      <c r="AY554" t="s">
        <v>569</v>
      </c>
      <c r="AZ554" s="6">
        <v>0</v>
      </c>
      <c r="BA554" s="6">
        <v>0</v>
      </c>
      <c r="BB554" s="6">
        <v>0</v>
      </c>
      <c r="BC554" s="6">
        <v>0.06</v>
      </c>
      <c r="BD554" s="6">
        <v>25</v>
      </c>
      <c r="BE554" s="6">
        <v>0.36799999999999999</v>
      </c>
    </row>
    <row r="555" spans="1:57" ht="15" customHeight="1" x14ac:dyDescent="0.4">
      <c r="A555" s="6">
        <v>20231114</v>
      </c>
      <c r="B555" s="6" t="s">
        <v>472</v>
      </c>
      <c r="C555" s="7" t="s">
        <v>511</v>
      </c>
      <c r="E555" s="6" t="s">
        <v>11</v>
      </c>
      <c r="F555" s="6">
        <v>2</v>
      </c>
      <c r="G555" s="6">
        <v>4</v>
      </c>
      <c r="H555" s="17">
        <f t="shared" si="175"/>
        <v>1</v>
      </c>
      <c r="I555" s="14">
        <v>47.598274091572698</v>
      </c>
      <c r="J555" s="14">
        <v>47.598274091572698</v>
      </c>
      <c r="K555" s="14">
        <v>2.80778618559635</v>
      </c>
      <c r="L555" s="14">
        <v>254.22731181169499</v>
      </c>
      <c r="M555" s="16">
        <v>102.429999999999</v>
      </c>
      <c r="N555" s="14">
        <v>58.747544820981503</v>
      </c>
      <c r="O555" s="14">
        <v>58.747544820981503</v>
      </c>
      <c r="P555" s="11" t="str">
        <f>_xlfn.TEXTJOIN(";", TRUE, Q555, R555, S555, T555)</f>
        <v>0;0;0</v>
      </c>
      <c r="Q555" s="6">
        <v>0</v>
      </c>
      <c r="R555" s="6">
        <v>0</v>
      </c>
      <c r="T555" s="6">
        <v>0</v>
      </c>
      <c r="U555" s="11" t="str">
        <f>_xlfn.TEXTJOIN(";", TRUE, V555, W555, X555, Y555)</f>
        <v>102.429999999999;102.429999999999;102.429999999999</v>
      </c>
      <c r="V555" s="16">
        <v>102.429999999999</v>
      </c>
      <c r="W555" s="16">
        <v>102.429999999999</v>
      </c>
      <c r="X555" s="16"/>
      <c r="Y555" s="16">
        <v>102.429999999999</v>
      </c>
      <c r="Z555" s="11" t="s">
        <v>460</v>
      </c>
      <c r="AA555" s="11">
        <f t="shared" si="163"/>
        <v>25.655453598025101</v>
      </c>
      <c r="AB555" s="11" t="str">
        <f t="shared" si="164"/>
        <v>12.709242647355698</v>
      </c>
      <c r="AC555" s="11" t="str">
        <f t="shared" si="165"/>
        <v/>
      </c>
      <c r="AD555" s="11">
        <v>3</v>
      </c>
      <c r="AE555" s="11" t="s">
        <v>461</v>
      </c>
      <c r="AF555" s="11">
        <f t="shared" si="166"/>
        <v>69.949614571236694</v>
      </c>
      <c r="AG555" s="11" t="str">
        <f t="shared" si="167"/>
        <v>113.83908586681487</v>
      </c>
      <c r="AH555" s="11" t="str">
        <f t="shared" si="168"/>
        <v/>
      </c>
      <c r="AI555" s="11">
        <v>90</v>
      </c>
      <c r="AJ555" s="11" t="s">
        <v>615</v>
      </c>
      <c r="AK555" s="11" t="s">
        <v>607</v>
      </c>
      <c r="AL555" s="11" t="s">
        <v>631</v>
      </c>
      <c r="AM555" s="11" t="s">
        <v>607</v>
      </c>
      <c r="AN555" t="s">
        <v>771</v>
      </c>
      <c r="AO555" t="s">
        <v>772</v>
      </c>
      <c r="AP555" t="s">
        <v>773</v>
      </c>
      <c r="AQ555" t="s">
        <v>609</v>
      </c>
      <c r="AR555" t="s">
        <v>562</v>
      </c>
      <c r="AS555" t="s">
        <v>563</v>
      </c>
      <c r="AT555" t="s">
        <v>564</v>
      </c>
      <c r="AU555" t="s">
        <v>565</v>
      </c>
      <c r="AV555" t="s">
        <v>566</v>
      </c>
      <c r="AW555" t="s">
        <v>567</v>
      </c>
      <c r="AX555" t="s">
        <v>568</v>
      </c>
      <c r="AY555" t="s">
        <v>569</v>
      </c>
      <c r="AZ555" s="6">
        <v>0</v>
      </c>
      <c r="BA555" s="6">
        <v>0</v>
      </c>
      <c r="BB555" s="6">
        <v>0</v>
      </c>
      <c r="BC555" s="6">
        <v>0.06</v>
      </c>
      <c r="BD555" s="6">
        <v>25</v>
      </c>
      <c r="BE555" s="6">
        <v>0.36799999999999999</v>
      </c>
    </row>
    <row r="556" spans="1:57" ht="15" customHeight="1" x14ac:dyDescent="0.4">
      <c r="A556" s="6">
        <v>20231114</v>
      </c>
      <c r="B556" s="6" t="s">
        <v>472</v>
      </c>
      <c r="C556" s="7" t="s">
        <v>511</v>
      </c>
      <c r="D556" s="6" t="s">
        <v>13</v>
      </c>
      <c r="F556" s="6">
        <v>1</v>
      </c>
      <c r="G556" s="6">
        <v>5</v>
      </c>
      <c r="H556" s="17">
        <f t="shared" si="175"/>
        <v>1</v>
      </c>
      <c r="I556" s="14">
        <v>11.658682638601899</v>
      </c>
      <c r="J556" s="14"/>
      <c r="K556" s="14">
        <v>2.9117743521217299</v>
      </c>
      <c r="L556" s="14">
        <v>357.86053133147698</v>
      </c>
      <c r="M556" s="16">
        <v>24.84</v>
      </c>
      <c r="N556" s="14">
        <v>24.666301441686901</v>
      </c>
      <c r="O556" s="14"/>
      <c r="U556" s="11" t="str">
        <f t="shared" si="169"/>
        <v/>
      </c>
      <c r="V556" s="16"/>
      <c r="W556" s="16"/>
      <c r="X556" s="16"/>
      <c r="Y556" s="16"/>
      <c r="AA556" s="11" t="str">
        <f t="shared" si="163"/>
        <v/>
      </c>
      <c r="AB556" s="11" t="str">
        <f t="shared" si="164"/>
        <v/>
      </c>
      <c r="AC556" s="11" t="str">
        <f t="shared" si="165"/>
        <v/>
      </c>
      <c r="AF556" s="11" t="str">
        <f t="shared" si="166"/>
        <v/>
      </c>
      <c r="AG556" s="11" t="str">
        <f t="shared" si="167"/>
        <v/>
      </c>
      <c r="AH556" s="11" t="str">
        <f t="shared" si="168"/>
        <v/>
      </c>
      <c r="AN556" s="3"/>
      <c r="AO556" s="3"/>
      <c r="AP556" s="3"/>
      <c r="AQ556" s="3"/>
      <c r="AR556" t="s">
        <v>562</v>
      </c>
      <c r="AS556" t="s">
        <v>563</v>
      </c>
      <c r="AT556" t="s">
        <v>564</v>
      </c>
      <c r="AU556" t="s">
        <v>565</v>
      </c>
      <c r="AV556" t="s">
        <v>566</v>
      </c>
      <c r="AW556" t="s">
        <v>567</v>
      </c>
      <c r="AX556" t="s">
        <v>568</v>
      </c>
      <c r="AY556" t="s">
        <v>569</v>
      </c>
      <c r="AZ556" s="6">
        <v>0</v>
      </c>
      <c r="BA556" s="6">
        <v>0</v>
      </c>
      <c r="BB556" s="6">
        <v>0</v>
      </c>
      <c r="BC556" s="6">
        <v>0.06</v>
      </c>
      <c r="BD556" s="6">
        <v>25</v>
      </c>
      <c r="BE556" s="6">
        <v>0.36799999999999999</v>
      </c>
    </row>
    <row r="557" spans="1:57" ht="15" customHeight="1" x14ac:dyDescent="0.4">
      <c r="A557" s="6">
        <v>20231114</v>
      </c>
      <c r="B557" s="6" t="s">
        <v>472</v>
      </c>
      <c r="C557" s="7" t="s">
        <v>511</v>
      </c>
      <c r="E557" s="6" t="s">
        <v>14</v>
      </c>
      <c r="F557" s="6">
        <v>2</v>
      </c>
      <c r="G557" s="6">
        <v>5</v>
      </c>
      <c r="H557" s="17">
        <f t="shared" si="175"/>
        <v>1</v>
      </c>
      <c r="I557" s="14">
        <v>41.347122475567403</v>
      </c>
      <c r="J557" s="14">
        <v>41.347122475567403</v>
      </c>
      <c r="K557" s="14">
        <v>2.9117743521217299</v>
      </c>
      <c r="L557" s="14">
        <v>45.437915641761002</v>
      </c>
      <c r="M557" s="15">
        <v>151.21</v>
      </c>
      <c r="N557" s="11">
        <v>66.488883018678905</v>
      </c>
      <c r="O557" s="11">
        <v>66.488883018678905</v>
      </c>
      <c r="P557" s="11" t="str">
        <f>_xlfn.TEXTJOIN(";", TRUE, Q557, R557, S557, T557)</f>
        <v>0;0;0;0</v>
      </c>
      <c r="Q557" s="6">
        <v>0</v>
      </c>
      <c r="R557" s="6">
        <v>0</v>
      </c>
      <c r="S557" s="6">
        <v>0</v>
      </c>
      <c r="T557" s="6">
        <v>0</v>
      </c>
      <c r="U557" s="11" t="str">
        <f>_xlfn.TEXTJOIN(";", TRUE, V557, W557, X557, Y557)</f>
        <v>151.21;151.21;151.21;151.21</v>
      </c>
      <c r="V557" s="15">
        <v>151.21</v>
      </c>
      <c r="W557" s="15">
        <v>151.21</v>
      </c>
      <c r="X557" s="15">
        <v>151.21</v>
      </c>
      <c r="Y557" s="15">
        <v>151.21</v>
      </c>
      <c r="Z557" s="11" t="s">
        <v>462</v>
      </c>
      <c r="AA557" s="11">
        <f t="shared" si="163"/>
        <v>25.040908341994601</v>
      </c>
      <c r="AB557" s="11" t="str">
        <f t="shared" si="164"/>
        <v>29.764377720241114</v>
      </c>
      <c r="AC557" s="11" t="str">
        <f t="shared" si="165"/>
        <v xml:space="preserve"> 14.18254533177366</v>
      </c>
      <c r="AD557" s="11">
        <v>3</v>
      </c>
      <c r="AE557" s="11" t="s">
        <v>463</v>
      </c>
      <c r="AF557" s="11">
        <f t="shared" si="166"/>
        <v>68.546503024556301</v>
      </c>
      <c r="AG557" s="11" t="str">
        <f t="shared" si="167"/>
        <v>56.867733988621474</v>
      </c>
      <c r="AH557" s="11" t="str">
        <f t="shared" si="168"/>
        <v xml:space="preserve"> 70.59229367227735</v>
      </c>
      <c r="AI557" s="11">
        <v>90</v>
      </c>
      <c r="AJ557" s="11" t="s">
        <v>629</v>
      </c>
      <c r="AK557" s="11" t="s">
        <v>609</v>
      </c>
      <c r="AL557" s="11" t="s">
        <v>630</v>
      </c>
      <c r="AM557" s="11" t="s">
        <v>609</v>
      </c>
      <c r="AN557" t="s">
        <v>774</v>
      </c>
      <c r="AO557" t="s">
        <v>775</v>
      </c>
      <c r="AP557" t="s">
        <v>776</v>
      </c>
      <c r="AQ557" t="s">
        <v>698</v>
      </c>
      <c r="AR557" t="s">
        <v>562</v>
      </c>
      <c r="AS557" t="s">
        <v>563</v>
      </c>
      <c r="AT557" t="s">
        <v>564</v>
      </c>
      <c r="AU557" t="s">
        <v>565</v>
      </c>
      <c r="AV557" t="s">
        <v>566</v>
      </c>
      <c r="AW557" t="s">
        <v>567</v>
      </c>
      <c r="AX557" t="s">
        <v>568</v>
      </c>
      <c r="AY557" t="s">
        <v>569</v>
      </c>
      <c r="AZ557" s="6">
        <v>0</v>
      </c>
      <c r="BA557" s="6">
        <v>0</v>
      </c>
      <c r="BB557" s="6">
        <v>0</v>
      </c>
      <c r="BC557" s="6">
        <v>0.06</v>
      </c>
      <c r="BD557" s="6">
        <v>25</v>
      </c>
      <c r="BE557" s="6">
        <v>0.36799999999999999</v>
      </c>
    </row>
    <row r="558" spans="1:57" ht="15" customHeight="1" x14ac:dyDescent="0.4">
      <c r="A558" s="6">
        <v>20231114</v>
      </c>
      <c r="B558" s="6" t="s">
        <v>472</v>
      </c>
      <c r="C558" s="7" t="s">
        <v>511</v>
      </c>
      <c r="D558" s="6" t="s">
        <v>15</v>
      </c>
      <c r="F558" s="6">
        <v>1</v>
      </c>
      <c r="G558" s="6">
        <v>6</v>
      </c>
      <c r="H558" s="17">
        <f t="shared" si="175"/>
        <v>1</v>
      </c>
      <c r="I558" s="14">
        <v>10.0465897115371</v>
      </c>
      <c r="J558" s="14"/>
      <c r="K558" s="14">
        <v>2.9117743521217299</v>
      </c>
      <c r="L558" s="14">
        <v>297.65813134692303</v>
      </c>
      <c r="M558" s="16">
        <v>299.8</v>
      </c>
      <c r="N558" s="14">
        <v>13.0025876764684</v>
      </c>
      <c r="O558" s="14"/>
      <c r="U558" s="11" t="str">
        <f t="shared" si="169"/>
        <v/>
      </c>
      <c r="V558" s="16"/>
      <c r="W558" s="16"/>
      <c r="X558" s="16"/>
      <c r="Y558" s="16"/>
      <c r="AA558" s="11" t="str">
        <f t="shared" si="163"/>
        <v/>
      </c>
      <c r="AB558" s="11" t="str">
        <f t="shared" si="164"/>
        <v/>
      </c>
      <c r="AC558" s="11" t="str">
        <f t="shared" si="165"/>
        <v/>
      </c>
      <c r="AF558" s="11" t="str">
        <f t="shared" si="166"/>
        <v/>
      </c>
      <c r="AG558" s="11" t="str">
        <f t="shared" si="167"/>
        <v/>
      </c>
      <c r="AH558" s="11" t="str">
        <f t="shared" si="168"/>
        <v/>
      </c>
      <c r="AN558" s="3"/>
      <c r="AO558" s="3"/>
      <c r="AP558" s="3"/>
      <c r="AQ558" s="3"/>
      <c r="AR558" t="s">
        <v>562</v>
      </c>
      <c r="AS558" t="s">
        <v>563</v>
      </c>
      <c r="AT558" t="s">
        <v>564</v>
      </c>
      <c r="AU558" t="s">
        <v>565</v>
      </c>
      <c r="AV558" t="s">
        <v>566</v>
      </c>
      <c r="AW558" t="s">
        <v>567</v>
      </c>
      <c r="AX558" t="s">
        <v>568</v>
      </c>
      <c r="AY558" t="s">
        <v>569</v>
      </c>
      <c r="AZ558" s="6">
        <v>0</v>
      </c>
      <c r="BA558" s="6">
        <v>0</v>
      </c>
      <c r="BB558" s="6">
        <v>0</v>
      </c>
      <c r="BC558" s="6">
        <v>0.06</v>
      </c>
      <c r="BD558" s="6">
        <v>25</v>
      </c>
      <c r="BE558" s="6">
        <v>0.36799999999999999</v>
      </c>
    </row>
    <row r="559" spans="1:57" ht="15" customHeight="1" x14ac:dyDescent="0.4">
      <c r="A559" s="6">
        <v>20231114</v>
      </c>
      <c r="B559" s="6" t="s">
        <v>472</v>
      </c>
      <c r="C559" s="7" t="s">
        <v>511</v>
      </c>
      <c r="E559" s="6" t="s">
        <v>16</v>
      </c>
      <c r="F559" s="6">
        <v>2</v>
      </c>
      <c r="G559" s="6">
        <v>6</v>
      </c>
      <c r="H559" s="17">
        <f t="shared" si="175"/>
        <v>1</v>
      </c>
      <c r="I559" s="14">
        <v>39.374130293221803</v>
      </c>
      <c r="J559" s="14">
        <v>39.374130293221803</v>
      </c>
      <c r="K559" s="14">
        <v>2.9117743521217299</v>
      </c>
      <c r="L559" s="14">
        <v>175.04164166972501</v>
      </c>
      <c r="M559" s="15">
        <v>129.6</v>
      </c>
      <c r="N559" s="14">
        <v>45.282459723237999</v>
      </c>
      <c r="O559" s="14">
        <v>45.282459723237999</v>
      </c>
      <c r="P559" s="11" t="str">
        <f>_xlfn.TEXTJOIN(";", TRUE, Q559, R559, S559, T559)</f>
        <v>0;0;0;0</v>
      </c>
      <c r="Q559" s="6">
        <v>0</v>
      </c>
      <c r="R559" s="6">
        <v>0</v>
      </c>
      <c r="S559" s="6">
        <v>0</v>
      </c>
      <c r="T559" s="6">
        <v>0</v>
      </c>
      <c r="U559" s="11" t="str">
        <f>_xlfn.TEXTJOIN(";", TRUE, V559, W559, X559, Y559)</f>
        <v>129.6;129.6;129.6;129.6</v>
      </c>
      <c r="V559" s="15">
        <v>129.6</v>
      </c>
      <c r="W559" s="15">
        <v>129.6</v>
      </c>
      <c r="X559" s="15">
        <v>129.6</v>
      </c>
      <c r="Y559" s="15">
        <v>129.6</v>
      </c>
      <c r="Z559" s="11" t="s">
        <v>464</v>
      </c>
      <c r="AA559" s="11">
        <f t="shared" si="163"/>
        <v>31.821076854355201</v>
      </c>
      <c r="AB559" s="11" t="str">
        <f t="shared" si="164"/>
        <v>33.74412443425399</v>
      </c>
      <c r="AC559" s="11" t="str">
        <f t="shared" si="165"/>
        <v xml:space="preserve"> 14.441471808304339</v>
      </c>
      <c r="AD559" s="11">
        <v>3</v>
      </c>
      <c r="AE559" s="11" t="s">
        <v>465</v>
      </c>
      <c r="AF559" s="11">
        <f t="shared" si="166"/>
        <v>53.601279274606</v>
      </c>
      <c r="AG559" s="11" t="str">
        <f t="shared" si="167"/>
        <v>69.58343214610981</v>
      </c>
      <c r="AH559" s="11" t="str">
        <f t="shared" si="168"/>
        <v xml:space="preserve"> 102.49746951643476</v>
      </c>
      <c r="AI559" s="11">
        <v>90</v>
      </c>
      <c r="AJ559" s="11" t="s">
        <v>629</v>
      </c>
      <c r="AK559" s="11" t="s">
        <v>609</v>
      </c>
      <c r="AL559" s="11" t="s">
        <v>630</v>
      </c>
      <c r="AM559" s="11" t="s">
        <v>609</v>
      </c>
      <c r="AN559" t="s">
        <v>774</v>
      </c>
      <c r="AO559" t="s">
        <v>775</v>
      </c>
      <c r="AP559" t="s">
        <v>776</v>
      </c>
      <c r="AQ559" t="s">
        <v>698</v>
      </c>
      <c r="AR559" t="s">
        <v>562</v>
      </c>
      <c r="AS559" t="s">
        <v>563</v>
      </c>
      <c r="AT559" t="s">
        <v>564</v>
      </c>
      <c r="AU559" t="s">
        <v>565</v>
      </c>
      <c r="AV559" t="s">
        <v>566</v>
      </c>
      <c r="AW559" t="s">
        <v>567</v>
      </c>
      <c r="AX559" t="s">
        <v>568</v>
      </c>
      <c r="AY559" t="s">
        <v>569</v>
      </c>
      <c r="AZ559" s="6">
        <v>0</v>
      </c>
      <c r="BA559" s="6">
        <v>0</v>
      </c>
      <c r="BB559" s="6">
        <v>0</v>
      </c>
      <c r="BC559" s="6">
        <v>0.06</v>
      </c>
      <c r="BD559" s="6">
        <v>25</v>
      </c>
      <c r="BE559" s="6">
        <v>0.36799999999999999</v>
      </c>
    </row>
    <row r="560" spans="1:57" ht="15" customHeight="1" x14ac:dyDescent="0.4">
      <c r="A560" s="6">
        <v>20231114</v>
      </c>
      <c r="B560" s="6" t="s">
        <v>472</v>
      </c>
      <c r="C560" s="7" t="s">
        <v>511</v>
      </c>
      <c r="D560" s="6" t="s">
        <v>21</v>
      </c>
      <c r="F560" s="6">
        <v>1</v>
      </c>
      <c r="G560" s="6">
        <v>7</v>
      </c>
      <c r="H560" s="17">
        <f t="shared" si="175"/>
        <v>1</v>
      </c>
      <c r="I560" s="14">
        <v>10.6037569705229</v>
      </c>
      <c r="J560" s="14"/>
      <c r="K560" s="14">
        <v>2.9117743521217299</v>
      </c>
      <c r="L560" s="14">
        <v>315.39191041552601</v>
      </c>
      <c r="M560" s="16">
        <v>17.729999999999901</v>
      </c>
      <c r="N560" s="14">
        <v>25.786307505696801</v>
      </c>
      <c r="O560" s="14"/>
      <c r="U560" s="11" t="str">
        <f t="shared" si="169"/>
        <v/>
      </c>
      <c r="V560" s="16"/>
      <c r="W560" s="16"/>
      <c r="X560" s="16"/>
      <c r="Y560" s="16"/>
      <c r="AA560" s="11" t="str">
        <f t="shared" si="163"/>
        <v/>
      </c>
      <c r="AB560" s="11" t="str">
        <f t="shared" si="164"/>
        <v/>
      </c>
      <c r="AC560" s="11" t="str">
        <f t="shared" si="165"/>
        <v/>
      </c>
      <c r="AF560" s="11" t="str">
        <f t="shared" si="166"/>
        <v/>
      </c>
      <c r="AG560" s="11" t="str">
        <f t="shared" si="167"/>
        <v/>
      </c>
      <c r="AH560" s="11" t="str">
        <f t="shared" si="168"/>
        <v/>
      </c>
      <c r="AN560" s="3"/>
      <c r="AO560" s="3"/>
      <c r="AP560" s="3"/>
      <c r="AQ560" s="3"/>
      <c r="AR560" t="s">
        <v>562</v>
      </c>
      <c r="AS560" t="s">
        <v>563</v>
      </c>
      <c r="AT560" t="s">
        <v>564</v>
      </c>
      <c r="AU560" t="s">
        <v>565</v>
      </c>
      <c r="AV560" t="s">
        <v>566</v>
      </c>
      <c r="AW560" t="s">
        <v>567</v>
      </c>
      <c r="AX560" t="s">
        <v>568</v>
      </c>
      <c r="AY560" t="s">
        <v>569</v>
      </c>
      <c r="AZ560" s="6">
        <v>0</v>
      </c>
      <c r="BA560" s="6">
        <v>0</v>
      </c>
      <c r="BB560" s="6">
        <v>0</v>
      </c>
      <c r="BC560" s="6">
        <v>0.06</v>
      </c>
      <c r="BD560" s="6">
        <v>25</v>
      </c>
      <c r="BE560" s="6">
        <v>0.36799999999999999</v>
      </c>
    </row>
    <row r="561" spans="1:57" ht="15" customHeight="1" x14ac:dyDescent="0.4">
      <c r="A561" s="6">
        <v>20231114</v>
      </c>
      <c r="B561" s="6" t="s">
        <v>472</v>
      </c>
      <c r="C561" s="7" t="s">
        <v>511</v>
      </c>
      <c r="E561" s="6" t="s">
        <v>22</v>
      </c>
      <c r="F561" s="6">
        <v>2</v>
      </c>
      <c r="G561" s="6">
        <v>7</v>
      </c>
      <c r="H561" s="17">
        <f t="shared" si="175"/>
        <v>1</v>
      </c>
      <c r="I561" s="14">
        <v>27.821389528496699</v>
      </c>
      <c r="J561" s="14">
        <v>27.821389528496699</v>
      </c>
      <c r="K561" s="14">
        <v>2.9117743521217299</v>
      </c>
      <c r="L561" s="14">
        <v>305.958118547906</v>
      </c>
      <c r="M561" s="15">
        <v>130.91999999999999</v>
      </c>
      <c r="N561" s="11">
        <v>69.629887182134198</v>
      </c>
      <c r="O561" s="11">
        <v>69.629887182134198</v>
      </c>
      <c r="P561" s="11" t="str">
        <f>_xlfn.TEXTJOIN(";", TRUE, Q561, R561, S561, T561)</f>
        <v>0;0;0;0</v>
      </c>
      <c r="Q561" s="6">
        <v>0</v>
      </c>
      <c r="R561" s="6">
        <v>0</v>
      </c>
      <c r="S561" s="6">
        <v>0</v>
      </c>
      <c r="T561" s="6">
        <v>0</v>
      </c>
      <c r="U561" s="11" t="str">
        <f>_xlfn.TEXTJOIN(";", TRUE, V561, W561, X561, Y561)</f>
        <v>130.92;130.92;130.92;130.92</v>
      </c>
      <c r="V561" s="15">
        <v>130.91999999999999</v>
      </c>
      <c r="W561" s="15">
        <v>130.91999999999999</v>
      </c>
      <c r="X561" s="15">
        <v>130.91999999999999</v>
      </c>
      <c r="Y561" s="15">
        <v>130.91999999999999</v>
      </c>
      <c r="Z561" s="11" t="s">
        <v>466</v>
      </c>
      <c r="AA561" s="11">
        <f t="shared" si="163"/>
        <v>18.539923788459902</v>
      </c>
      <c r="AB561" s="11" t="str">
        <f t="shared" si="164"/>
        <v>31.12306253678589</v>
      </c>
      <c r="AC561" s="11" t="str">
        <f t="shared" si="165"/>
        <v xml:space="preserve"> 11.400047889591798</v>
      </c>
      <c r="AD561" s="11">
        <v>3</v>
      </c>
      <c r="AE561" s="11" t="s">
        <v>467</v>
      </c>
      <c r="AF561" s="11">
        <f t="shared" si="166"/>
        <v>71.110305762589206</v>
      </c>
      <c r="AG561" s="11" t="str">
        <f t="shared" si="167"/>
        <v>79.19852562180422</v>
      </c>
      <c r="AH561" s="11" t="str">
        <f t="shared" si="168"/>
        <v xml:space="preserve"> 105.30602557611873</v>
      </c>
      <c r="AI561" s="11">
        <v>90</v>
      </c>
      <c r="AJ561" s="11" t="s">
        <v>629</v>
      </c>
      <c r="AK561" s="11" t="s">
        <v>609</v>
      </c>
      <c r="AL561" s="11" t="s">
        <v>630</v>
      </c>
      <c r="AM561" s="11" t="s">
        <v>609</v>
      </c>
      <c r="AN561" t="s">
        <v>781</v>
      </c>
      <c r="AO561" t="s">
        <v>782</v>
      </c>
      <c r="AP561" t="s">
        <v>783</v>
      </c>
      <c r="AQ561" t="s">
        <v>698</v>
      </c>
      <c r="AR561" t="s">
        <v>562</v>
      </c>
      <c r="AS561" t="s">
        <v>563</v>
      </c>
      <c r="AT561" t="s">
        <v>564</v>
      </c>
      <c r="AU561" t="s">
        <v>565</v>
      </c>
      <c r="AV561" t="s">
        <v>566</v>
      </c>
      <c r="AW561" t="s">
        <v>567</v>
      </c>
      <c r="AX561" t="s">
        <v>568</v>
      </c>
      <c r="AY561" t="s">
        <v>569</v>
      </c>
      <c r="AZ561" s="6">
        <v>0</v>
      </c>
      <c r="BA561" s="6">
        <v>0</v>
      </c>
      <c r="BB561" s="6">
        <v>0</v>
      </c>
      <c r="BC561" s="6">
        <v>0.06</v>
      </c>
      <c r="BD561" s="6">
        <v>25</v>
      </c>
      <c r="BE561" s="6">
        <v>0.36799999999999999</v>
      </c>
    </row>
    <row r="562" spans="1:57" ht="15" customHeight="1" x14ac:dyDescent="0.4">
      <c r="A562" s="6">
        <v>20231114</v>
      </c>
      <c r="B562" s="6" t="s">
        <v>472</v>
      </c>
      <c r="C562" s="7" t="s">
        <v>511</v>
      </c>
      <c r="D562" s="6" t="s">
        <v>24</v>
      </c>
      <c r="F562" s="6">
        <v>1</v>
      </c>
      <c r="G562" s="6">
        <v>8</v>
      </c>
      <c r="H562" s="17">
        <f t="shared" si="175"/>
        <v>1</v>
      </c>
      <c r="I562" s="14">
        <v>28.112324306213999</v>
      </c>
      <c r="J562" s="14"/>
      <c r="K562" s="14">
        <v>2.8848977195441101</v>
      </c>
      <c r="L562" s="14">
        <v>18.385841001343302</v>
      </c>
      <c r="M562" s="15">
        <v>63</v>
      </c>
      <c r="N562" s="14">
        <v>11.6530030131981</v>
      </c>
      <c r="O562" s="14"/>
      <c r="U562" s="11" t="str">
        <f t="shared" si="169"/>
        <v/>
      </c>
      <c r="V562" s="15"/>
      <c r="W562" s="15"/>
      <c r="X562" s="15"/>
      <c r="Y562" s="15"/>
      <c r="AA562" s="11" t="str">
        <f t="shared" si="163"/>
        <v/>
      </c>
      <c r="AB562" s="11" t="str">
        <f t="shared" si="164"/>
        <v/>
      </c>
      <c r="AC562" s="11" t="str">
        <f t="shared" si="165"/>
        <v/>
      </c>
      <c r="AF562" s="11" t="str">
        <f t="shared" si="166"/>
        <v/>
      </c>
      <c r="AG562" s="11" t="str">
        <f t="shared" si="167"/>
        <v/>
      </c>
      <c r="AH562" s="11" t="str">
        <f t="shared" si="168"/>
        <v/>
      </c>
      <c r="AN562" s="3"/>
      <c r="AO562" s="3"/>
      <c r="AP562" s="3"/>
      <c r="AQ562" s="3"/>
      <c r="AR562" t="s">
        <v>562</v>
      </c>
      <c r="AS562" t="s">
        <v>563</v>
      </c>
      <c r="AT562" t="s">
        <v>564</v>
      </c>
      <c r="AU562" t="s">
        <v>565</v>
      </c>
      <c r="AV562" t="s">
        <v>566</v>
      </c>
      <c r="AW562" t="s">
        <v>567</v>
      </c>
      <c r="AX562" t="s">
        <v>568</v>
      </c>
      <c r="AY562" t="s">
        <v>569</v>
      </c>
      <c r="AZ562" s="6">
        <v>0</v>
      </c>
      <c r="BA562" s="6">
        <v>0</v>
      </c>
      <c r="BB562" s="6">
        <v>0</v>
      </c>
      <c r="BC562" s="6">
        <v>0.06</v>
      </c>
      <c r="BD562" s="6">
        <v>25</v>
      </c>
      <c r="BE562" s="6">
        <v>0.36799999999999999</v>
      </c>
    </row>
    <row r="563" spans="1:57" ht="15" customHeight="1" x14ac:dyDescent="0.4">
      <c r="A563" s="6">
        <v>20231114</v>
      </c>
      <c r="B563" s="6" t="s">
        <v>472</v>
      </c>
      <c r="C563" s="7" t="s">
        <v>511</v>
      </c>
      <c r="E563" s="6" t="s">
        <v>25</v>
      </c>
      <c r="F563" s="6">
        <v>2</v>
      </c>
      <c r="G563" s="6">
        <v>8</v>
      </c>
      <c r="H563" s="17">
        <f t="shared" si="175"/>
        <v>1</v>
      </c>
      <c r="I563" s="11">
        <v>49.105297460905099</v>
      </c>
      <c r="J563" s="11">
        <v>49.105297460905099</v>
      </c>
      <c r="K563" s="14">
        <v>2.9117743521217299</v>
      </c>
      <c r="L563" s="14">
        <v>78.703326930561005</v>
      </c>
      <c r="M563" s="15">
        <v>132.74</v>
      </c>
      <c r="N563" s="11">
        <v>73.096937479396004</v>
      </c>
      <c r="O563" s="11">
        <v>73.096937479396004</v>
      </c>
      <c r="P563" s="11" t="str">
        <f>_xlfn.TEXTJOIN(";", TRUE, Q563, R563, S563, T563)</f>
        <v>0;0;0;0</v>
      </c>
      <c r="Q563" s="6">
        <v>0</v>
      </c>
      <c r="R563" s="6">
        <v>0</v>
      </c>
      <c r="S563" s="6">
        <v>0</v>
      </c>
      <c r="T563" s="6">
        <v>0</v>
      </c>
      <c r="U563" s="11" t="str">
        <f>_xlfn.TEXTJOIN(";", TRUE, V563, W563, X563, Y563)</f>
        <v>132.74;132.74;132.74;132.74</v>
      </c>
      <c r="V563" s="15">
        <v>132.74</v>
      </c>
      <c r="W563" s="15">
        <v>132.74</v>
      </c>
      <c r="X563" s="15">
        <v>132.74</v>
      </c>
      <c r="Y563" s="15">
        <v>132.74</v>
      </c>
      <c r="Z563" s="11" t="s">
        <v>468</v>
      </c>
      <c r="AA563" s="11">
        <f t="shared" si="163"/>
        <v>23.900966424882998</v>
      </c>
      <c r="AB563" s="11" t="str">
        <f t="shared" si="164"/>
        <v>33.316377051737526</v>
      </c>
      <c r="AC563" s="11" t="str">
        <f t="shared" si="165"/>
        <v xml:space="preserve"> 12.189538695459017</v>
      </c>
      <c r="AD563" s="11">
        <v>3</v>
      </c>
      <c r="AE563" s="11" t="s">
        <v>469</v>
      </c>
      <c r="AF563" s="11">
        <f t="shared" si="166"/>
        <v>73.770202705749398</v>
      </c>
      <c r="AG563" s="11" t="str">
        <f t="shared" si="167"/>
        <v>79.8232149101655</v>
      </c>
      <c r="AH563" s="11" t="str">
        <f t="shared" si="168"/>
        <v xml:space="preserve"> 81.64578289335817</v>
      </c>
      <c r="AI563" s="11">
        <v>90</v>
      </c>
      <c r="AJ563" s="11" t="s">
        <v>629</v>
      </c>
      <c r="AK563" s="11" t="s">
        <v>609</v>
      </c>
      <c r="AL563" s="11" t="s">
        <v>630</v>
      </c>
      <c r="AM563" s="11" t="s">
        <v>609</v>
      </c>
      <c r="AN563" t="s">
        <v>781</v>
      </c>
      <c r="AO563" t="s">
        <v>782</v>
      </c>
      <c r="AP563" t="s">
        <v>783</v>
      </c>
      <c r="AQ563" t="s">
        <v>698</v>
      </c>
      <c r="AR563" t="s">
        <v>562</v>
      </c>
      <c r="AS563" t="s">
        <v>563</v>
      </c>
      <c r="AT563" t="s">
        <v>564</v>
      </c>
      <c r="AU563" t="s">
        <v>565</v>
      </c>
      <c r="AV563" t="s">
        <v>566</v>
      </c>
      <c r="AW563" t="s">
        <v>567</v>
      </c>
      <c r="AX563" t="s">
        <v>568</v>
      </c>
      <c r="AY563" t="s">
        <v>569</v>
      </c>
      <c r="AZ563" s="6">
        <v>0</v>
      </c>
      <c r="BA563" s="6">
        <v>0</v>
      </c>
      <c r="BB563" s="6">
        <v>0</v>
      </c>
      <c r="BC563" s="6">
        <v>0.06</v>
      </c>
      <c r="BD563" s="6">
        <v>25</v>
      </c>
      <c r="BE563" s="6">
        <v>0.36799999999999999</v>
      </c>
    </row>
    <row r="564" spans="1:57" ht="15" customHeight="1" x14ac:dyDescent="0.4">
      <c r="A564" s="6">
        <v>20231114</v>
      </c>
      <c r="B564" s="6" t="s">
        <v>472</v>
      </c>
      <c r="C564" s="7" t="s">
        <v>511</v>
      </c>
      <c r="D564" s="6" t="s">
        <v>28</v>
      </c>
      <c r="F564" s="6">
        <v>1</v>
      </c>
      <c r="G564" s="6">
        <v>9</v>
      </c>
      <c r="H564" s="13">
        <f>1/5</f>
        <v>0.2</v>
      </c>
      <c r="I564" s="14">
        <v>29.924356517477399</v>
      </c>
      <c r="J564" s="14"/>
      <c r="K564" s="14">
        <v>2.9117743521217299</v>
      </c>
      <c r="L564" s="14">
        <v>170.46230032831701</v>
      </c>
      <c r="M564" s="15">
        <v>152.07</v>
      </c>
      <c r="N564" s="11">
        <v>9.9212348619450808</v>
      </c>
      <c r="U564" s="11" t="str">
        <f t="shared" si="169"/>
        <v/>
      </c>
      <c r="V564" s="15"/>
      <c r="W564" s="15"/>
      <c r="X564" s="15"/>
      <c r="Y564" s="15"/>
      <c r="AA564" s="11" t="str">
        <f t="shared" si="163"/>
        <v/>
      </c>
      <c r="AB564" s="11" t="str">
        <f t="shared" si="164"/>
        <v/>
      </c>
      <c r="AC564" s="11" t="str">
        <f t="shared" si="165"/>
        <v/>
      </c>
      <c r="AF564" s="11" t="str">
        <f t="shared" si="166"/>
        <v/>
      </c>
      <c r="AG564" s="11" t="str">
        <f t="shared" si="167"/>
        <v/>
      </c>
      <c r="AH564" s="11" t="str">
        <f t="shared" si="168"/>
        <v/>
      </c>
      <c r="AN564" s="3"/>
      <c r="AO564" s="3"/>
      <c r="AP564" s="3"/>
      <c r="AQ564" s="3"/>
      <c r="AR564" t="s">
        <v>562</v>
      </c>
      <c r="AS564" t="s">
        <v>563</v>
      </c>
      <c r="AT564" t="s">
        <v>564</v>
      </c>
      <c r="AU564" t="s">
        <v>565</v>
      </c>
      <c r="AV564" t="s">
        <v>566</v>
      </c>
      <c r="AW564" t="s">
        <v>567</v>
      </c>
      <c r="AX564" t="s">
        <v>568</v>
      </c>
      <c r="AY564" t="s">
        <v>569</v>
      </c>
      <c r="AZ564" s="6">
        <v>0</v>
      </c>
      <c r="BA564" s="6">
        <v>0</v>
      </c>
      <c r="BB564" s="6">
        <v>0</v>
      </c>
      <c r="BC564" s="6">
        <v>0.06</v>
      </c>
      <c r="BD564" s="6">
        <v>25</v>
      </c>
      <c r="BE564" s="6">
        <v>0.36799999999999999</v>
      </c>
    </row>
    <row r="565" spans="1:57" ht="15" customHeight="1" x14ac:dyDescent="0.4">
      <c r="A565" s="6">
        <v>20231114</v>
      </c>
      <c r="B565" s="6" t="s">
        <v>472</v>
      </c>
      <c r="C565" s="7" t="s">
        <v>511</v>
      </c>
      <c r="E565" s="6" t="s">
        <v>29</v>
      </c>
      <c r="F565" s="6">
        <v>2</v>
      </c>
      <c r="G565" s="6">
        <v>9</v>
      </c>
      <c r="H565" s="13">
        <f>1/5</f>
        <v>0.2</v>
      </c>
      <c r="I565" s="14">
        <v>23.1400916767745</v>
      </c>
      <c r="J565" s="14">
        <v>23.1400916767745</v>
      </c>
      <c r="K565" s="14">
        <v>2.5887591811373798</v>
      </c>
      <c r="L565" s="14">
        <v>214.632106214553</v>
      </c>
      <c r="M565" s="15">
        <v>135.93</v>
      </c>
      <c r="N565" s="14">
        <v>72.667856837110307</v>
      </c>
      <c r="O565" s="14">
        <v>72.667856837110307</v>
      </c>
      <c r="P565" s="11" t="str">
        <f>_xlfn.TEXTJOIN(";", TRUE, Q565, R565, S565, T565)</f>
        <v>0;0</v>
      </c>
      <c r="Q565" s="6">
        <v>0</v>
      </c>
      <c r="T565" s="6">
        <v>0</v>
      </c>
      <c r="U565" s="11" t="str">
        <f>_xlfn.TEXTJOIN(";", TRUE, V565, W565, X565, Y565)</f>
        <v>135.93;135.93</v>
      </c>
      <c r="V565" s="15">
        <v>135.93</v>
      </c>
      <c r="W565" s="15"/>
      <c r="X565" s="15"/>
      <c r="Y565" s="15">
        <v>135.93</v>
      </c>
      <c r="Z565" s="14">
        <v>17.6641227646417</v>
      </c>
      <c r="AA565" s="11">
        <f t="shared" si="163"/>
        <v>17.6641227646417</v>
      </c>
      <c r="AB565" s="11" t="str">
        <f t="shared" si="164"/>
        <v/>
      </c>
      <c r="AC565" s="11" t="str">
        <f t="shared" si="165"/>
        <v/>
      </c>
      <c r="AD565" s="11">
        <v>3</v>
      </c>
      <c r="AE565" s="14">
        <v>94.549862259901104</v>
      </c>
      <c r="AF565" s="11">
        <f t="shared" si="166"/>
        <v>94.549862259901104</v>
      </c>
      <c r="AG565" s="11" t="str">
        <f t="shared" si="167"/>
        <v/>
      </c>
      <c r="AH565" s="11" t="str">
        <f t="shared" si="168"/>
        <v/>
      </c>
      <c r="AI565" s="11">
        <v>90</v>
      </c>
      <c r="AJ565" s="11" t="s">
        <v>629</v>
      </c>
      <c r="AK565" s="11" t="s">
        <v>609</v>
      </c>
      <c r="AL565" s="11" t="s">
        <v>630</v>
      </c>
      <c r="AM565" s="11" t="s">
        <v>609</v>
      </c>
      <c r="AN565" t="s">
        <v>788</v>
      </c>
      <c r="AO565" t="s">
        <v>789</v>
      </c>
      <c r="AP565" t="s">
        <v>790</v>
      </c>
      <c r="AQ565" t="s">
        <v>698</v>
      </c>
      <c r="AR565" t="s">
        <v>562</v>
      </c>
      <c r="AS565" t="s">
        <v>563</v>
      </c>
      <c r="AT565" t="s">
        <v>564</v>
      </c>
      <c r="AU565" t="s">
        <v>565</v>
      </c>
      <c r="AV565" t="s">
        <v>566</v>
      </c>
      <c r="AW565" t="s">
        <v>567</v>
      </c>
      <c r="AX565" t="s">
        <v>568</v>
      </c>
      <c r="AY565" t="s">
        <v>569</v>
      </c>
      <c r="AZ565" s="6">
        <v>0</v>
      </c>
      <c r="BA565" s="6">
        <v>0</v>
      </c>
      <c r="BB565" s="6">
        <v>0</v>
      </c>
      <c r="BC565" s="6">
        <v>0.06</v>
      </c>
      <c r="BD565" s="6">
        <v>25</v>
      </c>
      <c r="BE565" s="6">
        <v>0.36799999999999999</v>
      </c>
    </row>
    <row r="566" spans="1:57" ht="15" customHeight="1" x14ac:dyDescent="0.4">
      <c r="A566" s="6">
        <v>20231114</v>
      </c>
      <c r="B566" s="6" t="s">
        <v>472</v>
      </c>
      <c r="C566" s="7" t="s">
        <v>511</v>
      </c>
      <c r="D566" s="6" t="s">
        <v>30</v>
      </c>
      <c r="F566" s="6">
        <v>1</v>
      </c>
      <c r="G566" s="6">
        <v>10</v>
      </c>
      <c r="H566" s="13">
        <f>2/5</f>
        <v>0.4</v>
      </c>
      <c r="I566" s="14">
        <v>19.612317365920699</v>
      </c>
      <c r="J566" s="14"/>
      <c r="K566" s="14">
        <v>2.6759021678461501</v>
      </c>
      <c r="L566" s="14">
        <v>142.11268673419801</v>
      </c>
      <c r="M566" s="15">
        <v>331.65</v>
      </c>
      <c r="N566" s="14">
        <v>8.5002498148279493</v>
      </c>
      <c r="O566" s="14"/>
      <c r="U566" s="11" t="str">
        <f t="shared" si="169"/>
        <v/>
      </c>
      <c r="V566" s="15"/>
      <c r="W566" s="15"/>
      <c r="X566" s="15"/>
      <c r="Y566" s="15"/>
      <c r="AA566" s="11" t="str">
        <f t="shared" si="163"/>
        <v/>
      </c>
      <c r="AB566" s="11" t="str">
        <f t="shared" si="164"/>
        <v/>
      </c>
      <c r="AC566" s="11" t="str">
        <f t="shared" si="165"/>
        <v/>
      </c>
      <c r="AF566" s="11" t="str">
        <f t="shared" si="166"/>
        <v/>
      </c>
      <c r="AG566" s="11" t="str">
        <f t="shared" si="167"/>
        <v/>
      </c>
      <c r="AH566" s="11" t="str">
        <f t="shared" si="168"/>
        <v/>
      </c>
      <c r="AN566" s="3"/>
      <c r="AO566" s="3"/>
      <c r="AP566" s="3"/>
      <c r="AQ566" s="3"/>
      <c r="AR566" t="s">
        <v>562</v>
      </c>
      <c r="AS566" t="s">
        <v>563</v>
      </c>
      <c r="AT566" t="s">
        <v>564</v>
      </c>
      <c r="AU566" t="s">
        <v>565</v>
      </c>
      <c r="AV566" t="s">
        <v>566</v>
      </c>
      <c r="AW566" t="s">
        <v>567</v>
      </c>
      <c r="AX566" t="s">
        <v>568</v>
      </c>
      <c r="AY566" t="s">
        <v>569</v>
      </c>
      <c r="AZ566" s="6">
        <v>0</v>
      </c>
      <c r="BA566" s="6">
        <v>0</v>
      </c>
      <c r="BB566" s="6">
        <v>0</v>
      </c>
      <c r="BC566" s="6">
        <v>0.06</v>
      </c>
      <c r="BD566" s="6">
        <v>25</v>
      </c>
      <c r="BE566" s="6">
        <v>0.36799999999999999</v>
      </c>
    </row>
    <row r="567" spans="1:57" ht="15" customHeight="1" x14ac:dyDescent="0.4">
      <c r="A567" s="6">
        <v>20231114</v>
      </c>
      <c r="B567" s="6" t="s">
        <v>472</v>
      </c>
      <c r="C567" s="7" t="s">
        <v>511</v>
      </c>
      <c r="E567" s="6" t="s">
        <v>32</v>
      </c>
      <c r="F567" s="6">
        <v>2</v>
      </c>
      <c r="G567" s="6">
        <v>10</v>
      </c>
      <c r="H567" s="13">
        <f>2/5</f>
        <v>0.4</v>
      </c>
      <c r="I567" s="14">
        <v>14.152172005493201</v>
      </c>
      <c r="J567" s="14">
        <v>14.152172005493201</v>
      </c>
      <c r="K567" s="11">
        <v>2.2336696840999002</v>
      </c>
      <c r="L567" s="14">
        <v>117.107234348118</v>
      </c>
      <c r="M567" s="15">
        <v>262.48</v>
      </c>
      <c r="N567" s="11">
        <v>76.226978254621599</v>
      </c>
      <c r="O567" s="11">
        <v>76.226978254621599</v>
      </c>
      <c r="P567" s="11" t="str">
        <f>_xlfn.TEXTJOIN(";", TRUE, Q567, R567, S567, T567)</f>
        <v>0;0;0;0</v>
      </c>
      <c r="Q567" s="6">
        <v>0</v>
      </c>
      <c r="R567" s="6">
        <v>0</v>
      </c>
      <c r="S567" s="6">
        <v>0</v>
      </c>
      <c r="T567" s="6">
        <v>0</v>
      </c>
      <c r="U567" s="11" t="str">
        <f>_xlfn.TEXTJOIN(";", TRUE, V567, W567, X567, Y567)</f>
        <v>262.48;262.48;262.48;262.48</v>
      </c>
      <c r="V567" s="15">
        <v>262.48</v>
      </c>
      <c r="W567" s="15">
        <v>262.48</v>
      </c>
      <c r="X567" s="15">
        <v>262.48</v>
      </c>
      <c r="Y567" s="15">
        <v>262.48</v>
      </c>
      <c r="Z567" s="11" t="s">
        <v>470</v>
      </c>
      <c r="AA567" s="11">
        <f t="shared" si="163"/>
        <v>9.3796423657322592</v>
      </c>
      <c r="AB567" s="11" t="str">
        <f t="shared" si="164"/>
        <v>9.783365201263614</v>
      </c>
      <c r="AC567" s="11" t="str">
        <f t="shared" si="165"/>
        <v xml:space="preserve"> 4.331310662037094</v>
      </c>
      <c r="AD567" s="11">
        <v>3</v>
      </c>
      <c r="AE567" s="11" t="s">
        <v>471</v>
      </c>
      <c r="AF567" s="11">
        <f t="shared" si="166"/>
        <v>99.894023286429302</v>
      </c>
      <c r="AG567" s="11" t="str">
        <f t="shared" si="167"/>
        <v>137.56351020038173</v>
      </c>
      <c r="AH567" s="11" t="str">
        <f t="shared" si="168"/>
        <v xml:space="preserve"> 165.19477842275046</v>
      </c>
      <c r="AI567" s="11">
        <v>90</v>
      </c>
      <c r="AJ567" s="11" t="s">
        <v>629</v>
      </c>
      <c r="AK567" s="11" t="s">
        <v>609</v>
      </c>
      <c r="AL567" s="11" t="s">
        <v>630</v>
      </c>
      <c r="AM567" s="11" t="s">
        <v>609</v>
      </c>
      <c r="AN567" t="s">
        <v>788</v>
      </c>
      <c r="AO567" t="s">
        <v>789</v>
      </c>
      <c r="AP567" t="s">
        <v>790</v>
      </c>
      <c r="AQ567" t="s">
        <v>698</v>
      </c>
      <c r="AR567" t="s">
        <v>562</v>
      </c>
      <c r="AS567" t="s">
        <v>563</v>
      </c>
      <c r="AT567" t="s">
        <v>564</v>
      </c>
      <c r="AU567" t="s">
        <v>565</v>
      </c>
      <c r="AV567" t="s">
        <v>566</v>
      </c>
      <c r="AW567" t="s">
        <v>567</v>
      </c>
      <c r="AX567" t="s">
        <v>568</v>
      </c>
      <c r="AY567" t="s">
        <v>569</v>
      </c>
      <c r="AZ567" s="6">
        <v>0</v>
      </c>
      <c r="BA567" s="6">
        <v>0</v>
      </c>
      <c r="BB567" s="6">
        <v>0</v>
      </c>
      <c r="BC567" s="6">
        <v>0.06</v>
      </c>
      <c r="BD567" s="6">
        <v>25</v>
      </c>
      <c r="BE567" s="6">
        <v>0.36799999999999999</v>
      </c>
    </row>
    <row r="568" spans="1:57" ht="15" customHeight="1" x14ac:dyDescent="0.4">
      <c r="A568" s="6">
        <v>20231114</v>
      </c>
      <c r="B568" s="6" t="s">
        <v>472</v>
      </c>
      <c r="C568" s="7" t="s">
        <v>512</v>
      </c>
      <c r="D568" s="6" t="s">
        <v>2</v>
      </c>
      <c r="F568" s="6">
        <v>1</v>
      </c>
      <c r="G568" s="6">
        <v>1</v>
      </c>
      <c r="H568" s="17">
        <f t="shared" ref="H568:H583" si="178">5/5</f>
        <v>1</v>
      </c>
      <c r="I568" s="14">
        <v>5.3747510933270801</v>
      </c>
      <c r="J568" s="14"/>
      <c r="K568" s="11">
        <v>3.6109199596476702</v>
      </c>
      <c r="L568" s="14">
        <v>34.346020419391799</v>
      </c>
      <c r="M568" s="15">
        <v>0</v>
      </c>
      <c r="N568" s="14">
        <v>6.7008154070122403</v>
      </c>
      <c r="O568" s="14"/>
      <c r="U568" s="11" t="str">
        <f t="shared" si="169"/>
        <v/>
      </c>
      <c r="V568" s="15"/>
      <c r="W568" s="15"/>
      <c r="X568" s="15"/>
      <c r="Y568" s="15"/>
      <c r="AA568" s="11" t="str">
        <f t="shared" si="163"/>
        <v/>
      </c>
      <c r="AB568" s="11" t="str">
        <f t="shared" si="164"/>
        <v/>
      </c>
      <c r="AC568" s="11" t="str">
        <f t="shared" si="165"/>
        <v/>
      </c>
      <c r="AF568" s="11" t="str">
        <f t="shared" si="166"/>
        <v/>
      </c>
      <c r="AG568" s="11" t="str">
        <f t="shared" si="167"/>
        <v/>
      </c>
      <c r="AH568" s="11" t="str">
        <f t="shared" si="168"/>
        <v/>
      </c>
      <c r="AN568" s="3"/>
      <c r="AO568" s="3"/>
      <c r="AP568" s="3"/>
      <c r="AQ568" s="3"/>
      <c r="AR568" t="s">
        <v>562</v>
      </c>
      <c r="AS568" t="s">
        <v>563</v>
      </c>
      <c r="AT568" t="s">
        <v>564</v>
      </c>
      <c r="AU568" t="s">
        <v>565</v>
      </c>
      <c r="AV568" t="s">
        <v>566</v>
      </c>
      <c r="AW568" t="s">
        <v>567</v>
      </c>
      <c r="AX568" t="s">
        <v>568</v>
      </c>
      <c r="AY568" t="s">
        <v>569</v>
      </c>
      <c r="AZ568" s="6">
        <v>0</v>
      </c>
      <c r="BA568" s="6">
        <v>0</v>
      </c>
      <c r="BB568" s="6">
        <v>0</v>
      </c>
      <c r="BC568" s="6">
        <v>0.06</v>
      </c>
      <c r="BD568" s="6">
        <v>25</v>
      </c>
      <c r="BE568" s="6">
        <v>0.36799999999999999</v>
      </c>
    </row>
    <row r="569" spans="1:57" ht="15" customHeight="1" x14ac:dyDescent="0.4">
      <c r="A569" s="6">
        <v>20231114</v>
      </c>
      <c r="B569" s="6" t="s">
        <v>472</v>
      </c>
      <c r="C569" s="7" t="s">
        <v>512</v>
      </c>
      <c r="D569" s="6" t="s">
        <v>5</v>
      </c>
      <c r="F569" s="6">
        <v>1</v>
      </c>
      <c r="G569" s="6">
        <v>2</v>
      </c>
      <c r="H569" s="17">
        <f t="shared" si="178"/>
        <v>1</v>
      </c>
      <c r="I569" s="14">
        <v>7.5342637491982103</v>
      </c>
      <c r="J569" s="14"/>
      <c r="K569" s="14">
        <v>2.6755172215938998</v>
      </c>
      <c r="L569" s="14">
        <v>55.211719430201001</v>
      </c>
      <c r="M569" s="15">
        <v>20.86</v>
      </c>
      <c r="N569" s="14">
        <v>13.667507673714701</v>
      </c>
      <c r="O569" s="14"/>
      <c r="U569" s="11" t="str">
        <f t="shared" si="169"/>
        <v/>
      </c>
      <c r="V569" s="15"/>
      <c r="W569" s="15"/>
      <c r="X569" s="15"/>
      <c r="Y569" s="15"/>
      <c r="AA569" s="11" t="str">
        <f t="shared" si="163"/>
        <v/>
      </c>
      <c r="AB569" s="11" t="str">
        <f t="shared" si="164"/>
        <v/>
      </c>
      <c r="AC569" s="11" t="str">
        <f t="shared" si="165"/>
        <v/>
      </c>
      <c r="AF569" s="11" t="str">
        <f t="shared" si="166"/>
        <v/>
      </c>
      <c r="AG569" s="11" t="str">
        <f t="shared" si="167"/>
        <v/>
      </c>
      <c r="AH569" s="11" t="str">
        <f t="shared" si="168"/>
        <v/>
      </c>
      <c r="AN569" s="3"/>
      <c r="AO569" s="3"/>
      <c r="AP569" s="3"/>
      <c r="AQ569" s="3"/>
      <c r="AR569" t="s">
        <v>562</v>
      </c>
      <c r="AS569" t="s">
        <v>563</v>
      </c>
      <c r="AT569" t="s">
        <v>564</v>
      </c>
      <c r="AU569" t="s">
        <v>565</v>
      </c>
      <c r="AV569" t="s">
        <v>566</v>
      </c>
      <c r="AW569" t="s">
        <v>567</v>
      </c>
      <c r="AX569" t="s">
        <v>568</v>
      </c>
      <c r="AY569" t="s">
        <v>569</v>
      </c>
      <c r="AZ569" s="6">
        <v>0</v>
      </c>
      <c r="BA569" s="6">
        <v>0</v>
      </c>
      <c r="BB569" s="6">
        <v>0</v>
      </c>
      <c r="BC569" s="6">
        <v>0.06</v>
      </c>
      <c r="BD569" s="6">
        <v>25</v>
      </c>
      <c r="BE569" s="6">
        <v>0.36799999999999999</v>
      </c>
    </row>
    <row r="570" spans="1:57" ht="15" customHeight="1" x14ac:dyDescent="0.4">
      <c r="A570" s="6">
        <v>20231114</v>
      </c>
      <c r="B570" s="6" t="s">
        <v>472</v>
      </c>
      <c r="C570" s="7" t="s">
        <v>512</v>
      </c>
      <c r="E570" s="6" t="s">
        <v>6</v>
      </c>
      <c r="F570" s="6">
        <v>2</v>
      </c>
      <c r="G570" s="6">
        <v>2</v>
      </c>
      <c r="H570" s="17">
        <f t="shared" si="178"/>
        <v>1</v>
      </c>
      <c r="I570" s="14">
        <v>21.0012036662519</v>
      </c>
      <c r="J570" s="14">
        <v>21.0012036662519</v>
      </c>
      <c r="K570" s="14">
        <v>2.0203347341722302</v>
      </c>
      <c r="L570" s="14">
        <v>5.9365847838596499</v>
      </c>
      <c r="M570" s="15">
        <v>0</v>
      </c>
      <c r="N570" s="14">
        <v>101.476270685766</v>
      </c>
      <c r="O570" s="14">
        <v>101.476270685766</v>
      </c>
      <c r="P570" s="11" t="str">
        <f t="shared" ref="P570:P571" si="179">_xlfn.TEXTJOIN(";", TRUE, Q570, R570, S570, T570)</f>
        <v>0;0</v>
      </c>
      <c r="Q570" s="6">
        <v>0</v>
      </c>
      <c r="T570" s="6">
        <v>0</v>
      </c>
      <c r="U570" s="11" t="str">
        <f t="shared" ref="U570:U571" si="180">_xlfn.TEXTJOIN(";", TRUE, V570, W570, X570, Y570)</f>
        <v>0;0</v>
      </c>
      <c r="V570" s="15">
        <v>0</v>
      </c>
      <c r="W570" s="15"/>
      <c r="X570" s="15"/>
      <c r="Y570" s="15">
        <v>0</v>
      </c>
      <c r="Z570" s="14">
        <v>6.1598443630919304</v>
      </c>
      <c r="AA570" s="11">
        <f t="shared" si="163"/>
        <v>6.1598443630919304</v>
      </c>
      <c r="AB570" s="11" t="str">
        <f t="shared" si="164"/>
        <v/>
      </c>
      <c r="AC570" s="11" t="str">
        <f t="shared" si="165"/>
        <v/>
      </c>
      <c r="AD570" s="11">
        <v>3</v>
      </c>
      <c r="AE570" s="14">
        <v>93.208498644387404</v>
      </c>
      <c r="AF570" s="11">
        <f t="shared" si="166"/>
        <v>93.208498644387404</v>
      </c>
      <c r="AG570" s="11" t="str">
        <f t="shared" si="167"/>
        <v/>
      </c>
      <c r="AH570" s="11" t="str">
        <f t="shared" si="168"/>
        <v/>
      </c>
      <c r="AI570" s="11">
        <v>90</v>
      </c>
      <c r="AJ570" s="11">
        <v>90</v>
      </c>
      <c r="AK570" s="11">
        <v>0</v>
      </c>
      <c r="AL570" s="11">
        <v>3.0000000000000001E-3</v>
      </c>
      <c r="AM570" s="11">
        <v>0</v>
      </c>
      <c r="AN570" t="s">
        <v>764</v>
      </c>
      <c r="AO570" t="s">
        <v>765</v>
      </c>
      <c r="AP570" t="s">
        <v>766</v>
      </c>
      <c r="AQ570" t="s">
        <v>607</v>
      </c>
      <c r="AR570" t="s">
        <v>562</v>
      </c>
      <c r="AS570" t="s">
        <v>563</v>
      </c>
      <c r="AT570" t="s">
        <v>564</v>
      </c>
      <c r="AU570" t="s">
        <v>565</v>
      </c>
      <c r="AV570" t="s">
        <v>566</v>
      </c>
      <c r="AW570" t="s">
        <v>567</v>
      </c>
      <c r="AX570" t="s">
        <v>568</v>
      </c>
      <c r="AY570" t="s">
        <v>569</v>
      </c>
      <c r="AZ570" s="6">
        <v>0</v>
      </c>
      <c r="BA570" s="6">
        <v>0</v>
      </c>
      <c r="BB570" s="6">
        <v>0</v>
      </c>
      <c r="BC570" s="6">
        <v>0.06</v>
      </c>
      <c r="BD570" s="6">
        <v>25</v>
      </c>
      <c r="BE570" s="6">
        <v>0.36799999999999999</v>
      </c>
    </row>
    <row r="571" spans="1:57" ht="15" customHeight="1" x14ac:dyDescent="0.4">
      <c r="A571" s="6">
        <v>20231114</v>
      </c>
      <c r="B571" s="6" t="s">
        <v>472</v>
      </c>
      <c r="C571" s="7" t="s">
        <v>512</v>
      </c>
      <c r="E571" s="6" t="s">
        <v>7</v>
      </c>
      <c r="F571" s="6">
        <v>2</v>
      </c>
      <c r="G571" s="6">
        <v>2</v>
      </c>
      <c r="H571" s="17">
        <f t="shared" si="178"/>
        <v>1</v>
      </c>
      <c r="I571" s="11">
        <v>26.090447282168899</v>
      </c>
      <c r="J571" s="11">
        <v>26.090447282168899</v>
      </c>
      <c r="K571" s="14">
        <v>2.15821968802602</v>
      </c>
      <c r="L571" s="14">
        <v>206.18506691854299</v>
      </c>
      <c r="M571" s="15">
        <v>200.25</v>
      </c>
      <c r="N571" s="14">
        <v>88.977781772601702</v>
      </c>
      <c r="O571" s="14">
        <v>88.977781772601702</v>
      </c>
      <c r="P571" s="11" t="str">
        <f t="shared" si="179"/>
        <v>0;0</v>
      </c>
      <c r="Q571" s="6">
        <v>0</v>
      </c>
      <c r="T571" s="6">
        <v>0</v>
      </c>
      <c r="U571" s="11" t="str">
        <f t="shared" si="180"/>
        <v>200.25;200.25</v>
      </c>
      <c r="V571" s="15">
        <v>200.25</v>
      </c>
      <c r="W571" s="15"/>
      <c r="X571" s="15"/>
      <c r="Y571" s="15">
        <v>200.25</v>
      </c>
      <c r="Z571" s="14">
        <v>6.3000011992767302</v>
      </c>
      <c r="AA571" s="11">
        <f t="shared" si="163"/>
        <v>6.3000011992767302</v>
      </c>
      <c r="AB571" s="11" t="str">
        <f t="shared" si="164"/>
        <v/>
      </c>
      <c r="AC571" s="11" t="str">
        <f t="shared" si="165"/>
        <v/>
      </c>
      <c r="AD571" s="11">
        <v>3</v>
      </c>
      <c r="AE571" s="14">
        <v>86.320451043239402</v>
      </c>
      <c r="AF571" s="11">
        <f t="shared" si="166"/>
        <v>86.320451043239402</v>
      </c>
      <c r="AG571" s="11" t="str">
        <f t="shared" si="167"/>
        <v/>
      </c>
      <c r="AH571" s="11" t="str">
        <f t="shared" si="168"/>
        <v/>
      </c>
      <c r="AI571" s="11">
        <v>90</v>
      </c>
      <c r="AJ571" s="11">
        <v>90</v>
      </c>
      <c r="AK571" s="11">
        <v>0</v>
      </c>
      <c r="AL571" s="11">
        <v>3.0000000000000001E-3</v>
      </c>
      <c r="AM571" s="11">
        <v>0</v>
      </c>
      <c r="AN571" t="s">
        <v>764</v>
      </c>
      <c r="AO571" t="s">
        <v>765</v>
      </c>
      <c r="AP571" t="s">
        <v>766</v>
      </c>
      <c r="AQ571" t="s">
        <v>607</v>
      </c>
      <c r="AR571" t="s">
        <v>562</v>
      </c>
      <c r="AS571" t="s">
        <v>563</v>
      </c>
      <c r="AT571" t="s">
        <v>564</v>
      </c>
      <c r="AU571" t="s">
        <v>565</v>
      </c>
      <c r="AV571" t="s">
        <v>566</v>
      </c>
      <c r="AW571" t="s">
        <v>567</v>
      </c>
      <c r="AX571" t="s">
        <v>568</v>
      </c>
      <c r="AY571" t="s">
        <v>569</v>
      </c>
      <c r="AZ571" s="6">
        <v>0</v>
      </c>
      <c r="BA571" s="6">
        <v>0</v>
      </c>
      <c r="BB571" s="6">
        <v>0</v>
      </c>
      <c r="BC571" s="6">
        <v>0.06</v>
      </c>
      <c r="BD571" s="6">
        <v>25</v>
      </c>
      <c r="BE571" s="6">
        <v>0.36799999999999999</v>
      </c>
    </row>
    <row r="572" spans="1:57" ht="15" customHeight="1" x14ac:dyDescent="0.4">
      <c r="A572" s="6">
        <v>20231114</v>
      </c>
      <c r="B572" s="6" t="s">
        <v>472</v>
      </c>
      <c r="C572" s="7" t="s">
        <v>512</v>
      </c>
      <c r="D572" s="6" t="s">
        <v>8</v>
      </c>
      <c r="F572" s="6">
        <v>1</v>
      </c>
      <c r="G572" s="6">
        <v>3</v>
      </c>
      <c r="H572" s="17">
        <f t="shared" si="178"/>
        <v>1</v>
      </c>
      <c r="I572" s="11">
        <v>9.9891846024585202</v>
      </c>
      <c r="K572" s="14">
        <v>2.7908835942278798</v>
      </c>
      <c r="L572" s="14">
        <v>58.2028817843646</v>
      </c>
      <c r="M572" s="16">
        <v>2.99</v>
      </c>
      <c r="N572" s="14">
        <v>10.1369963216362</v>
      </c>
      <c r="O572" s="14"/>
      <c r="U572" s="11" t="str">
        <f t="shared" si="169"/>
        <v/>
      </c>
      <c r="V572" s="16"/>
      <c r="W572" s="16"/>
      <c r="X572" s="16"/>
      <c r="Y572" s="16"/>
      <c r="AA572" s="11" t="str">
        <f t="shared" si="163"/>
        <v/>
      </c>
      <c r="AB572" s="11" t="str">
        <f t="shared" si="164"/>
        <v/>
      </c>
      <c r="AC572" s="11" t="str">
        <f t="shared" si="165"/>
        <v/>
      </c>
      <c r="AF572" s="11" t="str">
        <f t="shared" si="166"/>
        <v/>
      </c>
      <c r="AG572" s="11" t="str">
        <f t="shared" si="167"/>
        <v/>
      </c>
      <c r="AH572" s="11" t="str">
        <f t="shared" si="168"/>
        <v/>
      </c>
      <c r="AN572" s="3"/>
      <c r="AO572" s="3"/>
      <c r="AP572" s="3"/>
      <c r="AQ572" s="3"/>
      <c r="AR572" t="s">
        <v>562</v>
      </c>
      <c r="AS572" t="s">
        <v>563</v>
      </c>
      <c r="AT572" t="s">
        <v>564</v>
      </c>
      <c r="AU572" t="s">
        <v>565</v>
      </c>
      <c r="AV572" t="s">
        <v>566</v>
      </c>
      <c r="AW572" t="s">
        <v>567</v>
      </c>
      <c r="AX572" t="s">
        <v>568</v>
      </c>
      <c r="AY572" t="s">
        <v>569</v>
      </c>
      <c r="AZ572" s="6">
        <v>0</v>
      </c>
      <c r="BA572" s="6">
        <v>0</v>
      </c>
      <c r="BB572" s="6">
        <v>0</v>
      </c>
      <c r="BC572" s="6">
        <v>0.06</v>
      </c>
      <c r="BD572" s="6">
        <v>25</v>
      </c>
      <c r="BE572" s="6">
        <v>0.36799999999999999</v>
      </c>
    </row>
    <row r="573" spans="1:57" ht="15" customHeight="1" x14ac:dyDescent="0.4">
      <c r="A573" s="6">
        <v>20231114</v>
      </c>
      <c r="B573" s="6" t="s">
        <v>472</v>
      </c>
      <c r="C573" s="7" t="s">
        <v>512</v>
      </c>
      <c r="E573" s="6" t="s">
        <v>9</v>
      </c>
      <c r="F573" s="6">
        <v>2</v>
      </c>
      <c r="G573" s="6">
        <v>3</v>
      </c>
      <c r="H573" s="17">
        <f t="shared" si="178"/>
        <v>1</v>
      </c>
      <c r="I573" s="14">
        <v>32.603705077909197</v>
      </c>
      <c r="J573" s="14">
        <v>32.603705077909197</v>
      </c>
      <c r="K573" s="14">
        <v>2.8181132466370702</v>
      </c>
      <c r="L573" s="14">
        <v>123.546335957945</v>
      </c>
      <c r="M573" s="15">
        <v>277.36</v>
      </c>
      <c r="N573" s="14">
        <v>81.175990782288196</v>
      </c>
      <c r="O573" s="14">
        <v>81.175990782288196</v>
      </c>
      <c r="P573" s="11" t="str">
        <f>_xlfn.TEXTJOIN(";", TRUE, Q573, R573, S573, T573)</f>
        <v>0;0;0</v>
      </c>
      <c r="Q573" s="6">
        <v>0</v>
      </c>
      <c r="R573" s="6">
        <v>0</v>
      </c>
      <c r="T573" s="6">
        <v>0</v>
      </c>
      <c r="U573" s="11" t="str">
        <f>_xlfn.TEXTJOIN(";", TRUE, V573, W573, X573, Y573)</f>
        <v>277.36;277.36;277.36</v>
      </c>
      <c r="V573" s="15">
        <v>277.36</v>
      </c>
      <c r="W573" s="15">
        <v>277.36</v>
      </c>
      <c r="X573" s="15"/>
      <c r="Y573" s="15">
        <v>277.36</v>
      </c>
      <c r="Z573" s="11" t="s">
        <v>436</v>
      </c>
      <c r="AA573" s="11">
        <f t="shared" si="163"/>
        <v>14.9158629196788</v>
      </c>
      <c r="AB573" s="11" t="str">
        <f t="shared" si="164"/>
        <v>9.760640454047058</v>
      </c>
      <c r="AC573" s="11" t="str">
        <f t="shared" si="165"/>
        <v/>
      </c>
      <c r="AD573" s="11">
        <v>3</v>
      </c>
      <c r="AE573" s="11" t="s">
        <v>437</v>
      </c>
      <c r="AF573" s="11">
        <f t="shared" si="166"/>
        <v>92.243464216696196</v>
      </c>
      <c r="AG573" s="11" t="str">
        <f t="shared" si="167"/>
        <v>122.73634218238021</v>
      </c>
      <c r="AH573" s="11" t="str">
        <f t="shared" si="168"/>
        <v/>
      </c>
      <c r="AI573" s="11">
        <v>90</v>
      </c>
      <c r="AJ573" s="11" t="s">
        <v>615</v>
      </c>
      <c r="AK573" s="11" t="s">
        <v>607</v>
      </c>
      <c r="AL573" s="11" t="s">
        <v>631</v>
      </c>
      <c r="AM573" s="11" t="s">
        <v>607</v>
      </c>
      <c r="AN573" t="s">
        <v>771</v>
      </c>
      <c r="AO573" t="s">
        <v>772</v>
      </c>
      <c r="AP573" t="s">
        <v>773</v>
      </c>
      <c r="AQ573" t="s">
        <v>609</v>
      </c>
      <c r="AR573" t="s">
        <v>562</v>
      </c>
      <c r="AS573" t="s">
        <v>563</v>
      </c>
      <c r="AT573" t="s">
        <v>564</v>
      </c>
      <c r="AU573" t="s">
        <v>565</v>
      </c>
      <c r="AV573" t="s">
        <v>566</v>
      </c>
      <c r="AW573" t="s">
        <v>567</v>
      </c>
      <c r="AX573" t="s">
        <v>568</v>
      </c>
      <c r="AY573" t="s">
        <v>569</v>
      </c>
      <c r="AZ573" s="6">
        <v>0</v>
      </c>
      <c r="BA573" s="6">
        <v>0</v>
      </c>
      <c r="BB573" s="6">
        <v>0</v>
      </c>
      <c r="BC573" s="6">
        <v>0.06</v>
      </c>
      <c r="BD573" s="6">
        <v>25</v>
      </c>
      <c r="BE573" s="6">
        <v>0.36799999999999999</v>
      </c>
    </row>
    <row r="574" spans="1:57" ht="15" customHeight="1" x14ac:dyDescent="0.4">
      <c r="A574" s="6">
        <v>20231114</v>
      </c>
      <c r="B574" s="6" t="s">
        <v>472</v>
      </c>
      <c r="C574" s="7" t="s">
        <v>512</v>
      </c>
      <c r="D574" s="6" t="s">
        <v>10</v>
      </c>
      <c r="F574" s="6">
        <v>1</v>
      </c>
      <c r="G574" s="6">
        <v>4</v>
      </c>
      <c r="H574" s="17">
        <f t="shared" si="178"/>
        <v>1</v>
      </c>
      <c r="I574" s="11">
        <v>6.2574698970925704</v>
      </c>
      <c r="K574" s="14">
        <v>2.6667261476079598</v>
      </c>
      <c r="L574" s="14">
        <v>13.0887927437669</v>
      </c>
      <c r="M574" s="15">
        <v>314.89</v>
      </c>
      <c r="N574" s="14">
        <v>11.238179443406599</v>
      </c>
      <c r="O574" s="14"/>
      <c r="U574" s="11" t="str">
        <f t="shared" si="169"/>
        <v/>
      </c>
      <c r="V574" s="15"/>
      <c r="W574" s="15"/>
      <c r="X574" s="15"/>
      <c r="Y574" s="15"/>
      <c r="AA574" s="11" t="str">
        <f t="shared" si="163"/>
        <v/>
      </c>
      <c r="AB574" s="11" t="str">
        <f t="shared" si="164"/>
        <v/>
      </c>
      <c r="AC574" s="11" t="str">
        <f t="shared" si="165"/>
        <v/>
      </c>
      <c r="AF574" s="11" t="str">
        <f t="shared" si="166"/>
        <v/>
      </c>
      <c r="AG574" s="11" t="str">
        <f t="shared" si="167"/>
        <v/>
      </c>
      <c r="AH574" s="11" t="str">
        <f t="shared" si="168"/>
        <v/>
      </c>
      <c r="AN574" s="3"/>
      <c r="AO574" s="3"/>
      <c r="AP574" s="3"/>
      <c r="AQ574" s="3"/>
      <c r="AR574" t="s">
        <v>562</v>
      </c>
      <c r="AS574" t="s">
        <v>563</v>
      </c>
      <c r="AT574" t="s">
        <v>564</v>
      </c>
      <c r="AU574" t="s">
        <v>565</v>
      </c>
      <c r="AV574" t="s">
        <v>566</v>
      </c>
      <c r="AW574" t="s">
        <v>567</v>
      </c>
      <c r="AX574" t="s">
        <v>568</v>
      </c>
      <c r="AY574" t="s">
        <v>569</v>
      </c>
      <c r="AZ574" s="6">
        <v>0</v>
      </c>
      <c r="BA574" s="6">
        <v>0</v>
      </c>
      <c r="BB574" s="6">
        <v>0</v>
      </c>
      <c r="BC574" s="6">
        <v>0.06</v>
      </c>
      <c r="BD574" s="6">
        <v>25</v>
      </c>
      <c r="BE574" s="6">
        <v>0.36799999999999999</v>
      </c>
    </row>
    <row r="575" spans="1:57" ht="15" customHeight="1" x14ac:dyDescent="0.4">
      <c r="A575" s="6">
        <v>20231114</v>
      </c>
      <c r="B575" s="6" t="s">
        <v>472</v>
      </c>
      <c r="C575" s="7" t="s">
        <v>512</v>
      </c>
      <c r="E575" s="6" t="s">
        <v>11</v>
      </c>
      <c r="F575" s="6">
        <v>2</v>
      </c>
      <c r="G575" s="6">
        <v>4</v>
      </c>
      <c r="H575" s="17">
        <f t="shared" si="178"/>
        <v>1</v>
      </c>
      <c r="I575" s="14">
        <v>32.898550293931699</v>
      </c>
      <c r="J575" s="14">
        <v>32.898550293931699</v>
      </c>
      <c r="K575" s="14">
        <v>2.7117781253698801</v>
      </c>
      <c r="L575" s="14">
        <v>297.82994530199198</v>
      </c>
      <c r="M575" s="16">
        <v>174.27999999999901</v>
      </c>
      <c r="N575" s="11">
        <v>71.425134057756793</v>
      </c>
      <c r="O575" s="11">
        <v>71.425134057756793</v>
      </c>
      <c r="P575" s="11" t="str">
        <f>_xlfn.TEXTJOIN(";", TRUE, Q575, R575, S575, T575)</f>
        <v>0;0;0</v>
      </c>
      <c r="Q575" s="6">
        <v>0</v>
      </c>
      <c r="R575" s="6">
        <v>0</v>
      </c>
      <c r="T575" s="6">
        <v>0</v>
      </c>
      <c r="U575" s="11" t="str">
        <f>_xlfn.TEXTJOIN(";", TRUE, V575, W575, X575, Y575)</f>
        <v>174.279999999999;174.279999999999;174.279999999999</v>
      </c>
      <c r="V575" s="16">
        <v>174.27999999999901</v>
      </c>
      <c r="W575" s="16">
        <v>174.27999999999901</v>
      </c>
      <c r="X575" s="16"/>
      <c r="Y575" s="16">
        <v>174.27999999999901</v>
      </c>
      <c r="Z575" s="11" t="s">
        <v>767</v>
      </c>
      <c r="AA575" s="11">
        <f t="shared" ref="AA575:AA634" si="181">IF(LEN(Z575)=0, "", IF(ISNUMBER(FIND(",", Z575)), VALUE(LEFT(Z575, FIND(",", Z575)-1)), VALUE(Z575)))</f>
        <v>16.110210853276001</v>
      </c>
      <c r="AB575" s="11" t="str">
        <f t="shared" ref="AB575:AB634" si="182">IF(LEN(Z575)=0, "", IF(ISNUMBER(FIND(",", Z575)), TRIM(MID(SUBSTITUTE(Z575, ",", REPT(" ", LEN(Z575))), LEN(Z575)*(LEN(Z575)&gt;=LEN(SUBSTITUTE(Z575, ",", "")))+1, LEN(Z575))), ""))</f>
        <v>23.069920424248277</v>
      </c>
      <c r="AC575" s="11" t="str">
        <f t="shared" ref="AC575:AC634" si="183">IF(LEN(Z575)=0, "", IF(ISNUMBER(FIND(",", Z575, FIND(",", Z575)+1)), MID(Z575, FIND(",", Z575, FIND(",", Z575)+1)+1, IF(ISNUMBER(FIND(",", Z575, FIND(",", Z575, FIND(",", Z575)+1)+1)), FIND(",", Z575, FIND(",", Z575, FIND(",", Z575)+1)+1)-FIND(",", Z575, FIND(",", Z575)+1)-1, LEN(Z575))), ""))</f>
        <v/>
      </c>
      <c r="AD575" s="11">
        <v>3</v>
      </c>
      <c r="AE575" s="11" t="s">
        <v>770</v>
      </c>
      <c r="AF575" s="11">
        <f t="shared" ref="AF575:AF634" si="184">IF(LEN(AE575)=0, "", IF(ISNUMBER(FIND(",", AE575)), VALUE(LEFT(AE575, FIND(",", AE575)-1)), VALUE(AE575)))</f>
        <v>76.527527136622695</v>
      </c>
      <c r="AG575" s="11" t="str">
        <f t="shared" ref="AG575:AG634" si="185">IF(LEN(AE575)=0, "", IF(ISNUMBER(FIND(",", AE575)), TRIM(MID(SUBSTITUTE(AE575, ",", REPT(" ", LEN(AE575))), LEN(AE575)*(LEN(AE575)&gt;=LEN(SUBSTITUTE(AE575, ",", "")))+1, LEN(AE575))), ""))</f>
        <v>85.87527327681727</v>
      </c>
      <c r="AH575" s="11" t="str">
        <f t="shared" ref="AH575:AH634" si="186">IF(LEN(AE575)=0, "", IF(ISNUMBER(FIND(",", AE575, FIND(",", AE575)+1)), MID(AE575, FIND(",", AE575, FIND(",", AE575)+1)+1, IF(ISNUMBER(FIND(",", AE575, FIND(",", AE575, FIND(",", AE575)+1)+1)), FIND(",", AE575, FIND(",", AE575, FIND(",", AE575)+1)+1)-FIND(",", AE575, FIND(",", AE575)+1)-1, LEN(AE575))), ""))</f>
        <v/>
      </c>
      <c r="AI575" s="11">
        <v>90</v>
      </c>
      <c r="AJ575" s="11" t="s">
        <v>615</v>
      </c>
      <c r="AK575" s="11" t="s">
        <v>607</v>
      </c>
      <c r="AL575" s="11" t="s">
        <v>631</v>
      </c>
      <c r="AM575" s="11" t="s">
        <v>607</v>
      </c>
      <c r="AN575" t="s">
        <v>771</v>
      </c>
      <c r="AO575" t="s">
        <v>772</v>
      </c>
      <c r="AP575" t="s">
        <v>773</v>
      </c>
      <c r="AQ575" t="s">
        <v>609</v>
      </c>
      <c r="AR575" t="s">
        <v>562</v>
      </c>
      <c r="AS575" t="s">
        <v>563</v>
      </c>
      <c r="AT575" t="s">
        <v>564</v>
      </c>
      <c r="AU575" t="s">
        <v>565</v>
      </c>
      <c r="AV575" t="s">
        <v>566</v>
      </c>
      <c r="AW575" t="s">
        <v>567</v>
      </c>
      <c r="AX575" t="s">
        <v>568</v>
      </c>
      <c r="AY575" t="s">
        <v>569</v>
      </c>
      <c r="AZ575" s="6">
        <v>0</v>
      </c>
      <c r="BA575" s="6">
        <v>0</v>
      </c>
      <c r="BB575" s="6">
        <v>0</v>
      </c>
      <c r="BC575" s="6">
        <v>0.06</v>
      </c>
      <c r="BD575" s="6">
        <v>25</v>
      </c>
      <c r="BE575" s="6">
        <v>0.36799999999999999</v>
      </c>
    </row>
    <row r="576" spans="1:57" ht="15" customHeight="1" x14ac:dyDescent="0.4">
      <c r="A576" s="6">
        <v>20231114</v>
      </c>
      <c r="B576" s="6" t="s">
        <v>472</v>
      </c>
      <c r="C576" s="7" t="s">
        <v>512</v>
      </c>
      <c r="D576" s="6" t="s">
        <v>13</v>
      </c>
      <c r="F576" s="6">
        <v>1</v>
      </c>
      <c r="G576" s="6">
        <v>5</v>
      </c>
      <c r="H576" s="17">
        <f t="shared" si="178"/>
        <v>1</v>
      </c>
      <c r="I576" s="14">
        <v>10.706322891815301</v>
      </c>
      <c r="J576" s="14"/>
      <c r="K576" s="14">
        <v>2.8181132466370702</v>
      </c>
      <c r="L576" s="14">
        <v>40.192587244404599</v>
      </c>
      <c r="M576" s="15">
        <v>27.1</v>
      </c>
      <c r="N576" s="14">
        <v>13.002437238896</v>
      </c>
      <c r="O576" s="14"/>
      <c r="U576" s="11" t="str">
        <f t="shared" si="169"/>
        <v/>
      </c>
      <c r="V576" s="15"/>
      <c r="W576" s="15"/>
      <c r="X576" s="15"/>
      <c r="Y576" s="15"/>
      <c r="AA576" s="11" t="str">
        <f t="shared" si="181"/>
        <v/>
      </c>
      <c r="AB576" s="11" t="str">
        <f t="shared" si="182"/>
        <v/>
      </c>
      <c r="AC576" s="11" t="str">
        <f t="shared" si="183"/>
        <v/>
      </c>
      <c r="AF576" s="11" t="str">
        <f t="shared" si="184"/>
        <v/>
      </c>
      <c r="AG576" s="11" t="str">
        <f t="shared" si="185"/>
        <v/>
      </c>
      <c r="AH576" s="11" t="str">
        <f t="shared" si="186"/>
        <v/>
      </c>
      <c r="AN576" s="3"/>
      <c r="AO576" s="3"/>
      <c r="AP576" s="3"/>
      <c r="AQ576" s="3"/>
      <c r="AR576" t="s">
        <v>562</v>
      </c>
      <c r="AS576" t="s">
        <v>563</v>
      </c>
      <c r="AT576" t="s">
        <v>564</v>
      </c>
      <c r="AU576" t="s">
        <v>565</v>
      </c>
      <c r="AV576" t="s">
        <v>566</v>
      </c>
      <c r="AW576" t="s">
        <v>567</v>
      </c>
      <c r="AX576" t="s">
        <v>568</v>
      </c>
      <c r="AY576" t="s">
        <v>569</v>
      </c>
      <c r="AZ576" s="6">
        <v>0</v>
      </c>
      <c r="BA576" s="6">
        <v>0</v>
      </c>
      <c r="BB576" s="6">
        <v>0</v>
      </c>
      <c r="BC576" s="6">
        <v>0.06</v>
      </c>
      <c r="BD576" s="6">
        <v>25</v>
      </c>
      <c r="BE576" s="6">
        <v>0.36799999999999999</v>
      </c>
    </row>
    <row r="577" spans="1:57" ht="15" customHeight="1" x14ac:dyDescent="0.4">
      <c r="A577" s="6">
        <v>20231114</v>
      </c>
      <c r="B577" s="6" t="s">
        <v>472</v>
      </c>
      <c r="C577" s="7" t="s">
        <v>512</v>
      </c>
      <c r="E577" s="6" t="s">
        <v>14</v>
      </c>
      <c r="F577" s="6">
        <v>2</v>
      </c>
      <c r="G577" s="6">
        <v>5</v>
      </c>
      <c r="H577" s="17">
        <f t="shared" si="178"/>
        <v>1</v>
      </c>
      <c r="I577" s="14">
        <v>61.814162784137601</v>
      </c>
      <c r="J577" s="14">
        <v>61.814162784137601</v>
      </c>
      <c r="K577" s="14">
        <v>2.66950859412847</v>
      </c>
      <c r="L577" s="14">
        <v>51.135303207685297</v>
      </c>
      <c r="M577" s="15">
        <v>113.31</v>
      </c>
      <c r="N577" s="14">
        <v>67.839948846055705</v>
      </c>
      <c r="O577" s="14">
        <v>67.839948846055705</v>
      </c>
      <c r="P577" s="11" t="str">
        <f>_xlfn.TEXTJOIN(";", TRUE, Q577, R577, S577, T577)</f>
        <v>0;0;0</v>
      </c>
      <c r="Q577" s="6">
        <v>0</v>
      </c>
      <c r="R577" s="6">
        <v>0</v>
      </c>
      <c r="T577" s="6">
        <v>0</v>
      </c>
      <c r="U577" s="11" t="str">
        <f>_xlfn.TEXTJOIN(";", TRUE, V577, W577, X577, Y577)</f>
        <v>113.31;113.31;113.31</v>
      </c>
      <c r="V577" s="15">
        <v>113.31</v>
      </c>
      <c r="W577" s="15">
        <v>113.31</v>
      </c>
      <c r="X577" s="15"/>
      <c r="Y577" s="15">
        <v>113.31</v>
      </c>
      <c r="Z577" s="11" t="s">
        <v>438</v>
      </c>
      <c r="AA577" s="11">
        <f t="shared" si="181"/>
        <v>31.329057742733699</v>
      </c>
      <c r="AB577" s="11" t="str">
        <f t="shared" si="182"/>
        <v>11.205807075011593</v>
      </c>
      <c r="AC577" s="11" t="str">
        <f t="shared" si="183"/>
        <v/>
      </c>
      <c r="AD577" s="11">
        <v>3</v>
      </c>
      <c r="AE577" s="11" t="s">
        <v>439</v>
      </c>
      <c r="AF577" s="11">
        <f t="shared" si="184"/>
        <v>74.377233124498403</v>
      </c>
      <c r="AG577" s="11" t="str">
        <f t="shared" si="185"/>
        <v>82.2482195901496</v>
      </c>
      <c r="AH577" s="11" t="str">
        <f t="shared" si="186"/>
        <v/>
      </c>
      <c r="AI577" s="11">
        <v>90</v>
      </c>
      <c r="AJ577" s="11" t="s">
        <v>629</v>
      </c>
      <c r="AK577" s="11" t="s">
        <v>609</v>
      </c>
      <c r="AL577" s="11" t="s">
        <v>630</v>
      </c>
      <c r="AM577" s="11" t="s">
        <v>609</v>
      </c>
      <c r="AN577" t="s">
        <v>774</v>
      </c>
      <c r="AO577" t="s">
        <v>775</v>
      </c>
      <c r="AP577" t="s">
        <v>776</v>
      </c>
      <c r="AQ577" t="s">
        <v>698</v>
      </c>
      <c r="AR577" t="s">
        <v>562</v>
      </c>
      <c r="AS577" t="s">
        <v>563</v>
      </c>
      <c r="AT577" t="s">
        <v>564</v>
      </c>
      <c r="AU577" t="s">
        <v>565</v>
      </c>
      <c r="AV577" t="s">
        <v>566</v>
      </c>
      <c r="AW577" t="s">
        <v>567</v>
      </c>
      <c r="AX577" t="s">
        <v>568</v>
      </c>
      <c r="AY577" t="s">
        <v>569</v>
      </c>
      <c r="AZ577" s="6">
        <v>0</v>
      </c>
      <c r="BA577" s="6">
        <v>0</v>
      </c>
      <c r="BB577" s="6">
        <v>0</v>
      </c>
      <c r="BC577" s="6">
        <v>0.06</v>
      </c>
      <c r="BD577" s="6">
        <v>25</v>
      </c>
      <c r="BE577" s="6">
        <v>0.36799999999999999</v>
      </c>
    </row>
    <row r="578" spans="1:57" ht="15" customHeight="1" x14ac:dyDescent="0.4">
      <c r="A578" s="6">
        <v>20231114</v>
      </c>
      <c r="B578" s="6" t="s">
        <v>472</v>
      </c>
      <c r="C578" s="7" t="s">
        <v>512</v>
      </c>
      <c r="D578" s="6" t="s">
        <v>15</v>
      </c>
      <c r="F578" s="6">
        <v>1</v>
      </c>
      <c r="G578" s="6">
        <v>6</v>
      </c>
      <c r="H578" s="17">
        <f t="shared" si="178"/>
        <v>1</v>
      </c>
      <c r="I578" s="14">
        <v>15.0403565099466</v>
      </c>
      <c r="J578" s="14"/>
      <c r="K578" s="14">
        <v>2.8181132466370702</v>
      </c>
      <c r="L578" s="14">
        <v>7.8542944206857799</v>
      </c>
      <c r="M578" s="15">
        <v>327.66000000000003</v>
      </c>
      <c r="N578" s="14">
        <v>3.4191408034637498</v>
      </c>
      <c r="O578" s="14"/>
      <c r="U578" s="11" t="str">
        <f t="shared" si="169"/>
        <v/>
      </c>
      <c r="V578" s="15"/>
      <c r="W578" s="15"/>
      <c r="X578" s="15"/>
      <c r="Y578" s="15"/>
      <c r="AA578" s="11" t="str">
        <f t="shared" si="181"/>
        <v/>
      </c>
      <c r="AB578" s="11" t="str">
        <f t="shared" si="182"/>
        <v/>
      </c>
      <c r="AC578" s="11" t="str">
        <f t="shared" si="183"/>
        <v/>
      </c>
      <c r="AF578" s="11" t="str">
        <f t="shared" si="184"/>
        <v/>
      </c>
      <c r="AG578" s="11" t="str">
        <f t="shared" si="185"/>
        <v/>
      </c>
      <c r="AH578" s="11" t="str">
        <f t="shared" si="186"/>
        <v/>
      </c>
      <c r="AN578" s="3"/>
      <c r="AO578" s="3"/>
      <c r="AP578" s="3"/>
      <c r="AQ578" s="3"/>
      <c r="AR578" t="s">
        <v>562</v>
      </c>
      <c r="AS578" t="s">
        <v>563</v>
      </c>
      <c r="AT578" t="s">
        <v>564</v>
      </c>
      <c r="AU578" t="s">
        <v>565</v>
      </c>
      <c r="AV578" t="s">
        <v>566</v>
      </c>
      <c r="AW578" t="s">
        <v>567</v>
      </c>
      <c r="AX578" t="s">
        <v>568</v>
      </c>
      <c r="AY578" t="s">
        <v>569</v>
      </c>
      <c r="AZ578" s="6">
        <v>0</v>
      </c>
      <c r="BA578" s="6">
        <v>0</v>
      </c>
      <c r="BB578" s="6">
        <v>0</v>
      </c>
      <c r="BC578" s="6">
        <v>0.06</v>
      </c>
      <c r="BD578" s="6">
        <v>25</v>
      </c>
      <c r="BE578" s="6">
        <v>0.36799999999999999</v>
      </c>
    </row>
    <row r="579" spans="1:57" ht="15" customHeight="1" x14ac:dyDescent="0.4">
      <c r="A579" s="6">
        <v>20231114</v>
      </c>
      <c r="B579" s="6" t="s">
        <v>472</v>
      </c>
      <c r="C579" s="7" t="s">
        <v>512</v>
      </c>
      <c r="E579" s="6" t="s">
        <v>16</v>
      </c>
      <c r="F579" s="6">
        <v>2</v>
      </c>
      <c r="G579" s="6">
        <v>6</v>
      </c>
      <c r="H579" s="17">
        <f t="shared" si="178"/>
        <v>1</v>
      </c>
      <c r="I579" s="14">
        <v>51.3538891961826</v>
      </c>
      <c r="J579" s="14">
        <v>51.3538891961826</v>
      </c>
      <c r="K579" s="14">
        <v>2.8181132466370702</v>
      </c>
      <c r="L579" s="14">
        <v>186.573553838289</v>
      </c>
      <c r="M579" s="15">
        <v>135.43</v>
      </c>
      <c r="N579" s="14">
        <v>58.513497234465603</v>
      </c>
      <c r="O579" s="14">
        <v>58.513497234465603</v>
      </c>
      <c r="P579" s="11" t="str">
        <f>_xlfn.TEXTJOIN(";", TRUE, Q579, R579, S579, T579)</f>
        <v>0;0;0;0</v>
      </c>
      <c r="Q579" s="6">
        <v>0</v>
      </c>
      <c r="R579" s="6">
        <v>0</v>
      </c>
      <c r="S579" s="6">
        <v>0</v>
      </c>
      <c r="T579" s="6">
        <v>0</v>
      </c>
      <c r="U579" s="11" t="str">
        <f>_xlfn.TEXTJOIN(";", TRUE, V579, W579, X579, Y579)</f>
        <v>135.43;135.43;135.43;135.43</v>
      </c>
      <c r="V579" s="15">
        <v>135.43</v>
      </c>
      <c r="W579" s="15">
        <v>135.43</v>
      </c>
      <c r="X579" s="15">
        <v>135.43</v>
      </c>
      <c r="Y579" s="15">
        <v>135.43</v>
      </c>
      <c r="Z579" s="11" t="s">
        <v>440</v>
      </c>
      <c r="AA579" s="11">
        <f t="shared" si="181"/>
        <v>33.959310097903298</v>
      </c>
      <c r="AB579" s="11" t="str">
        <f t="shared" si="182"/>
        <v>37.724081766544025</v>
      </c>
      <c r="AC579" s="11" t="str">
        <f t="shared" si="183"/>
        <v xml:space="preserve"> 14.992845914650966</v>
      </c>
      <c r="AD579" s="11">
        <v>3</v>
      </c>
      <c r="AE579" s="11" t="s">
        <v>441</v>
      </c>
      <c r="AF579" s="11">
        <f t="shared" si="184"/>
        <v>62.664493915580202</v>
      </c>
      <c r="AG579" s="11" t="str">
        <f t="shared" si="185"/>
        <v>73.52252048965927</v>
      </c>
      <c r="AH579" s="11" t="str">
        <f t="shared" si="186"/>
        <v xml:space="preserve"> 92.69799173066443</v>
      </c>
      <c r="AI579" s="11">
        <v>90</v>
      </c>
      <c r="AJ579" s="11" t="s">
        <v>629</v>
      </c>
      <c r="AK579" s="11" t="s">
        <v>609</v>
      </c>
      <c r="AL579" s="11" t="s">
        <v>630</v>
      </c>
      <c r="AM579" s="11" t="s">
        <v>609</v>
      </c>
      <c r="AN579" t="s">
        <v>774</v>
      </c>
      <c r="AO579" t="s">
        <v>775</v>
      </c>
      <c r="AP579" t="s">
        <v>776</v>
      </c>
      <c r="AQ579" t="s">
        <v>698</v>
      </c>
      <c r="AR579" t="s">
        <v>562</v>
      </c>
      <c r="AS579" t="s">
        <v>563</v>
      </c>
      <c r="AT579" t="s">
        <v>564</v>
      </c>
      <c r="AU579" t="s">
        <v>565</v>
      </c>
      <c r="AV579" t="s">
        <v>566</v>
      </c>
      <c r="AW579" t="s">
        <v>567</v>
      </c>
      <c r="AX579" t="s">
        <v>568</v>
      </c>
      <c r="AY579" t="s">
        <v>569</v>
      </c>
      <c r="AZ579" s="6">
        <v>0</v>
      </c>
      <c r="BA579" s="6">
        <v>0</v>
      </c>
      <c r="BB579" s="6">
        <v>0</v>
      </c>
      <c r="BC579" s="6">
        <v>0.06</v>
      </c>
      <c r="BD579" s="6">
        <v>25</v>
      </c>
      <c r="BE579" s="6">
        <v>0.36799999999999999</v>
      </c>
    </row>
    <row r="580" spans="1:57" ht="15" customHeight="1" x14ac:dyDescent="0.4">
      <c r="A580" s="6">
        <v>20231114</v>
      </c>
      <c r="B580" s="6" t="s">
        <v>472</v>
      </c>
      <c r="C580" s="7" t="s">
        <v>512</v>
      </c>
      <c r="D580" s="6" t="s">
        <v>21</v>
      </c>
      <c r="F580" s="6">
        <v>1</v>
      </c>
      <c r="G580" s="6">
        <v>7</v>
      </c>
      <c r="H580" s="17">
        <f t="shared" si="178"/>
        <v>1</v>
      </c>
      <c r="I580" s="14">
        <v>19.097762389782101</v>
      </c>
      <c r="J580" s="14"/>
      <c r="K580" s="14">
        <v>2.8181132466370702</v>
      </c>
      <c r="L580" s="14">
        <v>26.455065975176002</v>
      </c>
      <c r="M580" s="15">
        <v>18.61</v>
      </c>
      <c r="N580" s="14">
        <v>14.965840117713199</v>
      </c>
      <c r="O580" s="14"/>
      <c r="U580" s="11" t="str">
        <f t="shared" ref="U579:U642" si="187">_xlfn.TEXTJOIN(";", TRUE, V580, W580, X580)</f>
        <v/>
      </c>
      <c r="V580" s="15"/>
      <c r="W580" s="15"/>
      <c r="X580" s="15"/>
      <c r="Y580" s="15"/>
      <c r="AA580" s="11" t="str">
        <f t="shared" si="181"/>
        <v/>
      </c>
      <c r="AB580" s="11" t="str">
        <f t="shared" si="182"/>
        <v/>
      </c>
      <c r="AC580" s="11" t="str">
        <f t="shared" si="183"/>
        <v/>
      </c>
      <c r="AF580" s="11" t="str">
        <f t="shared" si="184"/>
        <v/>
      </c>
      <c r="AG580" s="11" t="str">
        <f t="shared" si="185"/>
        <v/>
      </c>
      <c r="AH580" s="11" t="str">
        <f t="shared" si="186"/>
        <v/>
      </c>
      <c r="AN580" s="3"/>
      <c r="AO580" s="3"/>
      <c r="AP580" s="3"/>
      <c r="AQ580" s="3"/>
      <c r="AR580" t="s">
        <v>562</v>
      </c>
      <c r="AS580" t="s">
        <v>563</v>
      </c>
      <c r="AT580" t="s">
        <v>564</v>
      </c>
      <c r="AU580" t="s">
        <v>565</v>
      </c>
      <c r="AV580" t="s">
        <v>566</v>
      </c>
      <c r="AW580" t="s">
        <v>567</v>
      </c>
      <c r="AX580" t="s">
        <v>568</v>
      </c>
      <c r="AY580" t="s">
        <v>569</v>
      </c>
      <c r="AZ580" s="6">
        <v>0</v>
      </c>
      <c r="BA580" s="6">
        <v>0</v>
      </c>
      <c r="BB580" s="6">
        <v>0</v>
      </c>
      <c r="BC580" s="6">
        <v>0.06</v>
      </c>
      <c r="BD580" s="6">
        <v>25</v>
      </c>
      <c r="BE580" s="6">
        <v>0.36799999999999999</v>
      </c>
    </row>
    <row r="581" spans="1:57" ht="15" customHeight="1" x14ac:dyDescent="0.4">
      <c r="A581" s="6">
        <v>20231114</v>
      </c>
      <c r="B581" s="6" t="s">
        <v>472</v>
      </c>
      <c r="C581" s="7" t="s">
        <v>512</v>
      </c>
      <c r="E581" s="6" t="s">
        <v>22</v>
      </c>
      <c r="F581" s="6">
        <v>2</v>
      </c>
      <c r="G581" s="6">
        <v>7</v>
      </c>
      <c r="H581" s="17">
        <f t="shared" si="178"/>
        <v>1</v>
      </c>
      <c r="I581" s="14">
        <v>50.285668029320298</v>
      </c>
      <c r="J581" s="14">
        <v>50.285668029320298</v>
      </c>
      <c r="K581" s="14">
        <v>2.8181132466370702</v>
      </c>
      <c r="L581" s="14">
        <v>328.52629367913102</v>
      </c>
      <c r="M581" s="16">
        <v>141.95999999999901</v>
      </c>
      <c r="N581" s="11">
        <v>81.493021589656095</v>
      </c>
      <c r="O581" s="11">
        <v>81.493021589656095</v>
      </c>
      <c r="P581" s="11" t="str">
        <f>_xlfn.TEXTJOIN(";", TRUE, Q581, R581, S581, T581)</f>
        <v>0;0;0;0</v>
      </c>
      <c r="Q581" s="6">
        <v>0</v>
      </c>
      <c r="R581" s="6">
        <v>0</v>
      </c>
      <c r="S581" s="6">
        <v>0</v>
      </c>
      <c r="T581" s="6">
        <v>0</v>
      </c>
      <c r="U581" s="11" t="str">
        <f>_xlfn.TEXTJOIN(";", TRUE, V581, W581, X581, Y581)</f>
        <v>141.959999999999;141.959999999999;141.959999999999;141.959999999999</v>
      </c>
      <c r="V581" s="16">
        <v>141.95999999999901</v>
      </c>
      <c r="W581" s="16">
        <v>141.95999999999901</v>
      </c>
      <c r="X581" s="16">
        <v>141.95999999999901</v>
      </c>
      <c r="Y581" s="16">
        <v>141.95999999999901</v>
      </c>
      <c r="Z581" s="11" t="s">
        <v>777</v>
      </c>
      <c r="AA581" s="11">
        <f t="shared" si="181"/>
        <v>28.329537716595802</v>
      </c>
      <c r="AB581" s="11" t="str">
        <f t="shared" si="182"/>
        <v>24.013963877394545</v>
      </c>
      <c r="AC581" s="11" t="str">
        <f t="shared" si="183"/>
        <v xml:space="preserve"> 23.91312919836086</v>
      </c>
      <c r="AD581" s="11">
        <v>3</v>
      </c>
      <c r="AE581" s="11" t="s">
        <v>779</v>
      </c>
      <c r="AF581" s="11">
        <f t="shared" si="184"/>
        <v>77.714622057269196</v>
      </c>
      <c r="AG581" s="11" t="str">
        <f t="shared" si="185"/>
        <v>86.35335013626438</v>
      </c>
      <c r="AH581" s="11" t="str">
        <f t="shared" si="186"/>
        <v xml:space="preserve"> 88.4034205546769</v>
      </c>
      <c r="AI581" s="11">
        <v>90</v>
      </c>
      <c r="AJ581" s="11" t="s">
        <v>629</v>
      </c>
      <c r="AK581" s="11" t="s">
        <v>609</v>
      </c>
      <c r="AL581" s="11" t="s">
        <v>630</v>
      </c>
      <c r="AM581" s="11" t="s">
        <v>609</v>
      </c>
      <c r="AN581" t="s">
        <v>781</v>
      </c>
      <c r="AO581" t="s">
        <v>782</v>
      </c>
      <c r="AP581" t="s">
        <v>783</v>
      </c>
      <c r="AQ581" t="s">
        <v>698</v>
      </c>
      <c r="AR581" t="s">
        <v>562</v>
      </c>
      <c r="AS581" t="s">
        <v>563</v>
      </c>
      <c r="AT581" t="s">
        <v>564</v>
      </c>
      <c r="AU581" t="s">
        <v>565</v>
      </c>
      <c r="AV581" t="s">
        <v>566</v>
      </c>
      <c r="AW581" t="s">
        <v>567</v>
      </c>
      <c r="AX581" t="s">
        <v>568</v>
      </c>
      <c r="AY581" t="s">
        <v>569</v>
      </c>
      <c r="AZ581" s="6">
        <v>0</v>
      </c>
      <c r="BA581" s="6">
        <v>0</v>
      </c>
      <c r="BB581" s="6">
        <v>0</v>
      </c>
      <c r="BC581" s="6">
        <v>0.06</v>
      </c>
      <c r="BD581" s="6">
        <v>25</v>
      </c>
      <c r="BE581" s="6">
        <v>0.36799999999999999</v>
      </c>
    </row>
    <row r="582" spans="1:57" ht="15" customHeight="1" x14ac:dyDescent="0.4">
      <c r="A582" s="6">
        <v>20231114</v>
      </c>
      <c r="B582" s="6" t="s">
        <v>472</v>
      </c>
      <c r="C582" s="7" t="s">
        <v>512</v>
      </c>
      <c r="D582" s="6" t="s">
        <v>24</v>
      </c>
      <c r="F582" s="6">
        <v>1</v>
      </c>
      <c r="G582" s="6">
        <v>8</v>
      </c>
      <c r="H582" s="17">
        <f t="shared" si="178"/>
        <v>1</v>
      </c>
      <c r="I582" s="14">
        <v>20.576610394396599</v>
      </c>
      <c r="J582" s="14"/>
      <c r="K582" s="14">
        <v>2.8181132466370702</v>
      </c>
      <c r="L582" s="11">
        <v>76.243041545842402</v>
      </c>
      <c r="M582" s="15">
        <v>49.78</v>
      </c>
      <c r="N582" s="14">
        <v>29.676994856171099</v>
      </c>
      <c r="O582" s="14"/>
      <c r="U582" s="11" t="str">
        <f t="shared" si="187"/>
        <v/>
      </c>
      <c r="V582" s="15"/>
      <c r="W582" s="15"/>
      <c r="X582" s="15"/>
      <c r="Y582" s="15"/>
      <c r="AA582" s="11" t="str">
        <f t="shared" si="181"/>
        <v/>
      </c>
      <c r="AB582" s="11" t="str">
        <f t="shared" si="182"/>
        <v/>
      </c>
      <c r="AC582" s="11" t="str">
        <f t="shared" si="183"/>
        <v/>
      </c>
      <c r="AF582" s="11" t="str">
        <f t="shared" si="184"/>
        <v/>
      </c>
      <c r="AG582" s="11" t="str">
        <f t="shared" si="185"/>
        <v/>
      </c>
      <c r="AH582" s="11" t="str">
        <f t="shared" si="186"/>
        <v/>
      </c>
      <c r="AN582" s="3"/>
      <c r="AO582" s="3"/>
      <c r="AP582" s="3"/>
      <c r="AQ582" s="3"/>
      <c r="AR582" t="s">
        <v>562</v>
      </c>
      <c r="AS582" t="s">
        <v>563</v>
      </c>
      <c r="AT582" t="s">
        <v>564</v>
      </c>
      <c r="AU582" t="s">
        <v>565</v>
      </c>
      <c r="AV582" t="s">
        <v>566</v>
      </c>
      <c r="AW582" t="s">
        <v>567</v>
      </c>
      <c r="AX582" t="s">
        <v>568</v>
      </c>
      <c r="AY582" t="s">
        <v>569</v>
      </c>
      <c r="AZ582" s="6">
        <v>0</v>
      </c>
      <c r="BA582" s="6">
        <v>0</v>
      </c>
      <c r="BB582" s="6">
        <v>0</v>
      </c>
      <c r="BC582" s="6">
        <v>0.06</v>
      </c>
      <c r="BD582" s="6">
        <v>25</v>
      </c>
      <c r="BE582" s="6">
        <v>0.36799999999999999</v>
      </c>
    </row>
    <row r="583" spans="1:57" ht="15" customHeight="1" x14ac:dyDescent="0.4">
      <c r="A583" s="6">
        <v>20231114</v>
      </c>
      <c r="B583" s="6" t="s">
        <v>472</v>
      </c>
      <c r="C583" s="7" t="s">
        <v>512</v>
      </c>
      <c r="E583" s="6" t="s">
        <v>25</v>
      </c>
      <c r="F583" s="6">
        <v>2</v>
      </c>
      <c r="G583" s="6">
        <v>8</v>
      </c>
      <c r="H583" s="17">
        <f t="shared" si="178"/>
        <v>1</v>
      </c>
      <c r="I583" s="14">
        <v>41.1509343502563</v>
      </c>
      <c r="J583" s="14">
        <v>41.1509343502563</v>
      </c>
      <c r="K583" s="14">
        <v>2.8181132466370702</v>
      </c>
      <c r="L583" s="14">
        <v>115.108472243178</v>
      </c>
      <c r="M583" s="16">
        <v>146.58000000000001</v>
      </c>
      <c r="N583" s="14">
        <v>80.849450962246195</v>
      </c>
      <c r="O583" s="14">
        <v>80.849450962246195</v>
      </c>
      <c r="P583" s="11" t="str">
        <f>_xlfn.TEXTJOIN(";", TRUE, Q583, R583, S583, T583)</f>
        <v>0;0;0;0</v>
      </c>
      <c r="Q583" s="6">
        <v>0</v>
      </c>
      <c r="R583" s="6">
        <v>0</v>
      </c>
      <c r="S583" s="6">
        <v>0</v>
      </c>
      <c r="T583" s="6">
        <v>0</v>
      </c>
      <c r="U583" s="11" t="str">
        <f>_xlfn.TEXTJOIN(";", TRUE, V583, W583, X583, Y583)</f>
        <v>146.58;146.58;146.58;146.58</v>
      </c>
      <c r="V583" s="16">
        <v>146.58000000000001</v>
      </c>
      <c r="W583" s="16">
        <v>146.58000000000001</v>
      </c>
      <c r="X583" s="16">
        <v>146.58000000000001</v>
      </c>
      <c r="Y583" s="16">
        <v>146.58000000000001</v>
      </c>
      <c r="Z583" s="11" t="s">
        <v>442</v>
      </c>
      <c r="AA583" s="11">
        <f t="shared" si="181"/>
        <v>32.167316488114302</v>
      </c>
      <c r="AB583" s="11" t="str">
        <f t="shared" si="182"/>
        <v>35.42463895812373</v>
      </c>
      <c r="AC583" s="11" t="str">
        <f t="shared" si="183"/>
        <v xml:space="preserve"> 15.042186236242895</v>
      </c>
      <c r="AD583" s="11">
        <v>3</v>
      </c>
      <c r="AE583" s="11" t="s">
        <v>443</v>
      </c>
      <c r="AF583" s="11">
        <f t="shared" si="184"/>
        <v>75.969206192972905</v>
      </c>
      <c r="AG583" s="11" t="str">
        <f t="shared" si="185"/>
        <v>79.87621563961298</v>
      </c>
      <c r="AH583" s="11" t="str">
        <f t="shared" si="186"/>
        <v xml:space="preserve"> 88.18076608345864</v>
      </c>
      <c r="AI583" s="11">
        <v>90</v>
      </c>
      <c r="AJ583" s="11" t="s">
        <v>629</v>
      </c>
      <c r="AK583" s="11" t="s">
        <v>609</v>
      </c>
      <c r="AL583" s="11" t="s">
        <v>630</v>
      </c>
      <c r="AM583" s="11" t="s">
        <v>609</v>
      </c>
      <c r="AN583" t="s">
        <v>781</v>
      </c>
      <c r="AO583" t="s">
        <v>782</v>
      </c>
      <c r="AP583" t="s">
        <v>783</v>
      </c>
      <c r="AQ583" t="s">
        <v>698</v>
      </c>
      <c r="AR583" t="s">
        <v>562</v>
      </c>
      <c r="AS583" t="s">
        <v>563</v>
      </c>
      <c r="AT583" t="s">
        <v>564</v>
      </c>
      <c r="AU583" t="s">
        <v>565</v>
      </c>
      <c r="AV583" t="s">
        <v>566</v>
      </c>
      <c r="AW583" t="s">
        <v>567</v>
      </c>
      <c r="AX583" t="s">
        <v>568</v>
      </c>
      <c r="AY583" t="s">
        <v>569</v>
      </c>
      <c r="AZ583" s="6">
        <v>0</v>
      </c>
      <c r="BA583" s="6">
        <v>0</v>
      </c>
      <c r="BB583" s="6">
        <v>0</v>
      </c>
      <c r="BC583" s="6">
        <v>0.06</v>
      </c>
      <c r="BD583" s="6">
        <v>25</v>
      </c>
      <c r="BE583" s="6">
        <v>0.36799999999999999</v>
      </c>
    </row>
    <row r="584" spans="1:57" ht="15" customHeight="1" x14ac:dyDescent="0.4">
      <c r="A584" s="6">
        <v>20231114</v>
      </c>
      <c r="B584" s="6" t="s">
        <v>472</v>
      </c>
      <c r="C584" s="7" t="s">
        <v>512</v>
      </c>
      <c r="D584" s="6" t="s">
        <v>28</v>
      </c>
      <c r="F584" s="6">
        <v>1</v>
      </c>
      <c r="G584" s="6">
        <v>9</v>
      </c>
      <c r="H584" s="13">
        <f>1/5</f>
        <v>0.2</v>
      </c>
      <c r="I584" s="14">
        <v>45.409950627706898</v>
      </c>
      <c r="J584" s="14"/>
      <c r="K584" s="14">
        <v>2.69448974665911</v>
      </c>
      <c r="L584" s="14">
        <v>59.977071583768499</v>
      </c>
      <c r="M584" s="15">
        <v>343.74</v>
      </c>
      <c r="N584" s="14">
        <v>37.271454181167698</v>
      </c>
      <c r="O584" s="14"/>
      <c r="U584" s="11" t="str">
        <f t="shared" si="187"/>
        <v/>
      </c>
      <c r="V584" s="15"/>
      <c r="W584" s="15"/>
      <c r="X584" s="15"/>
      <c r="Y584" s="15"/>
      <c r="AA584" s="11" t="str">
        <f t="shared" si="181"/>
        <v/>
      </c>
      <c r="AB584" s="11" t="str">
        <f t="shared" si="182"/>
        <v/>
      </c>
      <c r="AC584" s="11" t="str">
        <f t="shared" si="183"/>
        <v/>
      </c>
      <c r="AF584" s="11" t="str">
        <f t="shared" si="184"/>
        <v/>
      </c>
      <c r="AG584" s="11" t="str">
        <f t="shared" si="185"/>
        <v/>
      </c>
      <c r="AH584" s="11" t="str">
        <f t="shared" si="186"/>
        <v/>
      </c>
      <c r="AN584" s="3"/>
      <c r="AO584" s="3"/>
      <c r="AP584" s="3"/>
      <c r="AQ584" s="3"/>
      <c r="AR584" t="s">
        <v>562</v>
      </c>
      <c r="AS584" t="s">
        <v>563</v>
      </c>
      <c r="AT584" t="s">
        <v>564</v>
      </c>
      <c r="AU584" t="s">
        <v>565</v>
      </c>
      <c r="AV584" t="s">
        <v>566</v>
      </c>
      <c r="AW584" t="s">
        <v>567</v>
      </c>
      <c r="AX584" t="s">
        <v>568</v>
      </c>
      <c r="AY584" t="s">
        <v>569</v>
      </c>
      <c r="AZ584" s="6">
        <v>0</v>
      </c>
      <c r="BA584" s="6">
        <v>0</v>
      </c>
      <c r="BB584" s="6">
        <v>0</v>
      </c>
      <c r="BC584" s="6">
        <v>0.06</v>
      </c>
      <c r="BD584" s="6">
        <v>25</v>
      </c>
      <c r="BE584" s="6">
        <v>0.36799999999999999</v>
      </c>
    </row>
    <row r="585" spans="1:57" ht="15" customHeight="1" x14ac:dyDescent="0.4">
      <c r="A585" s="6">
        <v>20231114</v>
      </c>
      <c r="B585" s="6" t="s">
        <v>472</v>
      </c>
      <c r="C585" s="7" t="s">
        <v>512</v>
      </c>
      <c r="E585" s="6" t="s">
        <v>29</v>
      </c>
      <c r="F585" s="6">
        <v>2</v>
      </c>
      <c r="G585" s="6">
        <v>9</v>
      </c>
      <c r="H585" s="13">
        <f>1/5</f>
        <v>0.2</v>
      </c>
      <c r="I585" s="14">
        <v>31.639548331777</v>
      </c>
      <c r="J585" s="14">
        <v>31.639548331777</v>
      </c>
      <c r="K585" s="14">
        <v>2.4901432557916201</v>
      </c>
      <c r="L585" s="14">
        <v>10.6463245682821</v>
      </c>
      <c r="M585" s="15">
        <v>255.54</v>
      </c>
      <c r="N585" s="14">
        <v>76.476076484634902</v>
      </c>
      <c r="O585" s="14">
        <v>76.476076484634902</v>
      </c>
      <c r="P585" s="11" t="str">
        <f>_xlfn.TEXTJOIN(";", TRUE, Q585, R585, S585, T585)</f>
        <v>0;0;0;0</v>
      </c>
      <c r="Q585" s="6">
        <v>0</v>
      </c>
      <c r="R585" s="6">
        <v>0</v>
      </c>
      <c r="S585" s="6">
        <v>0</v>
      </c>
      <c r="T585" s="6">
        <v>0</v>
      </c>
      <c r="U585" s="11" t="str">
        <f>_xlfn.TEXTJOIN(";", TRUE, V585, W585, X585, Y585)</f>
        <v>255.54;255.54;255.54;255.54</v>
      </c>
      <c r="V585" s="15">
        <v>255.54</v>
      </c>
      <c r="W585" s="15">
        <v>255.54</v>
      </c>
      <c r="X585" s="15">
        <v>255.54</v>
      </c>
      <c r="Y585" s="15">
        <v>255.54</v>
      </c>
      <c r="Z585" s="11" t="s">
        <v>784</v>
      </c>
      <c r="AA585" s="11">
        <f t="shared" si="181"/>
        <v>20.327006443717099</v>
      </c>
      <c r="AB585" s="11" t="str">
        <f t="shared" si="182"/>
        <v>14.775043034286691</v>
      </c>
      <c r="AC585" s="11" t="str">
        <f t="shared" si="183"/>
        <v xml:space="preserve"> 10.141464406180027</v>
      </c>
      <c r="AD585" s="11">
        <v>3</v>
      </c>
      <c r="AE585" s="11" t="s">
        <v>786</v>
      </c>
      <c r="AF585" s="11">
        <f t="shared" si="184"/>
        <v>74.304387922924093</v>
      </c>
      <c r="AG585" s="11" t="str">
        <f t="shared" si="185"/>
        <v>73.9850877546513</v>
      </c>
      <c r="AH585" s="11" t="str">
        <f t="shared" si="186"/>
        <v xml:space="preserve"> 80.97376421108336</v>
      </c>
      <c r="AI585" s="11">
        <v>90</v>
      </c>
      <c r="AJ585" s="11" t="s">
        <v>629</v>
      </c>
      <c r="AK585" s="11" t="s">
        <v>609</v>
      </c>
      <c r="AL585" s="11" t="s">
        <v>630</v>
      </c>
      <c r="AM585" s="11" t="s">
        <v>609</v>
      </c>
      <c r="AN585" t="s">
        <v>788</v>
      </c>
      <c r="AO585" t="s">
        <v>789</v>
      </c>
      <c r="AP585" t="s">
        <v>790</v>
      </c>
      <c r="AQ585" t="s">
        <v>698</v>
      </c>
      <c r="AR585" t="s">
        <v>562</v>
      </c>
      <c r="AS585" t="s">
        <v>563</v>
      </c>
      <c r="AT585" t="s">
        <v>564</v>
      </c>
      <c r="AU585" t="s">
        <v>565</v>
      </c>
      <c r="AV585" t="s">
        <v>566</v>
      </c>
      <c r="AW585" t="s">
        <v>567</v>
      </c>
      <c r="AX585" t="s">
        <v>568</v>
      </c>
      <c r="AY585" t="s">
        <v>569</v>
      </c>
      <c r="AZ585" s="6">
        <v>0</v>
      </c>
      <c r="BA585" s="6">
        <v>0</v>
      </c>
      <c r="BB585" s="6">
        <v>0</v>
      </c>
      <c r="BC585" s="6">
        <v>0.06</v>
      </c>
      <c r="BD585" s="6">
        <v>25</v>
      </c>
      <c r="BE585" s="6">
        <v>0.36799999999999999</v>
      </c>
    </row>
    <row r="586" spans="1:57" ht="15" customHeight="1" x14ac:dyDescent="0.4">
      <c r="A586" s="6">
        <v>20231114</v>
      </c>
      <c r="B586" s="6" t="s">
        <v>472</v>
      </c>
      <c r="C586" s="7" t="s">
        <v>512</v>
      </c>
      <c r="D586" s="6" t="s">
        <v>30</v>
      </c>
      <c r="F586" s="6">
        <v>1</v>
      </c>
      <c r="G586" s="6">
        <v>10</v>
      </c>
      <c r="H586" s="13">
        <f>1/5</f>
        <v>0.2</v>
      </c>
      <c r="I586" s="14">
        <v>25.456661329901401</v>
      </c>
      <c r="J586" s="14"/>
      <c r="K586" s="14">
        <v>2.38519730459796</v>
      </c>
      <c r="L586" s="14">
        <v>19.8760043803283</v>
      </c>
      <c r="M586" s="15">
        <v>319.89999999999998</v>
      </c>
      <c r="N586" s="14">
        <v>31.496201018795698</v>
      </c>
      <c r="O586" s="14"/>
      <c r="U586" s="11" t="str">
        <f t="shared" si="187"/>
        <v/>
      </c>
      <c r="V586" s="15"/>
      <c r="W586" s="15"/>
      <c r="X586" s="15"/>
      <c r="Y586" s="15"/>
      <c r="AA586" s="11" t="str">
        <f t="shared" si="181"/>
        <v/>
      </c>
      <c r="AB586" s="11" t="str">
        <f t="shared" si="182"/>
        <v/>
      </c>
      <c r="AC586" s="11" t="str">
        <f t="shared" si="183"/>
        <v/>
      </c>
      <c r="AF586" s="11" t="str">
        <f t="shared" si="184"/>
        <v/>
      </c>
      <c r="AG586" s="11" t="str">
        <f t="shared" si="185"/>
        <v/>
      </c>
      <c r="AH586" s="11" t="str">
        <f t="shared" si="186"/>
        <v/>
      </c>
      <c r="AN586" s="3"/>
      <c r="AO586" s="3"/>
      <c r="AP586" s="3"/>
      <c r="AQ586" s="3"/>
      <c r="AR586" t="s">
        <v>562</v>
      </c>
      <c r="AS586" t="s">
        <v>563</v>
      </c>
      <c r="AT586" t="s">
        <v>564</v>
      </c>
      <c r="AU586" t="s">
        <v>565</v>
      </c>
      <c r="AV586" t="s">
        <v>566</v>
      </c>
      <c r="AW586" t="s">
        <v>567</v>
      </c>
      <c r="AX586" t="s">
        <v>568</v>
      </c>
      <c r="AY586" t="s">
        <v>569</v>
      </c>
      <c r="AZ586" s="6">
        <v>0</v>
      </c>
      <c r="BA586" s="6">
        <v>0</v>
      </c>
      <c r="BB586" s="6">
        <v>0</v>
      </c>
      <c r="BC586" s="6">
        <v>0.06</v>
      </c>
      <c r="BD586" s="6">
        <v>25</v>
      </c>
      <c r="BE586" s="6">
        <v>0.36799999999999999</v>
      </c>
    </row>
    <row r="587" spans="1:57" ht="15" customHeight="1" x14ac:dyDescent="0.4">
      <c r="A587" s="6">
        <v>20231114</v>
      </c>
      <c r="B587" s="6" t="s">
        <v>472</v>
      </c>
      <c r="C587" s="7" t="s">
        <v>512</v>
      </c>
      <c r="E587" s="6" t="s">
        <v>32</v>
      </c>
      <c r="F587" s="6">
        <v>2</v>
      </c>
      <c r="G587" s="6">
        <v>10</v>
      </c>
      <c r="H587" s="13">
        <f>1/5</f>
        <v>0.2</v>
      </c>
      <c r="I587" s="14">
        <v>11.5391104605122</v>
      </c>
      <c r="J587" s="14">
        <v>11.5391104605122</v>
      </c>
      <c r="K587" s="14">
        <v>1.98956616066606</v>
      </c>
      <c r="L587" s="14">
        <v>269.11283135606101</v>
      </c>
      <c r="M587" s="16">
        <v>258.45999999999998</v>
      </c>
      <c r="N587" s="14">
        <v>34.405083598150199</v>
      </c>
      <c r="O587" s="14">
        <v>34.405083598150199</v>
      </c>
      <c r="P587" s="11" t="str">
        <f>_xlfn.TEXTJOIN(";", TRUE, Q587, R587, S587, T587)</f>
        <v>0;0;0</v>
      </c>
      <c r="Q587" s="6">
        <v>0</v>
      </c>
      <c r="R587" s="6">
        <v>0</v>
      </c>
      <c r="T587" s="6">
        <v>0</v>
      </c>
      <c r="U587" s="11" t="str">
        <f>_xlfn.TEXTJOIN(";", TRUE, V587, W587, X587, Y587)</f>
        <v>258.46;258.46;258.46</v>
      </c>
      <c r="V587" s="16">
        <v>258.45999999999998</v>
      </c>
      <c r="W587" s="16">
        <v>258.45999999999998</v>
      </c>
      <c r="X587" s="16"/>
      <c r="Y587" s="16">
        <v>258.45999999999998</v>
      </c>
      <c r="Z587" s="11" t="s">
        <v>444</v>
      </c>
      <c r="AA587" s="11">
        <f t="shared" si="181"/>
        <v>14.5119064844622</v>
      </c>
      <c r="AB587" s="11" t="str">
        <f t="shared" si="182"/>
        <v>6.823907055284676</v>
      </c>
      <c r="AC587" s="11" t="str">
        <f t="shared" si="183"/>
        <v/>
      </c>
      <c r="AD587" s="11">
        <v>3</v>
      </c>
      <c r="AE587" s="11" t="s">
        <v>445</v>
      </c>
      <c r="AF587" s="11">
        <f t="shared" si="184"/>
        <v>73.862750725736603</v>
      </c>
      <c r="AG587" s="11" t="str">
        <f t="shared" si="185"/>
        <v>99.69907741796925</v>
      </c>
      <c r="AH587" s="11" t="str">
        <f t="shared" si="186"/>
        <v/>
      </c>
      <c r="AI587" s="11">
        <v>90</v>
      </c>
      <c r="AJ587" s="11" t="s">
        <v>629</v>
      </c>
      <c r="AK587" s="11" t="s">
        <v>609</v>
      </c>
      <c r="AL587" s="11" t="s">
        <v>630</v>
      </c>
      <c r="AM587" s="11" t="s">
        <v>609</v>
      </c>
      <c r="AN587" t="s">
        <v>788</v>
      </c>
      <c r="AO587" t="s">
        <v>789</v>
      </c>
      <c r="AP587" t="s">
        <v>790</v>
      </c>
      <c r="AQ587" t="s">
        <v>698</v>
      </c>
      <c r="AR587" t="s">
        <v>562</v>
      </c>
      <c r="AS587" t="s">
        <v>563</v>
      </c>
      <c r="AT587" t="s">
        <v>564</v>
      </c>
      <c r="AU587" t="s">
        <v>565</v>
      </c>
      <c r="AV587" t="s">
        <v>566</v>
      </c>
      <c r="AW587" t="s">
        <v>567</v>
      </c>
      <c r="AX587" t="s">
        <v>568</v>
      </c>
      <c r="AY587" t="s">
        <v>569</v>
      </c>
      <c r="AZ587" s="6">
        <v>0</v>
      </c>
      <c r="BA587" s="6">
        <v>0</v>
      </c>
      <c r="BB587" s="6">
        <v>0</v>
      </c>
      <c r="BC587" s="6">
        <v>0.06</v>
      </c>
      <c r="BD587" s="6">
        <v>25</v>
      </c>
      <c r="BE587" s="6">
        <v>0.36799999999999999</v>
      </c>
    </row>
    <row r="588" spans="1:57" ht="15" customHeight="1" x14ac:dyDescent="0.4">
      <c r="A588" s="6">
        <v>20231114</v>
      </c>
      <c r="B588" s="6" t="s">
        <v>472</v>
      </c>
      <c r="C588" s="7" t="s">
        <v>512</v>
      </c>
      <c r="D588" s="6" t="s">
        <v>38</v>
      </c>
      <c r="F588" s="6">
        <v>1</v>
      </c>
      <c r="G588" s="6">
        <v>11</v>
      </c>
      <c r="H588" s="13">
        <f>2/5</f>
        <v>0.4</v>
      </c>
      <c r="I588" s="14">
        <v>28.810617262165099</v>
      </c>
      <c r="J588" s="14"/>
      <c r="K588" s="11">
        <v>2.1418862227629498</v>
      </c>
      <c r="L588" s="14">
        <v>32.302904166299697</v>
      </c>
      <c r="M588" s="16">
        <v>12.4199999999999</v>
      </c>
      <c r="N588" s="14">
        <v>30.8357079380085</v>
      </c>
      <c r="O588" s="14"/>
      <c r="U588" s="11" t="str">
        <f t="shared" si="187"/>
        <v/>
      </c>
      <c r="V588" s="16"/>
      <c r="W588" s="16"/>
      <c r="X588" s="16"/>
      <c r="Y588" s="16"/>
      <c r="AA588" s="11" t="str">
        <f t="shared" si="181"/>
        <v/>
      </c>
      <c r="AB588" s="11" t="str">
        <f t="shared" si="182"/>
        <v/>
      </c>
      <c r="AC588" s="11" t="str">
        <f t="shared" si="183"/>
        <v/>
      </c>
      <c r="AF588" s="11" t="str">
        <f t="shared" si="184"/>
        <v/>
      </c>
      <c r="AG588" s="11" t="str">
        <f t="shared" si="185"/>
        <v/>
      </c>
      <c r="AH588" s="11" t="str">
        <f t="shared" si="186"/>
        <v/>
      </c>
      <c r="AN588" s="3"/>
      <c r="AO588" s="3"/>
      <c r="AP588" s="3"/>
      <c r="AQ588" s="3"/>
      <c r="AR588" t="s">
        <v>562</v>
      </c>
      <c r="AS588" t="s">
        <v>563</v>
      </c>
      <c r="AT588" t="s">
        <v>564</v>
      </c>
      <c r="AU588" t="s">
        <v>565</v>
      </c>
      <c r="AV588" t="s">
        <v>566</v>
      </c>
      <c r="AW588" t="s">
        <v>567</v>
      </c>
      <c r="AX588" t="s">
        <v>568</v>
      </c>
      <c r="AY588" t="s">
        <v>569</v>
      </c>
      <c r="AZ588" s="6">
        <v>0</v>
      </c>
      <c r="BA588" s="6">
        <v>0</v>
      </c>
      <c r="BB588" s="6">
        <v>0</v>
      </c>
      <c r="BC588" s="6">
        <v>0.06</v>
      </c>
      <c r="BD588" s="6">
        <v>25</v>
      </c>
      <c r="BE588" s="6">
        <v>0.36799999999999999</v>
      </c>
    </row>
    <row r="589" spans="1:57" ht="15" customHeight="1" x14ac:dyDescent="0.4">
      <c r="A589" s="6">
        <v>20231114</v>
      </c>
      <c r="B589" s="6" t="s">
        <v>472</v>
      </c>
      <c r="C589" s="7" t="s">
        <v>512</v>
      </c>
      <c r="E589" s="6" t="s">
        <v>46</v>
      </c>
      <c r="F589" s="6">
        <v>2</v>
      </c>
      <c r="G589" s="6">
        <v>11</v>
      </c>
      <c r="H589" s="13">
        <f>2/5</f>
        <v>0.4</v>
      </c>
      <c r="I589" s="14">
        <v>12.797519024119699</v>
      </c>
      <c r="J589" s="14">
        <v>12.797519024119699</v>
      </c>
      <c r="K589" s="14">
        <v>1.88062393642155</v>
      </c>
      <c r="L589" s="11">
        <v>63.029691500182103</v>
      </c>
      <c r="M589" s="16">
        <v>153.91999999999899</v>
      </c>
      <c r="N589" s="14">
        <v>76.031879548211904</v>
      </c>
      <c r="O589" s="14">
        <v>76.031879548211904</v>
      </c>
      <c r="P589" s="11" t="str">
        <f>_xlfn.TEXTJOIN(";", TRUE, Q589, R589, S589, T589)</f>
        <v>0;0</v>
      </c>
      <c r="Q589" s="6">
        <v>0</v>
      </c>
      <c r="T589" s="6">
        <v>0</v>
      </c>
      <c r="U589" s="11" t="str">
        <f>_xlfn.TEXTJOIN(";", TRUE, V589, W589, X589, Y589)</f>
        <v>153.919999999999;153.919999999999</v>
      </c>
      <c r="V589" s="16">
        <v>153.91999999999899</v>
      </c>
      <c r="W589" s="16"/>
      <c r="X589" s="16"/>
      <c r="Y589" s="16">
        <v>153.91999999999899</v>
      </c>
      <c r="Z589" s="14">
        <v>5.5495547500868003</v>
      </c>
      <c r="AA589" s="11">
        <f t="shared" si="181"/>
        <v>5.5495547500868003</v>
      </c>
      <c r="AB589" s="11" t="str">
        <f t="shared" si="182"/>
        <v/>
      </c>
      <c r="AC589" s="11" t="str">
        <f t="shared" si="183"/>
        <v/>
      </c>
      <c r="AD589" s="11">
        <v>3</v>
      </c>
      <c r="AE589" s="14">
        <v>101.308467087172</v>
      </c>
      <c r="AF589" s="11">
        <f t="shared" si="184"/>
        <v>101.308467087172</v>
      </c>
      <c r="AG589" s="11" t="str">
        <f t="shared" si="185"/>
        <v/>
      </c>
      <c r="AH589" s="11" t="str">
        <f t="shared" si="186"/>
        <v/>
      </c>
      <c r="AI589" s="11">
        <v>90</v>
      </c>
      <c r="AJ589" s="11" t="s">
        <v>629</v>
      </c>
      <c r="AK589" s="11" t="s">
        <v>609</v>
      </c>
      <c r="AL589" s="11" t="s">
        <v>630</v>
      </c>
      <c r="AM589" s="11" t="s">
        <v>609</v>
      </c>
      <c r="AN589" t="s">
        <v>788</v>
      </c>
      <c r="AO589" t="s">
        <v>789</v>
      </c>
      <c r="AP589" t="s">
        <v>790</v>
      </c>
      <c r="AQ589" t="s">
        <v>698</v>
      </c>
      <c r="AR589" t="s">
        <v>562</v>
      </c>
      <c r="AS589" t="s">
        <v>563</v>
      </c>
      <c r="AT589" t="s">
        <v>564</v>
      </c>
      <c r="AU589" t="s">
        <v>565</v>
      </c>
      <c r="AV589" t="s">
        <v>566</v>
      </c>
      <c r="AW589" t="s">
        <v>567</v>
      </c>
      <c r="AX589" t="s">
        <v>568</v>
      </c>
      <c r="AY589" t="s">
        <v>569</v>
      </c>
      <c r="AZ589" s="6">
        <v>0</v>
      </c>
      <c r="BA589" s="6">
        <v>0</v>
      </c>
      <c r="BB589" s="6">
        <v>0</v>
      </c>
      <c r="BC589" s="6">
        <v>0.06</v>
      </c>
      <c r="BD589" s="6">
        <v>25</v>
      </c>
      <c r="BE589" s="6">
        <v>0.36799999999999999</v>
      </c>
    </row>
    <row r="590" spans="1:57" ht="15" customHeight="1" x14ac:dyDescent="0.4">
      <c r="A590" s="6">
        <v>20231114</v>
      </c>
      <c r="B590" s="6" t="s">
        <v>472</v>
      </c>
      <c r="C590" s="7" t="s">
        <v>513</v>
      </c>
      <c r="D590" s="6" t="s">
        <v>2</v>
      </c>
      <c r="F590" s="6">
        <v>1</v>
      </c>
      <c r="G590" s="6">
        <v>1</v>
      </c>
      <c r="H590" s="17">
        <f t="shared" ref="H590:H605" si="188">5/5</f>
        <v>1</v>
      </c>
      <c r="I590" s="14">
        <v>5.4736557664377301</v>
      </c>
      <c r="J590" s="14"/>
      <c r="K590" s="14">
        <v>3.27503249907409</v>
      </c>
      <c r="L590" s="14">
        <v>228.23177135597501</v>
      </c>
      <c r="M590" s="15">
        <v>0</v>
      </c>
      <c r="N590" s="14">
        <v>4.21320586355613</v>
      </c>
      <c r="O590" s="14"/>
      <c r="U590" s="11" t="str">
        <f t="shared" si="187"/>
        <v/>
      </c>
      <c r="V590" s="15"/>
      <c r="W590" s="15"/>
      <c r="X590" s="15"/>
      <c r="Y590" s="15"/>
      <c r="AA590" s="11" t="str">
        <f t="shared" si="181"/>
        <v/>
      </c>
      <c r="AB590" s="11" t="str">
        <f t="shared" si="182"/>
        <v/>
      </c>
      <c r="AC590" s="11" t="str">
        <f t="shared" si="183"/>
        <v/>
      </c>
      <c r="AF590" s="11" t="str">
        <f t="shared" si="184"/>
        <v/>
      </c>
      <c r="AG590" s="11" t="str">
        <f t="shared" si="185"/>
        <v/>
      </c>
      <c r="AH590" s="11" t="str">
        <f t="shared" si="186"/>
        <v/>
      </c>
      <c r="AN590" s="3"/>
      <c r="AO590" s="3"/>
      <c r="AP590" s="3"/>
      <c r="AQ590" s="3"/>
      <c r="AR590" t="s">
        <v>562</v>
      </c>
      <c r="AS590" t="s">
        <v>563</v>
      </c>
      <c r="AT590" t="s">
        <v>564</v>
      </c>
      <c r="AU590" t="s">
        <v>565</v>
      </c>
      <c r="AV590" t="s">
        <v>566</v>
      </c>
      <c r="AW590" t="s">
        <v>567</v>
      </c>
      <c r="AX590" t="s">
        <v>568</v>
      </c>
      <c r="AY590" t="s">
        <v>569</v>
      </c>
      <c r="AZ590" s="6">
        <v>0</v>
      </c>
      <c r="BA590" s="6">
        <v>0</v>
      </c>
      <c r="BB590" s="6">
        <v>0</v>
      </c>
      <c r="BC590" s="6">
        <v>0.06</v>
      </c>
      <c r="BD590" s="6">
        <v>25</v>
      </c>
      <c r="BE590" s="6">
        <v>0.36799999999999999</v>
      </c>
    </row>
    <row r="591" spans="1:57" ht="15" customHeight="1" x14ac:dyDescent="0.4">
      <c r="A591" s="6">
        <v>20231114</v>
      </c>
      <c r="B591" s="6" t="s">
        <v>472</v>
      </c>
      <c r="C591" s="7" t="s">
        <v>513</v>
      </c>
      <c r="D591" s="6" t="s">
        <v>5</v>
      </c>
      <c r="F591" s="6">
        <v>1</v>
      </c>
      <c r="G591" s="6">
        <v>2</v>
      </c>
      <c r="H591" s="17">
        <f t="shared" si="188"/>
        <v>1</v>
      </c>
      <c r="I591" s="11">
        <v>7.6472208906434602</v>
      </c>
      <c r="K591" s="14">
        <v>2.70544201668968</v>
      </c>
      <c r="L591" s="14">
        <v>267.38714243592301</v>
      </c>
      <c r="M591" s="15">
        <v>39.159999999999997</v>
      </c>
      <c r="N591" s="14">
        <v>7.7804017864541297</v>
      </c>
      <c r="O591" s="14"/>
      <c r="U591" s="11" t="str">
        <f t="shared" si="187"/>
        <v/>
      </c>
      <c r="V591" s="15"/>
      <c r="W591" s="15"/>
      <c r="X591" s="15"/>
      <c r="Y591" s="15"/>
      <c r="AA591" s="11" t="str">
        <f t="shared" si="181"/>
        <v/>
      </c>
      <c r="AB591" s="11" t="str">
        <f t="shared" si="182"/>
        <v/>
      </c>
      <c r="AC591" s="11" t="str">
        <f t="shared" si="183"/>
        <v/>
      </c>
      <c r="AF591" s="11" t="str">
        <f t="shared" si="184"/>
        <v/>
      </c>
      <c r="AG591" s="11" t="str">
        <f t="shared" si="185"/>
        <v/>
      </c>
      <c r="AH591" s="11" t="str">
        <f t="shared" si="186"/>
        <v/>
      </c>
      <c r="AN591" s="3"/>
      <c r="AO591" s="3"/>
      <c r="AP591" s="3"/>
      <c r="AQ591" s="3"/>
      <c r="AR591" t="s">
        <v>562</v>
      </c>
      <c r="AS591" t="s">
        <v>563</v>
      </c>
      <c r="AT591" t="s">
        <v>564</v>
      </c>
      <c r="AU591" t="s">
        <v>565</v>
      </c>
      <c r="AV591" t="s">
        <v>566</v>
      </c>
      <c r="AW591" t="s">
        <v>567</v>
      </c>
      <c r="AX591" t="s">
        <v>568</v>
      </c>
      <c r="AY591" t="s">
        <v>569</v>
      </c>
      <c r="AZ591" s="6">
        <v>0</v>
      </c>
      <c r="BA591" s="6">
        <v>0</v>
      </c>
      <c r="BB591" s="6">
        <v>0</v>
      </c>
      <c r="BC591" s="6">
        <v>0.06</v>
      </c>
      <c r="BD591" s="6">
        <v>25</v>
      </c>
      <c r="BE591" s="6">
        <v>0.36799999999999999</v>
      </c>
    </row>
    <row r="592" spans="1:57" ht="15" customHeight="1" x14ac:dyDescent="0.4">
      <c r="A592" s="6">
        <v>20231114</v>
      </c>
      <c r="B592" s="6" t="s">
        <v>472</v>
      </c>
      <c r="C592" s="7" t="s">
        <v>513</v>
      </c>
      <c r="E592" s="6" t="s">
        <v>6</v>
      </c>
      <c r="F592" s="6">
        <v>2</v>
      </c>
      <c r="G592" s="6">
        <v>2</v>
      </c>
      <c r="H592" s="17">
        <f t="shared" si="188"/>
        <v>1</v>
      </c>
      <c r="I592" s="14">
        <v>20.5917527636445</v>
      </c>
      <c r="J592" s="14">
        <v>20.5917527636445</v>
      </c>
      <c r="K592" s="14">
        <v>2.0367578478420501</v>
      </c>
      <c r="L592" s="14">
        <v>14.9688890544725</v>
      </c>
      <c r="M592" s="15">
        <v>0</v>
      </c>
      <c r="N592" s="14">
        <v>97.175740042828906</v>
      </c>
      <c r="O592" s="14">
        <v>97.175740042828906</v>
      </c>
      <c r="P592" s="11" t="str">
        <f t="shared" ref="P592:P593" si="189">_xlfn.TEXTJOIN(";", TRUE, Q592, R592, S592, T592)</f>
        <v>0;0</v>
      </c>
      <c r="Q592" s="6">
        <v>0</v>
      </c>
      <c r="T592" s="6">
        <v>0</v>
      </c>
      <c r="U592" s="11" t="str">
        <f t="shared" ref="U592:U593" si="190">_xlfn.TEXTJOIN(";", TRUE, V592, W592, X592, Y592)</f>
        <v>0;0</v>
      </c>
      <c r="V592" s="15">
        <v>0</v>
      </c>
      <c r="W592" s="15"/>
      <c r="X592" s="15"/>
      <c r="Y592" s="15">
        <v>0</v>
      </c>
      <c r="Z592" s="14">
        <v>5.6223695495244597</v>
      </c>
      <c r="AA592" s="11">
        <f t="shared" si="181"/>
        <v>5.6223695495244597</v>
      </c>
      <c r="AB592" s="11" t="str">
        <f t="shared" si="182"/>
        <v/>
      </c>
      <c r="AC592" s="11" t="str">
        <f t="shared" si="183"/>
        <v/>
      </c>
      <c r="AD592" s="11">
        <v>3</v>
      </c>
      <c r="AE592" s="14">
        <v>96.268444761984398</v>
      </c>
      <c r="AF592" s="11">
        <f t="shared" si="184"/>
        <v>96.268444761984398</v>
      </c>
      <c r="AG592" s="11" t="str">
        <f t="shared" si="185"/>
        <v/>
      </c>
      <c r="AH592" s="11" t="str">
        <f t="shared" si="186"/>
        <v/>
      </c>
      <c r="AI592" s="11">
        <v>90</v>
      </c>
      <c r="AJ592" s="11">
        <v>90</v>
      </c>
      <c r="AK592" s="11">
        <v>0</v>
      </c>
      <c r="AL592" s="11">
        <v>3.0000000000000001E-3</v>
      </c>
      <c r="AM592" s="11">
        <v>0</v>
      </c>
      <c r="AN592" t="s">
        <v>764</v>
      </c>
      <c r="AO592" t="s">
        <v>765</v>
      </c>
      <c r="AP592" t="s">
        <v>766</v>
      </c>
      <c r="AQ592" t="s">
        <v>607</v>
      </c>
      <c r="AR592" t="s">
        <v>562</v>
      </c>
      <c r="AS592" t="s">
        <v>563</v>
      </c>
      <c r="AT592" t="s">
        <v>564</v>
      </c>
      <c r="AU592" t="s">
        <v>565</v>
      </c>
      <c r="AV592" t="s">
        <v>566</v>
      </c>
      <c r="AW592" t="s">
        <v>567</v>
      </c>
      <c r="AX592" t="s">
        <v>568</v>
      </c>
      <c r="AY592" t="s">
        <v>569</v>
      </c>
      <c r="AZ592" s="6">
        <v>0</v>
      </c>
      <c r="BA592" s="6">
        <v>0</v>
      </c>
      <c r="BB592" s="6">
        <v>0</v>
      </c>
      <c r="BC592" s="6">
        <v>0.06</v>
      </c>
      <c r="BD592" s="6">
        <v>25</v>
      </c>
      <c r="BE592" s="6">
        <v>0.36799999999999999</v>
      </c>
    </row>
    <row r="593" spans="1:57" ht="15" customHeight="1" x14ac:dyDescent="0.4">
      <c r="A593" s="6">
        <v>20231114</v>
      </c>
      <c r="B593" s="6" t="s">
        <v>472</v>
      </c>
      <c r="C593" s="7" t="s">
        <v>513</v>
      </c>
      <c r="E593" s="6" t="s">
        <v>7</v>
      </c>
      <c r="F593" s="6">
        <v>2</v>
      </c>
      <c r="G593" s="6">
        <v>2</v>
      </c>
      <c r="H593" s="17">
        <f t="shared" si="188"/>
        <v>1</v>
      </c>
      <c r="I593" s="14">
        <v>20.907383143698599</v>
      </c>
      <c r="J593" s="14">
        <v>20.907383143698599</v>
      </c>
      <c r="K593" s="14">
        <v>2.16614580691826</v>
      </c>
      <c r="L593" s="14">
        <v>174.011403478988</v>
      </c>
      <c r="M593" s="15">
        <v>159.04</v>
      </c>
      <c r="N593" s="14">
        <v>88.354624494417706</v>
      </c>
      <c r="O593" s="14">
        <v>88.354624494417706</v>
      </c>
      <c r="P593" s="11" t="str">
        <f t="shared" si="189"/>
        <v>0;0</v>
      </c>
      <c r="Q593" s="6">
        <v>0</v>
      </c>
      <c r="T593" s="6">
        <v>0</v>
      </c>
      <c r="U593" s="11" t="str">
        <f t="shared" si="190"/>
        <v>159.04;159.04</v>
      </c>
      <c r="V593" s="15">
        <v>159.04</v>
      </c>
      <c r="W593" s="15"/>
      <c r="X593" s="15"/>
      <c r="Y593" s="15">
        <v>159.04</v>
      </c>
      <c r="Z593" s="14">
        <v>5.0378572035237301</v>
      </c>
      <c r="AA593" s="11">
        <f t="shared" si="181"/>
        <v>5.0378572035237301</v>
      </c>
      <c r="AB593" s="11" t="str">
        <f t="shared" si="182"/>
        <v/>
      </c>
      <c r="AC593" s="11" t="str">
        <f t="shared" si="183"/>
        <v/>
      </c>
      <c r="AD593" s="11">
        <v>3</v>
      </c>
      <c r="AE593" s="14">
        <v>92.514052317988899</v>
      </c>
      <c r="AF593" s="11">
        <f t="shared" si="184"/>
        <v>92.514052317988899</v>
      </c>
      <c r="AG593" s="11" t="str">
        <f t="shared" si="185"/>
        <v/>
      </c>
      <c r="AH593" s="11" t="str">
        <f t="shared" si="186"/>
        <v/>
      </c>
      <c r="AI593" s="11">
        <v>90</v>
      </c>
      <c r="AJ593" s="11">
        <v>90</v>
      </c>
      <c r="AK593" s="11">
        <v>0</v>
      </c>
      <c r="AL593" s="11">
        <v>3.0000000000000001E-3</v>
      </c>
      <c r="AM593" s="11">
        <v>0</v>
      </c>
      <c r="AN593" t="s">
        <v>764</v>
      </c>
      <c r="AO593" t="s">
        <v>765</v>
      </c>
      <c r="AP593" t="s">
        <v>766</v>
      </c>
      <c r="AQ593" t="s">
        <v>607</v>
      </c>
      <c r="AR593" t="s">
        <v>562</v>
      </c>
      <c r="AS593" t="s">
        <v>563</v>
      </c>
      <c r="AT593" t="s">
        <v>564</v>
      </c>
      <c r="AU593" t="s">
        <v>565</v>
      </c>
      <c r="AV593" t="s">
        <v>566</v>
      </c>
      <c r="AW593" t="s">
        <v>567</v>
      </c>
      <c r="AX593" t="s">
        <v>568</v>
      </c>
      <c r="AY593" t="s">
        <v>569</v>
      </c>
      <c r="AZ593" s="6">
        <v>0</v>
      </c>
      <c r="BA593" s="6">
        <v>0</v>
      </c>
      <c r="BB593" s="6">
        <v>0</v>
      </c>
      <c r="BC593" s="6">
        <v>0.06</v>
      </c>
      <c r="BD593" s="6">
        <v>25</v>
      </c>
      <c r="BE593" s="6">
        <v>0.36799999999999999</v>
      </c>
    </row>
    <row r="594" spans="1:57" ht="15" customHeight="1" x14ac:dyDescent="0.4">
      <c r="A594" s="6">
        <v>20231114</v>
      </c>
      <c r="B594" s="6" t="s">
        <v>472</v>
      </c>
      <c r="C594" s="7" t="s">
        <v>513</v>
      </c>
      <c r="D594" s="6" t="s">
        <v>8</v>
      </c>
      <c r="F594" s="6">
        <v>1</v>
      </c>
      <c r="G594" s="6">
        <v>3</v>
      </c>
      <c r="H594" s="17">
        <f t="shared" si="188"/>
        <v>1</v>
      </c>
      <c r="I594" s="14">
        <v>12.427770450845101</v>
      </c>
      <c r="J594" s="14"/>
      <c r="K594" s="14">
        <v>3.1485167938046299</v>
      </c>
      <c r="L594" s="14">
        <v>255.84329562257301</v>
      </c>
      <c r="M594" s="16">
        <v>348.45</v>
      </c>
      <c r="N594" s="14">
        <v>13.381687961779701</v>
      </c>
      <c r="O594" s="14"/>
      <c r="U594" s="11" t="str">
        <f t="shared" si="187"/>
        <v/>
      </c>
      <c r="V594" s="16"/>
      <c r="W594" s="16"/>
      <c r="X594" s="16"/>
      <c r="Y594" s="16"/>
      <c r="AA594" s="11" t="str">
        <f t="shared" si="181"/>
        <v/>
      </c>
      <c r="AB594" s="11" t="str">
        <f t="shared" si="182"/>
        <v/>
      </c>
      <c r="AC594" s="11" t="str">
        <f t="shared" si="183"/>
        <v/>
      </c>
      <c r="AF594" s="11" t="str">
        <f t="shared" si="184"/>
        <v/>
      </c>
      <c r="AG594" s="11" t="str">
        <f t="shared" si="185"/>
        <v/>
      </c>
      <c r="AH594" s="11" t="str">
        <f t="shared" si="186"/>
        <v/>
      </c>
      <c r="AN594" s="3"/>
      <c r="AO594" s="3"/>
      <c r="AP594" s="3"/>
      <c r="AQ594" s="3"/>
      <c r="AR594" t="s">
        <v>562</v>
      </c>
      <c r="AS594" t="s">
        <v>563</v>
      </c>
      <c r="AT594" t="s">
        <v>564</v>
      </c>
      <c r="AU594" t="s">
        <v>565</v>
      </c>
      <c r="AV594" t="s">
        <v>566</v>
      </c>
      <c r="AW594" t="s">
        <v>567</v>
      </c>
      <c r="AX594" t="s">
        <v>568</v>
      </c>
      <c r="AY594" t="s">
        <v>569</v>
      </c>
      <c r="AZ594" s="6">
        <v>0</v>
      </c>
      <c r="BA594" s="6">
        <v>0</v>
      </c>
      <c r="BB594" s="6">
        <v>0</v>
      </c>
      <c r="BC594" s="6">
        <v>0.06</v>
      </c>
      <c r="BD594" s="6">
        <v>25</v>
      </c>
      <c r="BE594" s="6">
        <v>0.36799999999999999</v>
      </c>
    </row>
    <row r="595" spans="1:57" ht="15" customHeight="1" x14ac:dyDescent="0.4">
      <c r="A595" s="6">
        <v>20231114</v>
      </c>
      <c r="B595" s="6" t="s">
        <v>472</v>
      </c>
      <c r="C595" s="7" t="s">
        <v>513</v>
      </c>
      <c r="E595" s="6" t="s">
        <v>9</v>
      </c>
      <c r="F595" s="6">
        <v>2</v>
      </c>
      <c r="G595" s="6">
        <v>3</v>
      </c>
      <c r="H595" s="17">
        <f t="shared" si="188"/>
        <v>1</v>
      </c>
      <c r="I595" s="14">
        <v>29.880181733139</v>
      </c>
      <c r="J595" s="14">
        <v>29.880181733139</v>
      </c>
      <c r="K595" s="14">
        <v>2.8480859388125399</v>
      </c>
      <c r="L595" s="14">
        <v>287.514768238888</v>
      </c>
      <c r="M595" s="15">
        <v>113.5</v>
      </c>
      <c r="N595" s="14">
        <v>70.819518323165894</v>
      </c>
      <c r="O595" s="14">
        <v>70.819518323165894</v>
      </c>
      <c r="P595" s="11" t="str">
        <f>_xlfn.TEXTJOIN(";", TRUE, Q595, R595, S595, T595)</f>
        <v>0;0;0</v>
      </c>
      <c r="Q595" s="6">
        <v>0</v>
      </c>
      <c r="R595" s="6">
        <v>0</v>
      </c>
      <c r="T595" s="6">
        <v>0</v>
      </c>
      <c r="U595" s="11" t="str">
        <f>_xlfn.TEXTJOIN(";", TRUE, V595, W595, X595, Y595)</f>
        <v>113.5;113.5;113.5</v>
      </c>
      <c r="V595" s="15">
        <v>113.5</v>
      </c>
      <c r="W595" s="15">
        <v>113.5</v>
      </c>
      <c r="X595" s="15"/>
      <c r="Y595" s="15">
        <v>113.5</v>
      </c>
      <c r="Z595" s="11" t="s">
        <v>446</v>
      </c>
      <c r="AA595" s="11">
        <f t="shared" si="181"/>
        <v>14.2549214754586</v>
      </c>
      <c r="AB595" s="11" t="str">
        <f t="shared" si="182"/>
        <v>6.732888656915821</v>
      </c>
      <c r="AC595" s="11" t="str">
        <f t="shared" si="183"/>
        <v/>
      </c>
      <c r="AD595" s="11">
        <v>3</v>
      </c>
      <c r="AE595" s="11" t="s">
        <v>447</v>
      </c>
      <c r="AF595" s="11">
        <f t="shared" si="184"/>
        <v>85.075864684918201</v>
      </c>
      <c r="AG595" s="11" t="str">
        <f t="shared" si="185"/>
        <v>107.38851808738889</v>
      </c>
      <c r="AH595" s="11" t="str">
        <f t="shared" si="186"/>
        <v/>
      </c>
      <c r="AI595" s="11">
        <v>90</v>
      </c>
      <c r="AJ595" s="11" t="s">
        <v>615</v>
      </c>
      <c r="AK595" s="11" t="s">
        <v>607</v>
      </c>
      <c r="AL595" s="11" t="s">
        <v>631</v>
      </c>
      <c r="AM595" s="11" t="s">
        <v>607</v>
      </c>
      <c r="AN595" t="s">
        <v>771</v>
      </c>
      <c r="AO595" t="s">
        <v>772</v>
      </c>
      <c r="AP595" t="s">
        <v>773</v>
      </c>
      <c r="AQ595" t="s">
        <v>609</v>
      </c>
      <c r="AR595" t="s">
        <v>562</v>
      </c>
      <c r="AS595" t="s">
        <v>563</v>
      </c>
      <c r="AT595" t="s">
        <v>564</v>
      </c>
      <c r="AU595" t="s">
        <v>565</v>
      </c>
      <c r="AV595" t="s">
        <v>566</v>
      </c>
      <c r="AW595" t="s">
        <v>567</v>
      </c>
      <c r="AX595" t="s">
        <v>568</v>
      </c>
      <c r="AY595" t="s">
        <v>569</v>
      </c>
      <c r="AZ595" s="6">
        <v>0</v>
      </c>
      <c r="BA595" s="6">
        <v>0</v>
      </c>
      <c r="BB595" s="6">
        <v>0</v>
      </c>
      <c r="BC595" s="6">
        <v>0.06</v>
      </c>
      <c r="BD595" s="6">
        <v>25</v>
      </c>
      <c r="BE595" s="6">
        <v>0.36799999999999999</v>
      </c>
    </row>
    <row r="596" spans="1:57" ht="15" customHeight="1" x14ac:dyDescent="0.4">
      <c r="A596" s="6">
        <v>20231114</v>
      </c>
      <c r="B596" s="6" t="s">
        <v>472</v>
      </c>
      <c r="C596" s="7" t="s">
        <v>513</v>
      </c>
      <c r="D596" s="6" t="s">
        <v>10</v>
      </c>
      <c r="F596" s="6">
        <v>1</v>
      </c>
      <c r="G596" s="6">
        <v>4</v>
      </c>
      <c r="H596" s="17">
        <f t="shared" si="188"/>
        <v>1</v>
      </c>
      <c r="I596" s="11">
        <v>9.5828380879328598</v>
      </c>
      <c r="K596" s="14">
        <v>3.2361582840343899</v>
      </c>
      <c r="L596" s="14">
        <v>202.19290018886301</v>
      </c>
      <c r="M596" s="15">
        <v>306.35000000000002</v>
      </c>
      <c r="N596" s="14">
        <v>10.1194920158577</v>
      </c>
      <c r="O596" s="14"/>
      <c r="U596" s="11" t="str">
        <f t="shared" si="187"/>
        <v/>
      </c>
      <c r="V596" s="15"/>
      <c r="W596" s="15"/>
      <c r="X596" s="15"/>
      <c r="Y596" s="15"/>
      <c r="AA596" s="11" t="str">
        <f t="shared" si="181"/>
        <v/>
      </c>
      <c r="AB596" s="11" t="str">
        <f t="shared" si="182"/>
        <v/>
      </c>
      <c r="AC596" s="11" t="str">
        <f t="shared" si="183"/>
        <v/>
      </c>
      <c r="AF596" s="11" t="str">
        <f t="shared" si="184"/>
        <v/>
      </c>
      <c r="AG596" s="11" t="str">
        <f t="shared" si="185"/>
        <v/>
      </c>
      <c r="AH596" s="11" t="str">
        <f t="shared" si="186"/>
        <v/>
      </c>
      <c r="AN596" s="3"/>
      <c r="AO596" s="3"/>
      <c r="AP596" s="3"/>
      <c r="AQ596" s="3"/>
      <c r="AR596" t="s">
        <v>562</v>
      </c>
      <c r="AS596" t="s">
        <v>563</v>
      </c>
      <c r="AT596" t="s">
        <v>564</v>
      </c>
      <c r="AU596" t="s">
        <v>565</v>
      </c>
      <c r="AV596" t="s">
        <v>566</v>
      </c>
      <c r="AW596" t="s">
        <v>567</v>
      </c>
      <c r="AX596" t="s">
        <v>568</v>
      </c>
      <c r="AY596" t="s">
        <v>569</v>
      </c>
      <c r="AZ596" s="6">
        <v>0</v>
      </c>
      <c r="BA596" s="6">
        <v>0</v>
      </c>
      <c r="BB596" s="6">
        <v>0</v>
      </c>
      <c r="BC596" s="6">
        <v>0.06</v>
      </c>
      <c r="BD596" s="6">
        <v>25</v>
      </c>
      <c r="BE596" s="6">
        <v>0.36799999999999999</v>
      </c>
    </row>
    <row r="597" spans="1:57" ht="15" customHeight="1" x14ac:dyDescent="0.4">
      <c r="A597" s="6">
        <v>20231114</v>
      </c>
      <c r="B597" s="6" t="s">
        <v>472</v>
      </c>
      <c r="C597" s="7" t="s">
        <v>513</v>
      </c>
      <c r="E597" s="6" t="s">
        <v>11</v>
      </c>
      <c r="F597" s="6">
        <v>2</v>
      </c>
      <c r="G597" s="6">
        <v>4</v>
      </c>
      <c r="H597" s="17">
        <f t="shared" si="188"/>
        <v>1</v>
      </c>
      <c r="I597" s="14">
        <v>40.652622163690999</v>
      </c>
      <c r="J597" s="14">
        <v>40.652622163690999</v>
      </c>
      <c r="K597" s="14">
        <v>3.0945358409229899</v>
      </c>
      <c r="L597" s="11">
        <v>86.540752482042194</v>
      </c>
      <c r="M597" s="16">
        <v>159.03</v>
      </c>
      <c r="N597" s="14">
        <v>64.891310426176304</v>
      </c>
      <c r="O597" s="14">
        <v>64.891310426176304</v>
      </c>
      <c r="P597" s="11" t="str">
        <f>_xlfn.TEXTJOIN(";", TRUE, Q597, R597, S597, T597)</f>
        <v>0;0;0</v>
      </c>
      <c r="Q597" s="6">
        <v>0</v>
      </c>
      <c r="R597" s="6">
        <v>0</v>
      </c>
      <c r="T597" s="6">
        <v>0</v>
      </c>
      <c r="U597" s="11" t="str">
        <f>_xlfn.TEXTJOIN(";", TRUE, V597, W597, X597, Y597)</f>
        <v>159.03;159.03;159.03</v>
      </c>
      <c r="V597" s="16">
        <v>159.03</v>
      </c>
      <c r="W597" s="16">
        <v>159.03</v>
      </c>
      <c r="X597" s="16"/>
      <c r="Y597" s="16">
        <v>159.03</v>
      </c>
      <c r="Z597" s="11" t="s">
        <v>448</v>
      </c>
      <c r="AA597" s="11">
        <f t="shared" si="181"/>
        <v>19.675126776677999</v>
      </c>
      <c r="AB597" s="11" t="str">
        <f t="shared" si="182"/>
        <v>10.426664970284822</v>
      </c>
      <c r="AC597" s="11" t="str">
        <f t="shared" si="183"/>
        <v/>
      </c>
      <c r="AD597" s="11">
        <v>3</v>
      </c>
      <c r="AE597" s="11" t="s">
        <v>449</v>
      </c>
      <c r="AF597" s="11">
        <f t="shared" si="184"/>
        <v>84.453933662677798</v>
      </c>
      <c r="AG597" s="11" t="str">
        <f t="shared" si="185"/>
        <v>118.9758586072827</v>
      </c>
      <c r="AH597" s="11" t="str">
        <f t="shared" si="186"/>
        <v/>
      </c>
      <c r="AI597" s="11">
        <v>90</v>
      </c>
      <c r="AJ597" s="11" t="s">
        <v>615</v>
      </c>
      <c r="AK597" s="11" t="s">
        <v>607</v>
      </c>
      <c r="AL597" s="11" t="s">
        <v>631</v>
      </c>
      <c r="AM597" s="11" t="s">
        <v>607</v>
      </c>
      <c r="AN597" t="s">
        <v>771</v>
      </c>
      <c r="AO597" t="s">
        <v>772</v>
      </c>
      <c r="AP597" t="s">
        <v>773</v>
      </c>
      <c r="AQ597" t="s">
        <v>609</v>
      </c>
      <c r="AR597" t="s">
        <v>562</v>
      </c>
      <c r="AS597" t="s">
        <v>563</v>
      </c>
      <c r="AT597" t="s">
        <v>564</v>
      </c>
      <c r="AU597" t="s">
        <v>565</v>
      </c>
      <c r="AV597" t="s">
        <v>566</v>
      </c>
      <c r="AW597" t="s">
        <v>567</v>
      </c>
      <c r="AX597" t="s">
        <v>568</v>
      </c>
      <c r="AY597" t="s">
        <v>569</v>
      </c>
      <c r="AZ597" s="6">
        <v>0</v>
      </c>
      <c r="BA597" s="6">
        <v>0</v>
      </c>
      <c r="BB597" s="6">
        <v>0</v>
      </c>
      <c r="BC597" s="6">
        <v>0.06</v>
      </c>
      <c r="BD597" s="6">
        <v>25</v>
      </c>
      <c r="BE597" s="6">
        <v>0.36799999999999999</v>
      </c>
    </row>
    <row r="598" spans="1:57" ht="15" customHeight="1" x14ac:dyDescent="0.4">
      <c r="A598" s="6">
        <v>20231114</v>
      </c>
      <c r="B598" s="6" t="s">
        <v>472</v>
      </c>
      <c r="C598" s="7" t="s">
        <v>513</v>
      </c>
      <c r="D598" s="6" t="s">
        <v>13</v>
      </c>
      <c r="F598" s="6">
        <v>1</v>
      </c>
      <c r="G598" s="6">
        <v>5</v>
      </c>
      <c r="H598" s="17">
        <f t="shared" si="188"/>
        <v>1</v>
      </c>
      <c r="I598" s="14">
        <v>12.0606086241197</v>
      </c>
      <c r="J598" s="14"/>
      <c r="K598" s="14">
        <v>3.27503249907409</v>
      </c>
      <c r="L598" s="14">
        <v>231.53031057195099</v>
      </c>
      <c r="M598" s="16">
        <v>29.34</v>
      </c>
      <c r="N598" s="14">
        <v>14.789159232979401</v>
      </c>
      <c r="O598" s="14"/>
      <c r="U598" s="11" t="str">
        <f t="shared" si="187"/>
        <v/>
      </c>
      <c r="V598" s="16"/>
      <c r="W598" s="16"/>
      <c r="X598" s="16"/>
      <c r="Y598" s="16"/>
      <c r="AA598" s="11" t="str">
        <f t="shared" si="181"/>
        <v/>
      </c>
      <c r="AB598" s="11" t="str">
        <f t="shared" si="182"/>
        <v/>
      </c>
      <c r="AC598" s="11" t="str">
        <f t="shared" si="183"/>
        <v/>
      </c>
      <c r="AF598" s="11" t="str">
        <f t="shared" si="184"/>
        <v/>
      </c>
      <c r="AG598" s="11" t="str">
        <f t="shared" si="185"/>
        <v/>
      </c>
      <c r="AH598" s="11" t="str">
        <f t="shared" si="186"/>
        <v/>
      </c>
      <c r="AN598" s="3"/>
      <c r="AO598" s="3"/>
      <c r="AP598" s="3"/>
      <c r="AQ598" s="3"/>
      <c r="AR598" t="s">
        <v>562</v>
      </c>
      <c r="AS598" t="s">
        <v>563</v>
      </c>
      <c r="AT598" t="s">
        <v>564</v>
      </c>
      <c r="AU598" t="s">
        <v>565</v>
      </c>
      <c r="AV598" t="s">
        <v>566</v>
      </c>
      <c r="AW598" t="s">
        <v>567</v>
      </c>
      <c r="AX598" t="s">
        <v>568</v>
      </c>
      <c r="AY598" t="s">
        <v>569</v>
      </c>
      <c r="AZ598" s="6">
        <v>0</v>
      </c>
      <c r="BA598" s="6">
        <v>0</v>
      </c>
      <c r="BB598" s="6">
        <v>0</v>
      </c>
      <c r="BC598" s="6">
        <v>0.06</v>
      </c>
      <c r="BD598" s="6">
        <v>25</v>
      </c>
      <c r="BE598" s="6">
        <v>0.36799999999999999</v>
      </c>
    </row>
    <row r="599" spans="1:57" ht="15" customHeight="1" x14ac:dyDescent="0.4">
      <c r="A599" s="6">
        <v>20231114</v>
      </c>
      <c r="B599" s="6" t="s">
        <v>472</v>
      </c>
      <c r="C599" s="7" t="s">
        <v>513</v>
      </c>
      <c r="E599" s="6" t="s">
        <v>14</v>
      </c>
      <c r="F599" s="6">
        <v>2</v>
      </c>
      <c r="G599" s="6">
        <v>5</v>
      </c>
      <c r="H599" s="17">
        <f t="shared" si="188"/>
        <v>1</v>
      </c>
      <c r="I599" s="14">
        <v>57.610056718364802</v>
      </c>
      <c r="J599" s="14">
        <v>57.610056718364802</v>
      </c>
      <c r="K599" s="14">
        <v>3.27503249907409</v>
      </c>
      <c r="L599" s="14">
        <v>208.582795998053</v>
      </c>
      <c r="M599" s="15">
        <v>122.04</v>
      </c>
      <c r="N599" s="14">
        <v>69.406137436408798</v>
      </c>
      <c r="O599" s="14">
        <v>69.406137436408798</v>
      </c>
      <c r="P599" s="11" t="str">
        <f>_xlfn.TEXTJOIN(";", TRUE, Q599, R599, S599, T599)</f>
        <v>0;0;0</v>
      </c>
      <c r="Q599" s="6">
        <v>0</v>
      </c>
      <c r="R599" s="6">
        <v>0</v>
      </c>
      <c r="T599" s="6">
        <v>0</v>
      </c>
      <c r="U599" s="11" t="str">
        <f>_xlfn.TEXTJOIN(";", TRUE, V599, W599, X599, Y599)</f>
        <v>122.04;122.04;122.04</v>
      </c>
      <c r="V599" s="15">
        <v>122.04</v>
      </c>
      <c r="W599" s="15">
        <v>122.04</v>
      </c>
      <c r="X599" s="15"/>
      <c r="Y599" s="15">
        <v>122.04</v>
      </c>
      <c r="Z599" s="11" t="s">
        <v>450</v>
      </c>
      <c r="AA599" s="11">
        <f t="shared" si="181"/>
        <v>33.471244584528399</v>
      </c>
      <c r="AB599" s="11" t="str">
        <f t="shared" si="182"/>
        <v>12.783368801500242</v>
      </c>
      <c r="AC599" s="11" t="str">
        <f t="shared" si="183"/>
        <v/>
      </c>
      <c r="AD599" s="11">
        <v>3</v>
      </c>
      <c r="AE599" s="11" t="s">
        <v>451</v>
      </c>
      <c r="AF599" s="11">
        <f t="shared" si="184"/>
        <v>71.061661965710002</v>
      </c>
      <c r="AG599" s="11" t="str">
        <f t="shared" si="185"/>
        <v>85.01260615497954</v>
      </c>
      <c r="AH599" s="11" t="str">
        <f t="shared" si="186"/>
        <v/>
      </c>
      <c r="AI599" s="11">
        <v>90</v>
      </c>
      <c r="AJ599" s="11" t="s">
        <v>629</v>
      </c>
      <c r="AK599" s="11" t="s">
        <v>609</v>
      </c>
      <c r="AL599" s="11" t="s">
        <v>630</v>
      </c>
      <c r="AM599" s="11" t="s">
        <v>609</v>
      </c>
      <c r="AN599" t="s">
        <v>774</v>
      </c>
      <c r="AO599" t="s">
        <v>775</v>
      </c>
      <c r="AP599" t="s">
        <v>776</v>
      </c>
      <c r="AQ599" t="s">
        <v>698</v>
      </c>
      <c r="AR599" t="s">
        <v>562</v>
      </c>
      <c r="AS599" t="s">
        <v>563</v>
      </c>
      <c r="AT599" t="s">
        <v>564</v>
      </c>
      <c r="AU599" t="s">
        <v>565</v>
      </c>
      <c r="AV599" t="s">
        <v>566</v>
      </c>
      <c r="AW599" t="s">
        <v>567</v>
      </c>
      <c r="AX599" t="s">
        <v>568</v>
      </c>
      <c r="AY599" t="s">
        <v>569</v>
      </c>
      <c r="AZ599" s="6">
        <v>0</v>
      </c>
      <c r="BA599" s="6">
        <v>0</v>
      </c>
      <c r="BB599" s="6">
        <v>0</v>
      </c>
      <c r="BC599" s="6">
        <v>0.06</v>
      </c>
      <c r="BD599" s="6">
        <v>25</v>
      </c>
      <c r="BE599" s="6">
        <v>0.36799999999999999</v>
      </c>
    </row>
    <row r="600" spans="1:57" ht="15" customHeight="1" x14ac:dyDescent="0.4">
      <c r="A600" s="6">
        <v>20231114</v>
      </c>
      <c r="B600" s="6" t="s">
        <v>472</v>
      </c>
      <c r="C600" s="7" t="s">
        <v>513</v>
      </c>
      <c r="D600" s="6" t="s">
        <v>15</v>
      </c>
      <c r="F600" s="6">
        <v>1</v>
      </c>
      <c r="G600" s="6">
        <v>6</v>
      </c>
      <c r="H600" s="17">
        <f t="shared" si="188"/>
        <v>1</v>
      </c>
      <c r="I600" s="14">
        <v>10.8274635095081</v>
      </c>
      <c r="J600" s="14"/>
      <c r="K600" s="14">
        <v>3.27503249907409</v>
      </c>
      <c r="L600" s="14">
        <v>233.978952219809</v>
      </c>
      <c r="M600" s="16">
        <v>2.4499999999999802</v>
      </c>
      <c r="N600" s="14">
        <v>6.3020132694988202</v>
      </c>
      <c r="O600" s="14"/>
      <c r="U600" s="11" t="str">
        <f t="shared" si="187"/>
        <v/>
      </c>
      <c r="V600" s="16"/>
      <c r="W600" s="16"/>
      <c r="X600" s="16"/>
      <c r="Y600" s="16"/>
      <c r="AA600" s="11" t="str">
        <f t="shared" si="181"/>
        <v/>
      </c>
      <c r="AB600" s="11" t="str">
        <f t="shared" si="182"/>
        <v/>
      </c>
      <c r="AC600" s="11" t="str">
        <f t="shared" si="183"/>
        <v/>
      </c>
      <c r="AF600" s="11" t="str">
        <f t="shared" si="184"/>
        <v/>
      </c>
      <c r="AG600" s="11" t="str">
        <f t="shared" si="185"/>
        <v/>
      </c>
      <c r="AH600" s="11" t="str">
        <f t="shared" si="186"/>
        <v/>
      </c>
      <c r="AN600" s="3"/>
      <c r="AO600" s="3"/>
      <c r="AP600" s="3"/>
      <c r="AQ600" s="3"/>
      <c r="AR600" t="s">
        <v>562</v>
      </c>
      <c r="AS600" t="s">
        <v>563</v>
      </c>
      <c r="AT600" t="s">
        <v>564</v>
      </c>
      <c r="AU600" t="s">
        <v>565</v>
      </c>
      <c r="AV600" t="s">
        <v>566</v>
      </c>
      <c r="AW600" t="s">
        <v>567</v>
      </c>
      <c r="AX600" t="s">
        <v>568</v>
      </c>
      <c r="AY600" t="s">
        <v>569</v>
      </c>
      <c r="AZ600" s="6">
        <v>0</v>
      </c>
      <c r="BA600" s="6">
        <v>0</v>
      </c>
      <c r="BB600" s="6">
        <v>0</v>
      </c>
      <c r="BC600" s="6">
        <v>0.06</v>
      </c>
      <c r="BD600" s="6">
        <v>25</v>
      </c>
      <c r="BE600" s="6">
        <v>0.36799999999999999</v>
      </c>
    </row>
    <row r="601" spans="1:57" ht="15" customHeight="1" x14ac:dyDescent="0.4">
      <c r="A601" s="6">
        <v>20231114</v>
      </c>
      <c r="B601" s="6" t="s">
        <v>472</v>
      </c>
      <c r="C601" s="7" t="s">
        <v>513</v>
      </c>
      <c r="E601" s="6" t="s">
        <v>16</v>
      </c>
      <c r="F601" s="6">
        <v>2</v>
      </c>
      <c r="G601" s="6">
        <v>6</v>
      </c>
      <c r="H601" s="17">
        <f t="shared" si="188"/>
        <v>1</v>
      </c>
      <c r="I601" s="14">
        <v>43.1333544194122</v>
      </c>
      <c r="J601" s="14">
        <v>43.1333544194122</v>
      </c>
      <c r="K601" s="14">
        <v>3.27503249907409</v>
      </c>
      <c r="L601" s="14">
        <v>335.79566760321399</v>
      </c>
      <c r="M601" s="15">
        <v>127.22</v>
      </c>
      <c r="N601" s="14">
        <v>53.220597750720202</v>
      </c>
      <c r="O601" s="14">
        <v>53.220597750720202</v>
      </c>
      <c r="P601" s="11" t="str">
        <f>_xlfn.TEXTJOIN(";", TRUE, Q601, R601, S601, T601)</f>
        <v>0;0;0;0</v>
      </c>
      <c r="Q601" s="6">
        <v>0</v>
      </c>
      <c r="R601" s="6">
        <v>0</v>
      </c>
      <c r="S601" s="6">
        <v>0</v>
      </c>
      <c r="T601" s="6">
        <v>0</v>
      </c>
      <c r="U601" s="11" t="str">
        <f>_xlfn.TEXTJOIN(";", TRUE, V601, W601, X601, Y601)</f>
        <v>127.22;127.22;127.22;127.22</v>
      </c>
      <c r="V601" s="15">
        <v>127.22</v>
      </c>
      <c r="W601" s="15">
        <v>127.22</v>
      </c>
      <c r="X601" s="15">
        <v>127.22</v>
      </c>
      <c r="Y601" s="15">
        <v>127.22</v>
      </c>
      <c r="Z601" s="11" t="s">
        <v>452</v>
      </c>
      <c r="AA601" s="11">
        <f t="shared" si="181"/>
        <v>27.089278201776299</v>
      </c>
      <c r="AB601" s="11" t="str">
        <f t="shared" si="182"/>
        <v>30.473655734986817</v>
      </c>
      <c r="AC601" s="11" t="str">
        <f t="shared" si="183"/>
        <v xml:space="preserve"> 13.585806985665446</v>
      </c>
      <c r="AD601" s="11">
        <v>3</v>
      </c>
      <c r="AE601" s="11" t="s">
        <v>453</v>
      </c>
      <c r="AF601" s="11">
        <f t="shared" si="184"/>
        <v>57.397342141579898</v>
      </c>
      <c r="AG601" s="11" t="str">
        <f t="shared" si="185"/>
        <v>65.71733759747819</v>
      </c>
      <c r="AH601" s="11" t="str">
        <f t="shared" si="186"/>
        <v xml:space="preserve"> 96.4391487267928</v>
      </c>
      <c r="AI601" s="11">
        <v>90</v>
      </c>
      <c r="AJ601" s="11" t="s">
        <v>629</v>
      </c>
      <c r="AK601" s="11" t="s">
        <v>609</v>
      </c>
      <c r="AL601" s="11" t="s">
        <v>630</v>
      </c>
      <c r="AM601" s="11" t="s">
        <v>609</v>
      </c>
      <c r="AN601" t="s">
        <v>774</v>
      </c>
      <c r="AO601" t="s">
        <v>775</v>
      </c>
      <c r="AP601" t="s">
        <v>776</v>
      </c>
      <c r="AQ601" t="s">
        <v>698</v>
      </c>
      <c r="AR601" t="s">
        <v>562</v>
      </c>
      <c r="AS601" t="s">
        <v>563</v>
      </c>
      <c r="AT601" t="s">
        <v>564</v>
      </c>
      <c r="AU601" t="s">
        <v>565</v>
      </c>
      <c r="AV601" t="s">
        <v>566</v>
      </c>
      <c r="AW601" t="s">
        <v>567</v>
      </c>
      <c r="AX601" t="s">
        <v>568</v>
      </c>
      <c r="AY601" t="s">
        <v>569</v>
      </c>
      <c r="AZ601" s="6">
        <v>0</v>
      </c>
      <c r="BA601" s="6">
        <v>0</v>
      </c>
      <c r="BB601" s="6">
        <v>0</v>
      </c>
      <c r="BC601" s="6">
        <v>0.06</v>
      </c>
      <c r="BD601" s="6">
        <v>25</v>
      </c>
      <c r="BE601" s="6">
        <v>0.36799999999999999</v>
      </c>
    </row>
    <row r="602" spans="1:57" ht="15" customHeight="1" x14ac:dyDescent="0.4">
      <c r="A602" s="6">
        <v>20231114</v>
      </c>
      <c r="B602" s="6" t="s">
        <v>472</v>
      </c>
      <c r="C602" s="7" t="s">
        <v>513</v>
      </c>
      <c r="D602" s="6" t="s">
        <v>21</v>
      </c>
      <c r="F602" s="6">
        <v>1</v>
      </c>
      <c r="G602" s="6">
        <v>7</v>
      </c>
      <c r="H602" s="17">
        <f t="shared" si="188"/>
        <v>1</v>
      </c>
      <c r="I602" s="14">
        <v>12.1887185492548</v>
      </c>
      <c r="J602" s="14"/>
      <c r="K602" s="14">
        <v>3.27503249907409</v>
      </c>
      <c r="L602" s="14">
        <v>199.64560244394099</v>
      </c>
      <c r="M602" s="15">
        <v>325.67</v>
      </c>
      <c r="N602" s="14">
        <v>18.6181050429729</v>
      </c>
      <c r="O602" s="14"/>
      <c r="U602" s="11" t="str">
        <f t="shared" si="187"/>
        <v/>
      </c>
      <c r="V602" s="15"/>
      <c r="W602" s="15"/>
      <c r="X602" s="15"/>
      <c r="Y602" s="15"/>
      <c r="AA602" s="11" t="str">
        <f t="shared" si="181"/>
        <v/>
      </c>
      <c r="AB602" s="11" t="str">
        <f t="shared" si="182"/>
        <v/>
      </c>
      <c r="AC602" s="11" t="str">
        <f t="shared" si="183"/>
        <v/>
      </c>
      <c r="AF602" s="11" t="str">
        <f t="shared" si="184"/>
        <v/>
      </c>
      <c r="AG602" s="11" t="str">
        <f t="shared" si="185"/>
        <v/>
      </c>
      <c r="AH602" s="11" t="str">
        <f t="shared" si="186"/>
        <v/>
      </c>
      <c r="AN602" s="3"/>
      <c r="AO602" s="3"/>
      <c r="AP602" s="3"/>
      <c r="AQ602" s="3"/>
      <c r="AR602" t="s">
        <v>562</v>
      </c>
      <c r="AS602" t="s">
        <v>563</v>
      </c>
      <c r="AT602" t="s">
        <v>564</v>
      </c>
      <c r="AU602" t="s">
        <v>565</v>
      </c>
      <c r="AV602" t="s">
        <v>566</v>
      </c>
      <c r="AW602" t="s">
        <v>567</v>
      </c>
      <c r="AX602" t="s">
        <v>568</v>
      </c>
      <c r="AY602" t="s">
        <v>569</v>
      </c>
      <c r="AZ602" s="6">
        <v>0</v>
      </c>
      <c r="BA602" s="6">
        <v>0</v>
      </c>
      <c r="BB602" s="6">
        <v>0</v>
      </c>
      <c r="BC602" s="6">
        <v>0.06</v>
      </c>
      <c r="BD602" s="6">
        <v>25</v>
      </c>
      <c r="BE602" s="6">
        <v>0.36799999999999999</v>
      </c>
    </row>
    <row r="603" spans="1:57" ht="15" customHeight="1" x14ac:dyDescent="0.4">
      <c r="A603" s="6">
        <v>20231114</v>
      </c>
      <c r="B603" s="6" t="s">
        <v>472</v>
      </c>
      <c r="C603" s="7" t="s">
        <v>513</v>
      </c>
      <c r="E603" s="6" t="s">
        <v>22</v>
      </c>
      <c r="F603" s="6">
        <v>2</v>
      </c>
      <c r="G603" s="6">
        <v>7</v>
      </c>
      <c r="H603" s="17">
        <f t="shared" si="188"/>
        <v>1</v>
      </c>
      <c r="I603" s="14">
        <v>40.887137136888398</v>
      </c>
      <c r="J603" s="14">
        <v>40.887137136888398</v>
      </c>
      <c r="K603" s="14">
        <v>3.27276390231523</v>
      </c>
      <c r="L603" s="14">
        <v>131.15733728090001</v>
      </c>
      <c r="M603" s="16">
        <v>155.35999999999899</v>
      </c>
      <c r="N603" s="14">
        <v>57.151481827400403</v>
      </c>
      <c r="O603" s="14">
        <v>57.151481827400403</v>
      </c>
      <c r="P603" s="11" t="str">
        <f>_xlfn.TEXTJOIN(";", TRUE, Q603, R603, S603, T603)</f>
        <v>0;0;0;0</v>
      </c>
      <c r="Q603" s="6">
        <v>0</v>
      </c>
      <c r="R603" s="6">
        <v>0</v>
      </c>
      <c r="S603" s="6">
        <v>0</v>
      </c>
      <c r="T603" s="6">
        <v>0</v>
      </c>
      <c r="U603" s="11" t="str">
        <f>_xlfn.TEXTJOIN(";", TRUE, V603, W603, X603, Y603)</f>
        <v>155.359999999999;155.359999999999;155.359999999999;155.359999999999</v>
      </c>
      <c r="V603" s="16">
        <v>155.35999999999899</v>
      </c>
      <c r="W603" s="16">
        <v>155.35999999999899</v>
      </c>
      <c r="X603" s="16">
        <v>155.35999999999899</v>
      </c>
      <c r="Y603" s="16">
        <v>155.35999999999899</v>
      </c>
      <c r="Z603" s="11" t="s">
        <v>454</v>
      </c>
      <c r="AA603" s="11">
        <f t="shared" si="181"/>
        <v>25.203747964996602</v>
      </c>
      <c r="AB603" s="11" t="str">
        <f t="shared" si="182"/>
        <v>31.151325208832205</v>
      </c>
      <c r="AC603" s="11" t="str">
        <f t="shared" si="183"/>
        <v xml:space="preserve"> 14.920950089344263</v>
      </c>
      <c r="AD603" s="11">
        <v>3</v>
      </c>
      <c r="AE603" s="11" t="s">
        <v>455</v>
      </c>
      <c r="AF603" s="11">
        <f t="shared" si="184"/>
        <v>57.770175645959</v>
      </c>
      <c r="AG603" s="11" t="str">
        <f t="shared" si="185"/>
        <v>57.03923631798027</v>
      </c>
      <c r="AH603" s="11" t="str">
        <f t="shared" si="186"/>
        <v xml:space="preserve"> 58.14401265328584</v>
      </c>
      <c r="AI603" s="11">
        <v>90</v>
      </c>
      <c r="AJ603" s="11" t="s">
        <v>629</v>
      </c>
      <c r="AK603" s="11" t="s">
        <v>609</v>
      </c>
      <c r="AL603" s="11" t="s">
        <v>630</v>
      </c>
      <c r="AM603" s="11" t="s">
        <v>609</v>
      </c>
      <c r="AN603" t="s">
        <v>781</v>
      </c>
      <c r="AO603" t="s">
        <v>782</v>
      </c>
      <c r="AP603" t="s">
        <v>783</v>
      </c>
      <c r="AQ603" t="s">
        <v>698</v>
      </c>
      <c r="AR603" t="s">
        <v>562</v>
      </c>
      <c r="AS603" t="s">
        <v>563</v>
      </c>
      <c r="AT603" t="s">
        <v>564</v>
      </c>
      <c r="AU603" t="s">
        <v>565</v>
      </c>
      <c r="AV603" t="s">
        <v>566</v>
      </c>
      <c r="AW603" t="s">
        <v>567</v>
      </c>
      <c r="AX603" t="s">
        <v>568</v>
      </c>
      <c r="AY603" t="s">
        <v>569</v>
      </c>
      <c r="AZ603" s="6">
        <v>0</v>
      </c>
      <c r="BA603" s="6">
        <v>0</v>
      </c>
      <c r="BB603" s="6">
        <v>0</v>
      </c>
      <c r="BC603" s="6">
        <v>0.06</v>
      </c>
      <c r="BD603" s="6">
        <v>25</v>
      </c>
      <c r="BE603" s="6">
        <v>0.36799999999999999</v>
      </c>
    </row>
    <row r="604" spans="1:57" ht="15" customHeight="1" x14ac:dyDescent="0.4">
      <c r="A604" s="6">
        <v>20231114</v>
      </c>
      <c r="B604" s="6" t="s">
        <v>472</v>
      </c>
      <c r="C604" s="7" t="s">
        <v>513</v>
      </c>
      <c r="D604" s="6" t="s">
        <v>24</v>
      </c>
      <c r="F604" s="6">
        <v>1</v>
      </c>
      <c r="G604" s="6">
        <v>8</v>
      </c>
      <c r="H604" s="17">
        <f t="shared" si="188"/>
        <v>1</v>
      </c>
      <c r="I604" s="14">
        <v>29.664628748480698</v>
      </c>
      <c r="J604" s="14"/>
      <c r="K604" s="14">
        <v>3.1355472833670701</v>
      </c>
      <c r="L604" s="14">
        <v>234.49413215746901</v>
      </c>
      <c r="M604" s="15">
        <v>34.840000000000003</v>
      </c>
      <c r="N604" s="14">
        <v>21.024661658444298</v>
      </c>
      <c r="O604" s="14"/>
      <c r="U604" s="11" t="str">
        <f t="shared" si="187"/>
        <v/>
      </c>
      <c r="V604" s="15"/>
      <c r="W604" s="15"/>
      <c r="X604" s="15"/>
      <c r="Y604" s="15"/>
      <c r="AA604" s="11" t="str">
        <f t="shared" si="181"/>
        <v/>
      </c>
      <c r="AB604" s="11" t="str">
        <f t="shared" si="182"/>
        <v/>
      </c>
      <c r="AC604" s="11" t="str">
        <f t="shared" si="183"/>
        <v/>
      </c>
      <c r="AF604" s="11" t="str">
        <f t="shared" si="184"/>
        <v/>
      </c>
      <c r="AG604" s="11" t="str">
        <f t="shared" si="185"/>
        <v/>
      </c>
      <c r="AH604" s="11" t="str">
        <f t="shared" si="186"/>
        <v/>
      </c>
      <c r="AN604" s="3"/>
      <c r="AO604" s="3"/>
      <c r="AP604" s="3"/>
      <c r="AQ604" s="3"/>
      <c r="AR604" t="s">
        <v>562</v>
      </c>
      <c r="AS604" t="s">
        <v>563</v>
      </c>
      <c r="AT604" t="s">
        <v>564</v>
      </c>
      <c r="AU604" t="s">
        <v>565</v>
      </c>
      <c r="AV604" t="s">
        <v>566</v>
      </c>
      <c r="AW604" t="s">
        <v>567</v>
      </c>
      <c r="AX604" t="s">
        <v>568</v>
      </c>
      <c r="AY604" t="s">
        <v>569</v>
      </c>
      <c r="AZ604" s="6">
        <v>0</v>
      </c>
      <c r="BA604" s="6">
        <v>0</v>
      </c>
      <c r="BB604" s="6">
        <v>0</v>
      </c>
      <c r="BC604" s="6">
        <v>0.06</v>
      </c>
      <c r="BD604" s="6">
        <v>25</v>
      </c>
      <c r="BE604" s="6">
        <v>0.36799999999999999</v>
      </c>
    </row>
    <row r="605" spans="1:57" ht="15" customHeight="1" x14ac:dyDescent="0.4">
      <c r="A605" s="6">
        <v>20231114</v>
      </c>
      <c r="B605" s="6" t="s">
        <v>472</v>
      </c>
      <c r="C605" s="7" t="s">
        <v>513</v>
      </c>
      <c r="E605" s="6" t="s">
        <v>25</v>
      </c>
      <c r="F605" s="6">
        <v>2</v>
      </c>
      <c r="G605" s="6">
        <v>8</v>
      </c>
      <c r="H605" s="17">
        <f t="shared" si="188"/>
        <v>1</v>
      </c>
      <c r="I605" s="14">
        <v>43.061616735297399</v>
      </c>
      <c r="J605" s="14">
        <v>43.061616735297399</v>
      </c>
      <c r="K605" s="14">
        <v>2.8428235631765202</v>
      </c>
      <c r="L605" s="14">
        <v>271.87972504134001</v>
      </c>
      <c r="M605" s="15">
        <v>140.72</v>
      </c>
      <c r="N605" s="14">
        <v>92.831485898013995</v>
      </c>
      <c r="O605" s="14">
        <v>92.831485898013995</v>
      </c>
      <c r="P605" s="11" t="str">
        <f>_xlfn.TEXTJOIN(";", TRUE, Q605, R605, S605, T605)</f>
        <v>0;0;0;0</v>
      </c>
      <c r="Q605" s="6">
        <v>0</v>
      </c>
      <c r="R605" s="6">
        <v>0</v>
      </c>
      <c r="S605" s="6">
        <v>0</v>
      </c>
      <c r="T605" s="6">
        <v>0</v>
      </c>
      <c r="U605" s="11" t="str">
        <f>_xlfn.TEXTJOIN(";", TRUE, V605, W605, X605, Y605)</f>
        <v>140.72;140.72;140.72;140.72</v>
      </c>
      <c r="V605" s="15">
        <v>140.72</v>
      </c>
      <c r="W605" s="15">
        <v>140.72</v>
      </c>
      <c r="X605" s="15">
        <v>140.72</v>
      </c>
      <c r="Y605" s="15">
        <v>140.72</v>
      </c>
      <c r="Z605" s="11" t="s">
        <v>456</v>
      </c>
      <c r="AA605" s="11">
        <f t="shared" si="181"/>
        <v>19.6171184214137</v>
      </c>
      <c r="AB605" s="11" t="str">
        <f t="shared" si="182"/>
        <v>24.792435014283814</v>
      </c>
      <c r="AC605" s="11" t="str">
        <f t="shared" si="183"/>
        <v xml:space="preserve"> 10.95070166293217</v>
      </c>
      <c r="AD605" s="11">
        <v>3</v>
      </c>
      <c r="AE605" s="11" t="s">
        <v>457</v>
      </c>
      <c r="AF605" s="11">
        <f t="shared" si="184"/>
        <v>98.358330944813005</v>
      </c>
      <c r="AG605" s="11" t="str">
        <f t="shared" si="185"/>
        <v>120.59373192545513</v>
      </c>
      <c r="AH605" s="11" t="str">
        <f t="shared" si="186"/>
        <v xml:space="preserve"> 128.49657407636428</v>
      </c>
      <c r="AI605" s="11">
        <v>90</v>
      </c>
      <c r="AJ605" s="11" t="s">
        <v>629</v>
      </c>
      <c r="AK605" s="11" t="s">
        <v>609</v>
      </c>
      <c r="AL605" s="11" t="s">
        <v>630</v>
      </c>
      <c r="AM605" s="11" t="s">
        <v>609</v>
      </c>
      <c r="AN605" t="s">
        <v>781</v>
      </c>
      <c r="AO605" t="s">
        <v>782</v>
      </c>
      <c r="AP605" t="s">
        <v>783</v>
      </c>
      <c r="AQ605" t="s">
        <v>698</v>
      </c>
      <c r="AR605" t="s">
        <v>562</v>
      </c>
      <c r="AS605" t="s">
        <v>563</v>
      </c>
      <c r="AT605" t="s">
        <v>564</v>
      </c>
      <c r="AU605" t="s">
        <v>565</v>
      </c>
      <c r="AV605" t="s">
        <v>566</v>
      </c>
      <c r="AW605" t="s">
        <v>567</v>
      </c>
      <c r="AX605" t="s">
        <v>568</v>
      </c>
      <c r="AY605" t="s">
        <v>569</v>
      </c>
      <c r="AZ605" s="6">
        <v>0</v>
      </c>
      <c r="BA605" s="6">
        <v>0</v>
      </c>
      <c r="BB605" s="6">
        <v>0</v>
      </c>
      <c r="BC605" s="6">
        <v>0.06</v>
      </c>
      <c r="BD605" s="6">
        <v>25</v>
      </c>
      <c r="BE605" s="6">
        <v>0.36799999999999999</v>
      </c>
    </row>
    <row r="606" spans="1:57" ht="15" customHeight="1" x14ac:dyDescent="0.4">
      <c r="A606" s="6">
        <v>20231114</v>
      </c>
      <c r="B606" s="6" t="s">
        <v>472</v>
      </c>
      <c r="C606" s="7" t="s">
        <v>513</v>
      </c>
      <c r="D606" s="6" t="s">
        <v>28</v>
      </c>
      <c r="F606" s="6">
        <v>1</v>
      </c>
      <c r="G606" s="6">
        <v>9</v>
      </c>
      <c r="H606" s="13">
        <f>1/5</f>
        <v>0.2</v>
      </c>
      <c r="I606" s="14">
        <v>11.741110950649</v>
      </c>
      <c r="J606" s="14"/>
      <c r="K606" s="14">
        <v>3.02067190414812</v>
      </c>
      <c r="L606" s="14">
        <v>272.06769300551099</v>
      </c>
      <c r="M606" s="16">
        <v>37.579999999999899</v>
      </c>
      <c r="N606" s="14">
        <v>14.9127475811233</v>
      </c>
      <c r="O606" s="14"/>
      <c r="U606" s="11" t="str">
        <f t="shared" si="187"/>
        <v/>
      </c>
      <c r="V606" s="16"/>
      <c r="W606" s="16"/>
      <c r="X606" s="16"/>
      <c r="Y606" s="16"/>
      <c r="AA606" s="11" t="str">
        <f t="shared" si="181"/>
        <v/>
      </c>
      <c r="AB606" s="11" t="str">
        <f t="shared" si="182"/>
        <v/>
      </c>
      <c r="AC606" s="11" t="str">
        <f t="shared" si="183"/>
        <v/>
      </c>
      <c r="AF606" s="11" t="str">
        <f t="shared" si="184"/>
        <v/>
      </c>
      <c r="AG606" s="11" t="str">
        <f t="shared" si="185"/>
        <v/>
      </c>
      <c r="AH606" s="11" t="str">
        <f t="shared" si="186"/>
        <v/>
      </c>
      <c r="AN606" s="3"/>
      <c r="AO606" s="3"/>
      <c r="AP606" s="3"/>
      <c r="AQ606" s="3"/>
      <c r="AR606" t="s">
        <v>562</v>
      </c>
      <c r="AS606" t="s">
        <v>563</v>
      </c>
      <c r="AT606" t="s">
        <v>564</v>
      </c>
      <c r="AU606" t="s">
        <v>565</v>
      </c>
      <c r="AV606" t="s">
        <v>566</v>
      </c>
      <c r="AW606" t="s">
        <v>567</v>
      </c>
      <c r="AX606" t="s">
        <v>568</v>
      </c>
      <c r="AY606" t="s">
        <v>569</v>
      </c>
      <c r="AZ606" s="6">
        <v>0</v>
      </c>
      <c r="BA606" s="6">
        <v>0</v>
      </c>
      <c r="BB606" s="6">
        <v>0</v>
      </c>
      <c r="BC606" s="6">
        <v>0.06</v>
      </c>
      <c r="BD606" s="6">
        <v>25</v>
      </c>
      <c r="BE606" s="6">
        <v>0.36799999999999999</v>
      </c>
    </row>
    <row r="607" spans="1:57" ht="15" customHeight="1" x14ac:dyDescent="0.4">
      <c r="A607" s="6">
        <v>20231114</v>
      </c>
      <c r="B607" s="6" t="s">
        <v>472</v>
      </c>
      <c r="C607" s="7" t="s">
        <v>513</v>
      </c>
      <c r="E607" s="6" t="s">
        <v>29</v>
      </c>
      <c r="F607" s="6">
        <v>2</v>
      </c>
      <c r="G607" s="6">
        <v>9</v>
      </c>
      <c r="H607" s="13">
        <f>1/5</f>
        <v>0.2</v>
      </c>
      <c r="I607" s="14">
        <v>37.193261271052499</v>
      </c>
      <c r="J607" s="14">
        <v>37.193261271052499</v>
      </c>
      <c r="K607" s="14">
        <v>2.5545151960569998</v>
      </c>
      <c r="L607" s="14">
        <v>35.783320664070303</v>
      </c>
      <c r="M607" s="16">
        <v>123.899999999999</v>
      </c>
      <c r="N607" s="14">
        <v>47.045870262743001</v>
      </c>
      <c r="O607" s="14">
        <v>47.045870262743001</v>
      </c>
      <c r="P607" s="11" t="str">
        <f>_xlfn.TEXTJOIN(";", TRUE, Q607, R607, S607, T607)</f>
        <v>0;0;0;0</v>
      </c>
      <c r="Q607" s="6">
        <v>0</v>
      </c>
      <c r="R607" s="6">
        <v>0</v>
      </c>
      <c r="S607" s="6">
        <v>0</v>
      </c>
      <c r="T607" s="6">
        <v>0</v>
      </c>
      <c r="U607" s="11" t="str">
        <f>_xlfn.TEXTJOIN(";", TRUE, V607, W607, X607, Y607)</f>
        <v>123.899999999999;123.899999999999;123.899999999999;123.899999999999</v>
      </c>
      <c r="V607" s="16">
        <v>123.899999999999</v>
      </c>
      <c r="W607" s="16">
        <v>123.899999999999</v>
      </c>
      <c r="X607" s="16">
        <v>123.899999999999</v>
      </c>
      <c r="Y607" s="16">
        <v>123.899999999999</v>
      </c>
      <c r="Z607" s="11" t="s">
        <v>458</v>
      </c>
      <c r="AA607" s="11">
        <f t="shared" si="181"/>
        <v>12.497626580582301</v>
      </c>
      <c r="AB607" s="11" t="str">
        <f t="shared" si="182"/>
        <v>11.989231091725449</v>
      </c>
      <c r="AC607" s="11" t="str">
        <f t="shared" si="183"/>
        <v xml:space="preserve"> 7.236810936159359</v>
      </c>
      <c r="AD607" s="11">
        <v>3</v>
      </c>
      <c r="AE607" s="11" t="s">
        <v>459</v>
      </c>
      <c r="AF607" s="11">
        <f t="shared" si="184"/>
        <v>58.477692319227003</v>
      </c>
      <c r="AG607" s="11" t="str">
        <f t="shared" si="185"/>
        <v>74.30522363337207</v>
      </c>
      <c r="AH607" s="11" t="str">
        <f t="shared" si="186"/>
        <v xml:space="preserve"> 87.8221044665848</v>
      </c>
      <c r="AI607" s="11">
        <v>90</v>
      </c>
      <c r="AJ607" s="11" t="s">
        <v>629</v>
      </c>
      <c r="AK607" s="11" t="s">
        <v>609</v>
      </c>
      <c r="AL607" s="11" t="s">
        <v>630</v>
      </c>
      <c r="AM607" s="11" t="s">
        <v>609</v>
      </c>
      <c r="AN607" t="s">
        <v>788</v>
      </c>
      <c r="AO607" t="s">
        <v>789</v>
      </c>
      <c r="AP607" t="s">
        <v>790</v>
      </c>
      <c r="AQ607" t="s">
        <v>698</v>
      </c>
      <c r="AR607" t="s">
        <v>562</v>
      </c>
      <c r="AS607" t="s">
        <v>563</v>
      </c>
      <c r="AT607" t="s">
        <v>564</v>
      </c>
      <c r="AU607" t="s">
        <v>565</v>
      </c>
      <c r="AV607" t="s">
        <v>566</v>
      </c>
      <c r="AW607" t="s">
        <v>567</v>
      </c>
      <c r="AX607" t="s">
        <v>568</v>
      </c>
      <c r="AY607" t="s">
        <v>569</v>
      </c>
      <c r="AZ607" s="6">
        <v>0</v>
      </c>
      <c r="BA607" s="6">
        <v>0</v>
      </c>
      <c r="BB607" s="6">
        <v>0</v>
      </c>
      <c r="BC607" s="6">
        <v>0.06</v>
      </c>
      <c r="BD607" s="6">
        <v>25</v>
      </c>
      <c r="BE607" s="6">
        <v>0.36799999999999999</v>
      </c>
    </row>
    <row r="608" spans="1:57" ht="15" customHeight="1" x14ac:dyDescent="0.4">
      <c r="A608" s="6">
        <v>20231114</v>
      </c>
      <c r="B608" s="6" t="s">
        <v>472</v>
      </c>
      <c r="C608" s="7" t="s">
        <v>514</v>
      </c>
      <c r="D608" s="6" t="s">
        <v>2</v>
      </c>
      <c r="F608" s="6">
        <v>1</v>
      </c>
      <c r="G608" s="6">
        <v>1</v>
      </c>
      <c r="H608" s="17">
        <f t="shared" ref="H608:H623" si="191">5/5</f>
        <v>1</v>
      </c>
      <c r="I608" s="14">
        <v>5.4567374958462898</v>
      </c>
      <c r="J608" s="14"/>
      <c r="K608" s="14">
        <v>3.72044000717686</v>
      </c>
      <c r="L608" s="14">
        <v>107.35030245271599</v>
      </c>
      <c r="M608" s="15">
        <v>0</v>
      </c>
      <c r="N608" s="11">
        <v>4.2097240266035501</v>
      </c>
      <c r="U608" s="11" t="str">
        <f t="shared" si="187"/>
        <v/>
      </c>
      <c r="V608" s="15"/>
      <c r="W608" s="15"/>
      <c r="X608" s="15"/>
      <c r="Y608" s="15"/>
      <c r="AA608" s="11" t="str">
        <f t="shared" si="181"/>
        <v/>
      </c>
      <c r="AB608" s="11" t="str">
        <f t="shared" si="182"/>
        <v/>
      </c>
      <c r="AC608" s="11" t="str">
        <f t="shared" si="183"/>
        <v/>
      </c>
      <c r="AF608" s="11" t="str">
        <f t="shared" si="184"/>
        <v/>
      </c>
      <c r="AG608" s="11" t="str">
        <f t="shared" si="185"/>
        <v/>
      </c>
      <c r="AH608" s="11" t="str">
        <f t="shared" si="186"/>
        <v/>
      </c>
      <c r="AN608" s="3"/>
      <c r="AO608" s="3"/>
      <c r="AP608" s="3"/>
      <c r="AQ608" s="3"/>
      <c r="AR608" t="s">
        <v>562</v>
      </c>
      <c r="AS608" t="s">
        <v>563</v>
      </c>
      <c r="AT608" t="s">
        <v>564</v>
      </c>
      <c r="AU608" t="s">
        <v>565</v>
      </c>
      <c r="AV608" t="s">
        <v>566</v>
      </c>
      <c r="AW608" t="s">
        <v>567</v>
      </c>
      <c r="AX608" t="s">
        <v>568</v>
      </c>
      <c r="AY608" t="s">
        <v>569</v>
      </c>
      <c r="AZ608" s="6">
        <v>0</v>
      </c>
      <c r="BA608" s="6">
        <v>0</v>
      </c>
      <c r="BB608" s="6">
        <v>0</v>
      </c>
      <c r="BC608" s="6">
        <v>0.06</v>
      </c>
      <c r="BD608" s="6">
        <v>25</v>
      </c>
      <c r="BE608" s="6">
        <v>0.36799999999999999</v>
      </c>
    </row>
    <row r="609" spans="1:57" ht="15" customHeight="1" x14ac:dyDescent="0.4">
      <c r="A609" s="6">
        <v>20231114</v>
      </c>
      <c r="B609" s="6" t="s">
        <v>472</v>
      </c>
      <c r="C609" s="7" t="s">
        <v>514</v>
      </c>
      <c r="D609" s="6" t="s">
        <v>5</v>
      </c>
      <c r="F609" s="6">
        <v>1</v>
      </c>
      <c r="G609" s="6">
        <v>2</v>
      </c>
      <c r="H609" s="17">
        <f t="shared" si="191"/>
        <v>1</v>
      </c>
      <c r="I609" s="14">
        <v>8.5107826207337602</v>
      </c>
      <c r="J609" s="14"/>
      <c r="K609" s="14">
        <v>3.25566350567202</v>
      </c>
      <c r="L609" s="14">
        <v>177.43422134410599</v>
      </c>
      <c r="M609" s="16">
        <v>70.08</v>
      </c>
      <c r="N609" s="14">
        <v>3.9876121225791401</v>
      </c>
      <c r="O609" s="14"/>
      <c r="U609" s="11" t="str">
        <f t="shared" si="187"/>
        <v/>
      </c>
      <c r="V609" s="16"/>
      <c r="W609" s="16"/>
      <c r="X609" s="16"/>
      <c r="Y609" s="16"/>
      <c r="AA609" s="11" t="str">
        <f t="shared" si="181"/>
        <v/>
      </c>
      <c r="AB609" s="11" t="str">
        <f t="shared" si="182"/>
        <v/>
      </c>
      <c r="AC609" s="11" t="str">
        <f t="shared" si="183"/>
        <v/>
      </c>
      <c r="AF609" s="11" t="str">
        <f t="shared" si="184"/>
        <v/>
      </c>
      <c r="AG609" s="11" t="str">
        <f t="shared" si="185"/>
        <v/>
      </c>
      <c r="AH609" s="11" t="str">
        <f t="shared" si="186"/>
        <v/>
      </c>
      <c r="AN609" s="3"/>
      <c r="AO609" s="3"/>
      <c r="AP609" s="3"/>
      <c r="AQ609" s="3"/>
      <c r="AR609" t="s">
        <v>562</v>
      </c>
      <c r="AS609" t="s">
        <v>563</v>
      </c>
      <c r="AT609" t="s">
        <v>564</v>
      </c>
      <c r="AU609" t="s">
        <v>565</v>
      </c>
      <c r="AV609" t="s">
        <v>566</v>
      </c>
      <c r="AW609" t="s">
        <v>567</v>
      </c>
      <c r="AX609" t="s">
        <v>568</v>
      </c>
      <c r="AY609" t="s">
        <v>569</v>
      </c>
      <c r="AZ609" s="6">
        <v>0</v>
      </c>
      <c r="BA609" s="6">
        <v>0</v>
      </c>
      <c r="BB609" s="6">
        <v>0</v>
      </c>
      <c r="BC609" s="6">
        <v>0.06</v>
      </c>
      <c r="BD609" s="6">
        <v>25</v>
      </c>
      <c r="BE609" s="6">
        <v>0.36799999999999999</v>
      </c>
    </row>
    <row r="610" spans="1:57" ht="15" customHeight="1" x14ac:dyDescent="0.4">
      <c r="A610" s="6">
        <v>20231114</v>
      </c>
      <c r="B610" s="6" t="s">
        <v>472</v>
      </c>
      <c r="C610" s="7" t="s">
        <v>514</v>
      </c>
      <c r="E610" s="6" t="s">
        <v>6</v>
      </c>
      <c r="F610" s="6">
        <v>2</v>
      </c>
      <c r="G610" s="6">
        <v>2</v>
      </c>
      <c r="H610" s="17">
        <f t="shared" si="191"/>
        <v>1</v>
      </c>
      <c r="I610" s="14">
        <v>24.142303587875301</v>
      </c>
      <c r="J610" s="14">
        <v>24.142303587875301</v>
      </c>
      <c r="K610" s="14">
        <v>2.4494395547528098</v>
      </c>
      <c r="L610" s="14">
        <v>107.715331927525</v>
      </c>
      <c r="M610" s="15">
        <v>0</v>
      </c>
      <c r="N610" s="14">
        <v>106.87186406660599</v>
      </c>
      <c r="O610" s="14">
        <v>106.87186406660599</v>
      </c>
      <c r="P610" s="11" t="str">
        <f t="shared" ref="P610:P611" si="192">_xlfn.TEXTJOIN(";", TRUE, Q610, R610, S610, T610)</f>
        <v>0;0</v>
      </c>
      <c r="Q610" s="6">
        <v>0</v>
      </c>
      <c r="T610" s="6">
        <v>0</v>
      </c>
      <c r="U610" s="11" t="str">
        <f t="shared" ref="U610:U611" si="193">_xlfn.TEXTJOIN(";", TRUE, V610, W610, X610, Y610)</f>
        <v>0;0</v>
      </c>
      <c r="V610" s="15">
        <v>0</v>
      </c>
      <c r="W610" s="15"/>
      <c r="X610" s="15"/>
      <c r="Y610" s="15">
        <v>0</v>
      </c>
      <c r="Z610" s="14">
        <v>4.5579521450862099</v>
      </c>
      <c r="AA610" s="11">
        <f t="shared" si="181"/>
        <v>4.5579521450862099</v>
      </c>
      <c r="AB610" s="11" t="str">
        <f t="shared" si="182"/>
        <v/>
      </c>
      <c r="AC610" s="11" t="str">
        <f t="shared" si="183"/>
        <v/>
      </c>
      <c r="AD610" s="11">
        <v>3</v>
      </c>
      <c r="AE610" s="14">
        <v>113.34570075469</v>
      </c>
      <c r="AF610" s="11">
        <f t="shared" si="184"/>
        <v>113.34570075469</v>
      </c>
      <c r="AG610" s="11" t="str">
        <f t="shared" si="185"/>
        <v/>
      </c>
      <c r="AH610" s="11" t="str">
        <f t="shared" si="186"/>
        <v/>
      </c>
      <c r="AI610" s="11">
        <v>90</v>
      </c>
      <c r="AJ610" s="11">
        <v>90</v>
      </c>
      <c r="AK610" s="11">
        <v>0</v>
      </c>
      <c r="AL610" s="11">
        <v>3.0000000000000001E-3</v>
      </c>
      <c r="AM610" s="11">
        <v>0</v>
      </c>
      <c r="AN610" t="s">
        <v>764</v>
      </c>
      <c r="AO610" t="s">
        <v>765</v>
      </c>
      <c r="AP610" t="s">
        <v>766</v>
      </c>
      <c r="AQ610" t="s">
        <v>607</v>
      </c>
      <c r="AR610" t="s">
        <v>562</v>
      </c>
      <c r="AS610" t="s">
        <v>563</v>
      </c>
      <c r="AT610" t="s">
        <v>564</v>
      </c>
      <c r="AU610" t="s">
        <v>565</v>
      </c>
      <c r="AV610" t="s">
        <v>566</v>
      </c>
      <c r="AW610" t="s">
        <v>567</v>
      </c>
      <c r="AX610" t="s">
        <v>568</v>
      </c>
      <c r="AY610" t="s">
        <v>569</v>
      </c>
      <c r="AZ610" s="6">
        <v>0</v>
      </c>
      <c r="BA610" s="6">
        <v>0</v>
      </c>
      <c r="BB610" s="6">
        <v>0</v>
      </c>
      <c r="BC610" s="6">
        <v>0.06</v>
      </c>
      <c r="BD610" s="6">
        <v>25</v>
      </c>
      <c r="BE610" s="6">
        <v>0.36799999999999999</v>
      </c>
    </row>
    <row r="611" spans="1:57" ht="15" customHeight="1" x14ac:dyDescent="0.4">
      <c r="A611" s="6">
        <v>20231114</v>
      </c>
      <c r="B611" s="6" t="s">
        <v>472</v>
      </c>
      <c r="C611" s="7" t="s">
        <v>514</v>
      </c>
      <c r="E611" s="6" t="s">
        <v>7</v>
      </c>
      <c r="F611" s="6">
        <v>2</v>
      </c>
      <c r="G611" s="6">
        <v>2</v>
      </c>
      <c r="H611" s="17">
        <f t="shared" si="191"/>
        <v>1</v>
      </c>
      <c r="I611" s="14">
        <v>20.4793396958034</v>
      </c>
      <c r="J611" s="14">
        <v>20.4793396958034</v>
      </c>
      <c r="K611" s="11">
        <v>3.0808364822286798</v>
      </c>
      <c r="L611" s="14">
        <v>246.71366685688599</v>
      </c>
      <c r="M611" s="15">
        <v>138.99</v>
      </c>
      <c r="N611" s="14">
        <v>112.272680994487</v>
      </c>
      <c r="O611" s="14">
        <v>112.272680994487</v>
      </c>
      <c r="P611" s="11" t="str">
        <f t="shared" si="192"/>
        <v>0;0</v>
      </c>
      <c r="Q611" s="6">
        <v>0</v>
      </c>
      <c r="T611" s="6">
        <v>0</v>
      </c>
      <c r="U611" s="11" t="str">
        <f t="shared" si="193"/>
        <v>138.99;138.99</v>
      </c>
      <c r="V611" s="15">
        <v>138.99</v>
      </c>
      <c r="W611" s="15"/>
      <c r="X611" s="15"/>
      <c r="Y611" s="15">
        <v>138.99</v>
      </c>
      <c r="Z611" s="14">
        <v>4.9176462662292604</v>
      </c>
      <c r="AA611" s="11">
        <f t="shared" si="181"/>
        <v>4.9176462662292604</v>
      </c>
      <c r="AB611" s="11" t="str">
        <f t="shared" si="182"/>
        <v/>
      </c>
      <c r="AC611" s="11" t="str">
        <f t="shared" si="183"/>
        <v/>
      </c>
      <c r="AD611" s="11">
        <v>3</v>
      </c>
      <c r="AE611" s="14">
        <v>114.73953528155801</v>
      </c>
      <c r="AF611" s="11">
        <f t="shared" si="184"/>
        <v>114.73953528155801</v>
      </c>
      <c r="AG611" s="11" t="str">
        <f t="shared" si="185"/>
        <v/>
      </c>
      <c r="AH611" s="11" t="str">
        <f t="shared" si="186"/>
        <v/>
      </c>
      <c r="AI611" s="11">
        <v>90</v>
      </c>
      <c r="AJ611" s="11">
        <v>90</v>
      </c>
      <c r="AK611" s="11">
        <v>0</v>
      </c>
      <c r="AL611" s="11">
        <v>3.0000000000000001E-3</v>
      </c>
      <c r="AM611" s="11">
        <v>0</v>
      </c>
      <c r="AN611" t="s">
        <v>764</v>
      </c>
      <c r="AO611" t="s">
        <v>765</v>
      </c>
      <c r="AP611" t="s">
        <v>766</v>
      </c>
      <c r="AQ611" t="s">
        <v>607</v>
      </c>
      <c r="AR611" t="s">
        <v>562</v>
      </c>
      <c r="AS611" t="s">
        <v>563</v>
      </c>
      <c r="AT611" t="s">
        <v>564</v>
      </c>
      <c r="AU611" t="s">
        <v>565</v>
      </c>
      <c r="AV611" t="s">
        <v>566</v>
      </c>
      <c r="AW611" t="s">
        <v>567</v>
      </c>
      <c r="AX611" t="s">
        <v>568</v>
      </c>
      <c r="AY611" t="s">
        <v>569</v>
      </c>
      <c r="AZ611" s="6">
        <v>0</v>
      </c>
      <c r="BA611" s="6">
        <v>0</v>
      </c>
      <c r="BB611" s="6">
        <v>0</v>
      </c>
      <c r="BC611" s="6">
        <v>0.06</v>
      </c>
      <c r="BD611" s="6">
        <v>25</v>
      </c>
      <c r="BE611" s="6">
        <v>0.36799999999999999</v>
      </c>
    </row>
    <row r="612" spans="1:57" ht="15" customHeight="1" x14ac:dyDescent="0.4">
      <c r="A612" s="6">
        <v>20231114</v>
      </c>
      <c r="B612" s="6" t="s">
        <v>472</v>
      </c>
      <c r="C612" s="7" t="s">
        <v>514</v>
      </c>
      <c r="D612" s="6" t="s">
        <v>8</v>
      </c>
      <c r="F612" s="6">
        <v>1</v>
      </c>
      <c r="G612" s="6">
        <v>3</v>
      </c>
      <c r="H612" s="17">
        <f t="shared" si="191"/>
        <v>1</v>
      </c>
      <c r="I612" s="14">
        <v>5.8280141244242198</v>
      </c>
      <c r="J612" s="14"/>
      <c r="K612" s="14">
        <v>3.07805160974213</v>
      </c>
      <c r="L612" s="14">
        <v>185.817280328479</v>
      </c>
      <c r="M612" s="16">
        <v>8.3899999999999793</v>
      </c>
      <c r="N612" s="14">
        <v>8.1737363040508306</v>
      </c>
      <c r="O612" s="14"/>
      <c r="U612" s="11" t="str">
        <f t="shared" si="187"/>
        <v/>
      </c>
      <c r="V612" s="16"/>
      <c r="W612" s="16"/>
      <c r="X612" s="16"/>
      <c r="Y612" s="16"/>
      <c r="AA612" s="11" t="str">
        <f t="shared" si="181"/>
        <v/>
      </c>
      <c r="AB612" s="11" t="str">
        <f t="shared" si="182"/>
        <v/>
      </c>
      <c r="AC612" s="11" t="str">
        <f t="shared" si="183"/>
        <v/>
      </c>
      <c r="AF612" s="11" t="str">
        <f t="shared" si="184"/>
        <v/>
      </c>
      <c r="AG612" s="11" t="str">
        <f t="shared" si="185"/>
        <v/>
      </c>
      <c r="AH612" s="11" t="str">
        <f t="shared" si="186"/>
        <v/>
      </c>
      <c r="AN612" s="3"/>
      <c r="AO612" s="3"/>
      <c r="AP612" s="3"/>
      <c r="AQ612" s="3"/>
      <c r="AR612" t="s">
        <v>562</v>
      </c>
      <c r="AS612" t="s">
        <v>563</v>
      </c>
      <c r="AT612" t="s">
        <v>564</v>
      </c>
      <c r="AU612" t="s">
        <v>565</v>
      </c>
      <c r="AV612" t="s">
        <v>566</v>
      </c>
      <c r="AW612" t="s">
        <v>567</v>
      </c>
      <c r="AX612" t="s">
        <v>568</v>
      </c>
      <c r="AY612" t="s">
        <v>569</v>
      </c>
      <c r="AZ612" s="6">
        <v>0</v>
      </c>
      <c r="BA612" s="6">
        <v>0</v>
      </c>
      <c r="BB612" s="6">
        <v>0</v>
      </c>
      <c r="BC612" s="6">
        <v>0.06</v>
      </c>
      <c r="BD612" s="6">
        <v>25</v>
      </c>
      <c r="BE612" s="6">
        <v>0.36799999999999999</v>
      </c>
    </row>
    <row r="613" spans="1:57" ht="15" customHeight="1" x14ac:dyDescent="0.4">
      <c r="A613" s="6">
        <v>20231114</v>
      </c>
      <c r="B613" s="6" t="s">
        <v>472</v>
      </c>
      <c r="C613" s="7" t="s">
        <v>514</v>
      </c>
      <c r="E613" s="6" t="s">
        <v>9</v>
      </c>
      <c r="F613" s="6">
        <v>2</v>
      </c>
      <c r="G613" s="6">
        <v>3</v>
      </c>
      <c r="H613" s="17">
        <f t="shared" si="191"/>
        <v>1</v>
      </c>
      <c r="I613" s="14">
        <v>36.5203696775691</v>
      </c>
      <c r="J613" s="14">
        <v>36.5203696775691</v>
      </c>
      <c r="K613" s="14">
        <v>2.8480517957924598</v>
      </c>
      <c r="L613" s="14">
        <v>331.86203373457403</v>
      </c>
      <c r="M613" s="15">
        <v>85.15</v>
      </c>
      <c r="N613" s="14">
        <v>68.4462793047893</v>
      </c>
      <c r="O613" s="14">
        <v>68.4462793047893</v>
      </c>
      <c r="P613" s="11" t="str">
        <f>_xlfn.TEXTJOIN(";", TRUE, Q613, R613, S613, T613)</f>
        <v>0;0;0</v>
      </c>
      <c r="Q613" s="6">
        <v>0</v>
      </c>
      <c r="R613" s="6">
        <v>0</v>
      </c>
      <c r="T613" s="6">
        <v>0</v>
      </c>
      <c r="U613" s="11" t="str">
        <f>_xlfn.TEXTJOIN(";", TRUE, V613, W613, X613, Y613)</f>
        <v>85.15;85.15;85.15</v>
      </c>
      <c r="V613" s="15">
        <v>85.15</v>
      </c>
      <c r="W613" s="15">
        <v>85.15</v>
      </c>
      <c r="X613" s="15"/>
      <c r="Y613" s="15">
        <v>85.15</v>
      </c>
      <c r="Z613" s="11" t="s">
        <v>406</v>
      </c>
      <c r="AA613" s="11">
        <f t="shared" si="181"/>
        <v>12.6524207203139</v>
      </c>
      <c r="AB613" s="11" t="str">
        <f t="shared" si="182"/>
        <v>4.920936290095024</v>
      </c>
      <c r="AC613" s="11" t="str">
        <f t="shared" si="183"/>
        <v/>
      </c>
      <c r="AD613" s="11">
        <v>3</v>
      </c>
      <c r="AE613" s="11" t="s">
        <v>407</v>
      </c>
      <c r="AF613" s="11">
        <f t="shared" si="184"/>
        <v>74.062326723043</v>
      </c>
      <c r="AG613" s="11" t="str">
        <f t="shared" si="185"/>
        <v>72.68769725337121</v>
      </c>
      <c r="AH613" s="11" t="str">
        <f t="shared" si="186"/>
        <v/>
      </c>
      <c r="AI613" s="11">
        <v>90</v>
      </c>
      <c r="AJ613" s="11" t="s">
        <v>615</v>
      </c>
      <c r="AK613" s="11" t="s">
        <v>607</v>
      </c>
      <c r="AL613" s="11" t="s">
        <v>631</v>
      </c>
      <c r="AM613" s="11" t="s">
        <v>607</v>
      </c>
      <c r="AN613" t="s">
        <v>771</v>
      </c>
      <c r="AO613" t="s">
        <v>772</v>
      </c>
      <c r="AP613" t="s">
        <v>773</v>
      </c>
      <c r="AQ613" t="s">
        <v>609</v>
      </c>
      <c r="AR613" t="s">
        <v>562</v>
      </c>
      <c r="AS613" t="s">
        <v>563</v>
      </c>
      <c r="AT613" t="s">
        <v>564</v>
      </c>
      <c r="AU613" t="s">
        <v>565</v>
      </c>
      <c r="AV613" t="s">
        <v>566</v>
      </c>
      <c r="AW613" t="s">
        <v>567</v>
      </c>
      <c r="AX613" t="s">
        <v>568</v>
      </c>
      <c r="AY613" t="s">
        <v>569</v>
      </c>
      <c r="AZ613" s="6">
        <v>0</v>
      </c>
      <c r="BA613" s="6">
        <v>0</v>
      </c>
      <c r="BB613" s="6">
        <v>0</v>
      </c>
      <c r="BC613" s="6">
        <v>0.06</v>
      </c>
      <c r="BD613" s="6">
        <v>25</v>
      </c>
      <c r="BE613" s="6">
        <v>0.36799999999999999</v>
      </c>
    </row>
    <row r="614" spans="1:57" ht="15" customHeight="1" x14ac:dyDescent="0.4">
      <c r="A614" s="6">
        <v>20231114</v>
      </c>
      <c r="B614" s="6" t="s">
        <v>472</v>
      </c>
      <c r="C614" s="7" t="s">
        <v>514</v>
      </c>
      <c r="D614" s="6" t="s">
        <v>10</v>
      </c>
      <c r="F614" s="6">
        <v>1</v>
      </c>
      <c r="G614" s="6">
        <v>4</v>
      </c>
      <c r="H614" s="17">
        <f t="shared" si="191"/>
        <v>1</v>
      </c>
      <c r="I614" s="11">
        <v>9.42790961045913</v>
      </c>
      <c r="K614" s="14">
        <v>2.8221335000610499</v>
      </c>
      <c r="L614" s="14">
        <v>180.81466649973501</v>
      </c>
      <c r="M614" s="16">
        <v>354.98999999999899</v>
      </c>
      <c r="N614" s="14">
        <v>8.8134172351533504</v>
      </c>
      <c r="O614" s="14"/>
      <c r="U614" s="11" t="str">
        <f t="shared" si="187"/>
        <v/>
      </c>
      <c r="V614" s="16"/>
      <c r="W614" s="16"/>
      <c r="X614" s="16"/>
      <c r="Y614" s="16"/>
      <c r="AA614" s="11" t="str">
        <f t="shared" si="181"/>
        <v/>
      </c>
      <c r="AB614" s="11" t="str">
        <f t="shared" si="182"/>
        <v/>
      </c>
      <c r="AC614" s="11" t="str">
        <f t="shared" si="183"/>
        <v/>
      </c>
      <c r="AF614" s="11" t="str">
        <f t="shared" si="184"/>
        <v/>
      </c>
      <c r="AG614" s="11" t="str">
        <f t="shared" si="185"/>
        <v/>
      </c>
      <c r="AH614" s="11" t="str">
        <f t="shared" si="186"/>
        <v/>
      </c>
      <c r="AN614" s="3"/>
      <c r="AO614" s="3"/>
      <c r="AP614" s="3"/>
      <c r="AQ614" s="3"/>
      <c r="AR614" t="s">
        <v>562</v>
      </c>
      <c r="AS614" t="s">
        <v>563</v>
      </c>
      <c r="AT614" t="s">
        <v>564</v>
      </c>
      <c r="AU614" t="s">
        <v>565</v>
      </c>
      <c r="AV614" t="s">
        <v>566</v>
      </c>
      <c r="AW614" t="s">
        <v>567</v>
      </c>
      <c r="AX614" t="s">
        <v>568</v>
      </c>
      <c r="AY614" t="s">
        <v>569</v>
      </c>
      <c r="AZ614" s="6">
        <v>0</v>
      </c>
      <c r="BA614" s="6">
        <v>0</v>
      </c>
      <c r="BB614" s="6">
        <v>0</v>
      </c>
      <c r="BC614" s="6">
        <v>0.06</v>
      </c>
      <c r="BD614" s="6">
        <v>25</v>
      </c>
      <c r="BE614" s="6">
        <v>0.36799999999999999</v>
      </c>
    </row>
    <row r="615" spans="1:57" ht="15" customHeight="1" x14ac:dyDescent="0.4">
      <c r="A615" s="6">
        <v>20231114</v>
      </c>
      <c r="B615" s="6" t="s">
        <v>472</v>
      </c>
      <c r="C615" s="7" t="s">
        <v>514</v>
      </c>
      <c r="E615" s="6" t="s">
        <v>11</v>
      </c>
      <c r="F615" s="6">
        <v>2</v>
      </c>
      <c r="G615" s="6">
        <v>4</v>
      </c>
      <c r="H615" s="17">
        <f t="shared" si="191"/>
        <v>1</v>
      </c>
      <c r="I615" s="14">
        <v>40.486915758509198</v>
      </c>
      <c r="J615" s="14">
        <v>40.486915758509198</v>
      </c>
      <c r="K615" s="14">
        <v>3.0070760819203701</v>
      </c>
      <c r="L615" s="14">
        <v>175.33145637571999</v>
      </c>
      <c r="M615" s="16">
        <v>203.47</v>
      </c>
      <c r="N615" s="14">
        <v>74.359165124796903</v>
      </c>
      <c r="O615" s="14">
        <v>74.359165124796903</v>
      </c>
      <c r="P615" s="11" t="str">
        <f>_xlfn.TEXTJOIN(";", TRUE, Q615, R615, S615, T615)</f>
        <v>0;0;0</v>
      </c>
      <c r="Q615" s="6">
        <v>0</v>
      </c>
      <c r="R615" s="6">
        <v>0</v>
      </c>
      <c r="T615" s="6">
        <v>0</v>
      </c>
      <c r="U615" s="11" t="str">
        <f>_xlfn.TEXTJOIN(";", TRUE, V615, W615, X615, Y615)</f>
        <v>203.47;203.47;203.47</v>
      </c>
      <c r="V615" s="16">
        <v>203.47</v>
      </c>
      <c r="W615" s="16">
        <v>203.47</v>
      </c>
      <c r="X615" s="16"/>
      <c r="Y615" s="16">
        <v>203.47</v>
      </c>
      <c r="Z615" s="11" t="s">
        <v>408</v>
      </c>
      <c r="AA615" s="11">
        <f t="shared" si="181"/>
        <v>19.723384207080102</v>
      </c>
      <c r="AB615" s="11" t="str">
        <f t="shared" si="182"/>
        <v>8.974524675574642</v>
      </c>
      <c r="AC615" s="11" t="str">
        <f t="shared" si="183"/>
        <v/>
      </c>
      <c r="AD615" s="11">
        <v>3</v>
      </c>
      <c r="AE615" s="11" t="s">
        <v>409</v>
      </c>
      <c r="AF615" s="11">
        <f t="shared" si="184"/>
        <v>83.537277977170206</v>
      </c>
      <c r="AG615" s="11" t="str">
        <f t="shared" si="185"/>
        <v>104.55999840564816</v>
      </c>
      <c r="AH615" s="11" t="str">
        <f t="shared" si="186"/>
        <v/>
      </c>
      <c r="AI615" s="11">
        <v>90</v>
      </c>
      <c r="AJ615" s="11" t="s">
        <v>615</v>
      </c>
      <c r="AK615" s="11" t="s">
        <v>607</v>
      </c>
      <c r="AL615" s="11" t="s">
        <v>631</v>
      </c>
      <c r="AM615" s="11" t="s">
        <v>607</v>
      </c>
      <c r="AN615" t="s">
        <v>771</v>
      </c>
      <c r="AO615" t="s">
        <v>772</v>
      </c>
      <c r="AP615" t="s">
        <v>773</v>
      </c>
      <c r="AQ615" t="s">
        <v>609</v>
      </c>
      <c r="AR615" t="s">
        <v>562</v>
      </c>
      <c r="AS615" t="s">
        <v>563</v>
      </c>
      <c r="AT615" t="s">
        <v>564</v>
      </c>
      <c r="AU615" t="s">
        <v>565</v>
      </c>
      <c r="AV615" t="s">
        <v>566</v>
      </c>
      <c r="AW615" t="s">
        <v>567</v>
      </c>
      <c r="AX615" t="s">
        <v>568</v>
      </c>
      <c r="AY615" t="s">
        <v>569</v>
      </c>
      <c r="AZ615" s="6">
        <v>0</v>
      </c>
      <c r="BA615" s="6">
        <v>0</v>
      </c>
      <c r="BB615" s="6">
        <v>0</v>
      </c>
      <c r="BC615" s="6">
        <v>0.06</v>
      </c>
      <c r="BD615" s="6">
        <v>25</v>
      </c>
      <c r="BE615" s="6">
        <v>0.36799999999999999</v>
      </c>
    </row>
    <row r="616" spans="1:57" ht="15" customHeight="1" x14ac:dyDescent="0.4">
      <c r="A616" s="6">
        <v>20231114</v>
      </c>
      <c r="B616" s="6" t="s">
        <v>472</v>
      </c>
      <c r="C616" s="7" t="s">
        <v>514</v>
      </c>
      <c r="D616" s="6" t="s">
        <v>13</v>
      </c>
      <c r="F616" s="6">
        <v>1</v>
      </c>
      <c r="G616" s="6">
        <v>5</v>
      </c>
      <c r="H616" s="17">
        <f t="shared" si="191"/>
        <v>1</v>
      </c>
      <c r="I616" s="11">
        <v>8.3326407228580806</v>
      </c>
      <c r="K616" s="14">
        <v>3.0192132001590801</v>
      </c>
      <c r="L616" s="14">
        <v>152.62025193774201</v>
      </c>
      <c r="M616" s="15">
        <v>331.81</v>
      </c>
      <c r="N616" s="14">
        <v>4.9566230099100199</v>
      </c>
      <c r="O616" s="14"/>
      <c r="U616" s="11" t="str">
        <f t="shared" si="187"/>
        <v/>
      </c>
      <c r="V616" s="15"/>
      <c r="W616" s="15"/>
      <c r="X616" s="15"/>
      <c r="Y616" s="15"/>
      <c r="AA616" s="11" t="str">
        <f t="shared" si="181"/>
        <v/>
      </c>
      <c r="AB616" s="11" t="str">
        <f t="shared" si="182"/>
        <v/>
      </c>
      <c r="AC616" s="11" t="str">
        <f t="shared" si="183"/>
        <v/>
      </c>
      <c r="AF616" s="11" t="str">
        <f t="shared" si="184"/>
        <v/>
      </c>
      <c r="AG616" s="11" t="str">
        <f t="shared" si="185"/>
        <v/>
      </c>
      <c r="AH616" s="11" t="str">
        <f t="shared" si="186"/>
        <v/>
      </c>
      <c r="AN616" s="3"/>
      <c r="AO616" s="3"/>
      <c r="AP616" s="3"/>
      <c r="AQ616" s="3"/>
      <c r="AR616" t="s">
        <v>562</v>
      </c>
      <c r="AS616" t="s">
        <v>563</v>
      </c>
      <c r="AT616" t="s">
        <v>564</v>
      </c>
      <c r="AU616" t="s">
        <v>565</v>
      </c>
      <c r="AV616" t="s">
        <v>566</v>
      </c>
      <c r="AW616" t="s">
        <v>567</v>
      </c>
      <c r="AX616" t="s">
        <v>568</v>
      </c>
      <c r="AY616" t="s">
        <v>569</v>
      </c>
      <c r="AZ616" s="6">
        <v>0</v>
      </c>
      <c r="BA616" s="6">
        <v>0</v>
      </c>
      <c r="BB616" s="6">
        <v>0</v>
      </c>
      <c r="BC616" s="6">
        <v>0.06</v>
      </c>
      <c r="BD616" s="6">
        <v>25</v>
      </c>
      <c r="BE616" s="6">
        <v>0.36799999999999999</v>
      </c>
    </row>
    <row r="617" spans="1:57" ht="15" customHeight="1" x14ac:dyDescent="0.4">
      <c r="A617" s="6">
        <v>20231114</v>
      </c>
      <c r="B617" s="6" t="s">
        <v>472</v>
      </c>
      <c r="C617" s="7" t="s">
        <v>514</v>
      </c>
      <c r="E617" s="6" t="s">
        <v>14</v>
      </c>
      <c r="F617" s="6">
        <v>2</v>
      </c>
      <c r="G617" s="6">
        <v>5</v>
      </c>
      <c r="H617" s="17">
        <f t="shared" si="191"/>
        <v>1</v>
      </c>
      <c r="I617" s="14">
        <v>49.989813804515698</v>
      </c>
      <c r="J617" s="14">
        <v>49.989813804515698</v>
      </c>
      <c r="K617" s="14">
        <v>3.0192132001590801</v>
      </c>
      <c r="L617" s="14">
        <v>54.607927300640398</v>
      </c>
      <c r="M617" s="15">
        <v>239.28</v>
      </c>
      <c r="N617" s="14">
        <v>64.204300291479399</v>
      </c>
      <c r="O617" s="14">
        <v>64.204300291479399</v>
      </c>
      <c r="P617" s="11" t="str">
        <f>_xlfn.TEXTJOIN(";", TRUE, Q617, R617, S617, T617)</f>
        <v>0;0;0</v>
      </c>
      <c r="Q617" s="6">
        <v>0</v>
      </c>
      <c r="R617" s="6">
        <v>0</v>
      </c>
      <c r="T617" s="6">
        <v>0</v>
      </c>
      <c r="U617" s="11" t="str">
        <f>_xlfn.TEXTJOIN(";", TRUE, V617, W617, X617, Y617)</f>
        <v>239.28;239.28;239.28</v>
      </c>
      <c r="V617" s="15">
        <v>239.28</v>
      </c>
      <c r="W617" s="15">
        <v>239.28</v>
      </c>
      <c r="X617" s="15"/>
      <c r="Y617" s="15">
        <v>239.28</v>
      </c>
      <c r="Z617" s="11" t="s">
        <v>410</v>
      </c>
      <c r="AA617" s="11">
        <f t="shared" si="181"/>
        <v>31.7402914831532</v>
      </c>
      <c r="AB617" s="11" t="str">
        <f t="shared" si="182"/>
        <v>13.854962505815902</v>
      </c>
      <c r="AC617" s="11" t="str">
        <f t="shared" si="183"/>
        <v/>
      </c>
      <c r="AD617" s="11">
        <v>3</v>
      </c>
      <c r="AE617" s="11" t="s">
        <v>411</v>
      </c>
      <c r="AF617" s="11">
        <f t="shared" si="184"/>
        <v>67.3782114393223</v>
      </c>
      <c r="AG617" s="11" t="str">
        <f t="shared" si="185"/>
        <v>77.92486073125279</v>
      </c>
      <c r="AH617" s="11" t="str">
        <f t="shared" si="186"/>
        <v/>
      </c>
      <c r="AI617" s="11">
        <v>90</v>
      </c>
      <c r="AJ617" s="11" t="s">
        <v>629</v>
      </c>
      <c r="AK617" s="11" t="s">
        <v>609</v>
      </c>
      <c r="AL617" s="11" t="s">
        <v>630</v>
      </c>
      <c r="AM617" s="11" t="s">
        <v>609</v>
      </c>
      <c r="AN617" t="s">
        <v>774</v>
      </c>
      <c r="AO617" t="s">
        <v>775</v>
      </c>
      <c r="AP617" t="s">
        <v>776</v>
      </c>
      <c r="AQ617" t="s">
        <v>698</v>
      </c>
      <c r="AR617" t="s">
        <v>562</v>
      </c>
      <c r="AS617" t="s">
        <v>563</v>
      </c>
      <c r="AT617" t="s">
        <v>564</v>
      </c>
      <c r="AU617" t="s">
        <v>565</v>
      </c>
      <c r="AV617" t="s">
        <v>566</v>
      </c>
      <c r="AW617" t="s">
        <v>567</v>
      </c>
      <c r="AX617" t="s">
        <v>568</v>
      </c>
      <c r="AY617" t="s">
        <v>569</v>
      </c>
      <c r="AZ617" s="6">
        <v>0</v>
      </c>
      <c r="BA617" s="6">
        <v>0</v>
      </c>
      <c r="BB617" s="6">
        <v>0</v>
      </c>
      <c r="BC617" s="6">
        <v>0.06</v>
      </c>
      <c r="BD617" s="6">
        <v>25</v>
      </c>
      <c r="BE617" s="6">
        <v>0.36799999999999999</v>
      </c>
    </row>
    <row r="618" spans="1:57" ht="15" customHeight="1" x14ac:dyDescent="0.4">
      <c r="A618" s="6">
        <v>20231114</v>
      </c>
      <c r="B618" s="6" t="s">
        <v>472</v>
      </c>
      <c r="C618" s="7" t="s">
        <v>514</v>
      </c>
      <c r="D618" s="6" t="s">
        <v>15</v>
      </c>
      <c r="F618" s="6">
        <v>1</v>
      </c>
      <c r="G618" s="6">
        <v>6</v>
      </c>
      <c r="H618" s="17">
        <f t="shared" si="191"/>
        <v>1</v>
      </c>
      <c r="I618" s="14">
        <v>11.282232499388799</v>
      </c>
      <c r="J618" s="14"/>
      <c r="K618" s="14">
        <v>3.0192132001590801</v>
      </c>
      <c r="L618" s="14">
        <v>208.60208744412901</v>
      </c>
      <c r="M618" s="16">
        <v>55.979999999999897</v>
      </c>
      <c r="N618" s="14">
        <v>7.9064498047436702</v>
      </c>
      <c r="O618" s="14"/>
      <c r="U618" s="11" t="str">
        <f t="shared" si="187"/>
        <v/>
      </c>
      <c r="V618" s="16"/>
      <c r="W618" s="16"/>
      <c r="X618" s="16"/>
      <c r="Y618" s="16"/>
      <c r="AA618" s="11" t="str">
        <f t="shared" si="181"/>
        <v/>
      </c>
      <c r="AB618" s="11" t="str">
        <f t="shared" si="182"/>
        <v/>
      </c>
      <c r="AC618" s="11" t="str">
        <f t="shared" si="183"/>
        <v/>
      </c>
      <c r="AF618" s="11" t="str">
        <f t="shared" si="184"/>
        <v/>
      </c>
      <c r="AG618" s="11" t="str">
        <f t="shared" si="185"/>
        <v/>
      </c>
      <c r="AH618" s="11" t="str">
        <f t="shared" si="186"/>
        <v/>
      </c>
      <c r="AN618" s="3"/>
      <c r="AO618" s="3"/>
      <c r="AP618" s="3"/>
      <c r="AQ618" s="3"/>
      <c r="AR618" t="s">
        <v>562</v>
      </c>
      <c r="AS618" t="s">
        <v>563</v>
      </c>
      <c r="AT618" t="s">
        <v>564</v>
      </c>
      <c r="AU618" t="s">
        <v>565</v>
      </c>
      <c r="AV618" t="s">
        <v>566</v>
      </c>
      <c r="AW618" t="s">
        <v>567</v>
      </c>
      <c r="AX618" t="s">
        <v>568</v>
      </c>
      <c r="AY618" t="s">
        <v>569</v>
      </c>
      <c r="AZ618" s="6">
        <v>0</v>
      </c>
      <c r="BA618" s="6">
        <v>0</v>
      </c>
      <c r="BB618" s="6">
        <v>0</v>
      </c>
      <c r="BC618" s="6">
        <v>0.06</v>
      </c>
      <c r="BD618" s="6">
        <v>25</v>
      </c>
      <c r="BE618" s="6">
        <v>0.36799999999999999</v>
      </c>
    </row>
    <row r="619" spans="1:57" ht="15" customHeight="1" x14ac:dyDescent="0.4">
      <c r="A619" s="6">
        <v>20231114</v>
      </c>
      <c r="B619" s="6" t="s">
        <v>472</v>
      </c>
      <c r="C619" s="7" t="s">
        <v>514</v>
      </c>
      <c r="E619" s="6" t="s">
        <v>16</v>
      </c>
      <c r="F619" s="6">
        <v>2</v>
      </c>
      <c r="G619" s="6">
        <v>6</v>
      </c>
      <c r="H619" s="17">
        <f t="shared" si="191"/>
        <v>1</v>
      </c>
      <c r="I619" s="14">
        <v>37.246164927661802</v>
      </c>
      <c r="J619" s="14">
        <v>37.246164927661802</v>
      </c>
      <c r="K619" s="14">
        <v>3.0192132001590801</v>
      </c>
      <c r="L619" s="14">
        <v>269.66871464709402</v>
      </c>
      <c r="M619" s="15">
        <v>215.06</v>
      </c>
      <c r="N619" s="14">
        <v>64.686807142991697</v>
      </c>
      <c r="O619" s="14">
        <v>64.686807142991697</v>
      </c>
      <c r="P619" s="11" t="str">
        <f>_xlfn.TEXTJOIN(";", TRUE, Q619, R619, S619, T619)</f>
        <v>0;0;0;0</v>
      </c>
      <c r="Q619" s="6">
        <v>0</v>
      </c>
      <c r="R619" s="6">
        <v>0</v>
      </c>
      <c r="S619" s="6">
        <v>0</v>
      </c>
      <c r="T619" s="6">
        <v>0</v>
      </c>
      <c r="U619" s="11" t="str">
        <f>_xlfn.TEXTJOIN(";", TRUE, V619, W619, X619, Y619)</f>
        <v>215.06;215.06;215.06;215.06</v>
      </c>
      <c r="V619" s="15">
        <v>215.06</v>
      </c>
      <c r="W619" s="15">
        <v>215.06</v>
      </c>
      <c r="X619" s="15">
        <v>215.06</v>
      </c>
      <c r="Y619" s="15">
        <v>215.06</v>
      </c>
      <c r="Z619" s="11" t="s">
        <v>412</v>
      </c>
      <c r="AA619" s="11">
        <f t="shared" si="181"/>
        <v>25.735023789505298</v>
      </c>
      <c r="AB619" s="11" t="str">
        <f t="shared" si="182"/>
        <v>30.98840463178742</v>
      </c>
      <c r="AC619" s="11" t="str">
        <f t="shared" si="183"/>
        <v xml:space="preserve"> 9.303088079900993</v>
      </c>
      <c r="AD619" s="11">
        <v>3</v>
      </c>
      <c r="AE619" s="11" t="s">
        <v>413</v>
      </c>
      <c r="AF619" s="11">
        <f t="shared" si="184"/>
        <v>69.539233903210203</v>
      </c>
      <c r="AG619" s="11" t="str">
        <f t="shared" si="185"/>
        <v>82.80728203401962</v>
      </c>
      <c r="AH619" s="11" t="str">
        <f t="shared" si="186"/>
        <v xml:space="preserve"> 109.15999520869177</v>
      </c>
      <c r="AI619" s="11">
        <v>90</v>
      </c>
      <c r="AJ619" s="11" t="s">
        <v>629</v>
      </c>
      <c r="AK619" s="11" t="s">
        <v>609</v>
      </c>
      <c r="AL619" s="11" t="s">
        <v>630</v>
      </c>
      <c r="AM619" s="11" t="s">
        <v>609</v>
      </c>
      <c r="AN619" t="s">
        <v>774</v>
      </c>
      <c r="AO619" t="s">
        <v>775</v>
      </c>
      <c r="AP619" t="s">
        <v>776</v>
      </c>
      <c r="AQ619" t="s">
        <v>698</v>
      </c>
      <c r="AR619" t="s">
        <v>562</v>
      </c>
      <c r="AS619" t="s">
        <v>563</v>
      </c>
      <c r="AT619" t="s">
        <v>564</v>
      </c>
      <c r="AU619" t="s">
        <v>565</v>
      </c>
      <c r="AV619" t="s">
        <v>566</v>
      </c>
      <c r="AW619" t="s">
        <v>567</v>
      </c>
      <c r="AX619" t="s">
        <v>568</v>
      </c>
      <c r="AY619" t="s">
        <v>569</v>
      </c>
      <c r="AZ619" s="6">
        <v>0</v>
      </c>
      <c r="BA619" s="6">
        <v>0</v>
      </c>
      <c r="BB619" s="6">
        <v>0</v>
      </c>
      <c r="BC619" s="6">
        <v>0.06</v>
      </c>
      <c r="BD619" s="6">
        <v>25</v>
      </c>
      <c r="BE619" s="6">
        <v>0.36799999999999999</v>
      </c>
    </row>
    <row r="620" spans="1:57" ht="15" customHeight="1" x14ac:dyDescent="0.4">
      <c r="A620" s="6">
        <v>20231114</v>
      </c>
      <c r="B620" s="6" t="s">
        <v>472</v>
      </c>
      <c r="C620" s="7" t="s">
        <v>514</v>
      </c>
      <c r="D620" s="6" t="s">
        <v>21</v>
      </c>
      <c r="F620" s="6">
        <v>1</v>
      </c>
      <c r="G620" s="6">
        <v>7</v>
      </c>
      <c r="H620" s="17">
        <f t="shared" si="191"/>
        <v>1</v>
      </c>
      <c r="I620" s="14">
        <v>10.728767319628499</v>
      </c>
      <c r="J620" s="14"/>
      <c r="K620" s="14">
        <v>3.0192132001590801</v>
      </c>
      <c r="L620" s="14">
        <v>158.519539549402</v>
      </c>
      <c r="M620" s="15">
        <v>309.92</v>
      </c>
      <c r="N620" s="14">
        <v>4.4177730036354701</v>
      </c>
      <c r="O620" s="14"/>
      <c r="U620" s="11" t="str">
        <f t="shared" si="187"/>
        <v/>
      </c>
      <c r="V620" s="15"/>
      <c r="W620" s="15"/>
      <c r="X620" s="15"/>
      <c r="Y620" s="15"/>
      <c r="AA620" s="11" t="str">
        <f t="shared" si="181"/>
        <v/>
      </c>
      <c r="AB620" s="11" t="str">
        <f t="shared" si="182"/>
        <v/>
      </c>
      <c r="AC620" s="11" t="str">
        <f t="shared" si="183"/>
        <v/>
      </c>
      <c r="AF620" s="11" t="str">
        <f t="shared" si="184"/>
        <v/>
      </c>
      <c r="AG620" s="11" t="str">
        <f t="shared" si="185"/>
        <v/>
      </c>
      <c r="AH620" s="11" t="str">
        <f t="shared" si="186"/>
        <v/>
      </c>
      <c r="AN620" s="3"/>
      <c r="AO620" s="3"/>
      <c r="AP620" s="3"/>
      <c r="AQ620" s="3"/>
      <c r="AR620" t="s">
        <v>562</v>
      </c>
      <c r="AS620" t="s">
        <v>563</v>
      </c>
      <c r="AT620" t="s">
        <v>564</v>
      </c>
      <c r="AU620" t="s">
        <v>565</v>
      </c>
      <c r="AV620" t="s">
        <v>566</v>
      </c>
      <c r="AW620" t="s">
        <v>567</v>
      </c>
      <c r="AX620" t="s">
        <v>568</v>
      </c>
      <c r="AY620" t="s">
        <v>569</v>
      </c>
      <c r="AZ620" s="6">
        <v>0</v>
      </c>
      <c r="BA620" s="6">
        <v>0</v>
      </c>
      <c r="BB620" s="6">
        <v>0</v>
      </c>
      <c r="BC620" s="6">
        <v>0.06</v>
      </c>
      <c r="BD620" s="6">
        <v>25</v>
      </c>
      <c r="BE620" s="6">
        <v>0.36799999999999999</v>
      </c>
    </row>
    <row r="621" spans="1:57" ht="15" customHeight="1" x14ac:dyDescent="0.4">
      <c r="A621" s="6">
        <v>20231114</v>
      </c>
      <c r="B621" s="6" t="s">
        <v>472</v>
      </c>
      <c r="C621" s="7" t="s">
        <v>514</v>
      </c>
      <c r="E621" s="6" t="s">
        <v>22</v>
      </c>
      <c r="F621" s="6">
        <v>2</v>
      </c>
      <c r="G621" s="6">
        <v>7</v>
      </c>
      <c r="H621" s="17">
        <f t="shared" si="191"/>
        <v>1</v>
      </c>
      <c r="I621" s="14">
        <v>33.983793070423502</v>
      </c>
      <c r="J621" s="14">
        <v>33.983793070423502</v>
      </c>
      <c r="K621" s="14">
        <v>3.0192132001590801</v>
      </c>
      <c r="L621" s="14">
        <v>124.580292625656</v>
      </c>
      <c r="M621" s="15">
        <v>214.91</v>
      </c>
      <c r="N621" s="14">
        <v>56.440928829353503</v>
      </c>
      <c r="O621" s="14">
        <v>56.440928829353503</v>
      </c>
      <c r="P621" s="11" t="str">
        <f>_xlfn.TEXTJOIN(";", TRUE, Q621, R621, S621, T621)</f>
        <v>0;0;0;0</v>
      </c>
      <c r="Q621" s="6">
        <v>0</v>
      </c>
      <c r="R621" s="6">
        <v>0</v>
      </c>
      <c r="S621" s="6">
        <v>0</v>
      </c>
      <c r="T621" s="6">
        <v>0</v>
      </c>
      <c r="U621" s="11" t="str">
        <f>_xlfn.TEXTJOIN(";", TRUE, V621, W621, X621, Y621)</f>
        <v>214.91;214.91;214.91;214.91</v>
      </c>
      <c r="V621" s="15">
        <v>214.91</v>
      </c>
      <c r="W621" s="15">
        <v>214.91</v>
      </c>
      <c r="X621" s="15">
        <v>214.91</v>
      </c>
      <c r="Y621" s="15">
        <v>214.91</v>
      </c>
      <c r="Z621" s="11" t="s">
        <v>414</v>
      </c>
      <c r="AA621" s="11">
        <f t="shared" si="181"/>
        <v>19.089417340971298</v>
      </c>
      <c r="AB621" s="11" t="str">
        <f t="shared" si="182"/>
        <v>30.909714457212083</v>
      </c>
      <c r="AC621" s="11" t="str">
        <f t="shared" si="183"/>
        <v xml:space="preserve"> 25.637135783639273</v>
      </c>
      <c r="AD621" s="11">
        <v>3</v>
      </c>
      <c r="AE621" s="11" t="s">
        <v>415</v>
      </c>
      <c r="AF621" s="11">
        <f t="shared" si="184"/>
        <v>58.754616015202899</v>
      </c>
      <c r="AG621" s="11" t="str">
        <f t="shared" si="185"/>
        <v>58.85106116475876</v>
      </c>
      <c r="AH621" s="11" t="str">
        <f t="shared" si="186"/>
        <v xml:space="preserve"> 61.61115484393826</v>
      </c>
      <c r="AI621" s="11">
        <v>90</v>
      </c>
      <c r="AJ621" s="11" t="s">
        <v>629</v>
      </c>
      <c r="AK621" s="11" t="s">
        <v>609</v>
      </c>
      <c r="AL621" s="11" t="s">
        <v>630</v>
      </c>
      <c r="AM621" s="11" t="s">
        <v>609</v>
      </c>
      <c r="AN621" t="s">
        <v>781</v>
      </c>
      <c r="AO621" t="s">
        <v>782</v>
      </c>
      <c r="AP621" t="s">
        <v>783</v>
      </c>
      <c r="AQ621" t="s">
        <v>698</v>
      </c>
      <c r="AR621" t="s">
        <v>562</v>
      </c>
      <c r="AS621" t="s">
        <v>563</v>
      </c>
      <c r="AT621" t="s">
        <v>564</v>
      </c>
      <c r="AU621" t="s">
        <v>565</v>
      </c>
      <c r="AV621" t="s">
        <v>566</v>
      </c>
      <c r="AW621" t="s">
        <v>567</v>
      </c>
      <c r="AX621" t="s">
        <v>568</v>
      </c>
      <c r="AY621" t="s">
        <v>569</v>
      </c>
      <c r="AZ621" s="6">
        <v>0</v>
      </c>
      <c r="BA621" s="6">
        <v>0</v>
      </c>
      <c r="BB621" s="6">
        <v>0</v>
      </c>
      <c r="BC621" s="6">
        <v>0.06</v>
      </c>
      <c r="BD621" s="6">
        <v>25</v>
      </c>
      <c r="BE621" s="6">
        <v>0.36799999999999999</v>
      </c>
    </row>
    <row r="622" spans="1:57" ht="15" customHeight="1" x14ac:dyDescent="0.4">
      <c r="A622" s="6">
        <v>20231114</v>
      </c>
      <c r="B622" s="6" t="s">
        <v>472</v>
      </c>
      <c r="C622" s="7" t="s">
        <v>514</v>
      </c>
      <c r="D622" s="6" t="s">
        <v>24</v>
      </c>
      <c r="F622" s="6">
        <v>1</v>
      </c>
      <c r="G622" s="6">
        <v>8</v>
      </c>
      <c r="H622" s="17">
        <f t="shared" si="191"/>
        <v>1</v>
      </c>
      <c r="I622" s="14">
        <v>18.2297133318398</v>
      </c>
      <c r="J622" s="14"/>
      <c r="K622" s="14">
        <v>2.9171420012690099</v>
      </c>
      <c r="L622" s="14">
        <v>307.01972526455802</v>
      </c>
      <c r="M622" s="16">
        <v>148.49999999999901</v>
      </c>
      <c r="N622" s="14">
        <v>8.4028624466911808</v>
      </c>
      <c r="O622" s="14"/>
      <c r="U622" s="11" t="str">
        <f t="shared" si="187"/>
        <v/>
      </c>
      <c r="V622" s="16"/>
      <c r="W622" s="16"/>
      <c r="X622" s="16"/>
      <c r="Y622" s="16"/>
      <c r="AA622" s="11" t="str">
        <f t="shared" si="181"/>
        <v/>
      </c>
      <c r="AB622" s="11" t="str">
        <f t="shared" si="182"/>
        <v/>
      </c>
      <c r="AC622" s="11" t="str">
        <f t="shared" si="183"/>
        <v/>
      </c>
      <c r="AF622" s="11" t="str">
        <f t="shared" si="184"/>
        <v/>
      </c>
      <c r="AG622" s="11" t="str">
        <f t="shared" si="185"/>
        <v/>
      </c>
      <c r="AH622" s="11" t="str">
        <f t="shared" si="186"/>
        <v/>
      </c>
      <c r="AN622" s="3"/>
      <c r="AO622" s="3"/>
      <c r="AP622" s="3"/>
      <c r="AQ622" s="3"/>
      <c r="AR622" t="s">
        <v>562</v>
      </c>
      <c r="AS622" t="s">
        <v>563</v>
      </c>
      <c r="AT622" t="s">
        <v>564</v>
      </c>
      <c r="AU622" t="s">
        <v>565</v>
      </c>
      <c r="AV622" t="s">
        <v>566</v>
      </c>
      <c r="AW622" t="s">
        <v>567</v>
      </c>
      <c r="AX622" t="s">
        <v>568</v>
      </c>
      <c r="AY622" t="s">
        <v>569</v>
      </c>
      <c r="AZ622" s="6">
        <v>0</v>
      </c>
      <c r="BA622" s="6">
        <v>0</v>
      </c>
      <c r="BB622" s="6">
        <v>0</v>
      </c>
      <c r="BC622" s="6">
        <v>0.06</v>
      </c>
      <c r="BD622" s="6">
        <v>25</v>
      </c>
      <c r="BE622" s="6">
        <v>0.36799999999999999</v>
      </c>
    </row>
    <row r="623" spans="1:57" ht="15" customHeight="1" x14ac:dyDescent="0.4">
      <c r="A623" s="6">
        <v>20231114</v>
      </c>
      <c r="B623" s="6" t="s">
        <v>472</v>
      </c>
      <c r="C623" s="7" t="s">
        <v>514</v>
      </c>
      <c r="E623" s="6" t="s">
        <v>25</v>
      </c>
      <c r="F623" s="6">
        <v>2</v>
      </c>
      <c r="G623" s="6">
        <v>8</v>
      </c>
      <c r="H623" s="17">
        <f t="shared" si="191"/>
        <v>1</v>
      </c>
      <c r="I623" s="14">
        <v>36.454377574535499</v>
      </c>
      <c r="J623" s="14">
        <v>36.454377574535499</v>
      </c>
      <c r="K623" s="14">
        <v>3.0192132001590801</v>
      </c>
      <c r="L623" s="14">
        <v>353.89283520295697</v>
      </c>
      <c r="M623" s="15">
        <v>229.31</v>
      </c>
      <c r="N623" s="11">
        <v>73.838223130935106</v>
      </c>
      <c r="O623" s="11">
        <v>73.838223130935106</v>
      </c>
      <c r="P623" s="11" t="str">
        <f>_xlfn.TEXTJOIN(";", TRUE, Q623, R623, S623, T623)</f>
        <v>0;0;0;0</v>
      </c>
      <c r="Q623" s="6">
        <v>0</v>
      </c>
      <c r="R623" s="6">
        <v>0</v>
      </c>
      <c r="S623" s="6">
        <v>0</v>
      </c>
      <c r="T623" s="6">
        <v>0</v>
      </c>
      <c r="U623" s="11" t="str">
        <f>_xlfn.TEXTJOIN(";", TRUE, V623, W623, X623, Y623)</f>
        <v>229.31;229.31;229.31;229.31</v>
      </c>
      <c r="V623" s="15">
        <v>229.31</v>
      </c>
      <c r="W623" s="15">
        <v>229.31</v>
      </c>
      <c r="X623" s="15">
        <v>229.31</v>
      </c>
      <c r="Y623" s="15">
        <v>229.31</v>
      </c>
      <c r="Z623" s="11" t="s">
        <v>416</v>
      </c>
      <c r="AA623" s="11">
        <f t="shared" si="181"/>
        <v>21.146812836079</v>
      </c>
      <c r="AB623" s="11" t="str">
        <f t="shared" si="182"/>
        <v>30.950309312187418</v>
      </c>
      <c r="AC623" s="11" t="str">
        <f t="shared" si="183"/>
        <v xml:space="preserve"> 12.776164533277969</v>
      </c>
      <c r="AD623" s="11">
        <v>3</v>
      </c>
      <c r="AE623" s="11" t="s">
        <v>417</v>
      </c>
      <c r="AF623" s="11">
        <f t="shared" si="184"/>
        <v>69.2813736273459</v>
      </c>
      <c r="AG623" s="11" t="str">
        <f t="shared" si="185"/>
        <v>73.53439967363012</v>
      </c>
      <c r="AH623" s="11" t="str">
        <f t="shared" si="186"/>
        <v xml:space="preserve"> 97.26168569823882</v>
      </c>
      <c r="AI623" s="11">
        <v>90</v>
      </c>
      <c r="AJ623" s="11" t="s">
        <v>629</v>
      </c>
      <c r="AK623" s="11" t="s">
        <v>609</v>
      </c>
      <c r="AL623" s="11" t="s">
        <v>630</v>
      </c>
      <c r="AM623" s="11" t="s">
        <v>609</v>
      </c>
      <c r="AN623" t="s">
        <v>781</v>
      </c>
      <c r="AO623" t="s">
        <v>782</v>
      </c>
      <c r="AP623" t="s">
        <v>783</v>
      </c>
      <c r="AQ623" t="s">
        <v>698</v>
      </c>
      <c r="AR623" t="s">
        <v>562</v>
      </c>
      <c r="AS623" t="s">
        <v>563</v>
      </c>
      <c r="AT623" t="s">
        <v>564</v>
      </c>
      <c r="AU623" t="s">
        <v>565</v>
      </c>
      <c r="AV623" t="s">
        <v>566</v>
      </c>
      <c r="AW623" t="s">
        <v>567</v>
      </c>
      <c r="AX623" t="s">
        <v>568</v>
      </c>
      <c r="AY623" t="s">
        <v>569</v>
      </c>
      <c r="AZ623" s="6">
        <v>0</v>
      </c>
      <c r="BA623" s="6">
        <v>0</v>
      </c>
      <c r="BB623" s="6">
        <v>0</v>
      </c>
      <c r="BC623" s="6">
        <v>0.06</v>
      </c>
      <c r="BD623" s="6">
        <v>25</v>
      </c>
      <c r="BE623" s="6">
        <v>0.36799999999999999</v>
      </c>
    </row>
    <row r="624" spans="1:57" ht="15" customHeight="1" x14ac:dyDescent="0.4">
      <c r="A624" s="6">
        <v>20231114</v>
      </c>
      <c r="B624" s="6" t="s">
        <v>472</v>
      </c>
      <c r="C624" s="7" t="s">
        <v>514</v>
      </c>
      <c r="D624" s="6" t="s">
        <v>28</v>
      </c>
      <c r="F624" s="6">
        <v>1</v>
      </c>
      <c r="G624" s="6">
        <v>9</v>
      </c>
      <c r="H624" s="13">
        <f>1/5</f>
        <v>0.2</v>
      </c>
      <c r="I624" s="14">
        <v>27.370071494629101</v>
      </c>
      <c r="J624" s="14"/>
      <c r="K624" s="14">
        <v>3.0192132001590801</v>
      </c>
      <c r="L624" s="14">
        <v>221.91855886991101</v>
      </c>
      <c r="M624" s="15">
        <v>274.89999999999998</v>
      </c>
      <c r="N624" s="14">
        <v>24.9070819848761</v>
      </c>
      <c r="O624" s="14"/>
      <c r="U624" s="11" t="str">
        <f t="shared" si="187"/>
        <v/>
      </c>
      <c r="V624" s="15"/>
      <c r="W624" s="15"/>
      <c r="X624" s="15"/>
      <c r="Y624" s="15"/>
      <c r="AA624" s="11" t="str">
        <f t="shared" si="181"/>
        <v/>
      </c>
      <c r="AB624" s="11" t="str">
        <f t="shared" si="182"/>
        <v/>
      </c>
      <c r="AC624" s="11" t="str">
        <f t="shared" si="183"/>
        <v/>
      </c>
      <c r="AF624" s="11" t="str">
        <f t="shared" si="184"/>
        <v/>
      </c>
      <c r="AG624" s="11" t="str">
        <f t="shared" si="185"/>
        <v/>
      </c>
      <c r="AH624" s="11" t="str">
        <f t="shared" si="186"/>
        <v/>
      </c>
      <c r="AN624" s="3"/>
      <c r="AO624" s="3"/>
      <c r="AP624" s="3"/>
      <c r="AQ624" s="3"/>
      <c r="AR624" t="s">
        <v>562</v>
      </c>
      <c r="AS624" t="s">
        <v>563</v>
      </c>
      <c r="AT624" t="s">
        <v>564</v>
      </c>
      <c r="AU624" t="s">
        <v>565</v>
      </c>
      <c r="AV624" t="s">
        <v>566</v>
      </c>
      <c r="AW624" t="s">
        <v>567</v>
      </c>
      <c r="AX624" t="s">
        <v>568</v>
      </c>
      <c r="AY624" t="s">
        <v>569</v>
      </c>
      <c r="AZ624" s="6">
        <v>0</v>
      </c>
      <c r="BA624" s="6">
        <v>0</v>
      </c>
      <c r="BB624" s="6">
        <v>0</v>
      </c>
      <c r="BC624" s="6">
        <v>0.06</v>
      </c>
      <c r="BD624" s="6">
        <v>25</v>
      </c>
      <c r="BE624" s="6">
        <v>0.36799999999999999</v>
      </c>
    </row>
    <row r="625" spans="1:57" ht="15" customHeight="1" x14ac:dyDescent="0.4">
      <c r="A625" s="6">
        <v>20231114</v>
      </c>
      <c r="B625" s="6" t="s">
        <v>472</v>
      </c>
      <c r="C625" s="7" t="s">
        <v>514</v>
      </c>
      <c r="E625" s="6" t="s">
        <v>29</v>
      </c>
      <c r="F625" s="6">
        <v>2</v>
      </c>
      <c r="G625" s="6">
        <v>9</v>
      </c>
      <c r="H625" s="13">
        <f>1/5</f>
        <v>0.2</v>
      </c>
      <c r="I625" s="14">
        <v>35.200580087827497</v>
      </c>
      <c r="J625" s="14">
        <v>35.200580087827497</v>
      </c>
      <c r="K625" s="14">
        <v>3.0192132001590801</v>
      </c>
      <c r="L625" s="14">
        <v>213.68517328350799</v>
      </c>
      <c r="M625" s="16">
        <v>219.8</v>
      </c>
      <c r="N625" s="14">
        <v>80.854786899731707</v>
      </c>
      <c r="O625" s="14">
        <v>80.854786899731707</v>
      </c>
      <c r="P625" s="11" t="str">
        <f>_xlfn.TEXTJOIN(";", TRUE, Q625, R625, S625, T625)</f>
        <v>0;0;0;0</v>
      </c>
      <c r="Q625" s="6">
        <v>0</v>
      </c>
      <c r="R625" s="6">
        <v>0</v>
      </c>
      <c r="S625" s="6">
        <v>0</v>
      </c>
      <c r="T625" s="6">
        <v>0</v>
      </c>
      <c r="U625" s="11" t="str">
        <f>_xlfn.TEXTJOIN(";", TRUE, V625, W625, X625, Y625)</f>
        <v>219.8;219.8;219.8;219.8</v>
      </c>
      <c r="V625" s="16">
        <v>219.8</v>
      </c>
      <c r="W625" s="16">
        <v>219.8</v>
      </c>
      <c r="X625" s="16">
        <v>219.8</v>
      </c>
      <c r="Y625" s="16">
        <v>219.8</v>
      </c>
      <c r="Z625" s="11" t="s">
        <v>418</v>
      </c>
      <c r="AA625" s="11">
        <f t="shared" si="181"/>
        <v>21.7219040467333</v>
      </c>
      <c r="AB625" s="11" t="str">
        <f t="shared" si="182"/>
        <v>27.678528876300923</v>
      </c>
      <c r="AC625" s="11" t="str">
        <f t="shared" si="183"/>
        <v xml:space="preserve"> 12.705104047753542</v>
      </c>
      <c r="AD625" s="11">
        <v>3</v>
      </c>
      <c r="AE625" s="11" t="s">
        <v>419</v>
      </c>
      <c r="AF625" s="11">
        <f t="shared" si="184"/>
        <v>86.821639700474606</v>
      </c>
      <c r="AG625" s="11" t="str">
        <f t="shared" si="185"/>
        <v>95.5712899429353</v>
      </c>
      <c r="AH625" s="11" t="str">
        <f t="shared" si="186"/>
        <v xml:space="preserve"> 118.4658019565389</v>
      </c>
      <c r="AI625" s="11">
        <v>90</v>
      </c>
      <c r="AJ625" s="11" t="s">
        <v>629</v>
      </c>
      <c r="AK625" s="11" t="s">
        <v>609</v>
      </c>
      <c r="AL625" s="11" t="s">
        <v>630</v>
      </c>
      <c r="AM625" s="11" t="s">
        <v>609</v>
      </c>
      <c r="AN625" t="s">
        <v>788</v>
      </c>
      <c r="AO625" t="s">
        <v>789</v>
      </c>
      <c r="AP625" t="s">
        <v>790</v>
      </c>
      <c r="AQ625" t="s">
        <v>698</v>
      </c>
      <c r="AR625" t="s">
        <v>562</v>
      </c>
      <c r="AS625" t="s">
        <v>563</v>
      </c>
      <c r="AT625" t="s">
        <v>564</v>
      </c>
      <c r="AU625" t="s">
        <v>565</v>
      </c>
      <c r="AV625" t="s">
        <v>566</v>
      </c>
      <c r="AW625" t="s">
        <v>567</v>
      </c>
      <c r="AX625" t="s">
        <v>568</v>
      </c>
      <c r="AY625" t="s">
        <v>569</v>
      </c>
      <c r="AZ625" s="6">
        <v>0</v>
      </c>
      <c r="BA625" s="6">
        <v>0</v>
      </c>
      <c r="BB625" s="6">
        <v>0</v>
      </c>
      <c r="BC625" s="6">
        <v>0.06</v>
      </c>
      <c r="BD625" s="6">
        <v>25</v>
      </c>
      <c r="BE625" s="6">
        <v>0.36799999999999999</v>
      </c>
    </row>
    <row r="626" spans="1:57" ht="15" customHeight="1" x14ac:dyDescent="0.4">
      <c r="A626" s="6">
        <v>20231114</v>
      </c>
      <c r="B626" s="6" t="s">
        <v>472</v>
      </c>
      <c r="C626" s="7" t="s">
        <v>514</v>
      </c>
      <c r="D626" s="6" t="s">
        <v>30</v>
      </c>
      <c r="F626" s="6">
        <v>1</v>
      </c>
      <c r="G626" s="6">
        <v>10</v>
      </c>
      <c r="H626" s="13">
        <f>1/5</f>
        <v>0.2</v>
      </c>
      <c r="I626" s="14">
        <v>34.697422437905097</v>
      </c>
      <c r="J626" s="14"/>
      <c r="K626" s="14">
        <v>2.9371248581997298</v>
      </c>
      <c r="L626" s="14">
        <v>239.52294876774101</v>
      </c>
      <c r="M626" s="16">
        <v>17.600000000000001</v>
      </c>
      <c r="N626" s="14">
        <v>25.965996274049601</v>
      </c>
      <c r="O626" s="14"/>
      <c r="U626" s="11" t="str">
        <f t="shared" si="187"/>
        <v/>
      </c>
      <c r="V626" s="16"/>
      <c r="W626" s="16"/>
      <c r="X626" s="16"/>
      <c r="Y626" s="16"/>
      <c r="AA626" s="11" t="str">
        <f t="shared" si="181"/>
        <v/>
      </c>
      <c r="AB626" s="11" t="str">
        <f t="shared" si="182"/>
        <v/>
      </c>
      <c r="AC626" s="11" t="str">
        <f t="shared" si="183"/>
        <v/>
      </c>
      <c r="AF626" s="11" t="str">
        <f t="shared" si="184"/>
        <v/>
      </c>
      <c r="AG626" s="11" t="str">
        <f t="shared" si="185"/>
        <v/>
      </c>
      <c r="AH626" s="11" t="str">
        <f t="shared" si="186"/>
        <v/>
      </c>
      <c r="AN626" s="3"/>
      <c r="AO626" s="3"/>
      <c r="AP626" s="3"/>
      <c r="AQ626" s="3"/>
      <c r="AR626" t="s">
        <v>562</v>
      </c>
      <c r="AS626" t="s">
        <v>563</v>
      </c>
      <c r="AT626" t="s">
        <v>564</v>
      </c>
      <c r="AU626" t="s">
        <v>565</v>
      </c>
      <c r="AV626" t="s">
        <v>566</v>
      </c>
      <c r="AW626" t="s">
        <v>567</v>
      </c>
      <c r="AX626" t="s">
        <v>568</v>
      </c>
      <c r="AY626" t="s">
        <v>569</v>
      </c>
      <c r="AZ626" s="6">
        <v>0</v>
      </c>
      <c r="BA626" s="6">
        <v>0</v>
      </c>
      <c r="BB626" s="6">
        <v>0</v>
      </c>
      <c r="BC626" s="6">
        <v>0.06</v>
      </c>
      <c r="BD626" s="6">
        <v>25</v>
      </c>
      <c r="BE626" s="6">
        <v>0.36799999999999999</v>
      </c>
    </row>
    <row r="627" spans="1:57" ht="15" customHeight="1" x14ac:dyDescent="0.4">
      <c r="A627" s="6">
        <v>20231114</v>
      </c>
      <c r="B627" s="6" t="s">
        <v>472</v>
      </c>
      <c r="C627" s="7" t="s">
        <v>514</v>
      </c>
      <c r="E627" s="6" t="s">
        <v>32</v>
      </c>
      <c r="F627" s="6">
        <v>2</v>
      </c>
      <c r="G627" s="6">
        <v>10</v>
      </c>
      <c r="H627" s="13">
        <f>1/5</f>
        <v>0.2</v>
      </c>
      <c r="I627" s="14">
        <v>17.882031715072401</v>
      </c>
      <c r="J627" s="14">
        <v>17.882031715072401</v>
      </c>
      <c r="K627" s="14">
        <v>3.0192132001590801</v>
      </c>
      <c r="L627" s="14">
        <v>290.94477454783299</v>
      </c>
      <c r="M627" s="15">
        <v>77.25</v>
      </c>
      <c r="N627" s="14">
        <v>59.825801891171103</v>
      </c>
      <c r="O627" s="14">
        <v>59.825801891171103</v>
      </c>
      <c r="P627" s="11" t="str">
        <f>_xlfn.TEXTJOIN(";", TRUE, Q627, R627, S627, T627)</f>
        <v>0;0;0</v>
      </c>
      <c r="Q627" s="6">
        <v>0</v>
      </c>
      <c r="R627" s="6">
        <v>0</v>
      </c>
      <c r="T627" s="6">
        <v>0</v>
      </c>
      <c r="U627" s="11" t="str">
        <f>_xlfn.TEXTJOIN(";", TRUE, V627, W627, X627, Y627)</f>
        <v>77.25;77.25;77.25</v>
      </c>
      <c r="V627" s="15">
        <v>77.25</v>
      </c>
      <c r="W627" s="15">
        <v>77.25</v>
      </c>
      <c r="X627" s="15"/>
      <c r="Y627" s="15">
        <v>77.25</v>
      </c>
      <c r="Z627" s="11" t="s">
        <v>420</v>
      </c>
      <c r="AA627" s="11">
        <f t="shared" si="181"/>
        <v>8.5687682855976206</v>
      </c>
      <c r="AB627" s="11" t="str">
        <f t="shared" si="182"/>
        <v>8.28276357414664</v>
      </c>
      <c r="AC627" s="11" t="str">
        <f t="shared" si="183"/>
        <v/>
      </c>
      <c r="AD627" s="11">
        <v>3</v>
      </c>
      <c r="AE627" s="11" t="s">
        <v>421</v>
      </c>
      <c r="AF627" s="11">
        <f t="shared" si="184"/>
        <v>62.533593325059698</v>
      </c>
      <c r="AG627" s="11" t="str">
        <f t="shared" si="185"/>
        <v>82.88756354049488</v>
      </c>
      <c r="AH627" s="11" t="str">
        <f t="shared" si="186"/>
        <v/>
      </c>
      <c r="AI627" s="11">
        <v>90</v>
      </c>
      <c r="AJ627" s="11" t="s">
        <v>629</v>
      </c>
      <c r="AK627" s="11" t="s">
        <v>609</v>
      </c>
      <c r="AL627" s="11" t="s">
        <v>630</v>
      </c>
      <c r="AM627" s="11" t="s">
        <v>609</v>
      </c>
      <c r="AN627" t="s">
        <v>788</v>
      </c>
      <c r="AO627" t="s">
        <v>789</v>
      </c>
      <c r="AP627" t="s">
        <v>790</v>
      </c>
      <c r="AQ627" t="s">
        <v>698</v>
      </c>
      <c r="AR627" t="s">
        <v>562</v>
      </c>
      <c r="AS627" t="s">
        <v>563</v>
      </c>
      <c r="AT627" t="s">
        <v>564</v>
      </c>
      <c r="AU627" t="s">
        <v>565</v>
      </c>
      <c r="AV627" t="s">
        <v>566</v>
      </c>
      <c r="AW627" t="s">
        <v>567</v>
      </c>
      <c r="AX627" t="s">
        <v>568</v>
      </c>
      <c r="AY627" t="s">
        <v>569</v>
      </c>
      <c r="AZ627" s="6">
        <v>0</v>
      </c>
      <c r="BA627" s="6">
        <v>0</v>
      </c>
      <c r="BB627" s="6">
        <v>0</v>
      </c>
      <c r="BC627" s="6">
        <v>0.06</v>
      </c>
      <c r="BD627" s="6">
        <v>25</v>
      </c>
      <c r="BE627" s="6">
        <v>0.36799999999999999</v>
      </c>
    </row>
    <row r="628" spans="1:57" ht="15" customHeight="1" x14ac:dyDescent="0.4">
      <c r="A628" s="6">
        <v>20231114</v>
      </c>
      <c r="B628" s="6" t="s">
        <v>472</v>
      </c>
      <c r="C628" s="7" t="s">
        <v>514</v>
      </c>
      <c r="D628" s="6" t="s">
        <v>38</v>
      </c>
      <c r="F628" s="6">
        <v>1</v>
      </c>
      <c r="G628" s="6">
        <v>11</v>
      </c>
      <c r="H628" s="13">
        <f>2/5</f>
        <v>0.4</v>
      </c>
      <c r="I628" s="14">
        <v>30.862108584581399</v>
      </c>
      <c r="J628" s="14"/>
      <c r="K628" s="14">
        <v>2.58736238709916</v>
      </c>
      <c r="L628" s="14">
        <v>232.075339731768</v>
      </c>
      <c r="M628" s="16">
        <v>352.56</v>
      </c>
      <c r="N628" s="14">
        <v>29.446228280391502</v>
      </c>
      <c r="O628" s="14"/>
      <c r="U628" s="11" t="str">
        <f t="shared" si="187"/>
        <v/>
      </c>
      <c r="V628" s="16"/>
      <c r="W628" s="16"/>
      <c r="X628" s="16"/>
      <c r="Y628" s="16"/>
      <c r="AA628" s="11" t="str">
        <f t="shared" si="181"/>
        <v/>
      </c>
      <c r="AB628" s="11" t="str">
        <f t="shared" si="182"/>
        <v/>
      </c>
      <c r="AC628" s="11" t="str">
        <f t="shared" si="183"/>
        <v/>
      </c>
      <c r="AF628" s="11" t="str">
        <f t="shared" si="184"/>
        <v/>
      </c>
      <c r="AG628" s="11" t="str">
        <f t="shared" si="185"/>
        <v/>
      </c>
      <c r="AH628" s="11" t="str">
        <f t="shared" si="186"/>
        <v/>
      </c>
      <c r="AN628" s="3"/>
      <c r="AO628" s="3"/>
      <c r="AP628" s="3"/>
      <c r="AQ628" s="3"/>
      <c r="AR628" t="s">
        <v>562</v>
      </c>
      <c r="AS628" t="s">
        <v>563</v>
      </c>
      <c r="AT628" t="s">
        <v>564</v>
      </c>
      <c r="AU628" t="s">
        <v>565</v>
      </c>
      <c r="AV628" t="s">
        <v>566</v>
      </c>
      <c r="AW628" t="s">
        <v>567</v>
      </c>
      <c r="AX628" t="s">
        <v>568</v>
      </c>
      <c r="AY628" t="s">
        <v>569</v>
      </c>
      <c r="AZ628" s="6">
        <v>0</v>
      </c>
      <c r="BA628" s="6">
        <v>0</v>
      </c>
      <c r="BB628" s="6">
        <v>0</v>
      </c>
      <c r="BC628" s="6">
        <v>0.06</v>
      </c>
      <c r="BD628" s="6">
        <v>25</v>
      </c>
      <c r="BE628" s="6">
        <v>0.36799999999999999</v>
      </c>
    </row>
    <row r="629" spans="1:57" ht="15" customHeight="1" x14ac:dyDescent="0.4">
      <c r="A629" s="6">
        <v>20231114</v>
      </c>
      <c r="B629" s="6" t="s">
        <v>472</v>
      </c>
      <c r="C629" s="7" t="s">
        <v>514</v>
      </c>
      <c r="E629" s="6" t="s">
        <v>46</v>
      </c>
      <c r="F629" s="6">
        <v>2</v>
      </c>
      <c r="G629" s="6">
        <v>11</v>
      </c>
      <c r="H629" s="13">
        <f>2/5</f>
        <v>0.4</v>
      </c>
      <c r="I629" s="14">
        <v>11.7838213932254</v>
      </c>
      <c r="J629" s="14">
        <v>11.7838213932254</v>
      </c>
      <c r="K629" s="14">
        <v>2.1345936861537198</v>
      </c>
      <c r="L629" s="14">
        <v>140.75529662639801</v>
      </c>
      <c r="M629" s="15">
        <v>209.82</v>
      </c>
      <c r="N629" s="14">
        <v>61.237745596027302</v>
      </c>
      <c r="O629" s="14">
        <v>61.237745596027302</v>
      </c>
      <c r="P629" s="11" t="str">
        <f>_xlfn.TEXTJOIN(";", TRUE, Q629, R629, S629, T629)</f>
        <v>0;0;0</v>
      </c>
      <c r="Q629" s="6">
        <v>0</v>
      </c>
      <c r="R629" s="6">
        <v>0</v>
      </c>
      <c r="T629" s="6">
        <v>0</v>
      </c>
      <c r="U629" s="11" t="str">
        <f>_xlfn.TEXTJOIN(";", TRUE, V629, W629, X629, Y629)</f>
        <v>209.82;209.82;209.82</v>
      </c>
      <c r="V629" s="15">
        <v>209.82</v>
      </c>
      <c r="W629" s="15">
        <v>209.82</v>
      </c>
      <c r="X629" s="15"/>
      <c r="Y629" s="15">
        <v>209.82</v>
      </c>
      <c r="Z629" s="11" t="s">
        <v>422</v>
      </c>
      <c r="AA629" s="11">
        <f t="shared" si="181"/>
        <v>9.0980022568373098</v>
      </c>
      <c r="AB629" s="11" t="str">
        <f t="shared" si="182"/>
        <v>7.259423018100319</v>
      </c>
      <c r="AC629" s="11" t="str">
        <f t="shared" si="183"/>
        <v/>
      </c>
      <c r="AD629" s="11">
        <v>3</v>
      </c>
      <c r="AE629" s="11" t="s">
        <v>423</v>
      </c>
      <c r="AF629" s="11">
        <f t="shared" si="184"/>
        <v>84.638680597426699</v>
      </c>
      <c r="AG629" s="11" t="str">
        <f t="shared" si="185"/>
        <v>104.33913308311327</v>
      </c>
      <c r="AH629" s="11" t="str">
        <f t="shared" si="186"/>
        <v/>
      </c>
      <c r="AI629" s="11">
        <v>90</v>
      </c>
      <c r="AJ629" s="11" t="s">
        <v>629</v>
      </c>
      <c r="AK629" s="11" t="s">
        <v>609</v>
      </c>
      <c r="AL629" s="11" t="s">
        <v>630</v>
      </c>
      <c r="AM629" s="11" t="s">
        <v>609</v>
      </c>
      <c r="AN629" t="s">
        <v>788</v>
      </c>
      <c r="AO629" t="s">
        <v>789</v>
      </c>
      <c r="AP629" t="s">
        <v>790</v>
      </c>
      <c r="AQ629" t="s">
        <v>698</v>
      </c>
      <c r="AR629" t="s">
        <v>562</v>
      </c>
      <c r="AS629" t="s">
        <v>563</v>
      </c>
      <c r="AT629" t="s">
        <v>564</v>
      </c>
      <c r="AU629" t="s">
        <v>565</v>
      </c>
      <c r="AV629" t="s">
        <v>566</v>
      </c>
      <c r="AW629" t="s">
        <v>567</v>
      </c>
      <c r="AX629" t="s">
        <v>568</v>
      </c>
      <c r="AY629" t="s">
        <v>569</v>
      </c>
      <c r="AZ629" s="6">
        <v>0</v>
      </c>
      <c r="BA629" s="6">
        <v>0</v>
      </c>
      <c r="BB629" s="6">
        <v>0</v>
      </c>
      <c r="BC629" s="6">
        <v>0.06</v>
      </c>
      <c r="BD629" s="6">
        <v>25</v>
      </c>
      <c r="BE629" s="6">
        <v>0.36799999999999999</v>
      </c>
    </row>
    <row r="630" spans="1:57" ht="15" customHeight="1" x14ac:dyDescent="0.4">
      <c r="A630" s="6">
        <v>20231114</v>
      </c>
      <c r="B630" s="6" t="s">
        <v>473</v>
      </c>
      <c r="C630" s="7" t="s">
        <v>515</v>
      </c>
      <c r="D630" s="6" t="s">
        <v>2</v>
      </c>
      <c r="F630" s="6">
        <v>1</v>
      </c>
      <c r="G630" s="6">
        <v>1</v>
      </c>
      <c r="H630" s="17">
        <f t="shared" ref="H630:H645" si="194">5/5</f>
        <v>1</v>
      </c>
      <c r="I630" s="14">
        <v>6.3793898442899604</v>
      </c>
      <c r="J630" s="14"/>
      <c r="K630" s="14">
        <v>3.8040239975394301</v>
      </c>
      <c r="L630" s="14">
        <v>343.36601462473902</v>
      </c>
      <c r="M630" s="15">
        <v>0</v>
      </c>
      <c r="N630" s="14">
        <v>7.8374522717320403</v>
      </c>
      <c r="O630" s="14"/>
      <c r="U630" s="11" t="str">
        <f t="shared" si="187"/>
        <v/>
      </c>
      <c r="V630" s="15"/>
      <c r="W630" s="15"/>
      <c r="X630" s="15"/>
      <c r="Y630" s="15"/>
      <c r="AA630" s="11" t="str">
        <f t="shared" si="181"/>
        <v/>
      </c>
      <c r="AB630" s="11" t="str">
        <f t="shared" si="182"/>
        <v/>
      </c>
      <c r="AC630" s="11" t="str">
        <f t="shared" si="183"/>
        <v/>
      </c>
      <c r="AF630" s="11" t="str">
        <f t="shared" si="184"/>
        <v/>
      </c>
      <c r="AG630" s="11" t="str">
        <f t="shared" si="185"/>
        <v/>
      </c>
      <c r="AH630" s="11" t="str">
        <f t="shared" si="186"/>
        <v/>
      </c>
      <c r="AN630" s="3"/>
      <c r="AO630" s="3"/>
      <c r="AP630" s="3"/>
      <c r="AQ630" s="3"/>
      <c r="AR630" t="s">
        <v>554</v>
      </c>
      <c r="AS630" t="s">
        <v>555</v>
      </c>
      <c r="AT630" t="s">
        <v>556</v>
      </c>
      <c r="AU630" t="s">
        <v>557</v>
      </c>
      <c r="AV630" t="s">
        <v>558</v>
      </c>
      <c r="AW630" t="s">
        <v>559</v>
      </c>
      <c r="AX630" t="s">
        <v>560</v>
      </c>
      <c r="AY630" t="s">
        <v>561</v>
      </c>
      <c r="AZ630" s="6">
        <v>0</v>
      </c>
      <c r="BA630" s="6">
        <v>0</v>
      </c>
      <c r="BB630" s="6">
        <v>0</v>
      </c>
      <c r="BC630" s="6">
        <v>0.06</v>
      </c>
      <c r="BD630" s="6">
        <v>25</v>
      </c>
      <c r="BE630" s="6">
        <v>0.36799999999999999</v>
      </c>
    </row>
    <row r="631" spans="1:57" ht="15" customHeight="1" x14ac:dyDescent="0.4">
      <c r="A631" s="6">
        <v>20231114</v>
      </c>
      <c r="B631" s="6" t="s">
        <v>473</v>
      </c>
      <c r="C631" s="7" t="s">
        <v>515</v>
      </c>
      <c r="D631" s="6" t="s">
        <v>5</v>
      </c>
      <c r="F631" s="6">
        <v>1</v>
      </c>
      <c r="G631" s="6">
        <v>2</v>
      </c>
      <c r="H631" s="17">
        <f t="shared" si="194"/>
        <v>1</v>
      </c>
      <c r="I631" s="14">
        <v>7.32957924670366</v>
      </c>
      <c r="J631" s="14"/>
      <c r="K631" s="14">
        <v>2.7460317607579698</v>
      </c>
      <c r="L631" s="14">
        <v>327.33916749572597</v>
      </c>
      <c r="M631" s="16">
        <v>343.969999999999</v>
      </c>
      <c r="N631" s="14">
        <v>9.8771174722766695</v>
      </c>
      <c r="O631" s="14"/>
      <c r="U631" s="11" t="str">
        <f t="shared" si="187"/>
        <v/>
      </c>
      <c r="V631" s="16"/>
      <c r="W631" s="16"/>
      <c r="X631" s="16"/>
      <c r="Y631" s="16"/>
      <c r="AA631" s="11" t="str">
        <f t="shared" si="181"/>
        <v/>
      </c>
      <c r="AB631" s="11" t="str">
        <f t="shared" si="182"/>
        <v/>
      </c>
      <c r="AC631" s="11" t="str">
        <f t="shared" si="183"/>
        <v/>
      </c>
      <c r="AF631" s="11" t="str">
        <f t="shared" si="184"/>
        <v/>
      </c>
      <c r="AG631" s="11" t="str">
        <f t="shared" si="185"/>
        <v/>
      </c>
      <c r="AH631" s="11" t="str">
        <f t="shared" si="186"/>
        <v/>
      </c>
      <c r="AN631" s="3"/>
      <c r="AO631" s="3"/>
      <c r="AP631" s="3"/>
      <c r="AQ631" s="3"/>
      <c r="AR631" t="s">
        <v>554</v>
      </c>
      <c r="AS631" t="s">
        <v>555</v>
      </c>
      <c r="AT631" t="s">
        <v>556</v>
      </c>
      <c r="AU631" t="s">
        <v>557</v>
      </c>
      <c r="AV631" t="s">
        <v>558</v>
      </c>
      <c r="AW631" t="s">
        <v>559</v>
      </c>
      <c r="AX631" t="s">
        <v>560</v>
      </c>
      <c r="AY631" t="s">
        <v>561</v>
      </c>
      <c r="AZ631" s="6">
        <v>0</v>
      </c>
      <c r="BA631" s="6">
        <v>0</v>
      </c>
      <c r="BB631" s="6">
        <v>0</v>
      </c>
      <c r="BC631" s="6">
        <v>0.06</v>
      </c>
      <c r="BD631" s="6">
        <v>25</v>
      </c>
      <c r="BE631" s="6">
        <v>0.36799999999999999</v>
      </c>
    </row>
    <row r="632" spans="1:57" ht="15" customHeight="1" x14ac:dyDescent="0.4">
      <c r="A632" s="6">
        <v>20231114</v>
      </c>
      <c r="B632" s="6" t="s">
        <v>473</v>
      </c>
      <c r="C632" s="7" t="s">
        <v>515</v>
      </c>
      <c r="E632" s="6" t="s">
        <v>6</v>
      </c>
      <c r="F632" s="6">
        <v>2</v>
      </c>
      <c r="G632" s="6">
        <v>2</v>
      </c>
      <c r="H632" s="17">
        <f t="shared" si="194"/>
        <v>1</v>
      </c>
      <c r="I632" s="14">
        <v>19.600823631212702</v>
      </c>
      <c r="J632" s="14">
        <v>19.600823631212702</v>
      </c>
      <c r="K632" s="14">
        <v>2.2398349212844302</v>
      </c>
      <c r="L632" s="14">
        <v>280.63096292097902</v>
      </c>
      <c r="M632" s="15">
        <v>0</v>
      </c>
      <c r="N632" s="14">
        <v>82.320734566260896</v>
      </c>
      <c r="O632" s="14">
        <v>82.320734566260896</v>
      </c>
      <c r="P632" s="11" t="str">
        <f t="shared" ref="P632:P633" si="195">_xlfn.TEXTJOIN(";", TRUE, Q632, R632, S632, T632)</f>
        <v>0;0</v>
      </c>
      <c r="Q632" s="6">
        <v>0</v>
      </c>
      <c r="T632" s="6">
        <v>0</v>
      </c>
      <c r="U632" s="11" t="str">
        <f t="shared" ref="U632:U633" si="196">_xlfn.TEXTJOIN(";", TRUE, V632, W632, X632, Y632)</f>
        <v>0;0</v>
      </c>
      <c r="V632" s="15">
        <v>0</v>
      </c>
      <c r="W632" s="15"/>
      <c r="X632" s="15"/>
      <c r="Y632" s="15">
        <v>0</v>
      </c>
      <c r="Z632" s="14">
        <v>5.8601302353181897</v>
      </c>
      <c r="AA632" s="11">
        <f t="shared" si="181"/>
        <v>5.8601302353181897</v>
      </c>
      <c r="AB632" s="11" t="str">
        <f t="shared" si="182"/>
        <v/>
      </c>
      <c r="AC632" s="11" t="str">
        <f t="shared" si="183"/>
        <v/>
      </c>
      <c r="AD632" s="11">
        <v>3</v>
      </c>
      <c r="AE632" s="14">
        <v>74.769143502054703</v>
      </c>
      <c r="AF632" s="11">
        <f t="shared" si="184"/>
        <v>74.769143502054703</v>
      </c>
      <c r="AG632" s="11" t="str">
        <f t="shared" si="185"/>
        <v/>
      </c>
      <c r="AH632" s="11" t="str">
        <f t="shared" si="186"/>
        <v/>
      </c>
      <c r="AI632" s="11">
        <v>90</v>
      </c>
      <c r="AJ632" s="11">
        <v>90</v>
      </c>
      <c r="AK632" s="11">
        <v>0</v>
      </c>
      <c r="AL632" s="11">
        <v>3.0000000000000001E-3</v>
      </c>
      <c r="AM632" s="11">
        <v>0</v>
      </c>
      <c r="AN632" t="s">
        <v>747</v>
      </c>
      <c r="AO632" t="s">
        <v>748</v>
      </c>
      <c r="AP632" t="s">
        <v>749</v>
      </c>
      <c r="AQ632" t="s">
        <v>607</v>
      </c>
      <c r="AR632" t="s">
        <v>554</v>
      </c>
      <c r="AS632" t="s">
        <v>555</v>
      </c>
      <c r="AT632" t="s">
        <v>556</v>
      </c>
      <c r="AU632" t="s">
        <v>557</v>
      </c>
      <c r="AV632" t="s">
        <v>558</v>
      </c>
      <c r="AW632" t="s">
        <v>559</v>
      </c>
      <c r="AX632" t="s">
        <v>560</v>
      </c>
      <c r="AY632" t="s">
        <v>561</v>
      </c>
      <c r="AZ632" s="6">
        <v>0</v>
      </c>
      <c r="BA632" s="6">
        <v>0</v>
      </c>
      <c r="BB632" s="6">
        <v>0</v>
      </c>
      <c r="BC632" s="6">
        <v>0.06</v>
      </c>
      <c r="BD632" s="6">
        <v>25</v>
      </c>
      <c r="BE632" s="6">
        <v>0.36799999999999999</v>
      </c>
    </row>
    <row r="633" spans="1:57" ht="15" customHeight="1" x14ac:dyDescent="0.4">
      <c r="A633" s="6">
        <v>20231114</v>
      </c>
      <c r="B633" s="6" t="s">
        <v>473</v>
      </c>
      <c r="C633" s="7" t="s">
        <v>515</v>
      </c>
      <c r="E633" s="6" t="s">
        <v>7</v>
      </c>
      <c r="F633" s="6">
        <v>2</v>
      </c>
      <c r="G633" s="6">
        <v>2</v>
      </c>
      <c r="H633" s="17">
        <f t="shared" si="194"/>
        <v>1</v>
      </c>
      <c r="I633" s="11">
        <v>22.433359341122401</v>
      </c>
      <c r="J633" s="11">
        <v>22.433359341122401</v>
      </c>
      <c r="K633" s="14">
        <v>2.22636682727047</v>
      </c>
      <c r="L633" s="14">
        <v>66.5360112059399</v>
      </c>
      <c r="M633" s="16">
        <v>145.91</v>
      </c>
      <c r="N633" s="14">
        <v>86.631804996737699</v>
      </c>
      <c r="O633" s="14">
        <v>86.631804996737699</v>
      </c>
      <c r="P633" s="11" t="str">
        <f t="shared" si="195"/>
        <v>0;0</v>
      </c>
      <c r="Q633" s="6">
        <v>0</v>
      </c>
      <c r="T633" s="6">
        <v>0</v>
      </c>
      <c r="U633" s="11" t="str">
        <f t="shared" si="196"/>
        <v>145.91;145.91</v>
      </c>
      <c r="V633" s="16">
        <v>145.91</v>
      </c>
      <c r="W633" s="16"/>
      <c r="X633" s="16"/>
      <c r="Y633" s="16">
        <v>145.91</v>
      </c>
      <c r="Z633" s="11">
        <v>4.4818515721028698</v>
      </c>
      <c r="AA633" s="11">
        <f t="shared" si="181"/>
        <v>4.4818515721028698</v>
      </c>
      <c r="AB633" s="11" t="str">
        <f t="shared" si="182"/>
        <v/>
      </c>
      <c r="AC633" s="11" t="str">
        <f t="shared" si="183"/>
        <v/>
      </c>
      <c r="AD633" s="11">
        <v>3</v>
      </c>
      <c r="AE633" s="14">
        <v>90.580414838753796</v>
      </c>
      <c r="AF633" s="11">
        <f t="shared" si="184"/>
        <v>90.580414838753796</v>
      </c>
      <c r="AG633" s="11" t="str">
        <f t="shared" si="185"/>
        <v/>
      </c>
      <c r="AH633" s="11" t="str">
        <f t="shared" si="186"/>
        <v/>
      </c>
      <c r="AI633" s="11">
        <v>90</v>
      </c>
      <c r="AJ633" s="11">
        <v>90</v>
      </c>
      <c r="AK633" s="11">
        <v>0</v>
      </c>
      <c r="AL633" s="11">
        <v>3.0000000000000001E-3</v>
      </c>
      <c r="AM633" s="11">
        <v>0</v>
      </c>
      <c r="AN633" t="s">
        <v>747</v>
      </c>
      <c r="AO633" t="s">
        <v>748</v>
      </c>
      <c r="AP633" t="s">
        <v>749</v>
      </c>
      <c r="AQ633" t="s">
        <v>607</v>
      </c>
      <c r="AR633" t="s">
        <v>554</v>
      </c>
      <c r="AS633" t="s">
        <v>555</v>
      </c>
      <c r="AT633" t="s">
        <v>556</v>
      </c>
      <c r="AU633" t="s">
        <v>557</v>
      </c>
      <c r="AV633" t="s">
        <v>558</v>
      </c>
      <c r="AW633" t="s">
        <v>559</v>
      </c>
      <c r="AX633" t="s">
        <v>560</v>
      </c>
      <c r="AY633" t="s">
        <v>561</v>
      </c>
      <c r="AZ633" s="6">
        <v>0</v>
      </c>
      <c r="BA633" s="6">
        <v>0</v>
      </c>
      <c r="BB633" s="6">
        <v>0</v>
      </c>
      <c r="BC633" s="6">
        <v>0.06</v>
      </c>
      <c r="BD633" s="6">
        <v>25</v>
      </c>
      <c r="BE633" s="6">
        <v>0.36799999999999999</v>
      </c>
    </row>
    <row r="634" spans="1:57" ht="15" customHeight="1" x14ac:dyDescent="0.4">
      <c r="A634" s="6">
        <v>20231114</v>
      </c>
      <c r="B634" s="6" t="s">
        <v>473</v>
      </c>
      <c r="C634" s="7" t="s">
        <v>515</v>
      </c>
      <c r="D634" s="6" t="s">
        <v>8</v>
      </c>
      <c r="F634" s="6">
        <v>1</v>
      </c>
      <c r="G634" s="6">
        <v>3</v>
      </c>
      <c r="H634" s="17">
        <f t="shared" si="194"/>
        <v>1</v>
      </c>
      <c r="I634" s="14">
        <v>13.603377375267099</v>
      </c>
      <c r="J634" s="14"/>
      <c r="K634" s="14">
        <v>3.0553272403159899</v>
      </c>
      <c r="L634" s="14">
        <v>319.82822335443399</v>
      </c>
      <c r="M634" s="16">
        <v>352.48999999999899</v>
      </c>
      <c r="N634" s="14">
        <v>2.8093217172278799</v>
      </c>
      <c r="O634" s="14"/>
      <c r="U634" s="11" t="str">
        <f t="shared" si="187"/>
        <v/>
      </c>
      <c r="V634" s="16"/>
      <c r="W634" s="16"/>
      <c r="X634" s="16"/>
      <c r="Y634" s="16"/>
      <c r="AA634" s="11" t="str">
        <f t="shared" si="181"/>
        <v/>
      </c>
      <c r="AB634" s="11" t="str">
        <f t="shared" si="182"/>
        <v/>
      </c>
      <c r="AC634" s="11" t="str">
        <f t="shared" si="183"/>
        <v/>
      </c>
      <c r="AF634" s="11" t="str">
        <f t="shared" si="184"/>
        <v/>
      </c>
      <c r="AG634" s="11" t="str">
        <f t="shared" si="185"/>
        <v/>
      </c>
      <c r="AH634" s="11" t="str">
        <f t="shared" si="186"/>
        <v/>
      </c>
      <c r="AN634" s="3"/>
      <c r="AO634" s="3"/>
      <c r="AP634" s="3"/>
      <c r="AQ634" s="3"/>
      <c r="AR634" t="s">
        <v>554</v>
      </c>
      <c r="AS634" t="s">
        <v>555</v>
      </c>
      <c r="AT634" t="s">
        <v>556</v>
      </c>
      <c r="AU634" t="s">
        <v>557</v>
      </c>
      <c r="AV634" t="s">
        <v>558</v>
      </c>
      <c r="AW634" t="s">
        <v>559</v>
      </c>
      <c r="AX634" t="s">
        <v>560</v>
      </c>
      <c r="AY634" t="s">
        <v>561</v>
      </c>
      <c r="AZ634" s="6">
        <v>0</v>
      </c>
      <c r="BA634" s="6">
        <v>0</v>
      </c>
      <c r="BB634" s="6">
        <v>0</v>
      </c>
      <c r="BC634" s="6">
        <v>0.06</v>
      </c>
      <c r="BD634" s="6">
        <v>25</v>
      </c>
      <c r="BE634" s="6">
        <v>0.36799999999999999</v>
      </c>
    </row>
    <row r="635" spans="1:57" ht="15" customHeight="1" x14ac:dyDescent="0.4">
      <c r="A635" s="6">
        <v>20231114</v>
      </c>
      <c r="B635" s="6" t="s">
        <v>473</v>
      </c>
      <c r="C635" s="7" t="s">
        <v>515</v>
      </c>
      <c r="E635" s="6" t="s">
        <v>9</v>
      </c>
      <c r="F635" s="6">
        <v>2</v>
      </c>
      <c r="G635" s="6">
        <v>3</v>
      </c>
      <c r="H635" s="17">
        <f t="shared" si="194"/>
        <v>1</v>
      </c>
      <c r="I635" s="14">
        <v>31.2233953071946</v>
      </c>
      <c r="J635" s="14">
        <v>31.2233953071946</v>
      </c>
      <c r="K635" s="11">
        <v>3.1779004552847701</v>
      </c>
      <c r="L635" s="14">
        <v>200.11449367830099</v>
      </c>
      <c r="M635" s="15">
        <v>133.57</v>
      </c>
      <c r="N635" s="14">
        <v>78.561344578352006</v>
      </c>
      <c r="O635" s="14">
        <v>78.561344578352006</v>
      </c>
      <c r="P635" s="11" t="str">
        <f>_xlfn.TEXTJOIN(";", TRUE, Q635, R635, S635, T635)</f>
        <v>0;0;0</v>
      </c>
      <c r="Q635" s="6">
        <v>0</v>
      </c>
      <c r="R635" s="6">
        <v>0</v>
      </c>
      <c r="T635" s="6">
        <v>0</v>
      </c>
      <c r="U635" s="11" t="str">
        <f>_xlfn.TEXTJOIN(";", TRUE, V635, W635, X635, Y635)</f>
        <v>133.57;133.57;133.57</v>
      </c>
      <c r="V635" s="15">
        <v>133.57</v>
      </c>
      <c r="W635" s="15">
        <v>133.57</v>
      </c>
      <c r="X635" s="15"/>
      <c r="Y635" s="15">
        <v>133.57</v>
      </c>
      <c r="Z635" s="11" t="s">
        <v>366</v>
      </c>
      <c r="AA635" s="11">
        <f t="shared" ref="AA635:AA667" si="197">IF(LEN(Z635)=0, "", IF(ISNUMBER(FIND(",", Z635)), VALUE(LEFT(Z635, FIND(",", Z635)-1)), VALUE(Z635)))</f>
        <v>15.616009882783599</v>
      </c>
      <c r="AB635" s="11" t="str">
        <f t="shared" ref="AB635:AB667" si="198">IF(LEN(Z635)=0, "", IF(ISNUMBER(FIND(",", Z635)), TRIM(MID(SUBSTITUTE(Z635, ",", REPT(" ", LEN(Z635))), LEN(Z635)*(LEN(Z635)&gt;=LEN(SUBSTITUTE(Z635, ",", "")))+1, LEN(Z635))), ""))</f>
        <v>6.73020308357212</v>
      </c>
      <c r="AC635" s="11" t="str">
        <f t="shared" ref="AC635:AC667" si="199">IF(LEN(Z635)=0, "", IF(ISNUMBER(FIND(",", Z635, FIND(",", Z635)+1)), MID(Z635, FIND(",", Z635, FIND(",", Z635)+1)+1, IF(ISNUMBER(FIND(",", Z635, FIND(",", Z635, FIND(",", Z635)+1)+1)), FIND(",", Z635, FIND(",", Z635, FIND(",", Z635)+1)+1)-FIND(",", Z635, FIND(",", Z635)+1)-1, LEN(Z635))), ""))</f>
        <v/>
      </c>
      <c r="AD635" s="11">
        <v>3</v>
      </c>
      <c r="AE635" s="11" t="s">
        <v>367</v>
      </c>
      <c r="AF635" s="11">
        <f t="shared" ref="AF635:AF667" si="200">IF(LEN(AE635)=0, "", IF(ISNUMBER(FIND(",", AE635)), VALUE(LEFT(AE635, FIND(",", AE635)-1)), VALUE(AE635)))</f>
        <v>84.639637675042593</v>
      </c>
      <c r="AG635" s="11" t="str">
        <f t="shared" ref="AG635:AG667" si="201">IF(LEN(AE635)=0, "", IF(ISNUMBER(FIND(",", AE635)), TRIM(MID(SUBSTITUTE(AE635, ",", REPT(" ", LEN(AE635))), LEN(AE635)*(LEN(AE635)&gt;=LEN(SUBSTITUTE(AE635, ",", "")))+1, LEN(AE635))), ""))</f>
        <v>97.11552834112467</v>
      </c>
      <c r="AH635" s="11" t="str">
        <f t="shared" ref="AH635:AH667" si="202">IF(LEN(AE635)=0, "", IF(ISNUMBER(FIND(",", AE635, FIND(",", AE635)+1)), MID(AE635, FIND(",", AE635, FIND(",", AE635)+1)+1, IF(ISNUMBER(FIND(",", AE635, FIND(",", AE635, FIND(",", AE635)+1)+1)), FIND(",", AE635, FIND(",", AE635, FIND(",", AE635)+1)+1)-FIND(",", AE635, FIND(",", AE635)+1)-1, LEN(AE635))), ""))</f>
        <v/>
      </c>
      <c r="AI635" s="11">
        <v>90</v>
      </c>
      <c r="AJ635" s="11" t="s">
        <v>615</v>
      </c>
      <c r="AK635" s="11" t="s">
        <v>607</v>
      </c>
      <c r="AL635" s="11" t="s">
        <v>631</v>
      </c>
      <c r="AM635" s="11" t="s">
        <v>607</v>
      </c>
      <c r="AN635" t="s">
        <v>750</v>
      </c>
      <c r="AO635" t="s">
        <v>751</v>
      </c>
      <c r="AP635" t="s">
        <v>752</v>
      </c>
      <c r="AQ635" t="s">
        <v>609</v>
      </c>
      <c r="AR635" t="s">
        <v>554</v>
      </c>
      <c r="AS635" t="s">
        <v>555</v>
      </c>
      <c r="AT635" t="s">
        <v>556</v>
      </c>
      <c r="AU635" t="s">
        <v>557</v>
      </c>
      <c r="AV635" t="s">
        <v>558</v>
      </c>
      <c r="AW635" t="s">
        <v>559</v>
      </c>
      <c r="AX635" t="s">
        <v>560</v>
      </c>
      <c r="AY635" t="s">
        <v>561</v>
      </c>
      <c r="AZ635" s="6">
        <v>0</v>
      </c>
      <c r="BA635" s="6">
        <v>0</v>
      </c>
      <c r="BB635" s="6">
        <v>0</v>
      </c>
      <c r="BC635" s="6">
        <v>0.06</v>
      </c>
      <c r="BD635" s="6">
        <v>25</v>
      </c>
      <c r="BE635" s="6">
        <v>0.36799999999999999</v>
      </c>
    </row>
    <row r="636" spans="1:57" ht="15" customHeight="1" x14ac:dyDescent="0.4">
      <c r="A636" s="6">
        <v>20231114</v>
      </c>
      <c r="B636" s="6" t="s">
        <v>473</v>
      </c>
      <c r="C636" s="7" t="s">
        <v>515</v>
      </c>
      <c r="D636" s="6" t="s">
        <v>10</v>
      </c>
      <c r="F636" s="6">
        <v>1</v>
      </c>
      <c r="G636" s="6">
        <v>4</v>
      </c>
      <c r="H636" s="17">
        <f t="shared" si="194"/>
        <v>1</v>
      </c>
      <c r="I636" s="14">
        <v>11.6377618480068</v>
      </c>
      <c r="J636" s="14"/>
      <c r="K636" s="14">
        <v>3.1779004552847598</v>
      </c>
      <c r="L636" s="14">
        <v>304.47786424104498</v>
      </c>
      <c r="M636" s="16">
        <v>344.65</v>
      </c>
      <c r="N636" s="14">
        <v>7.7041592374447498</v>
      </c>
      <c r="O636" s="14"/>
      <c r="U636" s="11" t="str">
        <f t="shared" si="187"/>
        <v/>
      </c>
      <c r="V636" s="16"/>
      <c r="W636" s="16"/>
      <c r="X636" s="16"/>
      <c r="Y636" s="16"/>
      <c r="AA636" s="11" t="str">
        <f t="shared" si="197"/>
        <v/>
      </c>
      <c r="AB636" s="11" t="str">
        <f t="shared" si="198"/>
        <v/>
      </c>
      <c r="AC636" s="11" t="str">
        <f t="shared" si="199"/>
        <v/>
      </c>
      <c r="AF636" s="11" t="str">
        <f t="shared" si="200"/>
        <v/>
      </c>
      <c r="AG636" s="11" t="str">
        <f t="shared" si="201"/>
        <v/>
      </c>
      <c r="AH636" s="11" t="str">
        <f t="shared" si="202"/>
        <v/>
      </c>
      <c r="AN636" s="3"/>
      <c r="AO636" s="3"/>
      <c r="AP636" s="3"/>
      <c r="AQ636" s="3"/>
      <c r="AR636" t="s">
        <v>554</v>
      </c>
      <c r="AS636" t="s">
        <v>555</v>
      </c>
      <c r="AT636" t="s">
        <v>556</v>
      </c>
      <c r="AU636" t="s">
        <v>557</v>
      </c>
      <c r="AV636" t="s">
        <v>558</v>
      </c>
      <c r="AW636" t="s">
        <v>559</v>
      </c>
      <c r="AX636" t="s">
        <v>560</v>
      </c>
      <c r="AY636" t="s">
        <v>561</v>
      </c>
      <c r="AZ636" s="6">
        <v>0</v>
      </c>
      <c r="BA636" s="6">
        <v>0</v>
      </c>
      <c r="BB636" s="6">
        <v>0</v>
      </c>
      <c r="BC636" s="6">
        <v>0.06</v>
      </c>
      <c r="BD636" s="6">
        <v>25</v>
      </c>
      <c r="BE636" s="6">
        <v>0.36799999999999999</v>
      </c>
    </row>
    <row r="637" spans="1:57" ht="15" customHeight="1" x14ac:dyDescent="0.4">
      <c r="A637" s="6">
        <v>20231114</v>
      </c>
      <c r="B637" s="6" t="s">
        <v>473</v>
      </c>
      <c r="C637" s="7" t="s">
        <v>515</v>
      </c>
      <c r="E637" s="6" t="s">
        <v>11</v>
      </c>
      <c r="F637" s="6">
        <v>2</v>
      </c>
      <c r="G637" s="6">
        <v>4</v>
      </c>
      <c r="H637" s="17">
        <f t="shared" si="194"/>
        <v>1</v>
      </c>
      <c r="I637" s="14">
        <v>45.416887373468398</v>
      </c>
      <c r="J637" s="14">
        <v>45.416887373468398</v>
      </c>
      <c r="K637" s="11">
        <v>3.1779004552847701</v>
      </c>
      <c r="L637" s="14">
        <v>350.78878497928599</v>
      </c>
      <c r="M637" s="15">
        <v>150.68</v>
      </c>
      <c r="N637" s="11">
        <v>76.760497817860895</v>
      </c>
      <c r="O637" s="11">
        <v>76.760497817860895</v>
      </c>
      <c r="P637" s="11" t="str">
        <f>_xlfn.TEXTJOIN(";", TRUE, Q637, R637, S637, T637)</f>
        <v>0;0;0</v>
      </c>
      <c r="Q637" s="6">
        <v>0</v>
      </c>
      <c r="R637" s="6">
        <v>0</v>
      </c>
      <c r="T637" s="6">
        <v>0</v>
      </c>
      <c r="U637" s="11" t="str">
        <f>_xlfn.TEXTJOIN(";", TRUE, V637, W637, X637, Y637)</f>
        <v>150.68;150.68;150.68</v>
      </c>
      <c r="V637" s="15">
        <v>150.68</v>
      </c>
      <c r="W637" s="15">
        <v>150.68</v>
      </c>
      <c r="X637" s="15"/>
      <c r="Y637" s="15">
        <v>150.68</v>
      </c>
      <c r="Z637" s="11" t="s">
        <v>368</v>
      </c>
      <c r="AA637" s="11">
        <f t="shared" si="197"/>
        <v>20.627489952773701</v>
      </c>
      <c r="AB637" s="11" t="str">
        <f t="shared" si="198"/>
        <v>6.626809656676583</v>
      </c>
      <c r="AC637" s="11" t="str">
        <f t="shared" si="199"/>
        <v/>
      </c>
      <c r="AD637" s="11">
        <v>3</v>
      </c>
      <c r="AE637" s="11" t="s">
        <v>369</v>
      </c>
      <c r="AF637" s="11">
        <f t="shared" si="200"/>
        <v>106.883068693643</v>
      </c>
      <c r="AG637" s="11" t="str">
        <f t="shared" si="201"/>
        <v>151.9227750829928</v>
      </c>
      <c r="AH637" s="11" t="str">
        <f t="shared" si="202"/>
        <v/>
      </c>
      <c r="AI637" s="11">
        <v>90</v>
      </c>
      <c r="AJ637" s="11" t="s">
        <v>615</v>
      </c>
      <c r="AK637" s="11" t="s">
        <v>607</v>
      </c>
      <c r="AL637" s="11" t="s">
        <v>631</v>
      </c>
      <c r="AM637" s="11" t="s">
        <v>607</v>
      </c>
      <c r="AN637" t="s">
        <v>750</v>
      </c>
      <c r="AO637" t="s">
        <v>751</v>
      </c>
      <c r="AP637" t="s">
        <v>752</v>
      </c>
      <c r="AQ637" t="s">
        <v>609</v>
      </c>
      <c r="AR637" t="s">
        <v>554</v>
      </c>
      <c r="AS637" t="s">
        <v>555</v>
      </c>
      <c r="AT637" t="s">
        <v>556</v>
      </c>
      <c r="AU637" t="s">
        <v>557</v>
      </c>
      <c r="AV637" t="s">
        <v>558</v>
      </c>
      <c r="AW637" t="s">
        <v>559</v>
      </c>
      <c r="AX637" t="s">
        <v>560</v>
      </c>
      <c r="AY637" t="s">
        <v>561</v>
      </c>
      <c r="AZ637" s="6">
        <v>0</v>
      </c>
      <c r="BA637" s="6">
        <v>0</v>
      </c>
      <c r="BB637" s="6">
        <v>0</v>
      </c>
      <c r="BC637" s="6">
        <v>0.06</v>
      </c>
      <c r="BD637" s="6">
        <v>25</v>
      </c>
      <c r="BE637" s="6">
        <v>0.36799999999999999</v>
      </c>
    </row>
    <row r="638" spans="1:57" ht="15" customHeight="1" x14ac:dyDescent="0.4">
      <c r="A638" s="6">
        <v>20231114</v>
      </c>
      <c r="B638" s="6" t="s">
        <v>473</v>
      </c>
      <c r="C638" s="7" t="s">
        <v>515</v>
      </c>
      <c r="D638" s="6" t="s">
        <v>13</v>
      </c>
      <c r="F638" s="6">
        <v>1</v>
      </c>
      <c r="G638" s="6">
        <v>5</v>
      </c>
      <c r="H638" s="17">
        <f t="shared" si="194"/>
        <v>1</v>
      </c>
      <c r="I638" s="11">
        <v>6.7699752928597503</v>
      </c>
      <c r="K638" s="14">
        <v>3.1779004552847598</v>
      </c>
      <c r="L638" s="14">
        <v>140.66430670049201</v>
      </c>
      <c r="M638" s="16">
        <v>196.17999999999901</v>
      </c>
      <c r="N638" s="14">
        <v>7.4879863350673599</v>
      </c>
      <c r="O638" s="14"/>
      <c r="U638" s="11" t="str">
        <f t="shared" si="187"/>
        <v/>
      </c>
      <c r="V638" s="16"/>
      <c r="W638" s="16"/>
      <c r="X638" s="16"/>
      <c r="Y638" s="16"/>
      <c r="AA638" s="11" t="str">
        <f t="shared" si="197"/>
        <v/>
      </c>
      <c r="AB638" s="11" t="str">
        <f t="shared" si="198"/>
        <v/>
      </c>
      <c r="AC638" s="11" t="str">
        <f t="shared" si="199"/>
        <v/>
      </c>
      <c r="AF638" s="11" t="str">
        <f t="shared" si="200"/>
        <v/>
      </c>
      <c r="AG638" s="11" t="str">
        <f t="shared" si="201"/>
        <v/>
      </c>
      <c r="AH638" s="11" t="str">
        <f t="shared" si="202"/>
        <v/>
      </c>
      <c r="AN638" s="3"/>
      <c r="AO638" s="3"/>
      <c r="AP638" s="3"/>
      <c r="AQ638" s="3"/>
      <c r="AR638" t="s">
        <v>554</v>
      </c>
      <c r="AS638" t="s">
        <v>555</v>
      </c>
      <c r="AT638" t="s">
        <v>556</v>
      </c>
      <c r="AU638" t="s">
        <v>557</v>
      </c>
      <c r="AV638" t="s">
        <v>558</v>
      </c>
      <c r="AW638" t="s">
        <v>559</v>
      </c>
      <c r="AX638" t="s">
        <v>560</v>
      </c>
      <c r="AY638" t="s">
        <v>561</v>
      </c>
      <c r="AZ638" s="6">
        <v>0</v>
      </c>
      <c r="BA638" s="6">
        <v>0</v>
      </c>
      <c r="BB638" s="6">
        <v>0</v>
      </c>
      <c r="BC638" s="6">
        <v>0.06</v>
      </c>
      <c r="BD638" s="6">
        <v>25</v>
      </c>
      <c r="BE638" s="6">
        <v>0.36799999999999999</v>
      </c>
    </row>
    <row r="639" spans="1:57" ht="15" customHeight="1" x14ac:dyDescent="0.4">
      <c r="A639" s="6">
        <v>20231114</v>
      </c>
      <c r="B639" s="6" t="s">
        <v>473</v>
      </c>
      <c r="C639" s="7" t="s">
        <v>515</v>
      </c>
      <c r="E639" s="6" t="s">
        <v>14</v>
      </c>
      <c r="F639" s="6">
        <v>2</v>
      </c>
      <c r="G639" s="6">
        <v>5</v>
      </c>
      <c r="H639" s="17">
        <f t="shared" si="194"/>
        <v>1</v>
      </c>
      <c r="I639" s="14">
        <v>57.247105219020597</v>
      </c>
      <c r="J639" s="14">
        <v>57.247105219020597</v>
      </c>
      <c r="K639" s="11">
        <v>3.1779004552847701</v>
      </c>
      <c r="L639" s="14">
        <v>107.89196553285601</v>
      </c>
      <c r="M639" s="16">
        <v>117.099999999999</v>
      </c>
      <c r="N639" s="14">
        <v>52.734159086025102</v>
      </c>
      <c r="O639" s="14">
        <v>52.734159086025102</v>
      </c>
      <c r="P639" s="11" t="str">
        <f>_xlfn.TEXTJOIN(";", TRUE, Q639, R639, S639, T639)</f>
        <v>0;0;0</v>
      </c>
      <c r="Q639" s="6">
        <v>0</v>
      </c>
      <c r="R639" s="6">
        <v>0</v>
      </c>
      <c r="T639" s="6">
        <v>0</v>
      </c>
      <c r="U639" s="11" t="str">
        <f>_xlfn.TEXTJOIN(";", TRUE, V639, W639, X639, Y639)</f>
        <v>117.099999999999;117.099999999999;117.099999999999</v>
      </c>
      <c r="V639" s="16">
        <v>117.099999999999</v>
      </c>
      <c r="W639" s="16">
        <v>117.099999999999</v>
      </c>
      <c r="X639" s="16"/>
      <c r="Y639" s="16">
        <v>117.099999999999</v>
      </c>
      <c r="Z639" s="11" t="s">
        <v>370</v>
      </c>
      <c r="AA639" s="11">
        <f t="shared" si="197"/>
        <v>32.775919458732098</v>
      </c>
      <c r="AB639" s="11" t="str">
        <f t="shared" si="198"/>
        <v>14.018589918744812</v>
      </c>
      <c r="AC639" s="11" t="str">
        <f t="shared" si="199"/>
        <v/>
      </c>
      <c r="AD639" s="11">
        <v>3</v>
      </c>
      <c r="AE639" s="11" t="s">
        <v>371</v>
      </c>
      <c r="AF639" s="11">
        <f t="shared" si="200"/>
        <v>53.178183312445398</v>
      </c>
      <c r="AG639" s="11" t="str">
        <f t="shared" si="201"/>
        <v>75.11785889735431</v>
      </c>
      <c r="AH639" s="11" t="str">
        <f t="shared" si="202"/>
        <v/>
      </c>
      <c r="AI639" s="11">
        <v>90</v>
      </c>
      <c r="AJ639" s="11" t="s">
        <v>629</v>
      </c>
      <c r="AK639" s="11" t="s">
        <v>609</v>
      </c>
      <c r="AL639" s="11" t="s">
        <v>630</v>
      </c>
      <c r="AM639" s="11" t="s">
        <v>609</v>
      </c>
      <c r="AN639" t="s">
        <v>753</v>
      </c>
      <c r="AO639" t="s">
        <v>754</v>
      </c>
      <c r="AP639" t="s">
        <v>755</v>
      </c>
      <c r="AQ639" t="s">
        <v>698</v>
      </c>
      <c r="AR639" t="s">
        <v>554</v>
      </c>
      <c r="AS639" t="s">
        <v>555</v>
      </c>
      <c r="AT639" t="s">
        <v>556</v>
      </c>
      <c r="AU639" t="s">
        <v>557</v>
      </c>
      <c r="AV639" t="s">
        <v>558</v>
      </c>
      <c r="AW639" t="s">
        <v>559</v>
      </c>
      <c r="AX639" t="s">
        <v>560</v>
      </c>
      <c r="AY639" t="s">
        <v>561</v>
      </c>
      <c r="AZ639" s="6">
        <v>0</v>
      </c>
      <c r="BA639" s="6">
        <v>0</v>
      </c>
      <c r="BB639" s="6">
        <v>0</v>
      </c>
      <c r="BC639" s="6">
        <v>0.06</v>
      </c>
      <c r="BD639" s="6">
        <v>25</v>
      </c>
      <c r="BE639" s="6">
        <v>0.36799999999999999</v>
      </c>
    </row>
    <row r="640" spans="1:57" ht="15" customHeight="1" x14ac:dyDescent="0.4">
      <c r="A640" s="6">
        <v>20231114</v>
      </c>
      <c r="B640" s="6" t="s">
        <v>473</v>
      </c>
      <c r="C640" s="7" t="s">
        <v>515</v>
      </c>
      <c r="D640" s="6" t="s">
        <v>15</v>
      </c>
      <c r="F640" s="6">
        <v>1</v>
      </c>
      <c r="G640" s="6">
        <v>6</v>
      </c>
      <c r="H640" s="17">
        <f t="shared" si="194"/>
        <v>1</v>
      </c>
      <c r="I640" s="14">
        <v>13.823792802188001</v>
      </c>
      <c r="J640" s="14"/>
      <c r="K640" s="14">
        <v>3.1779004552847598</v>
      </c>
      <c r="L640" s="14">
        <v>241.033223381829</v>
      </c>
      <c r="M640" s="15">
        <v>100.37</v>
      </c>
      <c r="N640" s="14">
        <v>6.5525495821011601</v>
      </c>
      <c r="O640" s="14"/>
      <c r="U640" s="11" t="str">
        <f t="shared" si="187"/>
        <v/>
      </c>
      <c r="V640" s="15"/>
      <c r="W640" s="15"/>
      <c r="X640" s="15"/>
      <c r="Y640" s="15"/>
      <c r="AA640" s="11" t="str">
        <f t="shared" si="197"/>
        <v/>
      </c>
      <c r="AB640" s="11" t="str">
        <f t="shared" si="198"/>
        <v/>
      </c>
      <c r="AC640" s="11" t="str">
        <f t="shared" si="199"/>
        <v/>
      </c>
      <c r="AF640" s="11" t="str">
        <f t="shared" si="200"/>
        <v/>
      </c>
      <c r="AG640" s="11" t="str">
        <f t="shared" si="201"/>
        <v/>
      </c>
      <c r="AH640" s="11" t="str">
        <f t="shared" si="202"/>
        <v/>
      </c>
      <c r="AN640" s="3"/>
      <c r="AO640" s="3"/>
      <c r="AP640" s="3"/>
      <c r="AQ640" s="3"/>
      <c r="AR640" t="s">
        <v>554</v>
      </c>
      <c r="AS640" t="s">
        <v>555</v>
      </c>
      <c r="AT640" t="s">
        <v>556</v>
      </c>
      <c r="AU640" t="s">
        <v>557</v>
      </c>
      <c r="AV640" t="s">
        <v>558</v>
      </c>
      <c r="AW640" t="s">
        <v>559</v>
      </c>
      <c r="AX640" t="s">
        <v>560</v>
      </c>
      <c r="AY640" t="s">
        <v>561</v>
      </c>
      <c r="AZ640" s="6">
        <v>0</v>
      </c>
      <c r="BA640" s="6">
        <v>0</v>
      </c>
      <c r="BB640" s="6">
        <v>0</v>
      </c>
      <c r="BC640" s="6">
        <v>0.06</v>
      </c>
      <c r="BD640" s="6">
        <v>25</v>
      </c>
      <c r="BE640" s="6">
        <v>0.36799999999999999</v>
      </c>
    </row>
    <row r="641" spans="1:57" ht="15" customHeight="1" x14ac:dyDescent="0.4">
      <c r="A641" s="6">
        <v>20231114</v>
      </c>
      <c r="B641" s="6" t="s">
        <v>473</v>
      </c>
      <c r="C641" s="7" t="s">
        <v>515</v>
      </c>
      <c r="E641" s="6" t="s">
        <v>16</v>
      </c>
      <c r="F641" s="6">
        <v>2</v>
      </c>
      <c r="G641" s="6">
        <v>6</v>
      </c>
      <c r="H641" s="17">
        <f t="shared" si="194"/>
        <v>1</v>
      </c>
      <c r="I641" s="14">
        <v>44.740759034769802</v>
      </c>
      <c r="J641" s="14">
        <v>44.740759034769802</v>
      </c>
      <c r="K641" s="11">
        <v>3.1779004552847701</v>
      </c>
      <c r="L641" s="14">
        <v>255.021220178287</v>
      </c>
      <c r="M641" s="15">
        <v>147.13</v>
      </c>
      <c r="N641" s="14">
        <v>60.995652532324797</v>
      </c>
      <c r="O641" s="14">
        <v>60.995652532324797</v>
      </c>
      <c r="P641" s="11" t="str">
        <f>_xlfn.TEXTJOIN(";", TRUE, Q641, R641, S641, T641)</f>
        <v>0;0;0;0</v>
      </c>
      <c r="Q641" s="6">
        <v>0</v>
      </c>
      <c r="R641" s="6">
        <v>0</v>
      </c>
      <c r="S641" s="6">
        <v>0</v>
      </c>
      <c r="T641" s="6">
        <v>0</v>
      </c>
      <c r="U641" s="11" t="str">
        <f>_xlfn.TEXTJOIN(";", TRUE, V641, W641, X641, Y641)</f>
        <v>147.13;147.13;147.13;147.13</v>
      </c>
      <c r="V641" s="15">
        <v>147.13</v>
      </c>
      <c r="W641" s="15">
        <v>147.13</v>
      </c>
      <c r="X641" s="15">
        <v>147.13</v>
      </c>
      <c r="Y641" s="15">
        <v>147.13</v>
      </c>
      <c r="Z641" s="11" t="s">
        <v>372</v>
      </c>
      <c r="AA641" s="11">
        <f t="shared" si="197"/>
        <v>36.271499870209297</v>
      </c>
      <c r="AB641" s="11" t="str">
        <f t="shared" si="198"/>
        <v>36.95296211183255</v>
      </c>
      <c r="AC641" s="11" t="str">
        <f t="shared" si="199"/>
        <v xml:space="preserve"> 16.276127344332362</v>
      </c>
      <c r="AD641" s="11">
        <v>3</v>
      </c>
      <c r="AE641" s="11" t="s">
        <v>373</v>
      </c>
      <c r="AF641" s="11">
        <f t="shared" si="200"/>
        <v>62.759055785665403</v>
      </c>
      <c r="AG641" s="11" t="str">
        <f t="shared" si="201"/>
        <v>76.00685190194719</v>
      </c>
      <c r="AH641" s="11" t="str">
        <f t="shared" si="202"/>
        <v xml:space="preserve"> 101.56562938235193</v>
      </c>
      <c r="AI641" s="11">
        <v>90</v>
      </c>
      <c r="AJ641" s="11" t="s">
        <v>629</v>
      </c>
      <c r="AK641" s="11" t="s">
        <v>609</v>
      </c>
      <c r="AL641" s="11" t="s">
        <v>630</v>
      </c>
      <c r="AM641" s="11" t="s">
        <v>609</v>
      </c>
      <c r="AN641" t="s">
        <v>753</v>
      </c>
      <c r="AO641" t="s">
        <v>754</v>
      </c>
      <c r="AP641" t="s">
        <v>755</v>
      </c>
      <c r="AQ641" t="s">
        <v>698</v>
      </c>
      <c r="AR641" t="s">
        <v>554</v>
      </c>
      <c r="AS641" t="s">
        <v>555</v>
      </c>
      <c r="AT641" t="s">
        <v>556</v>
      </c>
      <c r="AU641" t="s">
        <v>557</v>
      </c>
      <c r="AV641" t="s">
        <v>558</v>
      </c>
      <c r="AW641" t="s">
        <v>559</v>
      </c>
      <c r="AX641" t="s">
        <v>560</v>
      </c>
      <c r="AY641" t="s">
        <v>561</v>
      </c>
      <c r="AZ641" s="6">
        <v>0</v>
      </c>
      <c r="BA641" s="6">
        <v>0</v>
      </c>
      <c r="BB641" s="6">
        <v>0</v>
      </c>
      <c r="BC641" s="6">
        <v>0.06</v>
      </c>
      <c r="BD641" s="6">
        <v>25</v>
      </c>
      <c r="BE641" s="6">
        <v>0.36799999999999999</v>
      </c>
    </row>
    <row r="642" spans="1:57" ht="15" customHeight="1" x14ac:dyDescent="0.4">
      <c r="A642" s="6">
        <v>20231114</v>
      </c>
      <c r="B642" s="6" t="s">
        <v>473</v>
      </c>
      <c r="C642" s="7" t="s">
        <v>515</v>
      </c>
      <c r="D642" s="6" t="s">
        <v>21</v>
      </c>
      <c r="F642" s="6">
        <v>1</v>
      </c>
      <c r="G642" s="6">
        <v>7</v>
      </c>
      <c r="H642" s="17">
        <f t="shared" si="194"/>
        <v>1</v>
      </c>
      <c r="I642" s="14">
        <v>16.190719380837098</v>
      </c>
      <c r="J642" s="14"/>
      <c r="K642" s="14">
        <v>3.1779004552847598</v>
      </c>
      <c r="L642" s="14">
        <v>63.063742945448098</v>
      </c>
      <c r="M642" s="15">
        <v>182.03</v>
      </c>
      <c r="N642" s="14">
        <v>6.5080186780676401</v>
      </c>
      <c r="O642" s="14"/>
      <c r="U642" s="11" t="str">
        <f t="shared" si="187"/>
        <v/>
      </c>
      <c r="V642" s="15"/>
      <c r="W642" s="15"/>
      <c r="X642" s="15"/>
      <c r="Y642" s="15"/>
      <c r="AA642" s="11" t="str">
        <f t="shared" si="197"/>
        <v/>
      </c>
      <c r="AB642" s="11" t="str">
        <f t="shared" si="198"/>
        <v/>
      </c>
      <c r="AC642" s="11" t="str">
        <f t="shared" si="199"/>
        <v/>
      </c>
      <c r="AF642" s="11" t="str">
        <f t="shared" si="200"/>
        <v/>
      </c>
      <c r="AG642" s="11" t="str">
        <f t="shared" si="201"/>
        <v/>
      </c>
      <c r="AH642" s="11" t="str">
        <f t="shared" si="202"/>
        <v/>
      </c>
      <c r="AN642" s="3"/>
      <c r="AO642" s="3"/>
      <c r="AP642" s="3"/>
      <c r="AQ642" s="3"/>
      <c r="AR642" t="s">
        <v>554</v>
      </c>
      <c r="AS642" t="s">
        <v>555</v>
      </c>
      <c r="AT642" t="s">
        <v>556</v>
      </c>
      <c r="AU642" t="s">
        <v>557</v>
      </c>
      <c r="AV642" t="s">
        <v>558</v>
      </c>
      <c r="AW642" t="s">
        <v>559</v>
      </c>
      <c r="AX642" t="s">
        <v>560</v>
      </c>
      <c r="AY642" t="s">
        <v>561</v>
      </c>
      <c r="AZ642" s="6">
        <v>0</v>
      </c>
      <c r="BA642" s="6">
        <v>0</v>
      </c>
      <c r="BB642" s="6">
        <v>0</v>
      </c>
      <c r="BC642" s="6">
        <v>0.06</v>
      </c>
      <c r="BD642" s="6">
        <v>25</v>
      </c>
      <c r="BE642" s="6">
        <v>0.36799999999999999</v>
      </c>
    </row>
    <row r="643" spans="1:57" ht="15" customHeight="1" x14ac:dyDescent="0.4">
      <c r="A643" s="6">
        <v>20231114</v>
      </c>
      <c r="B643" s="6" t="s">
        <v>473</v>
      </c>
      <c r="C643" s="7" t="s">
        <v>515</v>
      </c>
      <c r="E643" s="6" t="s">
        <v>22</v>
      </c>
      <c r="F643" s="6">
        <v>2</v>
      </c>
      <c r="G643" s="6">
        <v>7</v>
      </c>
      <c r="H643" s="17">
        <f t="shared" si="194"/>
        <v>1</v>
      </c>
      <c r="I643" s="14">
        <v>42.691436766314801</v>
      </c>
      <c r="J643" s="14">
        <v>42.691436766314801</v>
      </c>
      <c r="K643" s="11">
        <v>3.1779004552847701</v>
      </c>
      <c r="L643" s="14">
        <v>11.4989994815472</v>
      </c>
      <c r="M643" s="15">
        <v>116.48</v>
      </c>
      <c r="N643" s="14">
        <v>73.386832081003803</v>
      </c>
      <c r="O643" s="14">
        <v>73.386832081003803</v>
      </c>
      <c r="P643" s="11" t="str">
        <f>_xlfn.TEXTJOIN(";", TRUE, Q643, R643, S643, T643)</f>
        <v>0;0;0;0</v>
      </c>
      <c r="Q643" s="6">
        <v>0</v>
      </c>
      <c r="R643" s="6">
        <v>0</v>
      </c>
      <c r="S643" s="6">
        <v>0</v>
      </c>
      <c r="T643" s="6">
        <v>0</v>
      </c>
      <c r="U643" s="11" t="str">
        <f>_xlfn.TEXTJOIN(";", TRUE, V643, W643, X643, Y643)</f>
        <v>116.48;116.48;116.48;116.48</v>
      </c>
      <c r="V643" s="15">
        <v>116.48</v>
      </c>
      <c r="W643" s="15">
        <v>116.48</v>
      </c>
      <c r="X643" s="15">
        <v>116.48</v>
      </c>
      <c r="Y643" s="15">
        <v>116.48</v>
      </c>
      <c r="Z643" s="11" t="s">
        <v>756</v>
      </c>
      <c r="AA643" s="11">
        <f t="shared" si="197"/>
        <v>24.4178759926148</v>
      </c>
      <c r="AB643" s="11" t="str">
        <f t="shared" si="198"/>
        <v>44.194605515610334</v>
      </c>
      <c r="AC643" s="11" t="str">
        <f t="shared" si="199"/>
        <v xml:space="preserve"> 12.405156395681006</v>
      </c>
      <c r="AD643" s="11">
        <v>3</v>
      </c>
      <c r="AE643" s="11" t="s">
        <v>757</v>
      </c>
      <c r="AF643" s="11">
        <f t="shared" si="200"/>
        <v>83.219710132414505</v>
      </c>
      <c r="AG643" s="11" t="str">
        <f t="shared" si="201"/>
        <v>102.24246815094426</v>
      </c>
      <c r="AH643" s="11" t="str">
        <f t="shared" si="202"/>
        <v xml:space="preserve"> 113.00928737315007</v>
      </c>
      <c r="AI643" s="11">
        <v>90</v>
      </c>
      <c r="AJ643" s="11" t="s">
        <v>629</v>
      </c>
      <c r="AK643" s="11" t="s">
        <v>609</v>
      </c>
      <c r="AL643" s="11" t="s">
        <v>630</v>
      </c>
      <c r="AM643" s="11" t="s">
        <v>609</v>
      </c>
      <c r="AN643" t="s">
        <v>758</v>
      </c>
      <c r="AO643" t="s">
        <v>759</v>
      </c>
      <c r="AP643" t="s">
        <v>760</v>
      </c>
      <c r="AQ643" t="s">
        <v>698</v>
      </c>
      <c r="AR643" t="s">
        <v>554</v>
      </c>
      <c r="AS643" t="s">
        <v>555</v>
      </c>
      <c r="AT643" t="s">
        <v>556</v>
      </c>
      <c r="AU643" t="s">
        <v>557</v>
      </c>
      <c r="AV643" t="s">
        <v>558</v>
      </c>
      <c r="AW643" t="s">
        <v>559</v>
      </c>
      <c r="AX643" t="s">
        <v>560</v>
      </c>
      <c r="AY643" t="s">
        <v>561</v>
      </c>
      <c r="AZ643" s="6">
        <v>0</v>
      </c>
      <c r="BA643" s="6">
        <v>0</v>
      </c>
      <c r="BB643" s="6">
        <v>0</v>
      </c>
      <c r="BC643" s="6">
        <v>0.06</v>
      </c>
      <c r="BD643" s="6">
        <v>25</v>
      </c>
      <c r="BE643" s="6">
        <v>0.36799999999999999</v>
      </c>
    </row>
    <row r="644" spans="1:57" ht="15" customHeight="1" x14ac:dyDescent="0.4">
      <c r="A644" s="6">
        <v>20231114</v>
      </c>
      <c r="B644" s="6" t="s">
        <v>473</v>
      </c>
      <c r="C644" s="7" t="s">
        <v>515</v>
      </c>
      <c r="D644" s="6" t="s">
        <v>24</v>
      </c>
      <c r="F644" s="6">
        <v>1</v>
      </c>
      <c r="G644" s="6">
        <v>8</v>
      </c>
      <c r="H644" s="17">
        <f t="shared" si="194"/>
        <v>1</v>
      </c>
      <c r="I644" s="14">
        <v>23.299676378135999</v>
      </c>
      <c r="J644" s="14"/>
      <c r="K644" s="14">
        <v>3.16524837592039</v>
      </c>
      <c r="L644" s="14">
        <v>230.35403379469699</v>
      </c>
      <c r="M644" s="15">
        <v>167.29</v>
      </c>
      <c r="N644" s="14">
        <v>7.1876792489361598</v>
      </c>
      <c r="O644" s="14"/>
      <c r="U644" s="11" t="str">
        <f t="shared" ref="U643:U667" si="203">_xlfn.TEXTJOIN(";", TRUE, V644, W644, X644)</f>
        <v/>
      </c>
      <c r="V644" s="15"/>
      <c r="W644" s="15"/>
      <c r="X644" s="15"/>
      <c r="Y644" s="15"/>
      <c r="AA644" s="11" t="str">
        <f t="shared" si="197"/>
        <v/>
      </c>
      <c r="AB644" s="11" t="str">
        <f t="shared" si="198"/>
        <v/>
      </c>
      <c r="AC644" s="11" t="str">
        <f t="shared" si="199"/>
        <v/>
      </c>
      <c r="AF644" s="11" t="str">
        <f t="shared" si="200"/>
        <v/>
      </c>
      <c r="AG644" s="11" t="str">
        <f t="shared" si="201"/>
        <v/>
      </c>
      <c r="AH644" s="11" t="str">
        <f t="shared" si="202"/>
        <v/>
      </c>
      <c r="AN644" s="3"/>
      <c r="AO644" s="3"/>
      <c r="AP644" s="3"/>
      <c r="AQ644" s="3"/>
      <c r="AR644" t="s">
        <v>554</v>
      </c>
      <c r="AS644" t="s">
        <v>555</v>
      </c>
      <c r="AT644" t="s">
        <v>556</v>
      </c>
      <c r="AU644" t="s">
        <v>557</v>
      </c>
      <c r="AV644" t="s">
        <v>558</v>
      </c>
      <c r="AW644" t="s">
        <v>559</v>
      </c>
      <c r="AX644" t="s">
        <v>560</v>
      </c>
      <c r="AY644" t="s">
        <v>561</v>
      </c>
      <c r="AZ644" s="6">
        <v>0</v>
      </c>
      <c r="BA644" s="6">
        <v>0</v>
      </c>
      <c r="BB644" s="6">
        <v>0</v>
      </c>
      <c r="BC644" s="6">
        <v>0.06</v>
      </c>
      <c r="BD644" s="6">
        <v>25</v>
      </c>
      <c r="BE644" s="6">
        <v>0.36799999999999999</v>
      </c>
    </row>
    <row r="645" spans="1:57" ht="15" customHeight="1" x14ac:dyDescent="0.4">
      <c r="A645" s="6">
        <v>20231114</v>
      </c>
      <c r="B645" s="6" t="s">
        <v>473</v>
      </c>
      <c r="C645" s="7" t="s">
        <v>515</v>
      </c>
      <c r="E645" s="6" t="s">
        <v>25</v>
      </c>
      <c r="F645" s="6">
        <v>2</v>
      </c>
      <c r="G645" s="6">
        <v>8</v>
      </c>
      <c r="H645" s="17">
        <f t="shared" si="194"/>
        <v>1</v>
      </c>
      <c r="I645" s="14">
        <v>49.895264538529503</v>
      </c>
      <c r="J645" s="14">
        <v>49.895264538529503</v>
      </c>
      <c r="K645" s="11">
        <v>3.1260195406643199</v>
      </c>
      <c r="L645" s="14">
        <v>167.01748924259601</v>
      </c>
      <c r="M645" s="15">
        <v>155.52000000000001</v>
      </c>
      <c r="N645" s="14">
        <v>81.162080307916597</v>
      </c>
      <c r="O645" s="14">
        <v>81.162080307916597</v>
      </c>
      <c r="P645" s="11" t="str">
        <f>_xlfn.TEXTJOIN(";", TRUE, Q645, R645, S645, T645)</f>
        <v>0;0;0;0</v>
      </c>
      <c r="Q645" s="6">
        <v>0</v>
      </c>
      <c r="R645" s="6">
        <v>0</v>
      </c>
      <c r="S645" s="6">
        <v>0</v>
      </c>
      <c r="T645" s="6">
        <v>0</v>
      </c>
      <c r="U645" s="11" t="str">
        <f>_xlfn.TEXTJOIN(";", TRUE, V645, W645, X645, Y645)</f>
        <v>155.52;155.52;155.52;155.52</v>
      </c>
      <c r="V645" s="15">
        <v>155.52000000000001</v>
      </c>
      <c r="W645" s="15">
        <v>155.52000000000001</v>
      </c>
      <c r="X645" s="15">
        <v>155.52000000000001</v>
      </c>
      <c r="Y645" s="15">
        <v>155.52000000000001</v>
      </c>
      <c r="Z645" s="11" t="s">
        <v>374</v>
      </c>
      <c r="AA645" s="11">
        <f t="shared" si="197"/>
        <v>25.404450368185302</v>
      </c>
      <c r="AB645" s="11" t="str">
        <f t="shared" si="198"/>
        <v>41.86358995188899</v>
      </c>
      <c r="AC645" s="11" t="str">
        <f t="shared" si="199"/>
        <v xml:space="preserve"> 20.768162312279017</v>
      </c>
      <c r="AD645" s="11">
        <v>3</v>
      </c>
      <c r="AE645" s="11" t="s">
        <v>375</v>
      </c>
      <c r="AF645" s="11">
        <f t="shared" si="200"/>
        <v>82.672689723441806</v>
      </c>
      <c r="AG645" s="11" t="str">
        <f t="shared" si="201"/>
        <v>89.76831746940535</v>
      </c>
      <c r="AH645" s="11" t="str">
        <f t="shared" si="202"/>
        <v xml:space="preserve"> 110.57972274156147</v>
      </c>
      <c r="AI645" s="11">
        <v>90</v>
      </c>
      <c r="AJ645" s="11" t="s">
        <v>629</v>
      </c>
      <c r="AK645" s="11" t="s">
        <v>609</v>
      </c>
      <c r="AL645" s="11" t="s">
        <v>630</v>
      </c>
      <c r="AM645" s="11" t="s">
        <v>609</v>
      </c>
      <c r="AN645" t="s">
        <v>758</v>
      </c>
      <c r="AO645" t="s">
        <v>759</v>
      </c>
      <c r="AP645" t="s">
        <v>760</v>
      </c>
      <c r="AQ645" t="s">
        <v>698</v>
      </c>
      <c r="AR645" t="s">
        <v>554</v>
      </c>
      <c r="AS645" t="s">
        <v>555</v>
      </c>
      <c r="AT645" t="s">
        <v>556</v>
      </c>
      <c r="AU645" t="s">
        <v>557</v>
      </c>
      <c r="AV645" t="s">
        <v>558</v>
      </c>
      <c r="AW645" t="s">
        <v>559</v>
      </c>
      <c r="AX645" t="s">
        <v>560</v>
      </c>
      <c r="AY645" t="s">
        <v>561</v>
      </c>
      <c r="AZ645" s="6">
        <v>0</v>
      </c>
      <c r="BA645" s="6">
        <v>0</v>
      </c>
      <c r="BB645" s="6">
        <v>0</v>
      </c>
      <c r="BC645" s="6">
        <v>0.06</v>
      </c>
      <c r="BD645" s="6">
        <v>25</v>
      </c>
      <c r="BE645" s="6">
        <v>0.36799999999999999</v>
      </c>
    </row>
    <row r="646" spans="1:57" ht="15" customHeight="1" x14ac:dyDescent="0.4">
      <c r="A646" s="6">
        <v>20231114</v>
      </c>
      <c r="B646" s="6" t="s">
        <v>473</v>
      </c>
      <c r="C646" s="7" t="s">
        <v>515</v>
      </c>
      <c r="D646" s="6" t="s">
        <v>28</v>
      </c>
      <c r="F646" s="6">
        <v>1</v>
      </c>
      <c r="G646" s="6">
        <v>9</v>
      </c>
      <c r="H646" s="13">
        <f>2/5</f>
        <v>0.4</v>
      </c>
      <c r="I646" s="14">
        <v>29.640750007071301</v>
      </c>
      <c r="J646" s="14"/>
      <c r="K646" s="14">
        <v>3.1779004552847598</v>
      </c>
      <c r="L646" s="14">
        <v>312.31794642499102</v>
      </c>
      <c r="M646" s="15">
        <v>81.97</v>
      </c>
      <c r="N646" s="14">
        <v>42.966496609676497</v>
      </c>
      <c r="O646" s="14"/>
      <c r="U646" s="11" t="str">
        <f t="shared" si="203"/>
        <v/>
      </c>
      <c r="V646" s="15"/>
      <c r="W646" s="15"/>
      <c r="X646" s="15"/>
      <c r="Y646" s="15"/>
      <c r="AA646" s="11" t="str">
        <f t="shared" si="197"/>
        <v/>
      </c>
      <c r="AB646" s="11" t="str">
        <f t="shared" si="198"/>
        <v/>
      </c>
      <c r="AC646" s="11" t="str">
        <f t="shared" si="199"/>
        <v/>
      </c>
      <c r="AF646" s="11" t="str">
        <f t="shared" si="200"/>
        <v/>
      </c>
      <c r="AG646" s="11" t="str">
        <f t="shared" si="201"/>
        <v/>
      </c>
      <c r="AH646" s="11" t="str">
        <f t="shared" si="202"/>
        <v/>
      </c>
      <c r="AN646" s="3"/>
      <c r="AO646" s="3"/>
      <c r="AP646" s="3"/>
      <c r="AQ646" s="3"/>
      <c r="AR646" t="s">
        <v>554</v>
      </c>
      <c r="AS646" t="s">
        <v>555</v>
      </c>
      <c r="AT646" t="s">
        <v>556</v>
      </c>
      <c r="AU646" t="s">
        <v>557</v>
      </c>
      <c r="AV646" t="s">
        <v>558</v>
      </c>
      <c r="AW646" t="s">
        <v>559</v>
      </c>
      <c r="AX646" t="s">
        <v>560</v>
      </c>
      <c r="AY646" t="s">
        <v>561</v>
      </c>
      <c r="AZ646" s="6">
        <v>0</v>
      </c>
      <c r="BA646" s="6">
        <v>0</v>
      </c>
      <c r="BB646" s="6">
        <v>0</v>
      </c>
      <c r="BC646" s="6">
        <v>0.06</v>
      </c>
      <c r="BD646" s="6">
        <v>25</v>
      </c>
      <c r="BE646" s="6">
        <v>0.36799999999999999</v>
      </c>
    </row>
    <row r="647" spans="1:57" ht="15" customHeight="1" x14ac:dyDescent="0.4">
      <c r="A647" s="6">
        <v>20231114</v>
      </c>
      <c r="B647" s="6" t="s">
        <v>473</v>
      </c>
      <c r="C647" s="7" t="s">
        <v>515</v>
      </c>
      <c r="E647" s="6" t="s">
        <v>29</v>
      </c>
      <c r="F647" s="6">
        <v>2</v>
      </c>
      <c r="G647" s="6">
        <v>9</v>
      </c>
      <c r="H647" s="17">
        <f>2/5</f>
        <v>0.4</v>
      </c>
      <c r="I647" s="16">
        <v>27.740833886205099</v>
      </c>
      <c r="J647" s="16">
        <v>27.740833886205099</v>
      </c>
      <c r="K647" s="16">
        <v>2.96146948763338</v>
      </c>
      <c r="L647" s="16">
        <v>312.13581633759497</v>
      </c>
      <c r="M647" s="16">
        <v>145.11581629999901</v>
      </c>
      <c r="N647" s="16">
        <v>108.564594976466</v>
      </c>
      <c r="O647" s="16">
        <v>108.564594976466</v>
      </c>
      <c r="P647" s="11" t="str">
        <f>_xlfn.TEXTJOIN(";", TRUE, Q647, R647, S647, T647)</f>
        <v>0;0;0;0</v>
      </c>
      <c r="Q647" s="6">
        <v>0</v>
      </c>
      <c r="R647" s="6">
        <v>0</v>
      </c>
      <c r="S647" s="6">
        <v>0</v>
      </c>
      <c r="T647" s="6">
        <v>0</v>
      </c>
      <c r="U647" s="11" t="str">
        <f>_xlfn.TEXTJOIN(";", TRUE, V647, W647, X647, Y647)</f>
        <v>145.115816299999;145.115816299999;145.115816299999;145.115816299999</v>
      </c>
      <c r="V647" s="16">
        <v>145.11581629999901</v>
      </c>
      <c r="W647" s="16">
        <v>145.11581629999901</v>
      </c>
      <c r="X647" s="16">
        <v>145.11581629999901</v>
      </c>
      <c r="Y647" s="16">
        <v>145.11581629999901</v>
      </c>
      <c r="Z647" s="15" t="s">
        <v>793</v>
      </c>
      <c r="AA647" s="11">
        <f t="shared" si="197"/>
        <v>25.968359215629999</v>
      </c>
      <c r="AB647" s="11" t="str">
        <f t="shared" si="198"/>
        <v>18.375579974746895</v>
      </c>
      <c r="AC647" s="11" t="str">
        <f t="shared" si="199"/>
        <v xml:space="preserve"> 9.14831250449942</v>
      </c>
      <c r="AD647" s="11">
        <v>3</v>
      </c>
      <c r="AE647" s="15" t="s">
        <v>794</v>
      </c>
      <c r="AF647" s="11">
        <f t="shared" si="200"/>
        <v>127.790607098981</v>
      </c>
      <c r="AG647" s="11" t="str">
        <f t="shared" si="201"/>
        <v>145.86317683305063</v>
      </c>
      <c r="AH647" s="11" t="str">
        <f t="shared" si="202"/>
        <v xml:space="preserve"> 160.21786682159194</v>
      </c>
      <c r="AI647" s="11">
        <v>90</v>
      </c>
      <c r="AJ647" s="11" t="s">
        <v>629</v>
      </c>
      <c r="AK647" s="11" t="s">
        <v>609</v>
      </c>
      <c r="AL647" s="11" t="s">
        <v>630</v>
      </c>
      <c r="AM647" s="11" t="s">
        <v>609</v>
      </c>
      <c r="AN647" t="s">
        <v>761</v>
      </c>
      <c r="AO647" t="s">
        <v>762</v>
      </c>
      <c r="AP647" t="s">
        <v>763</v>
      </c>
      <c r="AQ647" t="s">
        <v>698</v>
      </c>
      <c r="AR647" t="s">
        <v>554</v>
      </c>
      <c r="AS647" t="s">
        <v>555</v>
      </c>
      <c r="AT647" t="s">
        <v>556</v>
      </c>
      <c r="AU647" t="s">
        <v>557</v>
      </c>
      <c r="AV647" t="s">
        <v>558</v>
      </c>
      <c r="AW647" t="s">
        <v>559</v>
      </c>
      <c r="AX647" t="s">
        <v>560</v>
      </c>
      <c r="AY647" t="s">
        <v>561</v>
      </c>
      <c r="AZ647" s="6">
        <v>0</v>
      </c>
      <c r="BA647" s="6">
        <v>0</v>
      </c>
      <c r="BB647" s="6">
        <v>0</v>
      </c>
      <c r="BC647" s="6">
        <v>0.06</v>
      </c>
      <c r="BD647" s="6">
        <v>25</v>
      </c>
      <c r="BE647" s="6">
        <v>0.36799999999999999</v>
      </c>
    </row>
    <row r="648" spans="1:57" ht="15" customHeight="1" x14ac:dyDescent="0.4">
      <c r="A648" s="6">
        <v>20231114</v>
      </c>
      <c r="B648" s="6" t="s">
        <v>472</v>
      </c>
      <c r="C648" s="7" t="s">
        <v>516</v>
      </c>
      <c r="D648" s="6" t="s">
        <v>2</v>
      </c>
      <c r="F648" s="6">
        <v>1</v>
      </c>
      <c r="G648" s="6">
        <v>1</v>
      </c>
      <c r="H648" s="17">
        <f t="shared" ref="H648:H663" si="204">5/5</f>
        <v>1</v>
      </c>
      <c r="I648" s="14">
        <v>4.8346291869982796</v>
      </c>
      <c r="J648" s="14"/>
      <c r="K648" s="14">
        <v>3.8109103225071199</v>
      </c>
      <c r="L648" s="14">
        <v>15.295682736050299</v>
      </c>
      <c r="M648" s="15">
        <v>0</v>
      </c>
      <c r="N648" s="14">
        <v>12.287468844255701</v>
      </c>
      <c r="O648" s="14"/>
      <c r="U648" s="11" t="str">
        <f t="shared" si="203"/>
        <v/>
      </c>
      <c r="V648" s="15"/>
      <c r="W648" s="15"/>
      <c r="X648" s="15"/>
      <c r="Y648" s="15"/>
      <c r="AA648" s="11" t="str">
        <f t="shared" si="197"/>
        <v/>
      </c>
      <c r="AB648" s="11" t="str">
        <f t="shared" si="198"/>
        <v/>
      </c>
      <c r="AC648" s="11" t="str">
        <f t="shared" si="199"/>
        <v/>
      </c>
      <c r="AF648" s="11" t="str">
        <f t="shared" si="200"/>
        <v/>
      </c>
      <c r="AG648" s="11" t="str">
        <f t="shared" si="201"/>
        <v/>
      </c>
      <c r="AH648" s="11" t="str">
        <f t="shared" si="202"/>
        <v/>
      </c>
      <c r="AN648" s="3"/>
      <c r="AO648" s="3"/>
      <c r="AP648" s="3"/>
      <c r="AQ648" s="3"/>
      <c r="AR648" t="s">
        <v>562</v>
      </c>
      <c r="AS648" t="s">
        <v>563</v>
      </c>
      <c r="AT648" t="s">
        <v>564</v>
      </c>
      <c r="AU648" t="s">
        <v>565</v>
      </c>
      <c r="AV648" t="s">
        <v>566</v>
      </c>
      <c r="AW648" t="s">
        <v>567</v>
      </c>
      <c r="AX648" t="s">
        <v>568</v>
      </c>
      <c r="AY648" t="s">
        <v>569</v>
      </c>
      <c r="AZ648" s="6">
        <v>0</v>
      </c>
      <c r="BA648" s="6">
        <v>0</v>
      </c>
      <c r="BB648" s="6">
        <v>0</v>
      </c>
      <c r="BC648" s="6">
        <v>0.06</v>
      </c>
      <c r="BD648" s="6">
        <v>25</v>
      </c>
      <c r="BE648" s="6">
        <v>0.36799999999999999</v>
      </c>
    </row>
    <row r="649" spans="1:57" ht="15" customHeight="1" x14ac:dyDescent="0.4">
      <c r="A649" s="6">
        <v>20231114</v>
      </c>
      <c r="B649" s="6" t="s">
        <v>472</v>
      </c>
      <c r="C649" s="7" t="s">
        <v>516</v>
      </c>
      <c r="D649" s="6" t="s">
        <v>5</v>
      </c>
      <c r="F649" s="6">
        <v>1</v>
      </c>
      <c r="G649" s="6">
        <v>2</v>
      </c>
      <c r="H649" s="17">
        <f t="shared" si="204"/>
        <v>1</v>
      </c>
      <c r="I649" s="11">
        <v>8.3691872335983906</v>
      </c>
      <c r="K649" s="14">
        <v>3.1035649826765499</v>
      </c>
      <c r="L649" s="14">
        <v>9.1691930440990905</v>
      </c>
      <c r="M649" s="15">
        <v>353.87</v>
      </c>
      <c r="N649" s="11">
        <v>9.1155809993214607</v>
      </c>
      <c r="U649" s="11" t="str">
        <f t="shared" si="203"/>
        <v/>
      </c>
      <c r="V649" s="15"/>
      <c r="W649" s="15"/>
      <c r="X649" s="15"/>
      <c r="Y649" s="15"/>
      <c r="AA649" s="11" t="str">
        <f t="shared" si="197"/>
        <v/>
      </c>
      <c r="AB649" s="11" t="str">
        <f t="shared" si="198"/>
        <v/>
      </c>
      <c r="AC649" s="11" t="str">
        <f t="shared" si="199"/>
        <v/>
      </c>
      <c r="AF649" s="11" t="str">
        <f t="shared" si="200"/>
        <v/>
      </c>
      <c r="AG649" s="11" t="str">
        <f t="shared" si="201"/>
        <v/>
      </c>
      <c r="AH649" s="11" t="str">
        <f t="shared" si="202"/>
        <v/>
      </c>
      <c r="AN649" s="3"/>
      <c r="AO649" s="3"/>
      <c r="AP649" s="3"/>
      <c r="AQ649" s="3"/>
      <c r="AR649" t="s">
        <v>562</v>
      </c>
      <c r="AS649" t="s">
        <v>563</v>
      </c>
      <c r="AT649" t="s">
        <v>564</v>
      </c>
      <c r="AU649" t="s">
        <v>565</v>
      </c>
      <c r="AV649" t="s">
        <v>566</v>
      </c>
      <c r="AW649" t="s">
        <v>567</v>
      </c>
      <c r="AX649" t="s">
        <v>568</v>
      </c>
      <c r="AY649" t="s">
        <v>569</v>
      </c>
      <c r="AZ649" s="6">
        <v>0</v>
      </c>
      <c r="BA649" s="6">
        <v>0</v>
      </c>
      <c r="BB649" s="6">
        <v>0</v>
      </c>
      <c r="BC649" s="6">
        <v>0.06</v>
      </c>
      <c r="BD649" s="6">
        <v>25</v>
      </c>
      <c r="BE649" s="6">
        <v>0.36799999999999999</v>
      </c>
    </row>
    <row r="650" spans="1:57" ht="15" customHeight="1" x14ac:dyDescent="0.4">
      <c r="A650" s="6">
        <v>20231114</v>
      </c>
      <c r="B650" s="6" t="s">
        <v>472</v>
      </c>
      <c r="C650" s="7" t="s">
        <v>516</v>
      </c>
      <c r="E650" s="6" t="s">
        <v>6</v>
      </c>
      <c r="F650" s="6">
        <v>2</v>
      </c>
      <c r="G650" s="6">
        <v>2</v>
      </c>
      <c r="H650" s="17">
        <f t="shared" si="204"/>
        <v>1</v>
      </c>
      <c r="I650" s="11">
        <v>26.702211823349099</v>
      </c>
      <c r="J650" s="11">
        <v>26.702211823349099</v>
      </c>
      <c r="K650" s="11">
        <v>2.2559724010715998</v>
      </c>
      <c r="L650" s="14">
        <v>8.7155640932992995</v>
      </c>
      <c r="M650" s="15">
        <v>0</v>
      </c>
      <c r="N650" s="14">
        <v>101.742933663041</v>
      </c>
      <c r="O650" s="14">
        <v>101.742933663041</v>
      </c>
      <c r="P650" s="11" t="str">
        <f t="shared" ref="P650:P651" si="205">_xlfn.TEXTJOIN(";", TRUE, Q650, R650, S650, T650)</f>
        <v>0;0</v>
      </c>
      <c r="Q650" s="6">
        <v>0</v>
      </c>
      <c r="T650" s="6">
        <v>0</v>
      </c>
      <c r="U650" s="11" t="str">
        <f t="shared" ref="U650:U651" si="206">_xlfn.TEXTJOIN(";", TRUE, V650, W650, X650, Y650)</f>
        <v>0;0</v>
      </c>
      <c r="V650" s="15">
        <v>0</v>
      </c>
      <c r="W650" s="15"/>
      <c r="X650" s="15"/>
      <c r="Y650" s="15">
        <v>0</v>
      </c>
      <c r="Z650" s="14">
        <v>5.0861968447344097</v>
      </c>
      <c r="AA650" s="11">
        <f t="shared" si="197"/>
        <v>5.0861968447344097</v>
      </c>
      <c r="AB650" s="11" t="str">
        <f t="shared" si="198"/>
        <v/>
      </c>
      <c r="AC650" s="11" t="str">
        <f t="shared" si="199"/>
        <v/>
      </c>
      <c r="AD650" s="11">
        <v>3</v>
      </c>
      <c r="AE650" s="14">
        <v>95.175237174347203</v>
      </c>
      <c r="AF650" s="11">
        <f t="shared" si="200"/>
        <v>95.175237174347203</v>
      </c>
      <c r="AG650" s="11" t="str">
        <f t="shared" si="201"/>
        <v/>
      </c>
      <c r="AH650" s="11" t="str">
        <f t="shared" si="202"/>
        <v/>
      </c>
      <c r="AI650" s="11">
        <v>90</v>
      </c>
      <c r="AJ650" s="11">
        <v>90</v>
      </c>
      <c r="AK650" s="11">
        <v>0</v>
      </c>
      <c r="AL650" s="11">
        <v>3.0000000000000001E-3</v>
      </c>
      <c r="AM650" s="11">
        <v>0</v>
      </c>
      <c r="AN650" t="s">
        <v>764</v>
      </c>
      <c r="AO650" t="s">
        <v>765</v>
      </c>
      <c r="AP650" t="s">
        <v>766</v>
      </c>
      <c r="AQ650" t="s">
        <v>607</v>
      </c>
      <c r="AR650" t="s">
        <v>562</v>
      </c>
      <c r="AS650" t="s">
        <v>563</v>
      </c>
      <c r="AT650" t="s">
        <v>564</v>
      </c>
      <c r="AU650" t="s">
        <v>565</v>
      </c>
      <c r="AV650" t="s">
        <v>566</v>
      </c>
      <c r="AW650" t="s">
        <v>567</v>
      </c>
      <c r="AX650" t="s">
        <v>568</v>
      </c>
      <c r="AY650" t="s">
        <v>569</v>
      </c>
      <c r="AZ650" s="6">
        <v>0</v>
      </c>
      <c r="BA650" s="6">
        <v>0</v>
      </c>
      <c r="BB650" s="6">
        <v>0</v>
      </c>
      <c r="BC650" s="6">
        <v>0.06</v>
      </c>
      <c r="BD650" s="6">
        <v>25</v>
      </c>
      <c r="BE650" s="6">
        <v>0.36799999999999999</v>
      </c>
    </row>
    <row r="651" spans="1:57" ht="15" customHeight="1" x14ac:dyDescent="0.4">
      <c r="A651" s="6">
        <v>20231114</v>
      </c>
      <c r="B651" s="6" t="s">
        <v>472</v>
      </c>
      <c r="C651" s="7" t="s">
        <v>516</v>
      </c>
      <c r="E651" s="6" t="s">
        <v>7</v>
      </c>
      <c r="F651" s="6">
        <v>2</v>
      </c>
      <c r="G651" s="6">
        <v>2</v>
      </c>
      <c r="H651" s="17">
        <f t="shared" si="204"/>
        <v>1</v>
      </c>
      <c r="I651" s="14">
        <v>23.021741254713401</v>
      </c>
      <c r="J651" s="14">
        <v>23.021741254713401</v>
      </c>
      <c r="K651" s="14">
        <v>2.1846747858426299</v>
      </c>
      <c r="L651" s="14">
        <v>163.44973364792</v>
      </c>
      <c r="M651" s="15">
        <v>154.72999999999999</v>
      </c>
      <c r="N651" s="14">
        <v>90.080041140812298</v>
      </c>
      <c r="O651" s="14">
        <v>90.080041140812298</v>
      </c>
      <c r="P651" s="11" t="str">
        <f t="shared" si="205"/>
        <v>0;0</v>
      </c>
      <c r="Q651" s="6">
        <v>0</v>
      </c>
      <c r="T651" s="6">
        <v>0</v>
      </c>
      <c r="U651" s="11" t="str">
        <f t="shared" si="206"/>
        <v>154.73;154.73</v>
      </c>
      <c r="V651" s="15">
        <v>154.72999999999999</v>
      </c>
      <c r="W651" s="15"/>
      <c r="X651" s="15"/>
      <c r="Y651" s="15">
        <v>154.72999999999999</v>
      </c>
      <c r="Z651" s="14">
        <v>4.31684005918442</v>
      </c>
      <c r="AA651" s="11">
        <f t="shared" si="197"/>
        <v>4.31684005918442</v>
      </c>
      <c r="AB651" s="11" t="str">
        <f t="shared" si="198"/>
        <v/>
      </c>
      <c r="AC651" s="11" t="str">
        <f t="shared" si="199"/>
        <v/>
      </c>
      <c r="AD651" s="11">
        <v>3</v>
      </c>
      <c r="AE651" s="14">
        <v>94.302515911039904</v>
      </c>
      <c r="AF651" s="11">
        <f t="shared" si="200"/>
        <v>94.302515911039904</v>
      </c>
      <c r="AG651" s="11" t="str">
        <f t="shared" si="201"/>
        <v/>
      </c>
      <c r="AH651" s="11" t="str">
        <f t="shared" si="202"/>
        <v/>
      </c>
      <c r="AI651" s="11">
        <v>90</v>
      </c>
      <c r="AJ651" s="11">
        <v>90</v>
      </c>
      <c r="AK651" s="11">
        <v>0</v>
      </c>
      <c r="AL651" s="11">
        <v>3.0000000000000001E-3</v>
      </c>
      <c r="AM651" s="11">
        <v>0</v>
      </c>
      <c r="AN651" t="s">
        <v>764</v>
      </c>
      <c r="AO651" t="s">
        <v>765</v>
      </c>
      <c r="AP651" t="s">
        <v>766</v>
      </c>
      <c r="AQ651" t="s">
        <v>607</v>
      </c>
      <c r="AR651" t="s">
        <v>562</v>
      </c>
      <c r="AS651" t="s">
        <v>563</v>
      </c>
      <c r="AT651" t="s">
        <v>564</v>
      </c>
      <c r="AU651" t="s">
        <v>565</v>
      </c>
      <c r="AV651" t="s">
        <v>566</v>
      </c>
      <c r="AW651" t="s">
        <v>567</v>
      </c>
      <c r="AX651" t="s">
        <v>568</v>
      </c>
      <c r="AY651" t="s">
        <v>569</v>
      </c>
      <c r="AZ651" s="6">
        <v>0</v>
      </c>
      <c r="BA651" s="6">
        <v>0</v>
      </c>
      <c r="BB651" s="6">
        <v>0</v>
      </c>
      <c r="BC651" s="6">
        <v>0.06</v>
      </c>
      <c r="BD651" s="6">
        <v>25</v>
      </c>
      <c r="BE651" s="6">
        <v>0.36799999999999999</v>
      </c>
    </row>
    <row r="652" spans="1:57" ht="15" customHeight="1" x14ac:dyDescent="0.4">
      <c r="A652" s="6">
        <v>20231114</v>
      </c>
      <c r="B652" s="6" t="s">
        <v>472</v>
      </c>
      <c r="C652" s="7" t="s">
        <v>516</v>
      </c>
      <c r="D652" s="6" t="s">
        <v>8</v>
      </c>
      <c r="F652" s="6">
        <v>1</v>
      </c>
      <c r="G652" s="6">
        <v>3</v>
      </c>
      <c r="H652" s="17">
        <f t="shared" si="204"/>
        <v>1</v>
      </c>
      <c r="I652" s="14">
        <v>12.632163970853799</v>
      </c>
      <c r="J652" s="14"/>
      <c r="K652" s="14">
        <v>3.39420486593434</v>
      </c>
      <c r="L652" s="14">
        <v>323.031702373587</v>
      </c>
      <c r="M652" s="15">
        <v>313.86</v>
      </c>
      <c r="N652" s="11">
        <v>8.5103410302607401</v>
      </c>
      <c r="U652" s="11" t="str">
        <f t="shared" si="203"/>
        <v/>
      </c>
      <c r="V652" s="15"/>
      <c r="W652" s="15"/>
      <c r="X652" s="15"/>
      <c r="Y652" s="15"/>
      <c r="AA652" s="11" t="str">
        <f t="shared" si="197"/>
        <v/>
      </c>
      <c r="AB652" s="11" t="str">
        <f t="shared" si="198"/>
        <v/>
      </c>
      <c r="AC652" s="11" t="str">
        <f t="shared" si="199"/>
        <v/>
      </c>
      <c r="AF652" s="11" t="str">
        <f t="shared" si="200"/>
        <v/>
      </c>
      <c r="AG652" s="11" t="str">
        <f t="shared" si="201"/>
        <v/>
      </c>
      <c r="AH652" s="11" t="str">
        <f t="shared" si="202"/>
        <v/>
      </c>
      <c r="AN652" s="3"/>
      <c r="AO652" s="3"/>
      <c r="AP652" s="3"/>
      <c r="AQ652" s="3"/>
      <c r="AR652" t="s">
        <v>562</v>
      </c>
      <c r="AS652" t="s">
        <v>563</v>
      </c>
      <c r="AT652" t="s">
        <v>564</v>
      </c>
      <c r="AU652" t="s">
        <v>565</v>
      </c>
      <c r="AV652" t="s">
        <v>566</v>
      </c>
      <c r="AW652" t="s">
        <v>567</v>
      </c>
      <c r="AX652" t="s">
        <v>568</v>
      </c>
      <c r="AY652" t="s">
        <v>569</v>
      </c>
      <c r="AZ652" s="6">
        <v>0</v>
      </c>
      <c r="BA652" s="6">
        <v>0</v>
      </c>
      <c r="BB652" s="6">
        <v>0</v>
      </c>
      <c r="BC652" s="6">
        <v>0.06</v>
      </c>
      <c r="BD652" s="6">
        <v>25</v>
      </c>
      <c r="BE652" s="6">
        <v>0.36799999999999999</v>
      </c>
    </row>
    <row r="653" spans="1:57" ht="15" customHeight="1" x14ac:dyDescent="0.4">
      <c r="A653" s="6">
        <v>20231114</v>
      </c>
      <c r="B653" s="6" t="s">
        <v>472</v>
      </c>
      <c r="C653" s="7" t="s">
        <v>516</v>
      </c>
      <c r="E653" s="6" t="s">
        <v>9</v>
      </c>
      <c r="F653" s="6">
        <v>2</v>
      </c>
      <c r="G653" s="6">
        <v>3</v>
      </c>
      <c r="H653" s="17">
        <f t="shared" si="204"/>
        <v>1</v>
      </c>
      <c r="I653" s="14">
        <v>33.469147571144397</v>
      </c>
      <c r="J653" s="14">
        <v>33.469147571144397</v>
      </c>
      <c r="K653" s="14">
        <v>3.4820392177232402</v>
      </c>
      <c r="L653" s="14">
        <v>265.64068110963001</v>
      </c>
      <c r="M653" s="15">
        <v>102.19</v>
      </c>
      <c r="N653" s="14">
        <v>84.461147961844603</v>
      </c>
      <c r="O653" s="14">
        <v>84.461147961844603</v>
      </c>
      <c r="P653" s="11" t="str">
        <f>_xlfn.TEXTJOIN(";", TRUE, Q653, R653, S653, T653)</f>
        <v>0;0;0</v>
      </c>
      <c r="Q653" s="6">
        <v>0</v>
      </c>
      <c r="R653" s="6">
        <v>0</v>
      </c>
      <c r="T653" s="6">
        <v>0</v>
      </c>
      <c r="U653" s="11" t="str">
        <f>_xlfn.TEXTJOIN(";", TRUE, V653, W653, X653, Y653)</f>
        <v>102.19;102.19;102.19</v>
      </c>
      <c r="V653" s="15">
        <v>102.19</v>
      </c>
      <c r="W653" s="15">
        <v>102.19</v>
      </c>
      <c r="X653" s="15"/>
      <c r="Y653" s="15">
        <v>102.19</v>
      </c>
      <c r="Z653" s="11" t="s">
        <v>424</v>
      </c>
      <c r="AA653" s="11">
        <f t="shared" si="197"/>
        <v>15.8791916453768</v>
      </c>
      <c r="AB653" s="11" t="str">
        <f t="shared" si="198"/>
        <v>10.463472659613373</v>
      </c>
      <c r="AC653" s="11" t="str">
        <f t="shared" si="199"/>
        <v/>
      </c>
      <c r="AD653" s="11">
        <v>3</v>
      </c>
      <c r="AE653" s="11" t="s">
        <v>425</v>
      </c>
      <c r="AF653" s="11">
        <f t="shared" si="200"/>
        <v>88.741668934254093</v>
      </c>
      <c r="AG653" s="11" t="str">
        <f t="shared" si="201"/>
        <v>110.99533955894293</v>
      </c>
      <c r="AH653" s="11" t="str">
        <f t="shared" si="202"/>
        <v/>
      </c>
      <c r="AI653" s="11">
        <v>90</v>
      </c>
      <c r="AJ653" s="11" t="s">
        <v>615</v>
      </c>
      <c r="AK653" s="11" t="s">
        <v>607</v>
      </c>
      <c r="AL653" s="11" t="s">
        <v>631</v>
      </c>
      <c r="AM653" s="11" t="s">
        <v>607</v>
      </c>
      <c r="AN653" t="s">
        <v>771</v>
      </c>
      <c r="AO653" t="s">
        <v>772</v>
      </c>
      <c r="AP653" t="s">
        <v>773</v>
      </c>
      <c r="AQ653" t="s">
        <v>609</v>
      </c>
      <c r="AR653" t="s">
        <v>562</v>
      </c>
      <c r="AS653" t="s">
        <v>563</v>
      </c>
      <c r="AT653" t="s">
        <v>564</v>
      </c>
      <c r="AU653" t="s">
        <v>565</v>
      </c>
      <c r="AV653" t="s">
        <v>566</v>
      </c>
      <c r="AW653" t="s">
        <v>567</v>
      </c>
      <c r="AX653" t="s">
        <v>568</v>
      </c>
      <c r="AY653" t="s">
        <v>569</v>
      </c>
      <c r="AZ653" s="6">
        <v>0</v>
      </c>
      <c r="BA653" s="6">
        <v>0</v>
      </c>
      <c r="BB653" s="6">
        <v>0</v>
      </c>
      <c r="BC653" s="6">
        <v>0.06</v>
      </c>
      <c r="BD653" s="6">
        <v>25</v>
      </c>
      <c r="BE653" s="6">
        <v>0.36799999999999999</v>
      </c>
    </row>
    <row r="654" spans="1:57" ht="15" customHeight="1" x14ac:dyDescent="0.4">
      <c r="A654" s="6">
        <v>20231114</v>
      </c>
      <c r="B654" s="6" t="s">
        <v>472</v>
      </c>
      <c r="C654" s="7" t="s">
        <v>516</v>
      </c>
      <c r="D654" s="6" t="s">
        <v>10</v>
      </c>
      <c r="F654" s="6">
        <v>1</v>
      </c>
      <c r="G654" s="6">
        <v>4</v>
      </c>
      <c r="H654" s="17">
        <f t="shared" si="204"/>
        <v>1</v>
      </c>
      <c r="I654" s="14">
        <v>10.483292917003</v>
      </c>
      <c r="J654" s="14"/>
      <c r="K654" s="14">
        <v>3.4611499833995398</v>
      </c>
      <c r="L654" s="14">
        <v>49.078462899644698</v>
      </c>
      <c r="M654" s="16">
        <v>86.05</v>
      </c>
      <c r="N654" s="11">
        <v>8.1140827094071106</v>
      </c>
      <c r="U654" s="11" t="str">
        <f t="shared" si="203"/>
        <v/>
      </c>
      <c r="V654" s="16"/>
      <c r="W654" s="16"/>
      <c r="X654" s="16"/>
      <c r="Y654" s="16"/>
      <c r="AA654" s="11" t="str">
        <f t="shared" si="197"/>
        <v/>
      </c>
      <c r="AB654" s="11" t="str">
        <f t="shared" si="198"/>
        <v/>
      </c>
      <c r="AC654" s="11" t="str">
        <f t="shared" si="199"/>
        <v/>
      </c>
      <c r="AF654" s="11" t="str">
        <f t="shared" si="200"/>
        <v/>
      </c>
      <c r="AG654" s="11" t="str">
        <f t="shared" si="201"/>
        <v/>
      </c>
      <c r="AH654" s="11" t="str">
        <f t="shared" si="202"/>
        <v/>
      </c>
      <c r="AN654" s="3"/>
      <c r="AO654" s="3"/>
      <c r="AP654" s="3"/>
      <c r="AQ654" s="3"/>
      <c r="AR654" t="s">
        <v>562</v>
      </c>
      <c r="AS654" t="s">
        <v>563</v>
      </c>
      <c r="AT654" t="s">
        <v>564</v>
      </c>
      <c r="AU654" t="s">
        <v>565</v>
      </c>
      <c r="AV654" t="s">
        <v>566</v>
      </c>
      <c r="AW654" t="s">
        <v>567</v>
      </c>
      <c r="AX654" t="s">
        <v>568</v>
      </c>
      <c r="AY654" t="s">
        <v>569</v>
      </c>
      <c r="AZ654" s="6">
        <v>0</v>
      </c>
      <c r="BA654" s="6">
        <v>0</v>
      </c>
      <c r="BB654" s="6">
        <v>0</v>
      </c>
      <c r="BC654" s="6">
        <v>0.06</v>
      </c>
      <c r="BD654" s="6">
        <v>25</v>
      </c>
      <c r="BE654" s="6">
        <v>0.36799999999999999</v>
      </c>
    </row>
    <row r="655" spans="1:57" ht="15" customHeight="1" x14ac:dyDescent="0.4">
      <c r="A655" s="6">
        <v>20231114</v>
      </c>
      <c r="B655" s="6" t="s">
        <v>472</v>
      </c>
      <c r="C655" s="7" t="s">
        <v>516</v>
      </c>
      <c r="E655" s="6" t="s">
        <v>11</v>
      </c>
      <c r="F655" s="6">
        <v>2</v>
      </c>
      <c r="G655" s="6">
        <v>4</v>
      </c>
      <c r="H655" s="17">
        <f t="shared" si="204"/>
        <v>1</v>
      </c>
      <c r="I655" s="14">
        <v>45.209151186242501</v>
      </c>
      <c r="J655" s="14">
        <v>45.209151186242501</v>
      </c>
      <c r="K655" s="14">
        <v>3.4554248997951902</v>
      </c>
      <c r="L655" s="14">
        <v>78.968013460191898</v>
      </c>
      <c r="M655" s="16">
        <v>173.33</v>
      </c>
      <c r="N655" s="14">
        <v>74.7851975386709</v>
      </c>
      <c r="O655" s="14">
        <v>74.7851975386709</v>
      </c>
      <c r="P655" s="11" t="str">
        <f>_xlfn.TEXTJOIN(";", TRUE, Q655, R655, S655, T655)</f>
        <v>0;0;0</v>
      </c>
      <c r="Q655" s="6">
        <v>0</v>
      </c>
      <c r="R655" s="6">
        <v>0</v>
      </c>
      <c r="T655" s="6">
        <v>0</v>
      </c>
      <c r="U655" s="11" t="str">
        <f>_xlfn.TEXTJOIN(";", TRUE, V655, W655, X655, Y655)</f>
        <v>173.33;173.33;173.33</v>
      </c>
      <c r="V655" s="16">
        <v>173.33</v>
      </c>
      <c r="W655" s="16">
        <v>173.33</v>
      </c>
      <c r="X655" s="16"/>
      <c r="Y655" s="16">
        <v>173.33</v>
      </c>
      <c r="Z655" s="11" t="s">
        <v>426</v>
      </c>
      <c r="AA655" s="11">
        <f t="shared" si="197"/>
        <v>22.5490193724048</v>
      </c>
      <c r="AB655" s="11" t="str">
        <f t="shared" si="198"/>
        <v>9.444985901195869</v>
      </c>
      <c r="AC655" s="11" t="str">
        <f t="shared" si="199"/>
        <v/>
      </c>
      <c r="AD655" s="11">
        <v>3</v>
      </c>
      <c r="AE655" s="11" t="s">
        <v>427</v>
      </c>
      <c r="AF655" s="11">
        <f t="shared" si="200"/>
        <v>85.341771005112307</v>
      </c>
      <c r="AG655" s="11" t="str">
        <f t="shared" si="201"/>
        <v>104.17622031342431</v>
      </c>
      <c r="AH655" s="11" t="str">
        <f t="shared" si="202"/>
        <v/>
      </c>
      <c r="AI655" s="11">
        <v>90</v>
      </c>
      <c r="AJ655" s="11" t="s">
        <v>615</v>
      </c>
      <c r="AK655" s="11" t="s">
        <v>607</v>
      </c>
      <c r="AL655" s="11" t="s">
        <v>631</v>
      </c>
      <c r="AM655" s="11" t="s">
        <v>607</v>
      </c>
      <c r="AN655" t="s">
        <v>771</v>
      </c>
      <c r="AO655" t="s">
        <v>772</v>
      </c>
      <c r="AP655" t="s">
        <v>773</v>
      </c>
      <c r="AQ655" t="s">
        <v>609</v>
      </c>
      <c r="AR655" t="s">
        <v>562</v>
      </c>
      <c r="AS655" t="s">
        <v>563</v>
      </c>
      <c r="AT655" t="s">
        <v>564</v>
      </c>
      <c r="AU655" t="s">
        <v>565</v>
      </c>
      <c r="AV655" t="s">
        <v>566</v>
      </c>
      <c r="AW655" t="s">
        <v>567</v>
      </c>
      <c r="AX655" t="s">
        <v>568</v>
      </c>
      <c r="AY655" t="s">
        <v>569</v>
      </c>
      <c r="AZ655" s="6">
        <v>0</v>
      </c>
      <c r="BA655" s="6">
        <v>0</v>
      </c>
      <c r="BB655" s="6">
        <v>0</v>
      </c>
      <c r="BC655" s="6">
        <v>0.06</v>
      </c>
      <c r="BD655" s="6">
        <v>25</v>
      </c>
      <c r="BE655" s="6">
        <v>0.36799999999999999</v>
      </c>
    </row>
    <row r="656" spans="1:57" ht="15" customHeight="1" x14ac:dyDescent="0.4">
      <c r="A656" s="6">
        <v>20231114</v>
      </c>
      <c r="B656" s="6" t="s">
        <v>472</v>
      </c>
      <c r="C656" s="7" t="s">
        <v>516</v>
      </c>
      <c r="D656" s="6" t="s">
        <v>13</v>
      </c>
      <c r="F656" s="6">
        <v>1</v>
      </c>
      <c r="G656" s="6">
        <v>5</v>
      </c>
      <c r="H656" s="17">
        <f t="shared" si="204"/>
        <v>1</v>
      </c>
      <c r="I656" s="14">
        <v>10.170518595196899</v>
      </c>
      <c r="J656" s="14"/>
      <c r="K656" s="14">
        <v>3.36654302153784</v>
      </c>
      <c r="L656" s="14">
        <v>258.74346974307502</v>
      </c>
      <c r="M656" s="16">
        <v>209.66</v>
      </c>
      <c r="N656" s="14">
        <v>8.08958070584616</v>
      </c>
      <c r="O656" s="14"/>
      <c r="U656" s="11" t="str">
        <f t="shared" si="203"/>
        <v/>
      </c>
      <c r="V656" s="16"/>
      <c r="W656" s="16"/>
      <c r="X656" s="16"/>
      <c r="Y656" s="16"/>
      <c r="AA656" s="11" t="str">
        <f t="shared" si="197"/>
        <v/>
      </c>
      <c r="AB656" s="11" t="str">
        <f t="shared" si="198"/>
        <v/>
      </c>
      <c r="AC656" s="11" t="str">
        <f t="shared" si="199"/>
        <v/>
      </c>
      <c r="AF656" s="11" t="str">
        <f t="shared" si="200"/>
        <v/>
      </c>
      <c r="AG656" s="11" t="str">
        <f t="shared" si="201"/>
        <v/>
      </c>
      <c r="AH656" s="11" t="str">
        <f t="shared" si="202"/>
        <v/>
      </c>
      <c r="AN656" s="3"/>
      <c r="AO656" s="3"/>
      <c r="AP656" s="3"/>
      <c r="AQ656" s="3"/>
      <c r="AR656" t="s">
        <v>562</v>
      </c>
      <c r="AS656" t="s">
        <v>563</v>
      </c>
      <c r="AT656" t="s">
        <v>564</v>
      </c>
      <c r="AU656" t="s">
        <v>565</v>
      </c>
      <c r="AV656" t="s">
        <v>566</v>
      </c>
      <c r="AW656" t="s">
        <v>567</v>
      </c>
      <c r="AX656" t="s">
        <v>568</v>
      </c>
      <c r="AY656" t="s">
        <v>569</v>
      </c>
      <c r="AZ656" s="6">
        <v>0</v>
      </c>
      <c r="BA656" s="6">
        <v>0</v>
      </c>
      <c r="BB656" s="6">
        <v>0</v>
      </c>
      <c r="BC656" s="6">
        <v>0.06</v>
      </c>
      <c r="BD656" s="6">
        <v>25</v>
      </c>
      <c r="BE656" s="6">
        <v>0.36799999999999999</v>
      </c>
    </row>
    <row r="657" spans="1:57" ht="15" customHeight="1" x14ac:dyDescent="0.4">
      <c r="A657" s="6">
        <v>20231114</v>
      </c>
      <c r="B657" s="6" t="s">
        <v>472</v>
      </c>
      <c r="C657" s="7" t="s">
        <v>516</v>
      </c>
      <c r="E657" s="6" t="s">
        <v>14</v>
      </c>
      <c r="F657" s="6">
        <v>2</v>
      </c>
      <c r="G657" s="6">
        <v>5</v>
      </c>
      <c r="H657" s="17">
        <f t="shared" si="204"/>
        <v>1</v>
      </c>
      <c r="I657" s="14">
        <v>43.102427345048199</v>
      </c>
      <c r="J657" s="14">
        <v>43.102427345048199</v>
      </c>
      <c r="K657" s="14">
        <v>3.1554794336513501</v>
      </c>
      <c r="L657" s="14">
        <v>189.70913251294999</v>
      </c>
      <c r="M657" s="15">
        <v>110.74</v>
      </c>
      <c r="N657" s="11">
        <v>63.475938020552903</v>
      </c>
      <c r="O657" s="11">
        <v>63.475938020552903</v>
      </c>
      <c r="P657" s="11" t="str">
        <f>_xlfn.TEXTJOIN(";", TRUE, Q657, R657, S657, T657)</f>
        <v>0;0;0;0</v>
      </c>
      <c r="Q657" s="6">
        <v>0</v>
      </c>
      <c r="R657" s="6">
        <v>0</v>
      </c>
      <c r="S657" s="6">
        <v>0</v>
      </c>
      <c r="T657" s="6">
        <v>0</v>
      </c>
      <c r="U657" s="11" t="str">
        <f>_xlfn.TEXTJOIN(";", TRUE, V657, W657, X657, Y657)</f>
        <v>110.74;110.74;110.74;110.74</v>
      </c>
      <c r="V657" s="15">
        <v>110.74</v>
      </c>
      <c r="W657" s="15">
        <v>110.74</v>
      </c>
      <c r="X657" s="15">
        <v>110.74</v>
      </c>
      <c r="Y657" s="15">
        <v>110.74</v>
      </c>
      <c r="Z657" s="11" t="s">
        <v>428</v>
      </c>
      <c r="AA657" s="11">
        <f t="shared" si="197"/>
        <v>23.3999352445549</v>
      </c>
      <c r="AB657" s="11" t="str">
        <f t="shared" si="198"/>
        <v>30.885692180521232</v>
      </c>
      <c r="AC657" s="11" t="str">
        <f t="shared" si="199"/>
        <v xml:space="preserve"> 12.23755451655331</v>
      </c>
      <c r="AD657" s="11">
        <v>3</v>
      </c>
      <c r="AE657" s="11" t="s">
        <v>429</v>
      </c>
      <c r="AF657" s="11">
        <f t="shared" si="200"/>
        <v>66.393510541637298</v>
      </c>
      <c r="AG657" s="11" t="str">
        <f t="shared" si="201"/>
        <v>84.05076467671269</v>
      </c>
      <c r="AH657" s="11" t="str">
        <f t="shared" si="202"/>
        <v xml:space="preserve"> 108.16080514513311</v>
      </c>
      <c r="AI657" s="11">
        <v>90</v>
      </c>
      <c r="AJ657" s="11" t="s">
        <v>629</v>
      </c>
      <c r="AK657" s="11" t="s">
        <v>609</v>
      </c>
      <c r="AL657" s="11" t="s">
        <v>630</v>
      </c>
      <c r="AM657" s="11" t="s">
        <v>609</v>
      </c>
      <c r="AN657" t="s">
        <v>774</v>
      </c>
      <c r="AO657" t="s">
        <v>775</v>
      </c>
      <c r="AP657" t="s">
        <v>776</v>
      </c>
      <c r="AQ657" t="s">
        <v>698</v>
      </c>
      <c r="AR657" t="s">
        <v>562</v>
      </c>
      <c r="AS657" t="s">
        <v>563</v>
      </c>
      <c r="AT657" t="s">
        <v>564</v>
      </c>
      <c r="AU657" t="s">
        <v>565</v>
      </c>
      <c r="AV657" t="s">
        <v>566</v>
      </c>
      <c r="AW657" t="s">
        <v>567</v>
      </c>
      <c r="AX657" t="s">
        <v>568</v>
      </c>
      <c r="AY657" t="s">
        <v>569</v>
      </c>
      <c r="AZ657" s="6">
        <v>0</v>
      </c>
      <c r="BA657" s="6">
        <v>0</v>
      </c>
      <c r="BB657" s="6">
        <v>0</v>
      </c>
      <c r="BC657" s="6">
        <v>0.06</v>
      </c>
      <c r="BD657" s="6">
        <v>25</v>
      </c>
      <c r="BE657" s="6">
        <v>0.36799999999999999</v>
      </c>
    </row>
    <row r="658" spans="1:57" ht="15" customHeight="1" x14ac:dyDescent="0.4">
      <c r="A658" s="6">
        <v>20231114</v>
      </c>
      <c r="B658" s="6" t="s">
        <v>472</v>
      </c>
      <c r="C658" s="7" t="s">
        <v>516</v>
      </c>
      <c r="D658" s="6" t="s">
        <v>15</v>
      </c>
      <c r="F658" s="6">
        <v>1</v>
      </c>
      <c r="G658" s="6">
        <v>6</v>
      </c>
      <c r="H658" s="17">
        <f t="shared" si="204"/>
        <v>1</v>
      </c>
      <c r="I658" s="14">
        <v>13.117434365204501</v>
      </c>
      <c r="J658" s="14"/>
      <c r="K658" s="14">
        <v>3.4554248997951902</v>
      </c>
      <c r="L658" s="14">
        <v>320.10374074115799</v>
      </c>
      <c r="M658" s="16">
        <v>61.36</v>
      </c>
      <c r="N658" s="14">
        <v>8.0797620136398098</v>
      </c>
      <c r="O658" s="14"/>
      <c r="U658" s="11" t="str">
        <f t="shared" si="203"/>
        <v/>
      </c>
      <c r="V658" s="16"/>
      <c r="W658" s="16"/>
      <c r="X658" s="16"/>
      <c r="Y658" s="16"/>
      <c r="AA658" s="11" t="str">
        <f t="shared" si="197"/>
        <v/>
      </c>
      <c r="AB658" s="11" t="str">
        <f t="shared" si="198"/>
        <v/>
      </c>
      <c r="AC658" s="11" t="str">
        <f t="shared" si="199"/>
        <v/>
      </c>
      <c r="AF658" s="11" t="str">
        <f t="shared" si="200"/>
        <v/>
      </c>
      <c r="AG658" s="11" t="str">
        <f t="shared" si="201"/>
        <v/>
      </c>
      <c r="AH658" s="11" t="str">
        <f t="shared" si="202"/>
        <v/>
      </c>
      <c r="AN658" s="3"/>
      <c r="AO658" s="3"/>
      <c r="AP658" s="3"/>
      <c r="AQ658" s="3"/>
      <c r="AR658" t="s">
        <v>562</v>
      </c>
      <c r="AS658" t="s">
        <v>563</v>
      </c>
      <c r="AT658" t="s">
        <v>564</v>
      </c>
      <c r="AU658" t="s">
        <v>565</v>
      </c>
      <c r="AV658" t="s">
        <v>566</v>
      </c>
      <c r="AW658" t="s">
        <v>567</v>
      </c>
      <c r="AX658" t="s">
        <v>568</v>
      </c>
      <c r="AY658" t="s">
        <v>569</v>
      </c>
      <c r="AZ658" s="6">
        <v>0</v>
      </c>
      <c r="BA658" s="6">
        <v>0</v>
      </c>
      <c r="BB658" s="6">
        <v>0</v>
      </c>
      <c r="BC658" s="6">
        <v>0.06</v>
      </c>
      <c r="BD658" s="6">
        <v>25</v>
      </c>
      <c r="BE658" s="6">
        <v>0.36799999999999999</v>
      </c>
    </row>
    <row r="659" spans="1:57" ht="15" customHeight="1" x14ac:dyDescent="0.4">
      <c r="A659" s="6">
        <v>20231114</v>
      </c>
      <c r="B659" s="6" t="s">
        <v>472</v>
      </c>
      <c r="C659" s="7" t="s">
        <v>516</v>
      </c>
      <c r="E659" s="6" t="s">
        <v>16</v>
      </c>
      <c r="F659" s="6">
        <v>2</v>
      </c>
      <c r="G659" s="6">
        <v>6</v>
      </c>
      <c r="H659" s="17">
        <f t="shared" si="204"/>
        <v>1</v>
      </c>
      <c r="I659" s="14">
        <v>48.703151862854099</v>
      </c>
      <c r="J659" s="14">
        <v>48.703151862854099</v>
      </c>
      <c r="K659" s="14">
        <v>3.4325241396347201</v>
      </c>
      <c r="L659" s="14">
        <v>338.84355652135702</v>
      </c>
      <c r="M659" s="16">
        <v>149.129999999999</v>
      </c>
      <c r="N659" s="14">
        <v>66.188869386537604</v>
      </c>
      <c r="O659" s="14">
        <v>66.188869386537604</v>
      </c>
      <c r="P659" s="11" t="str">
        <f>_xlfn.TEXTJOIN(";", TRUE, Q659, R659, S659, T659)</f>
        <v>0;0;0;0</v>
      </c>
      <c r="Q659" s="6">
        <v>0</v>
      </c>
      <c r="R659" s="6">
        <v>0</v>
      </c>
      <c r="S659" s="6">
        <v>0</v>
      </c>
      <c r="T659" s="6">
        <v>0</v>
      </c>
      <c r="U659" s="11" t="str">
        <f>_xlfn.TEXTJOIN(";", TRUE, V659, W659, X659, Y659)</f>
        <v>149.129999999999;149.129999999999;149.129999999999;149.129999999999</v>
      </c>
      <c r="V659" s="16">
        <v>149.129999999999</v>
      </c>
      <c r="W659" s="16">
        <v>149.129999999999</v>
      </c>
      <c r="X659" s="16">
        <v>149.129999999999</v>
      </c>
      <c r="Y659" s="16">
        <v>149.129999999999</v>
      </c>
      <c r="Z659" s="11" t="s">
        <v>430</v>
      </c>
      <c r="AA659" s="11">
        <f t="shared" si="197"/>
        <v>30.3217464741881</v>
      </c>
      <c r="AB659" s="11" t="str">
        <f t="shared" si="198"/>
        <v>40.80912033159123</v>
      </c>
      <c r="AC659" s="11" t="str">
        <f t="shared" si="199"/>
        <v xml:space="preserve"> 11.502181996013869</v>
      </c>
      <c r="AD659" s="11">
        <v>3</v>
      </c>
      <c r="AE659" s="11" t="s">
        <v>431</v>
      </c>
      <c r="AF659" s="11">
        <f t="shared" si="200"/>
        <v>69.722235501796504</v>
      </c>
      <c r="AG659" s="11" t="str">
        <f t="shared" si="201"/>
        <v>75.35513853337343</v>
      </c>
      <c r="AH659" s="11" t="str">
        <f t="shared" si="202"/>
        <v xml:space="preserve"> 102.32577813327198</v>
      </c>
      <c r="AI659" s="11">
        <v>90</v>
      </c>
      <c r="AJ659" s="11" t="s">
        <v>629</v>
      </c>
      <c r="AK659" s="11" t="s">
        <v>609</v>
      </c>
      <c r="AL659" s="11" t="s">
        <v>630</v>
      </c>
      <c r="AM659" s="11" t="s">
        <v>609</v>
      </c>
      <c r="AN659" t="s">
        <v>774</v>
      </c>
      <c r="AO659" t="s">
        <v>775</v>
      </c>
      <c r="AP659" t="s">
        <v>776</v>
      </c>
      <c r="AQ659" t="s">
        <v>698</v>
      </c>
      <c r="AR659" t="s">
        <v>562</v>
      </c>
      <c r="AS659" t="s">
        <v>563</v>
      </c>
      <c r="AT659" t="s">
        <v>564</v>
      </c>
      <c r="AU659" t="s">
        <v>565</v>
      </c>
      <c r="AV659" t="s">
        <v>566</v>
      </c>
      <c r="AW659" t="s">
        <v>567</v>
      </c>
      <c r="AX659" t="s">
        <v>568</v>
      </c>
      <c r="AY659" t="s">
        <v>569</v>
      </c>
      <c r="AZ659" s="6">
        <v>0</v>
      </c>
      <c r="BA659" s="6">
        <v>0</v>
      </c>
      <c r="BB659" s="6">
        <v>0</v>
      </c>
      <c r="BC659" s="6">
        <v>0.06</v>
      </c>
      <c r="BD659" s="6">
        <v>25</v>
      </c>
      <c r="BE659" s="6">
        <v>0.36799999999999999</v>
      </c>
    </row>
    <row r="660" spans="1:57" ht="15" customHeight="1" x14ac:dyDescent="0.4">
      <c r="A660" s="6">
        <v>20231114</v>
      </c>
      <c r="B660" s="6" t="s">
        <v>472</v>
      </c>
      <c r="C660" s="7" t="s">
        <v>516</v>
      </c>
      <c r="D660" s="6" t="s">
        <v>21</v>
      </c>
      <c r="F660" s="6">
        <v>1</v>
      </c>
      <c r="G660" s="6">
        <v>7</v>
      </c>
      <c r="H660" s="17">
        <f t="shared" si="204"/>
        <v>1</v>
      </c>
      <c r="I660" s="14">
        <v>13.862944762202501</v>
      </c>
      <c r="J660" s="14"/>
      <c r="K660" s="14">
        <v>3.4554248997951902</v>
      </c>
      <c r="L660" s="14">
        <v>83.470952661540906</v>
      </c>
      <c r="M660" s="15">
        <v>123.37</v>
      </c>
      <c r="N660" s="14">
        <v>2.4784361056479498</v>
      </c>
      <c r="O660" s="14"/>
      <c r="U660" s="11" t="str">
        <f t="shared" si="203"/>
        <v/>
      </c>
      <c r="V660" s="15"/>
      <c r="W660" s="15"/>
      <c r="X660" s="15"/>
      <c r="Y660" s="15"/>
      <c r="AA660" s="11" t="str">
        <f t="shared" si="197"/>
        <v/>
      </c>
      <c r="AB660" s="11" t="str">
        <f t="shared" si="198"/>
        <v/>
      </c>
      <c r="AC660" s="11" t="str">
        <f t="shared" si="199"/>
        <v/>
      </c>
      <c r="AF660" s="11" t="str">
        <f t="shared" si="200"/>
        <v/>
      </c>
      <c r="AG660" s="11" t="str">
        <f t="shared" si="201"/>
        <v/>
      </c>
      <c r="AH660" s="11" t="str">
        <f t="shared" si="202"/>
        <v/>
      </c>
      <c r="AN660" s="3"/>
      <c r="AO660" s="3"/>
      <c r="AP660" s="3"/>
      <c r="AQ660" s="3"/>
      <c r="AR660" t="s">
        <v>562</v>
      </c>
      <c r="AS660" t="s">
        <v>563</v>
      </c>
      <c r="AT660" t="s">
        <v>564</v>
      </c>
      <c r="AU660" t="s">
        <v>565</v>
      </c>
      <c r="AV660" t="s">
        <v>566</v>
      </c>
      <c r="AW660" t="s">
        <v>567</v>
      </c>
      <c r="AX660" t="s">
        <v>568</v>
      </c>
      <c r="AY660" t="s">
        <v>569</v>
      </c>
      <c r="AZ660" s="6">
        <v>0</v>
      </c>
      <c r="BA660" s="6">
        <v>0</v>
      </c>
      <c r="BB660" s="6">
        <v>0</v>
      </c>
      <c r="BC660" s="6">
        <v>0.06</v>
      </c>
      <c r="BD660" s="6">
        <v>25</v>
      </c>
      <c r="BE660" s="6">
        <v>0.36799999999999999</v>
      </c>
    </row>
    <row r="661" spans="1:57" ht="15" customHeight="1" x14ac:dyDescent="0.4">
      <c r="A661" s="6">
        <v>20231114</v>
      </c>
      <c r="B661" s="6" t="s">
        <v>472</v>
      </c>
      <c r="C661" s="7" t="s">
        <v>516</v>
      </c>
      <c r="E661" s="6" t="s">
        <v>22</v>
      </c>
      <c r="F661" s="6">
        <v>2</v>
      </c>
      <c r="G661" s="6">
        <v>7</v>
      </c>
      <c r="H661" s="17">
        <f t="shared" si="204"/>
        <v>1</v>
      </c>
      <c r="I661" s="11">
        <v>42.558572931913503</v>
      </c>
      <c r="J661" s="11">
        <v>42.558572931913503</v>
      </c>
      <c r="K661" s="14">
        <v>3.4554248997951902</v>
      </c>
      <c r="L661" s="14">
        <v>115.259040111503</v>
      </c>
      <c r="M661" s="16">
        <v>136.41999999999999</v>
      </c>
      <c r="N661" s="14">
        <v>53.652826162280398</v>
      </c>
      <c r="O661" s="14">
        <v>53.652826162280398</v>
      </c>
      <c r="P661" s="11" t="str">
        <f>_xlfn.TEXTJOIN(";", TRUE, Q661, R661, S661, T661)</f>
        <v>0;0;0;0</v>
      </c>
      <c r="Q661" s="6">
        <v>0</v>
      </c>
      <c r="R661" s="6">
        <v>0</v>
      </c>
      <c r="S661" s="6">
        <v>0</v>
      </c>
      <c r="T661" s="6">
        <v>0</v>
      </c>
      <c r="U661" s="11" t="str">
        <f>_xlfn.TEXTJOIN(";", TRUE, V661, W661, X661, Y661)</f>
        <v>136.42;136.42;136.42;136.42</v>
      </c>
      <c r="V661" s="16">
        <v>136.41999999999999</v>
      </c>
      <c r="W661" s="16">
        <v>136.41999999999999</v>
      </c>
      <c r="X661" s="16">
        <v>136.41999999999999</v>
      </c>
      <c r="Y661" s="16">
        <v>136.41999999999999</v>
      </c>
      <c r="Z661" s="11" t="s">
        <v>432</v>
      </c>
      <c r="AA661" s="11">
        <f t="shared" si="197"/>
        <v>27.322379875673999</v>
      </c>
      <c r="AB661" s="11" t="str">
        <f t="shared" si="198"/>
        <v>34.818597040320284</v>
      </c>
      <c r="AC661" s="11" t="str">
        <f t="shared" si="199"/>
        <v xml:space="preserve"> 14.139483202301177</v>
      </c>
      <c r="AD661" s="11">
        <v>3</v>
      </c>
      <c r="AE661" s="11" t="s">
        <v>433</v>
      </c>
      <c r="AF661" s="11">
        <f t="shared" si="200"/>
        <v>54.074682843241902</v>
      </c>
      <c r="AG661" s="11" t="str">
        <f t="shared" si="201"/>
        <v>57.04621676229631</v>
      </c>
      <c r="AH661" s="11" t="str">
        <f t="shared" si="202"/>
        <v xml:space="preserve"> 59.26528418348919</v>
      </c>
      <c r="AI661" s="11">
        <v>90</v>
      </c>
      <c r="AJ661" s="11" t="s">
        <v>629</v>
      </c>
      <c r="AK661" s="11" t="s">
        <v>609</v>
      </c>
      <c r="AL661" s="11" t="s">
        <v>630</v>
      </c>
      <c r="AM661" s="11" t="s">
        <v>609</v>
      </c>
      <c r="AN661" t="s">
        <v>781</v>
      </c>
      <c r="AO661" t="s">
        <v>782</v>
      </c>
      <c r="AP661" t="s">
        <v>783</v>
      </c>
      <c r="AQ661" t="s">
        <v>698</v>
      </c>
      <c r="AR661" t="s">
        <v>562</v>
      </c>
      <c r="AS661" t="s">
        <v>563</v>
      </c>
      <c r="AT661" t="s">
        <v>564</v>
      </c>
      <c r="AU661" t="s">
        <v>565</v>
      </c>
      <c r="AV661" t="s">
        <v>566</v>
      </c>
      <c r="AW661" t="s">
        <v>567</v>
      </c>
      <c r="AX661" t="s">
        <v>568</v>
      </c>
      <c r="AY661" t="s">
        <v>569</v>
      </c>
      <c r="AZ661" s="6">
        <v>0</v>
      </c>
      <c r="BA661" s="6">
        <v>0</v>
      </c>
      <c r="BB661" s="6">
        <v>0</v>
      </c>
      <c r="BC661" s="6">
        <v>0.06</v>
      </c>
      <c r="BD661" s="6">
        <v>25</v>
      </c>
      <c r="BE661" s="6">
        <v>0.36799999999999999</v>
      </c>
    </row>
    <row r="662" spans="1:57" ht="15" customHeight="1" x14ac:dyDescent="0.4">
      <c r="A662" s="6">
        <v>20231114</v>
      </c>
      <c r="B662" s="6" t="s">
        <v>472</v>
      </c>
      <c r="C662" s="7" t="s">
        <v>516</v>
      </c>
      <c r="D662" s="6" t="s">
        <v>24</v>
      </c>
      <c r="F662" s="6">
        <v>1</v>
      </c>
      <c r="G662" s="6">
        <v>8</v>
      </c>
      <c r="H662" s="17">
        <f t="shared" si="204"/>
        <v>1</v>
      </c>
      <c r="I662" s="14">
        <v>27.162283026733299</v>
      </c>
      <c r="J662" s="14"/>
      <c r="K662" s="14">
        <v>3.4017515706989299</v>
      </c>
      <c r="L662" s="14">
        <v>244.05306579957499</v>
      </c>
      <c r="M662" s="15">
        <v>160.58000000000001</v>
      </c>
      <c r="N662" s="14">
        <v>16.147214290834398</v>
      </c>
      <c r="O662" s="14"/>
      <c r="U662" s="11" t="str">
        <f t="shared" si="203"/>
        <v/>
      </c>
      <c r="V662" s="15"/>
      <c r="W662" s="15"/>
      <c r="X662" s="15"/>
      <c r="Y662" s="15"/>
      <c r="AA662" s="11" t="str">
        <f t="shared" si="197"/>
        <v/>
      </c>
      <c r="AB662" s="11" t="str">
        <f t="shared" si="198"/>
        <v/>
      </c>
      <c r="AC662" s="11" t="str">
        <f t="shared" si="199"/>
        <v/>
      </c>
      <c r="AF662" s="11" t="str">
        <f t="shared" si="200"/>
        <v/>
      </c>
      <c r="AG662" s="11" t="str">
        <f t="shared" si="201"/>
        <v/>
      </c>
      <c r="AH662" s="11" t="str">
        <f t="shared" si="202"/>
        <v/>
      </c>
      <c r="AN662" s="3"/>
      <c r="AO662" s="3"/>
      <c r="AP662" s="3"/>
      <c r="AQ662" s="3"/>
      <c r="AR662" t="s">
        <v>562</v>
      </c>
      <c r="AS662" t="s">
        <v>563</v>
      </c>
      <c r="AT662" t="s">
        <v>564</v>
      </c>
      <c r="AU662" t="s">
        <v>565</v>
      </c>
      <c r="AV662" t="s">
        <v>566</v>
      </c>
      <c r="AW662" t="s">
        <v>567</v>
      </c>
      <c r="AX662" t="s">
        <v>568</v>
      </c>
      <c r="AY662" t="s">
        <v>569</v>
      </c>
      <c r="AZ662" s="6">
        <v>0</v>
      </c>
      <c r="BA662" s="6">
        <v>0</v>
      </c>
      <c r="BB662" s="6">
        <v>0</v>
      </c>
      <c r="BC662" s="6">
        <v>0.06</v>
      </c>
      <c r="BD662" s="6">
        <v>25</v>
      </c>
      <c r="BE662" s="6">
        <v>0.36799999999999999</v>
      </c>
    </row>
    <row r="663" spans="1:57" ht="15" customHeight="1" x14ac:dyDescent="0.4">
      <c r="A663" s="6">
        <v>20231114</v>
      </c>
      <c r="B663" s="6" t="s">
        <v>472</v>
      </c>
      <c r="C663" s="7" t="s">
        <v>516</v>
      </c>
      <c r="E663" s="6" t="s">
        <v>25</v>
      </c>
      <c r="F663" s="6">
        <v>2</v>
      </c>
      <c r="G663" s="6">
        <v>8</v>
      </c>
      <c r="H663" s="17">
        <f t="shared" si="204"/>
        <v>1</v>
      </c>
      <c r="I663" s="14">
        <v>47.913459508583202</v>
      </c>
      <c r="J663" s="14">
        <v>47.913459508583202</v>
      </c>
      <c r="K663" s="14">
        <v>3.1231326958660102</v>
      </c>
      <c r="L663" s="14">
        <v>241.23087635451799</v>
      </c>
      <c r="M663" s="16">
        <v>125.969999999999</v>
      </c>
      <c r="N663" s="11">
        <v>89.345206014174295</v>
      </c>
      <c r="O663" s="11">
        <v>89.345206014174295</v>
      </c>
      <c r="P663" s="11" t="str">
        <f>_xlfn.TEXTJOIN(";", TRUE, Q663, R663, S663, T663)</f>
        <v>0;0;0;0</v>
      </c>
      <c r="Q663" s="6">
        <v>0</v>
      </c>
      <c r="R663" s="6">
        <v>0</v>
      </c>
      <c r="S663" s="6">
        <v>0</v>
      </c>
      <c r="T663" s="6">
        <v>0</v>
      </c>
      <c r="U663" s="11" t="str">
        <f>_xlfn.TEXTJOIN(";", TRUE, V663, W663, X663, Y663)</f>
        <v>125.969999999999;125.969999999999;125.969999999999;125.969999999999</v>
      </c>
      <c r="V663" s="16">
        <v>125.969999999999</v>
      </c>
      <c r="W663" s="16">
        <v>125.969999999999</v>
      </c>
      <c r="X663" s="16">
        <v>125.969999999999</v>
      </c>
      <c r="Y663" s="16">
        <v>125.969999999999</v>
      </c>
      <c r="Z663" s="11" t="s">
        <v>778</v>
      </c>
      <c r="AA663" s="11">
        <f t="shared" si="197"/>
        <v>20.737105093707999</v>
      </c>
      <c r="AB663" s="11" t="str">
        <f t="shared" si="198"/>
        <v>12.12320877716732</v>
      </c>
      <c r="AC663" s="11" t="str">
        <f t="shared" si="199"/>
        <v xml:space="preserve"> 21.42834209297861</v>
      </c>
      <c r="AD663" s="11">
        <v>3</v>
      </c>
      <c r="AE663" s="11" t="s">
        <v>780</v>
      </c>
      <c r="AF663" s="11">
        <f t="shared" si="200"/>
        <v>85.224059500432503</v>
      </c>
      <c r="AG663" s="11" t="str">
        <f t="shared" si="201"/>
        <v>87.83840096332787</v>
      </c>
      <c r="AH663" s="11" t="str">
        <f t="shared" si="202"/>
        <v xml:space="preserve"> 94.09815221083826</v>
      </c>
      <c r="AI663" s="11">
        <v>90</v>
      </c>
      <c r="AJ663" s="11" t="s">
        <v>629</v>
      </c>
      <c r="AK663" s="11" t="s">
        <v>609</v>
      </c>
      <c r="AL663" s="11" t="s">
        <v>630</v>
      </c>
      <c r="AM663" s="11" t="s">
        <v>609</v>
      </c>
      <c r="AN663" t="s">
        <v>781</v>
      </c>
      <c r="AO663" t="s">
        <v>782</v>
      </c>
      <c r="AP663" t="s">
        <v>783</v>
      </c>
      <c r="AQ663" t="s">
        <v>698</v>
      </c>
      <c r="AR663" t="s">
        <v>562</v>
      </c>
      <c r="AS663" t="s">
        <v>563</v>
      </c>
      <c r="AT663" t="s">
        <v>564</v>
      </c>
      <c r="AU663" t="s">
        <v>565</v>
      </c>
      <c r="AV663" t="s">
        <v>566</v>
      </c>
      <c r="AW663" t="s">
        <v>567</v>
      </c>
      <c r="AX663" t="s">
        <v>568</v>
      </c>
      <c r="AY663" t="s">
        <v>569</v>
      </c>
      <c r="AZ663" s="6">
        <v>0</v>
      </c>
      <c r="BA663" s="6">
        <v>0</v>
      </c>
      <c r="BB663" s="6">
        <v>0</v>
      </c>
      <c r="BC663" s="6">
        <v>0.06</v>
      </c>
      <c r="BD663" s="6">
        <v>25</v>
      </c>
      <c r="BE663" s="6">
        <v>0.36799999999999999</v>
      </c>
    </row>
    <row r="664" spans="1:57" ht="15" customHeight="1" x14ac:dyDescent="0.4">
      <c r="A664" s="6">
        <v>20231114</v>
      </c>
      <c r="B664" s="6" t="s">
        <v>472</v>
      </c>
      <c r="C664" s="7" t="s">
        <v>516</v>
      </c>
      <c r="D664" s="6" t="s">
        <v>28</v>
      </c>
      <c r="F664" s="6">
        <v>1</v>
      </c>
      <c r="G664" s="6">
        <v>9</v>
      </c>
      <c r="H664" s="13">
        <f>1/5</f>
        <v>0.2</v>
      </c>
      <c r="I664" s="14">
        <v>9.7140007665946193</v>
      </c>
      <c r="J664" s="14"/>
      <c r="K664" s="14">
        <v>3.3827628376565899</v>
      </c>
      <c r="L664" s="14">
        <v>309.61218129553401</v>
      </c>
      <c r="M664" s="16">
        <v>14.03</v>
      </c>
      <c r="N664" s="14">
        <v>33.3146233762454</v>
      </c>
      <c r="O664" s="14"/>
      <c r="U664" s="11" t="str">
        <f t="shared" si="203"/>
        <v/>
      </c>
      <c r="V664" s="16"/>
      <c r="W664" s="16"/>
      <c r="X664" s="16"/>
      <c r="Y664" s="16"/>
      <c r="AA664" s="11" t="str">
        <f t="shared" si="197"/>
        <v/>
      </c>
      <c r="AB664" s="11" t="str">
        <f t="shared" si="198"/>
        <v/>
      </c>
      <c r="AC664" s="11" t="str">
        <f t="shared" si="199"/>
        <v/>
      </c>
      <c r="AF664" s="11" t="str">
        <f t="shared" si="200"/>
        <v/>
      </c>
      <c r="AG664" s="11" t="str">
        <f t="shared" si="201"/>
        <v/>
      </c>
      <c r="AH664" s="11" t="str">
        <f t="shared" si="202"/>
        <v/>
      </c>
      <c r="AN664" s="3"/>
      <c r="AO664" s="3"/>
      <c r="AP664" s="3"/>
      <c r="AQ664" s="3"/>
      <c r="AR664" t="s">
        <v>562</v>
      </c>
      <c r="AS664" t="s">
        <v>563</v>
      </c>
      <c r="AT664" t="s">
        <v>564</v>
      </c>
      <c r="AU664" t="s">
        <v>565</v>
      </c>
      <c r="AV664" t="s">
        <v>566</v>
      </c>
      <c r="AW664" t="s">
        <v>567</v>
      </c>
      <c r="AX664" t="s">
        <v>568</v>
      </c>
      <c r="AY664" t="s">
        <v>569</v>
      </c>
      <c r="AZ664" s="6">
        <v>0</v>
      </c>
      <c r="BA664" s="6">
        <v>0</v>
      </c>
      <c r="BB664" s="6">
        <v>0</v>
      </c>
      <c r="BC664" s="6">
        <v>0.06</v>
      </c>
      <c r="BD664" s="6">
        <v>25</v>
      </c>
      <c r="BE664" s="6">
        <v>0.36799999999999999</v>
      </c>
    </row>
    <row r="665" spans="1:57" ht="15" customHeight="1" x14ac:dyDescent="0.4">
      <c r="A665" s="6">
        <v>20231114</v>
      </c>
      <c r="B665" s="6" t="s">
        <v>472</v>
      </c>
      <c r="C665" s="7" t="s">
        <v>516</v>
      </c>
      <c r="E665" s="6" t="s">
        <v>29</v>
      </c>
      <c r="F665" s="6">
        <v>2</v>
      </c>
      <c r="G665" s="6">
        <v>9</v>
      </c>
      <c r="H665" s="13">
        <f>1/5</f>
        <v>0.2</v>
      </c>
      <c r="I665" s="14">
        <v>26.4618951326973</v>
      </c>
      <c r="J665" s="14">
        <v>26.4618951326973</v>
      </c>
      <c r="K665" s="14">
        <v>3.3628484466281301</v>
      </c>
      <c r="L665" s="14">
        <v>20.052195165626699</v>
      </c>
      <c r="M665" s="15">
        <v>216.83</v>
      </c>
      <c r="N665" s="14">
        <v>59.651158941347099</v>
      </c>
      <c r="O665" s="14">
        <v>59.651158941347099</v>
      </c>
      <c r="P665" s="11" t="str">
        <f>_xlfn.TEXTJOIN(";", TRUE, Q665, R665, S665, T665)</f>
        <v>0;0;0;0</v>
      </c>
      <c r="Q665" s="6">
        <v>0</v>
      </c>
      <c r="R665" s="6">
        <v>0</v>
      </c>
      <c r="S665" s="6">
        <v>0</v>
      </c>
      <c r="T665" s="6">
        <v>0</v>
      </c>
      <c r="U665" s="11" t="str">
        <f>_xlfn.TEXTJOIN(";", TRUE, V665, W665, X665, Y665)</f>
        <v>216.83;216.83;216.83;216.83</v>
      </c>
      <c r="V665" s="15">
        <v>216.83</v>
      </c>
      <c r="W665" s="15">
        <v>216.83</v>
      </c>
      <c r="X665" s="15">
        <v>216.83</v>
      </c>
      <c r="Y665" s="15">
        <v>216.83</v>
      </c>
      <c r="Z665" s="11" t="s">
        <v>785</v>
      </c>
      <c r="AA665" s="11">
        <f t="shared" si="197"/>
        <v>21.527655748583999</v>
      </c>
      <c r="AB665" s="11" t="str">
        <f t="shared" si="198"/>
        <v>11.451201879875427</v>
      </c>
      <c r="AC665" s="11" t="str">
        <f t="shared" si="199"/>
        <v xml:space="preserve"> 13.363896393101244</v>
      </c>
      <c r="AD665" s="11">
        <v>3</v>
      </c>
      <c r="AE665" s="11" t="s">
        <v>787</v>
      </c>
      <c r="AF665" s="11">
        <f t="shared" si="200"/>
        <v>60.330422668354203</v>
      </c>
      <c r="AG665" s="11" t="str">
        <f t="shared" si="201"/>
        <v>77.08427125387101</v>
      </c>
      <c r="AH665" s="11" t="str">
        <f t="shared" si="202"/>
        <v xml:space="preserve"> 89.92016200026562</v>
      </c>
      <c r="AI665" s="11">
        <v>90</v>
      </c>
      <c r="AJ665" s="11" t="s">
        <v>629</v>
      </c>
      <c r="AK665" s="11" t="s">
        <v>609</v>
      </c>
      <c r="AL665" s="11" t="s">
        <v>630</v>
      </c>
      <c r="AM665" s="11" t="s">
        <v>609</v>
      </c>
      <c r="AN665" t="s">
        <v>788</v>
      </c>
      <c r="AO665" t="s">
        <v>789</v>
      </c>
      <c r="AP665" t="s">
        <v>790</v>
      </c>
      <c r="AQ665" t="s">
        <v>698</v>
      </c>
      <c r="AR665" t="s">
        <v>562</v>
      </c>
      <c r="AS665" t="s">
        <v>563</v>
      </c>
      <c r="AT665" t="s">
        <v>564</v>
      </c>
      <c r="AU665" t="s">
        <v>565</v>
      </c>
      <c r="AV665" t="s">
        <v>566</v>
      </c>
      <c r="AW665" t="s">
        <v>567</v>
      </c>
      <c r="AX665" t="s">
        <v>568</v>
      </c>
      <c r="AY665" t="s">
        <v>569</v>
      </c>
      <c r="AZ665" s="6">
        <v>0</v>
      </c>
      <c r="BA665" s="6">
        <v>0</v>
      </c>
      <c r="BB665" s="6">
        <v>0</v>
      </c>
      <c r="BC665" s="6">
        <v>0.06</v>
      </c>
      <c r="BD665" s="6">
        <v>25</v>
      </c>
      <c r="BE665" s="6">
        <v>0.36799999999999999</v>
      </c>
    </row>
    <row r="666" spans="1:57" ht="15" customHeight="1" x14ac:dyDescent="0.4">
      <c r="A666" s="6">
        <v>20231114</v>
      </c>
      <c r="B666" s="6" t="s">
        <v>472</v>
      </c>
      <c r="C666" s="7" t="s">
        <v>516</v>
      </c>
      <c r="D666" s="6" t="s">
        <v>30</v>
      </c>
      <c r="F666" s="6">
        <v>1</v>
      </c>
      <c r="G666" s="6">
        <v>10</v>
      </c>
      <c r="H666" s="13">
        <f>2/5</f>
        <v>0.4</v>
      </c>
      <c r="I666" s="14">
        <v>41.739056835565897</v>
      </c>
      <c r="J666" s="14"/>
      <c r="K666" s="14">
        <v>3.3628484466281301</v>
      </c>
      <c r="L666" s="14">
        <v>319.61737398528101</v>
      </c>
      <c r="M666" s="16">
        <v>10.0099999999999</v>
      </c>
      <c r="N666" s="14">
        <v>27.539085446997301</v>
      </c>
      <c r="O666" s="14"/>
      <c r="U666" s="11" t="str">
        <f t="shared" si="203"/>
        <v/>
      </c>
      <c r="V666" s="16"/>
      <c r="W666" s="16"/>
      <c r="X666" s="16"/>
      <c r="Y666" s="16"/>
      <c r="AA666" s="11" t="str">
        <f t="shared" si="197"/>
        <v/>
      </c>
      <c r="AB666" s="11" t="str">
        <f t="shared" si="198"/>
        <v/>
      </c>
      <c r="AC666" s="11" t="str">
        <f t="shared" si="199"/>
        <v/>
      </c>
      <c r="AF666" s="11" t="str">
        <f t="shared" si="200"/>
        <v/>
      </c>
      <c r="AG666" s="11" t="str">
        <f t="shared" si="201"/>
        <v/>
      </c>
      <c r="AH666" s="11" t="str">
        <f t="shared" si="202"/>
        <v/>
      </c>
      <c r="AN666" s="3"/>
      <c r="AO666" s="3"/>
      <c r="AP666" s="3"/>
      <c r="AQ666" s="3"/>
      <c r="AR666" t="s">
        <v>562</v>
      </c>
      <c r="AS666" t="s">
        <v>563</v>
      </c>
      <c r="AT666" t="s">
        <v>564</v>
      </c>
      <c r="AU666" t="s">
        <v>565</v>
      </c>
      <c r="AV666" t="s">
        <v>566</v>
      </c>
      <c r="AW666" t="s">
        <v>567</v>
      </c>
      <c r="AX666" t="s">
        <v>568</v>
      </c>
      <c r="AY666" t="s">
        <v>569</v>
      </c>
      <c r="AZ666" s="6">
        <v>0</v>
      </c>
      <c r="BA666" s="6">
        <v>0</v>
      </c>
      <c r="BB666" s="6">
        <v>0</v>
      </c>
      <c r="BC666" s="6">
        <v>0.06</v>
      </c>
      <c r="BD666" s="6">
        <v>25</v>
      </c>
      <c r="BE666" s="6">
        <v>0.36799999999999999</v>
      </c>
    </row>
    <row r="667" spans="1:57" ht="15" customHeight="1" x14ac:dyDescent="0.4">
      <c r="A667" s="6">
        <v>20231114</v>
      </c>
      <c r="B667" s="6" t="s">
        <v>472</v>
      </c>
      <c r="C667" s="7" t="s">
        <v>516</v>
      </c>
      <c r="E667" s="6" t="s">
        <v>32</v>
      </c>
      <c r="F667" s="6">
        <v>2</v>
      </c>
      <c r="G667" s="6">
        <v>10</v>
      </c>
      <c r="H667" s="13">
        <f>2/5</f>
        <v>0.4</v>
      </c>
      <c r="I667" s="14">
        <v>19.0386877393539</v>
      </c>
      <c r="J667" s="14">
        <v>19.0386877393539</v>
      </c>
      <c r="K667" s="14">
        <v>3.1495287633664999</v>
      </c>
      <c r="L667" s="14">
        <v>296.16579768364699</v>
      </c>
      <c r="M667" s="15">
        <v>276.12</v>
      </c>
      <c r="N667" s="14">
        <v>80.2365761628282</v>
      </c>
      <c r="O667" s="14">
        <v>80.2365761628282</v>
      </c>
      <c r="P667" s="11" t="str">
        <f>_xlfn.TEXTJOIN(";", TRUE, Q667, R667, S667, T667)</f>
        <v>0;0;0;0</v>
      </c>
      <c r="Q667" s="6">
        <v>0</v>
      </c>
      <c r="R667" s="6">
        <v>0</v>
      </c>
      <c r="S667" s="6">
        <v>0</v>
      </c>
      <c r="T667" s="6">
        <v>0</v>
      </c>
      <c r="U667" s="11" t="str">
        <f>_xlfn.TEXTJOIN(";", TRUE, V667, W667, X667, Y667)</f>
        <v>276.12;276.12;276.12;276.12</v>
      </c>
      <c r="V667" s="15">
        <v>276.12</v>
      </c>
      <c r="W667" s="15">
        <v>276.12</v>
      </c>
      <c r="X667" s="15">
        <v>276.12</v>
      </c>
      <c r="Y667" s="15">
        <v>276.12</v>
      </c>
      <c r="Z667" s="11" t="s">
        <v>434</v>
      </c>
      <c r="AA667" s="11">
        <f t="shared" si="197"/>
        <v>8.4764092790831995</v>
      </c>
      <c r="AB667" s="11" t="str">
        <f t="shared" si="198"/>
        <v>6.092168628868603</v>
      </c>
      <c r="AC667" s="11" t="str">
        <f t="shared" si="199"/>
        <v xml:space="preserve"> 4.264503840346946</v>
      </c>
      <c r="AD667" s="11">
        <v>3</v>
      </c>
      <c r="AE667" s="11" t="s">
        <v>435</v>
      </c>
      <c r="AF667" s="11">
        <f t="shared" si="200"/>
        <v>109.53311290488701</v>
      </c>
      <c r="AG667" s="11" t="str">
        <f t="shared" si="201"/>
        <v>137.11453533892868</v>
      </c>
      <c r="AH667" s="11" t="str">
        <f t="shared" si="202"/>
        <v xml:space="preserve"> 156.05335677394362</v>
      </c>
      <c r="AI667" s="11">
        <v>90</v>
      </c>
      <c r="AJ667" s="11" t="s">
        <v>629</v>
      </c>
      <c r="AK667" s="11" t="s">
        <v>609</v>
      </c>
      <c r="AL667" s="11" t="s">
        <v>630</v>
      </c>
      <c r="AM667" s="11" t="s">
        <v>609</v>
      </c>
      <c r="AN667" t="s">
        <v>788</v>
      </c>
      <c r="AO667" t="s">
        <v>789</v>
      </c>
      <c r="AP667" t="s">
        <v>790</v>
      </c>
      <c r="AQ667" t="s">
        <v>698</v>
      </c>
      <c r="AR667" t="s">
        <v>562</v>
      </c>
      <c r="AS667" t="s">
        <v>563</v>
      </c>
      <c r="AT667" t="s">
        <v>564</v>
      </c>
      <c r="AU667" t="s">
        <v>565</v>
      </c>
      <c r="AV667" t="s">
        <v>566</v>
      </c>
      <c r="AW667" t="s">
        <v>567</v>
      </c>
      <c r="AX667" t="s">
        <v>568</v>
      </c>
      <c r="AY667" t="s">
        <v>569</v>
      </c>
      <c r="AZ667" s="6">
        <v>0</v>
      </c>
      <c r="BA667" s="6">
        <v>0</v>
      </c>
      <c r="BB667" s="6">
        <v>0</v>
      </c>
      <c r="BC667" s="6">
        <v>0.06</v>
      </c>
      <c r="BD667" s="6">
        <v>25</v>
      </c>
      <c r="BE667" s="6">
        <v>0.36799999999999999</v>
      </c>
    </row>
    <row r="668" spans="1:57" ht="15" customHeight="1" x14ac:dyDescent="0.4">
      <c r="H668" s="11"/>
      <c r="P668" s="11" t="str">
        <f t="shared" ref="P667:P673" si="207">_xlfn.TEXTJOIN(";", TRUE, Q668, R668, S668)</f>
        <v/>
      </c>
      <c r="AA668" s="11" t="str">
        <f t="shared" ref="AA668:AA673" si="208">IF(LEN(Z668)=0, "", IF(ISNUMBER(FIND(",", Z668)), VALUE(LEFT(Z668, FIND(",", Z668)-1)), VALUE(Z668)))</f>
        <v/>
      </c>
      <c r="AF668" s="11" t="str">
        <f t="shared" ref="AF668:AF673" si="209">IF(LEN(AE668)=0, "", IF(ISNUMBER(FIND(",", AE668)), VALUE(LEFT(AE668, FIND(",", AE668)-1)), VALUE(AE668)))</f>
        <v/>
      </c>
    </row>
    <row r="669" spans="1:57" ht="15" customHeight="1" x14ac:dyDescent="0.4">
      <c r="H669" s="11"/>
      <c r="P669" s="11" t="str">
        <f t="shared" si="207"/>
        <v/>
      </c>
      <c r="AA669" s="11" t="str">
        <f t="shared" si="208"/>
        <v/>
      </c>
      <c r="AF669" s="11" t="str">
        <f t="shared" si="209"/>
        <v/>
      </c>
    </row>
    <row r="670" spans="1:57" ht="15" customHeight="1" x14ac:dyDescent="0.4">
      <c r="H670" s="11"/>
      <c r="P670" s="11" t="str">
        <f t="shared" si="207"/>
        <v/>
      </c>
      <c r="AA670" s="11" t="str">
        <f t="shared" si="208"/>
        <v/>
      </c>
      <c r="AF670" s="11" t="str">
        <f t="shared" si="209"/>
        <v/>
      </c>
    </row>
    <row r="671" spans="1:57" ht="15" customHeight="1" x14ac:dyDescent="0.4">
      <c r="H671" s="11"/>
      <c r="P671" s="11" t="str">
        <f t="shared" si="207"/>
        <v/>
      </c>
      <c r="AA671" s="11" t="str">
        <f t="shared" si="208"/>
        <v/>
      </c>
      <c r="AF671" s="11" t="str">
        <f t="shared" si="209"/>
        <v/>
      </c>
    </row>
    <row r="672" spans="1:57" ht="15" customHeight="1" x14ac:dyDescent="0.4">
      <c r="H672" s="11"/>
      <c r="P672" s="11" t="str">
        <f t="shared" si="207"/>
        <v/>
      </c>
      <c r="AA672" s="11" t="str">
        <f t="shared" si="208"/>
        <v/>
      </c>
      <c r="AF672" s="11" t="str">
        <f t="shared" si="209"/>
        <v/>
      </c>
    </row>
    <row r="673" spans="8:32" ht="15" customHeight="1" x14ac:dyDescent="0.4">
      <c r="H673" s="11"/>
      <c r="P673" s="11" t="str">
        <f t="shared" si="207"/>
        <v/>
      </c>
      <c r="AA673" s="11" t="str">
        <f t="shared" si="208"/>
        <v/>
      </c>
      <c r="AF673" s="11" t="str">
        <f t="shared" si="209"/>
        <v/>
      </c>
    </row>
  </sheetData>
  <autoFilter ref="A1:AH673" xr:uid="{F8FD7564-1FE3-46D8-96B8-1A13DC8468A9}"/>
  <phoneticPr fontId="1" type="noConversion"/>
  <pageMargins left="0.7" right="0.7" top="0.75" bottom="0.75" header="0.3" footer="0.3"/>
  <pageSetup paperSize="9" orientation="portrait" r:id="rId1"/>
  <ignoredErrors>
    <ignoredError sqref="C26:C160 C248:C265 C161:C247 C608:C647 C590:C607 C648:C663 C378:C411 C266:C377 C466:C589 C664:C667" numberStoredAsText="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A017C1D-9F63-4054-BC3A-ABC115C3300E}">
          <x14:formula1>
            <xm:f>Readme!$A:$A</xm:f>
          </x14:formula1>
          <xm:sqref>D674:H1048576 D580:E589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AF5F0-00A1-4A01-8D85-E548285A8B1C}">
  <sheetPr codeName="Sheet2"/>
  <dimension ref="A1:O92"/>
  <sheetViews>
    <sheetView topLeftCell="A4" workbookViewId="0">
      <selection activeCell="D29" sqref="D29"/>
    </sheetView>
  </sheetViews>
  <sheetFormatPr defaultColWidth="8.69140625" defaultRowHeight="14.6" x14ac:dyDescent="0.4"/>
  <cols>
    <col min="3" max="3" width="12.3046875" bestFit="1" customWidth="1"/>
  </cols>
  <sheetData>
    <row r="1" spans="1:15" x14ac:dyDescent="0.4">
      <c r="A1" s="1" t="s">
        <v>54</v>
      </c>
    </row>
    <row r="2" spans="1:15" x14ac:dyDescent="0.4">
      <c r="A2" t="s">
        <v>55</v>
      </c>
    </row>
    <row r="3" spans="1:15" x14ac:dyDescent="0.4">
      <c r="A3" t="s">
        <v>56</v>
      </c>
    </row>
    <row r="4" spans="1:15" x14ac:dyDescent="0.4">
      <c r="A4" t="s">
        <v>57</v>
      </c>
      <c r="O4" t="s">
        <v>58</v>
      </c>
    </row>
    <row r="5" spans="1:15" x14ac:dyDescent="0.4">
      <c r="A5" t="s">
        <v>59</v>
      </c>
      <c r="O5" t="s">
        <v>60</v>
      </c>
    </row>
    <row r="7" spans="1:15" x14ac:dyDescent="0.4">
      <c r="A7" s="1" t="s">
        <v>61</v>
      </c>
      <c r="B7" s="1" t="s">
        <v>62</v>
      </c>
      <c r="C7" s="1"/>
    </row>
    <row r="8" spans="1:15" x14ac:dyDescent="0.4">
      <c r="A8" t="s">
        <v>63</v>
      </c>
      <c r="B8" t="s">
        <v>64</v>
      </c>
    </row>
    <row r="9" spans="1:15" x14ac:dyDescent="0.4">
      <c r="A9" t="s">
        <v>42</v>
      </c>
      <c r="B9" t="s">
        <v>65</v>
      </c>
    </row>
    <row r="10" spans="1:15" x14ac:dyDescent="0.4">
      <c r="A10" t="s">
        <v>43</v>
      </c>
      <c r="B10" t="s">
        <v>66</v>
      </c>
      <c r="C10" t="s">
        <v>67</v>
      </c>
    </row>
    <row r="11" spans="1:15" x14ac:dyDescent="0.4">
      <c r="A11" t="s">
        <v>68</v>
      </c>
      <c r="B11" t="s">
        <v>69</v>
      </c>
      <c r="C11" t="s">
        <v>70</v>
      </c>
      <c r="J11" s="1"/>
    </row>
    <row r="12" spans="1:15" x14ac:dyDescent="0.4">
      <c r="A12" t="s">
        <v>71</v>
      </c>
      <c r="B12" t="s">
        <v>72</v>
      </c>
      <c r="C12" t="s">
        <v>73</v>
      </c>
    </row>
    <row r="13" spans="1:15" x14ac:dyDescent="0.4">
      <c r="A13" t="s">
        <v>36</v>
      </c>
      <c r="B13" t="s">
        <v>74</v>
      </c>
      <c r="C13" t="s">
        <v>75</v>
      </c>
    </row>
    <row r="14" spans="1:15" x14ac:dyDescent="0.4">
      <c r="A14" t="s">
        <v>35</v>
      </c>
      <c r="B14" t="s">
        <v>76</v>
      </c>
      <c r="C14" t="s">
        <v>77</v>
      </c>
    </row>
    <row r="15" spans="1:15" x14ac:dyDescent="0.4">
      <c r="A15" t="s">
        <v>12</v>
      </c>
      <c r="B15" t="s">
        <v>78</v>
      </c>
    </row>
    <row r="18" spans="1:4" x14ac:dyDescent="0.4">
      <c r="A18" s="1" t="s">
        <v>79</v>
      </c>
      <c r="C18" s="1" t="s">
        <v>80</v>
      </c>
      <c r="D18" s="1" t="s">
        <v>81</v>
      </c>
    </row>
    <row r="19" spans="1:4" x14ac:dyDescent="0.4">
      <c r="A19" t="s">
        <v>3</v>
      </c>
      <c r="C19">
        <v>0</v>
      </c>
      <c r="D19" t="s">
        <v>82</v>
      </c>
    </row>
    <row r="20" spans="1:4" x14ac:dyDescent="0.4">
      <c r="A20" t="s">
        <v>4</v>
      </c>
      <c r="C20">
        <v>1</v>
      </c>
      <c r="D20" t="s">
        <v>83</v>
      </c>
    </row>
    <row r="21" spans="1:4" x14ac:dyDescent="0.4">
      <c r="A21" t="s">
        <v>2</v>
      </c>
      <c r="C21">
        <v>2</v>
      </c>
      <c r="D21" t="s">
        <v>84</v>
      </c>
    </row>
    <row r="22" spans="1:4" x14ac:dyDescent="0.4">
      <c r="A22" t="s">
        <v>5</v>
      </c>
      <c r="C22">
        <v>3</v>
      </c>
      <c r="D22" t="s">
        <v>85</v>
      </c>
    </row>
    <row r="23" spans="1:4" x14ac:dyDescent="0.4">
      <c r="A23" t="s">
        <v>8</v>
      </c>
      <c r="C23">
        <v>4</v>
      </c>
      <c r="D23" t="s">
        <v>86</v>
      </c>
    </row>
    <row r="24" spans="1:4" x14ac:dyDescent="0.4">
      <c r="A24" t="s">
        <v>10</v>
      </c>
      <c r="C24">
        <v>5</v>
      </c>
      <c r="D24" t="s">
        <v>87</v>
      </c>
    </row>
    <row r="25" spans="1:4" x14ac:dyDescent="0.4">
      <c r="A25" t="s">
        <v>13</v>
      </c>
      <c r="C25">
        <v>6</v>
      </c>
      <c r="D25" t="s">
        <v>88</v>
      </c>
    </row>
    <row r="26" spans="1:4" x14ac:dyDescent="0.4">
      <c r="A26" t="s">
        <v>15</v>
      </c>
    </row>
    <row r="27" spans="1:4" x14ac:dyDescent="0.4">
      <c r="A27" t="s">
        <v>21</v>
      </c>
    </row>
    <row r="28" spans="1:4" x14ac:dyDescent="0.4">
      <c r="A28" t="s">
        <v>24</v>
      </c>
    </row>
    <row r="29" spans="1:4" x14ac:dyDescent="0.4">
      <c r="A29" t="s">
        <v>28</v>
      </c>
    </row>
    <row r="30" spans="1:4" x14ac:dyDescent="0.4">
      <c r="A30" t="s">
        <v>30</v>
      </c>
    </row>
    <row r="31" spans="1:4" x14ac:dyDescent="0.4">
      <c r="A31" t="s">
        <v>38</v>
      </c>
    </row>
    <row r="32" spans="1:4" x14ac:dyDescent="0.4">
      <c r="A32" t="s">
        <v>49</v>
      </c>
    </row>
    <row r="33" spans="1:1" x14ac:dyDescent="0.4">
      <c r="A33" t="s">
        <v>50</v>
      </c>
    </row>
    <row r="34" spans="1:1" x14ac:dyDescent="0.4">
      <c r="A34" t="s">
        <v>51</v>
      </c>
    </row>
    <row r="35" spans="1:1" x14ac:dyDescent="0.4">
      <c r="A35" t="s">
        <v>53</v>
      </c>
    </row>
    <row r="36" spans="1:1" x14ac:dyDescent="0.4">
      <c r="A36" t="s">
        <v>89</v>
      </c>
    </row>
    <row r="37" spans="1:1" x14ac:dyDescent="0.4">
      <c r="A37" t="s">
        <v>90</v>
      </c>
    </row>
    <row r="38" spans="1:1" x14ac:dyDescent="0.4">
      <c r="A38" t="s">
        <v>26</v>
      </c>
    </row>
    <row r="39" spans="1:1" x14ac:dyDescent="0.4">
      <c r="A39" t="s">
        <v>6</v>
      </c>
    </row>
    <row r="40" spans="1:1" x14ac:dyDescent="0.4">
      <c r="A40" t="s">
        <v>7</v>
      </c>
    </row>
    <row r="41" spans="1:1" x14ac:dyDescent="0.4">
      <c r="A41" t="s">
        <v>9</v>
      </c>
    </row>
    <row r="42" spans="1:1" x14ac:dyDescent="0.4">
      <c r="A42" t="s">
        <v>11</v>
      </c>
    </row>
    <row r="43" spans="1:1" x14ac:dyDescent="0.4">
      <c r="A43" t="s">
        <v>14</v>
      </c>
    </row>
    <row r="44" spans="1:1" x14ac:dyDescent="0.4">
      <c r="A44" t="s">
        <v>16</v>
      </c>
    </row>
    <row r="45" spans="1:1" x14ac:dyDescent="0.4">
      <c r="A45" t="s">
        <v>22</v>
      </c>
    </row>
    <row r="46" spans="1:1" x14ac:dyDescent="0.4">
      <c r="A46" t="s">
        <v>25</v>
      </c>
    </row>
    <row r="47" spans="1:1" x14ac:dyDescent="0.4">
      <c r="A47" t="s">
        <v>29</v>
      </c>
    </row>
    <row r="48" spans="1:1" x14ac:dyDescent="0.4">
      <c r="A48" t="s">
        <v>32</v>
      </c>
    </row>
    <row r="49" spans="1:1" x14ac:dyDescent="0.4">
      <c r="A49" t="s">
        <v>46</v>
      </c>
    </row>
    <row r="50" spans="1:1" x14ac:dyDescent="0.4">
      <c r="A50" t="s">
        <v>47</v>
      </c>
    </row>
    <row r="51" spans="1:1" x14ac:dyDescent="0.4">
      <c r="A51" t="s">
        <v>52</v>
      </c>
    </row>
    <row r="52" spans="1:1" x14ac:dyDescent="0.4">
      <c r="A52" t="s">
        <v>91</v>
      </c>
    </row>
    <row r="53" spans="1:1" x14ac:dyDescent="0.4">
      <c r="A53" t="s">
        <v>92</v>
      </c>
    </row>
    <row r="54" spans="1:1" x14ac:dyDescent="0.4">
      <c r="A54" t="s">
        <v>93</v>
      </c>
    </row>
    <row r="55" spans="1:1" x14ac:dyDescent="0.4">
      <c r="A55" t="s">
        <v>37</v>
      </c>
    </row>
    <row r="56" spans="1:1" x14ac:dyDescent="0.4">
      <c r="A56" t="s">
        <v>27</v>
      </c>
    </row>
    <row r="57" spans="1:1" x14ac:dyDescent="0.4">
      <c r="A57" t="s">
        <v>40</v>
      </c>
    </row>
    <row r="58" spans="1:1" x14ac:dyDescent="0.4">
      <c r="A58" t="s">
        <v>44</v>
      </c>
    </row>
    <row r="59" spans="1:1" x14ac:dyDescent="0.4">
      <c r="A59" t="s">
        <v>45</v>
      </c>
    </row>
    <row r="60" spans="1:1" x14ac:dyDescent="0.4">
      <c r="A60" t="s">
        <v>94</v>
      </c>
    </row>
    <row r="61" spans="1:1" x14ac:dyDescent="0.4">
      <c r="A61" t="s">
        <v>17</v>
      </c>
    </row>
    <row r="62" spans="1:1" x14ac:dyDescent="0.4">
      <c r="A62" t="s">
        <v>23</v>
      </c>
    </row>
    <row r="63" spans="1:1" x14ac:dyDescent="0.4">
      <c r="A63" t="s">
        <v>95</v>
      </c>
    </row>
    <row r="64" spans="1:1" x14ac:dyDescent="0.4">
      <c r="A64" t="s">
        <v>31</v>
      </c>
    </row>
    <row r="65" spans="1:1" x14ac:dyDescent="0.4">
      <c r="A65" t="s">
        <v>34</v>
      </c>
    </row>
    <row r="66" spans="1:1" x14ac:dyDescent="0.4">
      <c r="A66" t="s">
        <v>48</v>
      </c>
    </row>
    <row r="67" spans="1:1" x14ac:dyDescent="0.4">
      <c r="A67" t="s">
        <v>96</v>
      </c>
    </row>
    <row r="68" spans="1:1" x14ac:dyDescent="0.4">
      <c r="A68" t="s">
        <v>97</v>
      </c>
    </row>
    <row r="69" spans="1:1" x14ac:dyDescent="0.4">
      <c r="A69" t="s">
        <v>98</v>
      </c>
    </row>
    <row r="70" spans="1:1" x14ac:dyDescent="0.4">
      <c r="A70" t="s">
        <v>99</v>
      </c>
    </row>
    <row r="71" spans="1:1" x14ac:dyDescent="0.4">
      <c r="A71" t="s">
        <v>41</v>
      </c>
    </row>
    <row r="72" spans="1:1" x14ac:dyDescent="0.4">
      <c r="A72" t="s">
        <v>33</v>
      </c>
    </row>
    <row r="73" spans="1:1" x14ac:dyDescent="0.4">
      <c r="A73" t="s">
        <v>39</v>
      </c>
    </row>
    <row r="74" spans="1:1" x14ac:dyDescent="0.4">
      <c r="A74" t="s">
        <v>100</v>
      </c>
    </row>
    <row r="75" spans="1:1" x14ac:dyDescent="0.4">
      <c r="A75" t="s">
        <v>101</v>
      </c>
    </row>
    <row r="76" spans="1:1" x14ac:dyDescent="0.4">
      <c r="A76" t="s">
        <v>102</v>
      </c>
    </row>
    <row r="77" spans="1:1" x14ac:dyDescent="0.4">
      <c r="A77" t="s">
        <v>103</v>
      </c>
    </row>
    <row r="78" spans="1:1" x14ac:dyDescent="0.4">
      <c r="A78" t="s">
        <v>104</v>
      </c>
    </row>
    <row r="79" spans="1:1" x14ac:dyDescent="0.4">
      <c r="A79" t="s">
        <v>105</v>
      </c>
    </row>
    <row r="80" spans="1:1" x14ac:dyDescent="0.4">
      <c r="A80" t="s">
        <v>106</v>
      </c>
    </row>
    <row r="81" spans="1:1" x14ac:dyDescent="0.4">
      <c r="A81" t="s">
        <v>107</v>
      </c>
    </row>
    <row r="82" spans="1:1" x14ac:dyDescent="0.4">
      <c r="A82" t="s">
        <v>108</v>
      </c>
    </row>
    <row r="83" spans="1:1" x14ac:dyDescent="0.4">
      <c r="A83" t="s">
        <v>109</v>
      </c>
    </row>
    <row r="84" spans="1:1" x14ac:dyDescent="0.4">
      <c r="A84" t="s">
        <v>110</v>
      </c>
    </row>
    <row r="85" spans="1:1" x14ac:dyDescent="0.4">
      <c r="A85" t="s">
        <v>111</v>
      </c>
    </row>
    <row r="86" spans="1:1" x14ac:dyDescent="0.4">
      <c r="A86" t="s">
        <v>112</v>
      </c>
    </row>
    <row r="87" spans="1:1" x14ac:dyDescent="0.4">
      <c r="A87" t="s">
        <v>113</v>
      </c>
    </row>
    <row r="88" spans="1:1" x14ac:dyDescent="0.4">
      <c r="A88" t="s">
        <v>19</v>
      </c>
    </row>
    <row r="89" spans="1:1" x14ac:dyDescent="0.4">
      <c r="A89" t="s">
        <v>18</v>
      </c>
    </row>
    <row r="90" spans="1:1" x14ac:dyDescent="0.4">
      <c r="A90" t="s">
        <v>36</v>
      </c>
    </row>
    <row r="91" spans="1:1" x14ac:dyDescent="0.4">
      <c r="A91" t="s">
        <v>35</v>
      </c>
    </row>
    <row r="92" spans="1:1" x14ac:dyDescent="0.4">
      <c r="A92" t="s">
        <v>20</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47BD4-E4F6-4B7A-B179-93A3461E05C1}">
  <dimension ref="A1:C105"/>
  <sheetViews>
    <sheetView topLeftCell="A8" zoomScale="92" workbookViewId="0">
      <selection activeCell="C14" sqref="C14:C105"/>
    </sheetView>
  </sheetViews>
  <sheetFormatPr defaultRowHeight="14.6" x14ac:dyDescent="0.4"/>
  <sheetData>
    <row r="1" spans="1:3" x14ac:dyDescent="0.4">
      <c r="A1" t="s">
        <v>593</v>
      </c>
    </row>
    <row r="2" spans="1:3" x14ac:dyDescent="0.4">
      <c r="A2" t="s">
        <v>795</v>
      </c>
    </row>
    <row r="3" spans="1:3" x14ac:dyDescent="0.4">
      <c r="A3" t="s">
        <v>594</v>
      </c>
    </row>
    <row r="4" spans="1:3" x14ac:dyDescent="0.4">
      <c r="A4" t="s">
        <v>805</v>
      </c>
    </row>
    <row r="5" spans="1:3" x14ac:dyDescent="0.4">
      <c r="A5" t="s">
        <v>796</v>
      </c>
    </row>
    <row r="6" spans="1:3" x14ac:dyDescent="0.4">
      <c r="A6" t="s">
        <v>595</v>
      </c>
    </row>
    <row r="7" spans="1:3" x14ac:dyDescent="0.4">
      <c r="A7" t="s">
        <v>596</v>
      </c>
    </row>
    <row r="9" spans="1:3" x14ac:dyDescent="0.4">
      <c r="A9" t="s">
        <v>804</v>
      </c>
    </row>
    <row r="14" spans="1:3" x14ac:dyDescent="0.4">
      <c r="C14">
        <v>0</v>
      </c>
    </row>
    <row r="15" spans="1:3" x14ac:dyDescent="0.4">
      <c r="C15" s="9">
        <v>159.64999999999901</v>
      </c>
    </row>
    <row r="16" spans="1:3" x14ac:dyDescent="0.4">
      <c r="C16">
        <v>0</v>
      </c>
    </row>
    <row r="17" spans="3:3" x14ac:dyDescent="0.4">
      <c r="C17" s="9">
        <v>151.41</v>
      </c>
    </row>
    <row r="18" spans="3:3" x14ac:dyDescent="0.4">
      <c r="C18">
        <v>0</v>
      </c>
    </row>
    <row r="19" spans="3:3" x14ac:dyDescent="0.4">
      <c r="C19" s="9">
        <v>178.92</v>
      </c>
    </row>
    <row r="20" spans="3:3" x14ac:dyDescent="0.4">
      <c r="C20">
        <v>0</v>
      </c>
    </row>
    <row r="21" spans="3:3" x14ac:dyDescent="0.4">
      <c r="C21">
        <v>149.74</v>
      </c>
    </row>
    <row r="22" spans="3:3" x14ac:dyDescent="0.4">
      <c r="C22">
        <v>0</v>
      </c>
    </row>
    <row r="23" spans="3:3" x14ac:dyDescent="0.4">
      <c r="C23" s="9">
        <v>173.76</v>
      </c>
    </row>
    <row r="24" spans="3:3" x14ac:dyDescent="0.4">
      <c r="C24">
        <v>0</v>
      </c>
    </row>
    <row r="25" spans="3:3" x14ac:dyDescent="0.4">
      <c r="C25" s="9">
        <v>144.319999999999</v>
      </c>
    </row>
    <row r="26" spans="3:3" x14ac:dyDescent="0.4">
      <c r="C26">
        <v>0</v>
      </c>
    </row>
    <row r="27" spans="3:3" x14ac:dyDescent="0.4">
      <c r="C27">
        <v>198.24</v>
      </c>
    </row>
    <row r="28" spans="3:3" x14ac:dyDescent="0.4">
      <c r="C28">
        <v>0</v>
      </c>
    </row>
    <row r="29" spans="3:3" x14ac:dyDescent="0.4">
      <c r="C29">
        <v>216</v>
      </c>
    </row>
    <row r="30" spans="3:3" x14ac:dyDescent="0.4">
      <c r="C30">
        <v>0</v>
      </c>
    </row>
    <row r="31" spans="3:3" x14ac:dyDescent="0.4">
      <c r="C31">
        <v>204.97</v>
      </c>
    </row>
    <row r="32" spans="3:3" x14ac:dyDescent="0.4">
      <c r="C32">
        <v>0</v>
      </c>
    </row>
    <row r="33" spans="3:3" x14ac:dyDescent="0.4">
      <c r="C33" s="9">
        <v>151.97</v>
      </c>
    </row>
    <row r="34" spans="3:3" x14ac:dyDescent="0.4">
      <c r="C34">
        <v>0</v>
      </c>
    </row>
    <row r="35" spans="3:3" x14ac:dyDescent="0.4">
      <c r="C35">
        <v>187.6</v>
      </c>
    </row>
    <row r="36" spans="3:3" x14ac:dyDescent="0.4">
      <c r="C36">
        <v>0</v>
      </c>
    </row>
    <row r="37" spans="3:3" x14ac:dyDescent="0.4">
      <c r="C37" s="9">
        <v>172.23</v>
      </c>
    </row>
    <row r="38" spans="3:3" x14ac:dyDescent="0.4">
      <c r="C38">
        <v>0</v>
      </c>
    </row>
    <row r="39" spans="3:3" x14ac:dyDescent="0.4">
      <c r="C39">
        <v>212.1</v>
      </c>
    </row>
    <row r="40" spans="3:3" x14ac:dyDescent="0.4">
      <c r="C40">
        <v>0</v>
      </c>
    </row>
    <row r="41" spans="3:3" x14ac:dyDescent="0.4">
      <c r="C41" s="9">
        <v>155.41999999999899</v>
      </c>
    </row>
    <row r="42" spans="3:3" x14ac:dyDescent="0.4">
      <c r="C42">
        <v>0</v>
      </c>
    </row>
    <row r="43" spans="3:3" x14ac:dyDescent="0.4">
      <c r="C43">
        <v>202.33</v>
      </c>
    </row>
    <row r="44" spans="3:3" x14ac:dyDescent="0.4">
      <c r="C44">
        <v>0</v>
      </c>
    </row>
    <row r="45" spans="3:3" x14ac:dyDescent="0.4">
      <c r="C45">
        <v>158.99</v>
      </c>
    </row>
    <row r="46" spans="3:3" x14ac:dyDescent="0.4">
      <c r="C46">
        <v>0</v>
      </c>
    </row>
    <row r="47" spans="3:3" x14ac:dyDescent="0.4">
      <c r="C47">
        <v>217.2</v>
      </c>
    </row>
    <row r="48" spans="3:3" x14ac:dyDescent="0.4">
      <c r="C48">
        <v>0</v>
      </c>
    </row>
    <row r="49" spans="3:3" x14ac:dyDescent="0.4">
      <c r="C49" s="9">
        <v>194.81</v>
      </c>
    </row>
    <row r="50" spans="3:3" x14ac:dyDescent="0.4">
      <c r="C50">
        <v>0</v>
      </c>
    </row>
    <row r="51" spans="3:3" x14ac:dyDescent="0.4">
      <c r="C51">
        <v>140.43</v>
      </c>
    </row>
    <row r="52" spans="3:3" x14ac:dyDescent="0.4">
      <c r="C52">
        <v>0</v>
      </c>
    </row>
    <row r="53" spans="3:3" x14ac:dyDescent="0.4">
      <c r="C53">
        <v>180.06</v>
      </c>
    </row>
    <row r="54" spans="3:3" x14ac:dyDescent="0.4">
      <c r="C54">
        <v>0</v>
      </c>
    </row>
    <row r="55" spans="3:3" x14ac:dyDescent="0.4">
      <c r="C55">
        <v>158.88999999999999</v>
      </c>
    </row>
    <row r="56" spans="3:3" x14ac:dyDescent="0.4">
      <c r="C56">
        <v>0</v>
      </c>
    </row>
    <row r="57" spans="3:3" x14ac:dyDescent="0.4">
      <c r="C57">
        <v>213.35</v>
      </c>
    </row>
    <row r="58" spans="3:3" x14ac:dyDescent="0.4">
      <c r="C58">
        <v>0</v>
      </c>
    </row>
    <row r="59" spans="3:3" x14ac:dyDescent="0.4">
      <c r="C59">
        <v>156.80000000000001</v>
      </c>
    </row>
    <row r="60" spans="3:3" x14ac:dyDescent="0.4">
      <c r="C60">
        <v>0</v>
      </c>
    </row>
    <row r="61" spans="3:3" x14ac:dyDescent="0.4">
      <c r="C61">
        <v>203.86</v>
      </c>
    </row>
    <row r="62" spans="3:3" x14ac:dyDescent="0.4">
      <c r="C62">
        <v>0</v>
      </c>
    </row>
    <row r="63" spans="3:3" x14ac:dyDescent="0.4">
      <c r="C63">
        <v>208.46</v>
      </c>
    </row>
    <row r="64" spans="3:3" x14ac:dyDescent="0.4">
      <c r="C64">
        <v>0</v>
      </c>
    </row>
    <row r="65" spans="3:3" x14ac:dyDescent="0.4">
      <c r="C65">
        <v>156.88999999999999</v>
      </c>
    </row>
    <row r="66" spans="3:3" x14ac:dyDescent="0.4">
      <c r="C66">
        <v>0</v>
      </c>
    </row>
    <row r="67" spans="3:3" x14ac:dyDescent="0.4">
      <c r="C67">
        <v>204.77</v>
      </c>
    </row>
    <row r="68" spans="3:3" x14ac:dyDescent="0.4">
      <c r="C68">
        <v>0</v>
      </c>
    </row>
    <row r="69" spans="3:3" x14ac:dyDescent="0.4">
      <c r="C69">
        <v>202.35</v>
      </c>
    </row>
    <row r="70" spans="3:3" x14ac:dyDescent="0.4">
      <c r="C70">
        <v>0</v>
      </c>
    </row>
    <row r="71" spans="3:3" x14ac:dyDescent="0.4">
      <c r="C71">
        <v>166.89</v>
      </c>
    </row>
    <row r="72" spans="3:3" x14ac:dyDescent="0.4">
      <c r="C72">
        <v>0</v>
      </c>
    </row>
    <row r="73" spans="3:3" x14ac:dyDescent="0.4">
      <c r="C73">
        <v>141.19999999999999</v>
      </c>
    </row>
    <row r="74" spans="3:3" x14ac:dyDescent="0.4">
      <c r="C74">
        <v>0</v>
      </c>
    </row>
    <row r="75" spans="3:3" x14ac:dyDescent="0.4">
      <c r="C75">
        <v>219.17</v>
      </c>
    </row>
    <row r="76" spans="3:3" x14ac:dyDescent="0.4">
      <c r="C76">
        <v>0</v>
      </c>
    </row>
    <row r="77" spans="3:3" x14ac:dyDescent="0.4">
      <c r="C77" s="9">
        <v>158.479999999999</v>
      </c>
    </row>
    <row r="78" spans="3:3" x14ac:dyDescent="0.4">
      <c r="C78">
        <v>0</v>
      </c>
    </row>
    <row r="79" spans="3:3" x14ac:dyDescent="0.4">
      <c r="C79" s="9">
        <v>153.28</v>
      </c>
    </row>
    <row r="80" spans="3:3" x14ac:dyDescent="0.4">
      <c r="C80">
        <v>0</v>
      </c>
    </row>
    <row r="81" spans="3:3" x14ac:dyDescent="0.4">
      <c r="C81">
        <v>215.07</v>
      </c>
    </row>
    <row r="82" spans="3:3" x14ac:dyDescent="0.4">
      <c r="C82">
        <v>0</v>
      </c>
    </row>
    <row r="83" spans="3:3" x14ac:dyDescent="0.4">
      <c r="C83" s="9">
        <v>220.41</v>
      </c>
    </row>
    <row r="84" spans="3:3" x14ac:dyDescent="0.4">
      <c r="C84">
        <v>0</v>
      </c>
    </row>
    <row r="85" spans="3:3" x14ac:dyDescent="0.4">
      <c r="C85">
        <v>138.44999999999999</v>
      </c>
    </row>
    <row r="86" spans="3:3" x14ac:dyDescent="0.4">
      <c r="C86">
        <v>0</v>
      </c>
    </row>
    <row r="87" spans="3:3" x14ac:dyDescent="0.4">
      <c r="C87">
        <v>180.28</v>
      </c>
    </row>
    <row r="88" spans="3:3" x14ac:dyDescent="0.4">
      <c r="C88">
        <v>0</v>
      </c>
    </row>
    <row r="89" spans="3:3" x14ac:dyDescent="0.4">
      <c r="C89">
        <v>131.82</v>
      </c>
    </row>
    <row r="90" spans="3:3" x14ac:dyDescent="0.4">
      <c r="C90">
        <v>0</v>
      </c>
    </row>
    <row r="91" spans="3:3" x14ac:dyDescent="0.4">
      <c r="C91">
        <v>189.15</v>
      </c>
    </row>
    <row r="92" spans="3:3" x14ac:dyDescent="0.4">
      <c r="C92">
        <v>0</v>
      </c>
    </row>
    <row r="93" spans="3:3" x14ac:dyDescent="0.4">
      <c r="C93">
        <v>218.43</v>
      </c>
    </row>
    <row r="94" spans="3:3" x14ac:dyDescent="0.4">
      <c r="C94">
        <v>0</v>
      </c>
    </row>
    <row r="95" spans="3:3" x14ac:dyDescent="0.4">
      <c r="C95">
        <v>183.52</v>
      </c>
    </row>
    <row r="96" spans="3:3" x14ac:dyDescent="0.4">
      <c r="C96">
        <v>0</v>
      </c>
    </row>
    <row r="97" spans="3:3" x14ac:dyDescent="0.4">
      <c r="C97">
        <v>200.25</v>
      </c>
    </row>
    <row r="98" spans="3:3" x14ac:dyDescent="0.4">
      <c r="C98">
        <v>0</v>
      </c>
    </row>
    <row r="99" spans="3:3" x14ac:dyDescent="0.4">
      <c r="C99">
        <v>159.04</v>
      </c>
    </row>
    <row r="100" spans="3:3" x14ac:dyDescent="0.4">
      <c r="C100">
        <v>0</v>
      </c>
    </row>
    <row r="101" spans="3:3" x14ac:dyDescent="0.4">
      <c r="C101">
        <v>138.99</v>
      </c>
    </row>
    <row r="102" spans="3:3" x14ac:dyDescent="0.4">
      <c r="C102">
        <v>0</v>
      </c>
    </row>
    <row r="103" spans="3:3" x14ac:dyDescent="0.4">
      <c r="C103" s="9">
        <v>145.91</v>
      </c>
    </row>
    <row r="104" spans="3:3" x14ac:dyDescent="0.4">
      <c r="C104">
        <v>0</v>
      </c>
    </row>
    <row r="105" spans="3:3" x14ac:dyDescent="0.4">
      <c r="C105">
        <v>154.72999999999999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7936255BC17774DAAF6338E85E179FD" ma:contentTypeVersion="0" ma:contentTypeDescription="Create a new document." ma:contentTypeScope="" ma:versionID="f38f077e2eed140bb1fcce6e1a96123a">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2FF0BF-FD37-4059-8265-DB7B45B1A9E5}">
  <ds:schemaRefs>
    <ds:schemaRef ds:uri="http://schemas.openxmlformats.org/package/2006/metadata/core-properties"/>
    <ds:schemaRef ds:uri="a9fdffb7-87ae-4e5d-be6a-be9a09935f5f"/>
    <ds:schemaRef ds:uri="http://purl.org/dc/elements/1.1/"/>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df6bc8ba-43c2-474e-bec3-2d60a57ac117"/>
    <ds:schemaRef ds:uri="http://purl.org/dc/dcmitype/"/>
    <ds:schemaRef ds:uri="http://purl.org/dc/terms/"/>
  </ds:schemaRefs>
</ds:datastoreItem>
</file>

<file path=customXml/itemProps2.xml><?xml version="1.0" encoding="utf-8"?>
<ds:datastoreItem xmlns:ds="http://schemas.openxmlformats.org/officeDocument/2006/customXml" ds:itemID="{12353C7E-A46E-4BE5-8280-B89207E59C24}"/>
</file>

<file path=customXml/itemProps3.xml><?xml version="1.0" encoding="utf-8"?>
<ds:datastoreItem xmlns:ds="http://schemas.openxmlformats.org/officeDocument/2006/customXml" ds:itemID="{24D877AD-B050-4132-8E58-DCFF8EE4E0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MTG</vt:lpstr>
      <vt:lpstr>Readme</vt:lpstr>
      <vt:lpstr>To 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Butturini, Michele</dc:creator>
  <cp:keywords/>
  <dc:description/>
  <cp:lastModifiedBy>Restina, Jacopo</cp:lastModifiedBy>
  <cp:revision/>
  <dcterms:created xsi:type="dcterms:W3CDTF">2022-11-16T11:04:35Z</dcterms:created>
  <dcterms:modified xsi:type="dcterms:W3CDTF">2024-02-13T15:37:42Z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0x010100C7936255BC17774DAAF6338E85E179FD</vt:lpwstr>
  </property>
  <property fmtid="{D5CDD505-2E9C-101B-9397-08002B2CF9AE}" pid="3" name="MediaServiceImageTags">
    <vt:lpwstr/>
  </property>
  <property fmtid="{D5CDD505-2E9C-101B-9397-08002B2CF9AE}" pid="4" name="Order">
    <vt:r8>9859900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