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gian\Desktop\CORSO EPICODE\MODULI\Excel\EPICODE_EXCEL_DAPT0125\05.LEZIONE TEORICA W2D1\"/>
    </mc:Choice>
  </mc:AlternateContent>
  <xr:revisionPtr revIDLastSave="0" documentId="13_ncr:1_{EDCEBD45-632A-4639-ACBF-413A935764E6}" xr6:coauthVersionLast="47" xr6:coauthVersionMax="47" xr10:uidLastSave="{00000000-0000-0000-0000-000000000000}"/>
  <bookViews>
    <workbookView xWindow="-108" yWindow="-108" windowWidth="23256" windowHeight="12456" activeTab="1" xr2:uid="{3A9F5199-9340-4028-8452-D82503E9F930}"/>
  </bookViews>
  <sheets>
    <sheet name="Foglio1" sheetId="2" r:id="rId1"/>
    <sheet name="productsExcel" sheetId="1" r:id="rId2"/>
    <sheet name="Foglio2" sheetId="3" r:id="rId3"/>
  </sheets>
  <externalReferences>
    <externalReference r:id="rId4"/>
  </externalReference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S23" i="1" l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22" i="1"/>
  <c r="R13" i="1"/>
  <c r="R14" i="1"/>
  <c r="R15" i="1"/>
  <c r="R16" i="1"/>
  <c r="R1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I3" i="1"/>
  <c r="J3" i="1" s="1"/>
  <c r="I4" i="1"/>
  <c r="I5" i="1"/>
  <c r="J5" i="1" s="1"/>
  <c r="I6" i="1"/>
  <c r="J6" i="1" s="1"/>
  <c r="I7" i="1"/>
  <c r="I8" i="1"/>
  <c r="I9" i="1"/>
  <c r="I10" i="1"/>
  <c r="I11" i="1"/>
  <c r="J11" i="1" s="1"/>
  <c r="I12" i="1"/>
  <c r="J12" i="1" s="1"/>
  <c r="I13" i="1"/>
  <c r="J13" i="1" s="1"/>
  <c r="I14" i="1"/>
  <c r="I15" i="1"/>
  <c r="J15" i="1" s="1"/>
  <c r="I16" i="1"/>
  <c r="J16" i="1" s="1"/>
  <c r="I17" i="1"/>
  <c r="I18" i="1"/>
  <c r="I19" i="1"/>
  <c r="I20" i="1"/>
  <c r="I21" i="1"/>
  <c r="J21" i="1" s="1"/>
  <c r="I22" i="1"/>
  <c r="I23" i="1"/>
  <c r="J23" i="1" s="1"/>
  <c r="I24" i="1"/>
  <c r="I25" i="1"/>
  <c r="I26" i="1"/>
  <c r="I27" i="1"/>
  <c r="J27" i="1" s="1"/>
  <c r="I28" i="1"/>
  <c r="I29" i="1"/>
  <c r="I30" i="1"/>
  <c r="J30" i="1" s="1"/>
  <c r="I31" i="1"/>
  <c r="I32" i="1"/>
  <c r="I33" i="1"/>
  <c r="I34" i="1"/>
  <c r="J34" i="1" s="1"/>
  <c r="I35" i="1"/>
  <c r="I36" i="1"/>
  <c r="I37" i="1"/>
  <c r="I38" i="1"/>
  <c r="I39" i="1"/>
  <c r="I40" i="1"/>
  <c r="I41" i="1"/>
  <c r="I42" i="1"/>
  <c r="I43" i="1"/>
  <c r="I44" i="1"/>
  <c r="I45" i="1"/>
  <c r="J45" i="1" s="1"/>
  <c r="I46" i="1"/>
  <c r="I47" i="1"/>
  <c r="J47" i="1" s="1"/>
  <c r="I48" i="1"/>
  <c r="J48" i="1" s="1"/>
  <c r="I49" i="1"/>
  <c r="J49" i="1" s="1"/>
  <c r="I50" i="1"/>
  <c r="I51" i="1"/>
  <c r="I2" i="1"/>
  <c r="J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J4" i="1"/>
  <c r="J7" i="1"/>
  <c r="J8" i="1"/>
  <c r="J9" i="1"/>
  <c r="J10" i="1"/>
  <c r="J14" i="1"/>
  <c r="J17" i="1"/>
  <c r="J18" i="1"/>
  <c r="J19" i="1"/>
  <c r="J20" i="1"/>
  <c r="J22" i="1"/>
  <c r="J24" i="1"/>
  <c r="J25" i="1"/>
  <c r="J26" i="1"/>
  <c r="J28" i="1"/>
  <c r="J29" i="1"/>
  <c r="J31" i="1"/>
  <c r="J32" i="1"/>
  <c r="J33" i="1"/>
  <c r="J35" i="1"/>
  <c r="J36" i="1"/>
  <c r="J37" i="1"/>
  <c r="J38" i="1"/>
  <c r="J39" i="1"/>
  <c r="J40" i="1"/>
  <c r="J41" i="1"/>
  <c r="J42" i="1"/>
  <c r="J43" i="1"/>
  <c r="J44" i="1"/>
  <c r="J46" i="1"/>
  <c r="J50" i="1"/>
  <c r="J51" i="1"/>
</calcChain>
</file>

<file path=xl/sharedStrings.xml><?xml version="1.0" encoding="utf-8"?>
<sst xmlns="http://schemas.openxmlformats.org/spreadsheetml/2006/main" count="348" uniqueCount="151">
  <si>
    <t>ProductKey</t>
  </si>
  <si>
    <t>ProductAlternateKey</t>
  </si>
  <si>
    <t>ProductName</t>
  </si>
  <si>
    <t>StandardC</t>
  </si>
  <si>
    <t>FinishedGoodsFlag</t>
  </si>
  <si>
    <t>Color</t>
  </si>
  <si>
    <t>ListPrice</t>
  </si>
  <si>
    <t>Size</t>
  </si>
  <si>
    <t>CB-2903</t>
  </si>
  <si>
    <t>Chainring Bolts</t>
  </si>
  <si>
    <t>Silver</t>
  </si>
  <si>
    <t>EC-M092</t>
  </si>
  <si>
    <t>Mountain End Caps</t>
  </si>
  <si>
    <t>NA</t>
  </si>
  <si>
    <t>FH-2981</t>
  </si>
  <si>
    <t>Freewheel</t>
  </si>
  <si>
    <t>FC-3982</t>
  </si>
  <si>
    <t>Front Derailleur Cage</t>
  </si>
  <si>
    <t>HJ-3416</t>
  </si>
  <si>
    <t>Thin-Jam Hex Nut 16</t>
  </si>
  <si>
    <t>HJ-9080</t>
  </si>
  <si>
    <t>Thin-Jam Hex Nut 12</t>
  </si>
  <si>
    <t>HN-5400</t>
  </si>
  <si>
    <t>Hex Nut 2</t>
  </si>
  <si>
    <t>HT-2981</t>
  </si>
  <si>
    <t>Handlebar Tube</t>
  </si>
  <si>
    <t>HU-6280</t>
  </si>
  <si>
    <t>LL Hub</t>
  </si>
  <si>
    <t>LJ-9161</t>
  </si>
  <si>
    <t>Thin-Jam Lock Nut 11</t>
  </si>
  <si>
    <t>LN-9161</t>
  </si>
  <si>
    <t>Lock Nut 18</t>
  </si>
  <si>
    <t>LW-3800</t>
  </si>
  <si>
    <t>Lock Washer 8</t>
  </si>
  <si>
    <t>MB-6061</t>
  </si>
  <si>
    <t>Metal Bar 2</t>
  </si>
  <si>
    <t>MP-2066</t>
  </si>
  <si>
    <t>Metal Plate 2</t>
  </si>
  <si>
    <t>MS-6061</t>
  </si>
  <si>
    <t>Metal Sheet 1</t>
  </si>
  <si>
    <t>PA-361R</t>
  </si>
  <si>
    <t>Paint - Red</t>
  </si>
  <si>
    <t>PA-632U</t>
  </si>
  <si>
    <t>Paint - Blue</t>
  </si>
  <si>
    <t>RM-M464</t>
  </si>
  <si>
    <t>LL Mountain Rim</t>
  </si>
  <si>
    <t>RM-M823</t>
  </si>
  <si>
    <t>HL Mountain Rim</t>
  </si>
  <si>
    <t>RM-T801</t>
  </si>
  <si>
    <t>Touring Rim</t>
  </si>
  <si>
    <t>FR-R92R-44</t>
  </si>
  <si>
    <t>HL Road Frame - Red, 44</t>
  </si>
  <si>
    <t>747.97</t>
  </si>
  <si>
    <t>Red</t>
  </si>
  <si>
    <t>FR-R38R-62</t>
  </si>
  <si>
    <t>LL Road Frame - Red, 62</t>
  </si>
  <si>
    <t>181.49</t>
  </si>
  <si>
    <t>FR-R72R-58</t>
  </si>
  <si>
    <t>ML Road Frame - Red, 58</t>
  </si>
  <si>
    <t>352.14</t>
  </si>
  <si>
    <t>FR-R38B-48</t>
  </si>
  <si>
    <t>LL Road Frame - Black, 48</t>
  </si>
  <si>
    <t>204.63</t>
  </si>
  <si>
    <t>Black</t>
  </si>
  <si>
    <t>FR-M94B-38</t>
  </si>
  <si>
    <t>HL Mountain Frame - Black, 38</t>
  </si>
  <si>
    <t>739.04</t>
  </si>
  <si>
    <t>BK-R93R-44</t>
  </si>
  <si>
    <t>Road-150 Red, 44</t>
  </si>
  <si>
    <t>2171.29</t>
  </si>
  <si>
    <t>BK-R93R-52</t>
  </si>
  <si>
    <t>Road-150 Red, 52</t>
  </si>
  <si>
    <t>BK-R50B-60</t>
  </si>
  <si>
    <t>Road-650 Black, 60</t>
  </si>
  <si>
    <t>413.15</t>
  </si>
  <si>
    <t>BK-M68B-46</t>
  </si>
  <si>
    <t>Mountain-200 Black, 46</t>
  </si>
  <si>
    <t>1105.81</t>
  </si>
  <si>
    <t>BK-R89R-52</t>
  </si>
  <si>
    <t>Road-250 Red, 52</t>
  </si>
  <si>
    <t>1518.79</t>
  </si>
  <si>
    <t>BK-R89R-58</t>
  </si>
  <si>
    <t>Road-250 Red, 58</t>
  </si>
  <si>
    <t>1554.95</t>
  </si>
  <si>
    <t>BK-R89B-52</t>
  </si>
  <si>
    <t>Road-250 Black, 52</t>
  </si>
  <si>
    <t>BK-R64Y-40</t>
  </si>
  <si>
    <t>Road-550-W Yellow, 40</t>
  </si>
  <si>
    <t>605.65</t>
  </si>
  <si>
    <t>Yellow</t>
  </si>
  <si>
    <t>HB-R956</t>
  </si>
  <si>
    <t>HL Road Handlebars</t>
  </si>
  <si>
    <t>53.40</t>
  </si>
  <si>
    <t>FR-R72Y-42</t>
  </si>
  <si>
    <t>ML Road Frame-W - Yellow, 42</t>
  </si>
  <si>
    <t>300.12</t>
  </si>
  <si>
    <t>PU-M044</t>
  </si>
  <si>
    <t>Mountain Pump</t>
  </si>
  <si>
    <t>10.31</t>
  </si>
  <si>
    <t>LT-T990</t>
  </si>
  <si>
    <t>Taillights - Battery-Powered</t>
  </si>
  <si>
    <t>5.77</t>
  </si>
  <si>
    <t>GL-H102-L</t>
  </si>
  <si>
    <t>Half-Finger Gloves, L</t>
  </si>
  <si>
    <t>9.16</t>
  </si>
  <si>
    <t>L</t>
  </si>
  <si>
    <t>SH-W890-L</t>
  </si>
  <si>
    <t>Women's Mountain Shorts, L</t>
  </si>
  <si>
    <t>26.18</t>
  </si>
  <si>
    <t>BC-R205</t>
  </si>
  <si>
    <t>Road Bottle Cage</t>
  </si>
  <si>
    <t>3.36</t>
  </si>
  <si>
    <t>RA-H123</t>
  </si>
  <si>
    <t>Hitch Rack - 4-Bike</t>
  </si>
  <si>
    <t>44.88</t>
  </si>
  <si>
    <t>RD-2308</t>
  </si>
  <si>
    <t>Rear Derailleur</t>
  </si>
  <si>
    <t>53.93</t>
  </si>
  <si>
    <t>SE-M798</t>
  </si>
  <si>
    <t>ML Mountain Seat/Saddle</t>
  </si>
  <si>
    <t>17.38</t>
  </si>
  <si>
    <t>FR-M21B-42</t>
  </si>
  <si>
    <t>LL Mountain Frame - Black, 42</t>
  </si>
  <si>
    <t>136.79</t>
  </si>
  <si>
    <t>TI-M823</t>
  </si>
  <si>
    <t>HL Mountain Tire</t>
  </si>
  <si>
    <t>13.09</t>
  </si>
  <si>
    <t>BK-T79Y-46</t>
  </si>
  <si>
    <t>Touring-1000 Yellow, 46</t>
  </si>
  <si>
    <t>1481.94</t>
  </si>
  <si>
    <t>BK-T18Y-44</t>
  </si>
  <si>
    <t>Touring-3000 Yellow, 44</t>
  </si>
  <si>
    <t>461.44</t>
  </si>
  <si>
    <t>BK-M18S-40</t>
  </si>
  <si>
    <t>Mountain-500 Silver, 40</t>
  </si>
  <si>
    <t>308.22</t>
  </si>
  <si>
    <t>BK-M18S-42</t>
  </si>
  <si>
    <t>Mountain-500 Silver, 42</t>
  </si>
  <si>
    <t>BK-R19B-48</t>
  </si>
  <si>
    <t>Road-750 Black, 48</t>
  </si>
  <si>
    <t>343.65</t>
  </si>
  <si>
    <t>Etichette di riga</t>
  </si>
  <si>
    <t>Totale complessivo</t>
  </si>
  <si>
    <t>Conteggio di ProductName</t>
  </si>
  <si>
    <t>CheckData</t>
  </si>
  <si>
    <t>ProductDescription</t>
  </si>
  <si>
    <t>ProductType</t>
  </si>
  <si>
    <t>CheckSize</t>
  </si>
  <si>
    <t>PriceRange</t>
  </si>
  <si>
    <t>Conteggio Prodotti per colore</t>
  </si>
  <si>
    <t>conteggio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</si>
</sst>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0" borderId="0" xfId="0" applyFont="1"/>
    <xf numFmtId="0" fontId="16" fillId="0" borderId="10" xfId="0" applyFont="1" applyBorder="1" applyAlignment="1">
      <alignment horizontal="left"/>
    </xf>
    <xf numFmtId="0" fontId="16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548640</xdr:colOff>
      <xdr:row>9</xdr:row>
      <xdr:rowOff>60960</xdr:rowOff>
    </xdr:from>
    <xdr:to>
      <xdr:col>28</xdr:col>
      <xdr:colOff>196215</xdr:colOff>
      <xdr:row>32</xdr:row>
      <xdr:rowOff>60960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6F50757-6437-4718-8C17-CC97A7C0A4EE}"/>
            </a:ext>
          </a:extLst>
        </xdr:cNvPr>
        <xdr:cNvSpPr txBox="1"/>
      </xdr:nvSpPr>
      <xdr:spPr>
        <a:xfrm>
          <a:off x="18242280" y="1706880"/>
          <a:ext cx="4524375" cy="4206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Requisiti:</a:t>
          </a:r>
        </a:p>
        <a:p>
          <a:r>
            <a:rPr lang="it-IT" sz="1100"/>
            <a:t>1) ProductType: se</a:t>
          </a:r>
          <a:r>
            <a:rPr lang="it-IT" sz="1100" baseline="0"/>
            <a:t> il campo FinishedGoodsFlag = 1 allora 'Prodotto finito' altrimenti 'Componente acqusito o assemblato'</a:t>
          </a:r>
        </a:p>
        <a:p>
          <a:r>
            <a:rPr lang="it-IT" sz="1100" baseline="0"/>
            <a:t>2) ProductDescription: se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 campo FinishedGoodsFlag = 1 allora concatena Prodotto finito e colore altrimenti Componente acquisto o assemblato</a:t>
          </a: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CheckData: se almeno uno tra Color e Size è valorizzato allora Ok altrimenti Missing data </a:t>
          </a: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CheckSize: se il campo Size non è vuoto allora Ok altrimenti No Size</a:t>
          </a: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PriceRanfe: se il prezzo di listino è compreso tra 0 e 500 incluso allora C, se compreso tra 500 (escluso) e 1500 (incluso) allora B altrimenti A</a:t>
          </a: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Report: contare il numero di prodotti per categoria colore e contare il numero di prodotti per categoria colore e taglia</a:t>
          </a: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Arricchire l'anagrafica prodotti della categoria prodotto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gian\Desktop\CORSO%20EPICODE\MODULI\Excel\EPICODE_EXCEL_DAPT0125\05.LEZIONE%20TEORICA%20W2D1\Prodotto.xlsx" TargetMode="External"/><Relationship Id="rId1" Type="http://schemas.openxmlformats.org/officeDocument/2006/relationships/externalLinkPath" Target="Prodot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p"/>
      <sheetName val="categories"/>
      <sheetName val="products"/>
    </sheetNames>
    <sheetDataSet>
      <sheetData sheetId="0" refreshError="1"/>
      <sheetData sheetId="1" refreshError="1"/>
      <sheetData sheetId="2">
        <row r="2">
          <cell r="E2">
            <v>1</v>
          </cell>
          <cell r="F2" t="str">
            <v>Black</v>
          </cell>
        </row>
        <row r="3">
          <cell r="E3">
            <v>1</v>
          </cell>
          <cell r="F3" t="str">
            <v>Yellow</v>
          </cell>
        </row>
        <row r="4">
          <cell r="E4">
            <v>1</v>
          </cell>
          <cell r="F4" t="str">
            <v>NA</v>
          </cell>
        </row>
        <row r="5">
          <cell r="E5">
            <v>1</v>
          </cell>
          <cell r="F5" t="str">
            <v>Yellow</v>
          </cell>
        </row>
        <row r="6">
          <cell r="E6">
            <v>1</v>
          </cell>
          <cell r="F6" t="str">
            <v>Black</v>
          </cell>
        </row>
        <row r="7">
          <cell r="E7">
            <v>0</v>
          </cell>
          <cell r="F7" t="str">
            <v>NA</v>
          </cell>
        </row>
        <row r="8">
          <cell r="E8">
            <v>1</v>
          </cell>
          <cell r="F8" t="str">
            <v>Red</v>
          </cell>
        </row>
        <row r="9">
          <cell r="E9">
            <v>0</v>
          </cell>
          <cell r="F9" t="str">
            <v>NA</v>
          </cell>
        </row>
        <row r="10">
          <cell r="E10">
            <v>0</v>
          </cell>
          <cell r="F10" t="str">
            <v>NA</v>
          </cell>
        </row>
        <row r="11">
          <cell r="E11">
            <v>1</v>
          </cell>
          <cell r="F11" t="str">
            <v>Red</v>
          </cell>
        </row>
        <row r="12">
          <cell r="E12">
            <v>1</v>
          </cell>
          <cell r="F12" t="str">
            <v>Black</v>
          </cell>
        </row>
        <row r="13">
          <cell r="E13">
            <v>1</v>
          </cell>
          <cell r="F13" t="str">
            <v>Silver</v>
          </cell>
        </row>
        <row r="14">
          <cell r="E14">
            <v>1</v>
          </cell>
          <cell r="F14" t="str">
            <v>NA</v>
          </cell>
        </row>
        <row r="15">
          <cell r="E15">
            <v>1</v>
          </cell>
          <cell r="F15" t="str">
            <v>Black</v>
          </cell>
        </row>
        <row r="16">
          <cell r="E16">
            <v>1</v>
          </cell>
          <cell r="F16" t="str">
            <v>Black</v>
          </cell>
        </row>
        <row r="17">
          <cell r="E17">
            <v>0</v>
          </cell>
          <cell r="F17" t="str">
            <v>NA</v>
          </cell>
        </row>
        <row r="18">
          <cell r="E18">
            <v>1</v>
          </cell>
          <cell r="F18" t="str">
            <v>NA</v>
          </cell>
        </row>
        <row r="19">
          <cell r="E19">
            <v>0</v>
          </cell>
          <cell r="F19" t="str">
            <v>NA</v>
          </cell>
        </row>
        <row r="20">
          <cell r="E20">
            <v>0</v>
          </cell>
          <cell r="F20" t="str">
            <v>NA</v>
          </cell>
        </row>
        <row r="21">
          <cell r="E21">
            <v>1</v>
          </cell>
          <cell r="F21" t="str">
            <v>Yellow</v>
          </cell>
        </row>
        <row r="22">
          <cell r="E22">
            <v>0</v>
          </cell>
          <cell r="F22" t="str">
            <v>NA</v>
          </cell>
        </row>
        <row r="23">
          <cell r="E23">
            <v>1</v>
          </cell>
          <cell r="F23" t="str">
            <v>Silver</v>
          </cell>
        </row>
        <row r="24">
          <cell r="E24">
            <v>0</v>
          </cell>
          <cell r="F24" t="str">
            <v>NA</v>
          </cell>
        </row>
        <row r="25">
          <cell r="E25">
            <v>0</v>
          </cell>
          <cell r="F25" t="str">
            <v>NA</v>
          </cell>
        </row>
        <row r="26">
          <cell r="E26">
            <v>1</v>
          </cell>
          <cell r="F26" t="str">
            <v>NA</v>
          </cell>
        </row>
        <row r="27">
          <cell r="E27">
            <v>1</v>
          </cell>
          <cell r="F27" t="str">
            <v>Black</v>
          </cell>
        </row>
        <row r="28">
          <cell r="E28">
            <v>0</v>
          </cell>
          <cell r="F28" t="str">
            <v>NA</v>
          </cell>
        </row>
        <row r="29">
          <cell r="E29">
            <v>0</v>
          </cell>
          <cell r="F29" t="str">
            <v>Silver</v>
          </cell>
        </row>
        <row r="30">
          <cell r="E30">
            <v>1</v>
          </cell>
          <cell r="F30" t="str">
            <v>Red</v>
          </cell>
        </row>
        <row r="31">
          <cell r="E31">
            <v>1</v>
          </cell>
          <cell r="F31" t="str">
            <v>NA</v>
          </cell>
        </row>
        <row r="32">
          <cell r="E32">
            <v>1</v>
          </cell>
          <cell r="F32" t="str">
            <v>NA</v>
          </cell>
        </row>
        <row r="33">
          <cell r="E33">
            <v>0</v>
          </cell>
          <cell r="F33" t="str">
            <v>NA</v>
          </cell>
        </row>
        <row r="34">
          <cell r="E34">
            <v>1</v>
          </cell>
          <cell r="F34" t="str">
            <v>Black</v>
          </cell>
        </row>
        <row r="35">
          <cell r="E35">
            <v>0</v>
          </cell>
          <cell r="F35" t="str">
            <v>NA</v>
          </cell>
        </row>
        <row r="36">
          <cell r="E36">
            <v>1</v>
          </cell>
          <cell r="F36" t="str">
            <v>Yellow</v>
          </cell>
        </row>
        <row r="37">
          <cell r="E37">
            <v>0</v>
          </cell>
          <cell r="F37" t="str">
            <v>NA</v>
          </cell>
        </row>
        <row r="38">
          <cell r="E38">
            <v>0</v>
          </cell>
          <cell r="F38" t="str">
            <v>Silver</v>
          </cell>
        </row>
        <row r="39">
          <cell r="E39">
            <v>1</v>
          </cell>
          <cell r="F39" t="str">
            <v>Silver</v>
          </cell>
        </row>
        <row r="40">
          <cell r="E40">
            <v>1</v>
          </cell>
          <cell r="F40" t="str">
            <v>Red</v>
          </cell>
        </row>
        <row r="41">
          <cell r="E41">
            <v>1</v>
          </cell>
          <cell r="F41" t="str">
            <v>Black</v>
          </cell>
        </row>
        <row r="42">
          <cell r="E42">
            <v>0</v>
          </cell>
          <cell r="F42" t="str">
            <v>NA</v>
          </cell>
        </row>
        <row r="43">
          <cell r="E43">
            <v>0</v>
          </cell>
          <cell r="F43" t="str">
            <v>NA</v>
          </cell>
        </row>
        <row r="44">
          <cell r="E44">
            <v>0</v>
          </cell>
          <cell r="F44" t="str">
            <v>NA</v>
          </cell>
        </row>
        <row r="45">
          <cell r="E45">
            <v>1</v>
          </cell>
          <cell r="F45" t="str">
            <v>Red</v>
          </cell>
        </row>
        <row r="46">
          <cell r="E46">
            <v>0</v>
          </cell>
          <cell r="F46" t="str">
            <v>Silver</v>
          </cell>
        </row>
        <row r="47">
          <cell r="E47">
            <v>1</v>
          </cell>
          <cell r="F47" t="str">
            <v>Red</v>
          </cell>
        </row>
        <row r="48">
          <cell r="E48">
            <v>1</v>
          </cell>
          <cell r="F48" t="str">
            <v>Red</v>
          </cell>
        </row>
        <row r="49">
          <cell r="E49">
            <v>1</v>
          </cell>
          <cell r="F49" t="str">
            <v>Black</v>
          </cell>
        </row>
        <row r="50">
          <cell r="E50">
            <v>1</v>
          </cell>
          <cell r="F50" t="str">
            <v>NA</v>
          </cell>
        </row>
        <row r="51">
          <cell r="E51">
            <v>0</v>
          </cell>
          <cell r="F51" t="str">
            <v>NA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po Gianfranchi" refreshedDate="45705.847065509261" createdVersion="8" refreshedVersion="8" minRefreshableVersion="3" recordCount="50" xr:uid="{2951A5F9-019D-48D8-A828-075C24677E01}">
  <cacheSource type="worksheet">
    <worksheetSource ref="B1:H51" sheet="productsExcel"/>
  </cacheSource>
  <cacheFields count="7">
    <cacheField name="ProductAlternateKey" numFmtId="0">
      <sharedItems/>
    </cacheField>
    <cacheField name="ProductName" numFmtId="0">
      <sharedItems count="50">
        <s v="Chainring Bolts"/>
        <s v="Mountain End Caps"/>
        <s v="Freewheel"/>
        <s v="Front Derailleur Cage"/>
        <s v="Thin-Jam Hex Nut 16"/>
        <s v="Thin-Jam Hex Nut 12"/>
        <s v="Hex Nut 2"/>
        <s v="Handlebar Tube"/>
        <s v="LL Hub"/>
        <s v="Thin-Jam Lock Nut 11"/>
        <s v="Lock Nut 18"/>
        <s v="Lock Washer 8"/>
        <s v="Metal Bar 2"/>
        <s v="Metal Plate 2"/>
        <s v="Metal Sheet 1"/>
        <s v="Paint - Red"/>
        <s v="Paint - Blue"/>
        <s v="LL Mountain Rim"/>
        <s v="HL Mountain Rim"/>
        <s v="Touring Rim"/>
        <s v="HL Road Frame - Red, 44"/>
        <s v="LL Road Frame - Red, 62"/>
        <s v="ML Road Frame - Red, 58"/>
        <s v="LL Road Frame - Black, 48"/>
        <s v="HL Mountain Frame - Black, 38"/>
        <s v="Road-150 Red, 44"/>
        <s v="Road-150 Red, 52"/>
        <s v="Road-650 Black, 60"/>
        <s v="Mountain-200 Black, 46"/>
        <s v="Road-250 Red, 52"/>
        <s v="Road-250 Red, 58"/>
        <s v="Road-250 Black, 52"/>
        <s v="Road-550-W Yellow, 40"/>
        <s v="HL Road Handlebars"/>
        <s v="ML Road Frame-W - Yellow, 42"/>
        <s v="Mountain Pump"/>
        <s v="Taillights - Battery-Powered"/>
        <s v="Half-Finger Gloves, L"/>
        <s v="Women's Mountain Shorts, L"/>
        <s v="Road Bottle Cage"/>
        <s v="Hitch Rack - 4-Bike"/>
        <s v="Rear Derailleur"/>
        <s v="ML Mountain Seat/Saddle"/>
        <s v="LL Mountain Frame - Black, 42"/>
        <s v="HL Mountain Tire"/>
        <s v="Touring-1000 Yellow, 46"/>
        <s v="Touring-3000 Yellow, 44"/>
        <s v="Mountain-500 Silver, 40"/>
        <s v="Mountain-500 Silver, 42"/>
        <s v="Road-750 Black, 48"/>
      </sharedItems>
    </cacheField>
    <cacheField name="StandardC" numFmtId="0">
      <sharedItems containsBlank="1"/>
    </cacheField>
    <cacheField name="FinishedGoodsFlag" numFmtId="0">
      <sharedItems containsSemiMixedTypes="0" containsString="0" containsNumber="1" containsInteger="1" minValue="0" maxValue="1"/>
    </cacheField>
    <cacheField name="Color" numFmtId="0">
      <sharedItems count="5">
        <s v="Silver"/>
        <s v="NA"/>
        <s v="Red"/>
        <s v="Black"/>
        <s v="Yellow"/>
      </sharedItems>
    </cacheField>
    <cacheField name="ListPrice" numFmtId="0">
      <sharedItems containsBlank="1"/>
    </cacheField>
    <cacheField name="Size" numFmtId="0">
      <sharedItems containsBlank="1" containsMixedTypes="1" containsNumber="1" containsInteger="1" minValue="38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CB-2903"/>
    <x v="0"/>
    <m/>
    <n v="0"/>
    <x v="0"/>
    <m/>
    <m/>
  </r>
  <r>
    <s v="EC-M092"/>
    <x v="1"/>
    <m/>
    <n v="0"/>
    <x v="1"/>
    <m/>
    <m/>
  </r>
  <r>
    <s v="FH-2981"/>
    <x v="2"/>
    <m/>
    <n v="0"/>
    <x v="0"/>
    <m/>
    <m/>
  </r>
  <r>
    <s v="FC-3982"/>
    <x v="3"/>
    <m/>
    <n v="0"/>
    <x v="0"/>
    <m/>
    <m/>
  </r>
  <r>
    <s v="HJ-3416"/>
    <x v="4"/>
    <m/>
    <n v="0"/>
    <x v="1"/>
    <m/>
    <m/>
  </r>
  <r>
    <s v="HJ-9080"/>
    <x v="5"/>
    <m/>
    <n v="0"/>
    <x v="1"/>
    <m/>
    <m/>
  </r>
  <r>
    <s v="HN-5400"/>
    <x v="6"/>
    <m/>
    <n v="0"/>
    <x v="1"/>
    <m/>
    <m/>
  </r>
  <r>
    <s v="HT-2981"/>
    <x v="7"/>
    <m/>
    <n v="0"/>
    <x v="1"/>
    <m/>
    <m/>
  </r>
  <r>
    <s v="HU-6280"/>
    <x v="8"/>
    <m/>
    <n v="0"/>
    <x v="1"/>
    <m/>
    <m/>
  </r>
  <r>
    <s v="LJ-9161"/>
    <x v="9"/>
    <m/>
    <n v="0"/>
    <x v="1"/>
    <m/>
    <m/>
  </r>
  <r>
    <s v="LN-9161"/>
    <x v="10"/>
    <m/>
    <n v="0"/>
    <x v="1"/>
    <m/>
    <m/>
  </r>
  <r>
    <s v="LW-3800"/>
    <x v="11"/>
    <m/>
    <n v="0"/>
    <x v="1"/>
    <m/>
    <m/>
  </r>
  <r>
    <s v="MB-6061"/>
    <x v="12"/>
    <m/>
    <n v="0"/>
    <x v="1"/>
    <m/>
    <m/>
  </r>
  <r>
    <s v="MP-2066"/>
    <x v="13"/>
    <m/>
    <n v="0"/>
    <x v="1"/>
    <m/>
    <m/>
  </r>
  <r>
    <s v="MS-6061"/>
    <x v="14"/>
    <m/>
    <n v="0"/>
    <x v="1"/>
    <m/>
    <m/>
  </r>
  <r>
    <s v="PA-361R"/>
    <x v="15"/>
    <m/>
    <n v="0"/>
    <x v="1"/>
    <m/>
    <m/>
  </r>
  <r>
    <s v="PA-632U"/>
    <x v="16"/>
    <m/>
    <n v="0"/>
    <x v="1"/>
    <m/>
    <m/>
  </r>
  <r>
    <s v="RM-M464"/>
    <x v="17"/>
    <m/>
    <n v="0"/>
    <x v="1"/>
    <m/>
    <m/>
  </r>
  <r>
    <s v="RM-M823"/>
    <x v="18"/>
    <m/>
    <n v="0"/>
    <x v="1"/>
    <m/>
    <m/>
  </r>
  <r>
    <s v="RM-T801"/>
    <x v="19"/>
    <m/>
    <n v="0"/>
    <x v="1"/>
    <m/>
    <m/>
  </r>
  <r>
    <s v="FR-R92R-44"/>
    <x v="20"/>
    <s v="747.97"/>
    <n v="1"/>
    <x v="2"/>
    <s v="1263.46"/>
    <n v="44"/>
  </r>
  <r>
    <s v="FR-R38R-62"/>
    <x v="21"/>
    <s v="181.49"/>
    <n v="1"/>
    <x v="2"/>
    <s v="306.56"/>
    <n v="62"/>
  </r>
  <r>
    <s v="FR-R72R-58"/>
    <x v="22"/>
    <s v="352.14"/>
    <n v="1"/>
    <x v="2"/>
    <s v="594.83"/>
    <n v="58"/>
  </r>
  <r>
    <s v="FR-R38B-48"/>
    <x v="23"/>
    <s v="204.63"/>
    <n v="1"/>
    <x v="3"/>
    <s v="337.22"/>
    <n v="48"/>
  </r>
  <r>
    <s v="FR-M94B-38"/>
    <x v="24"/>
    <s v="739.04"/>
    <n v="1"/>
    <x v="3"/>
    <s v="1349.60"/>
    <n v="38"/>
  </r>
  <r>
    <s v="BK-R93R-44"/>
    <x v="25"/>
    <s v="2171.29"/>
    <n v="1"/>
    <x v="2"/>
    <s v="3578.27"/>
    <n v="44"/>
  </r>
  <r>
    <s v="BK-R93R-52"/>
    <x v="26"/>
    <s v="2171.29"/>
    <n v="1"/>
    <x v="2"/>
    <s v="3578.27"/>
    <n v="52"/>
  </r>
  <r>
    <s v="BK-R50B-60"/>
    <x v="27"/>
    <s v="413.15"/>
    <n v="1"/>
    <x v="3"/>
    <s v="699.10"/>
    <n v="60"/>
  </r>
  <r>
    <s v="BK-M68B-46"/>
    <x v="28"/>
    <s v="1105.81"/>
    <n v="1"/>
    <x v="3"/>
    <s v="2049.10"/>
    <n v="46"/>
  </r>
  <r>
    <s v="BK-R89R-52"/>
    <x v="29"/>
    <s v="1518.79"/>
    <n v="1"/>
    <x v="2"/>
    <s v="2443.35"/>
    <n v="52"/>
  </r>
  <r>
    <s v="BK-R89R-58"/>
    <x v="30"/>
    <s v="1554.95"/>
    <n v="1"/>
    <x v="2"/>
    <s v="2443.35"/>
    <n v="58"/>
  </r>
  <r>
    <s v="BK-R89B-52"/>
    <x v="31"/>
    <s v="1554.95"/>
    <n v="1"/>
    <x v="3"/>
    <s v="2443.35"/>
    <n v="52"/>
  </r>
  <r>
    <s v="BK-R64Y-40"/>
    <x v="32"/>
    <s v="605.65"/>
    <n v="1"/>
    <x v="4"/>
    <s v="1000.44"/>
    <n v="40"/>
  </r>
  <r>
    <s v="HB-R956"/>
    <x v="33"/>
    <s v="53.40"/>
    <n v="1"/>
    <x v="1"/>
    <s v="120.27"/>
    <m/>
  </r>
  <r>
    <s v="FR-R72Y-42"/>
    <x v="34"/>
    <s v="300.12"/>
    <n v="1"/>
    <x v="4"/>
    <s v="540.75"/>
    <n v="42"/>
  </r>
  <r>
    <s v="PU-M044"/>
    <x v="35"/>
    <s v="10.31"/>
    <n v="1"/>
    <x v="1"/>
    <s v="24.99"/>
    <m/>
  </r>
  <r>
    <s v="LT-T990"/>
    <x v="36"/>
    <s v="5.77"/>
    <n v="1"/>
    <x v="1"/>
    <s v="13.99"/>
    <m/>
  </r>
  <r>
    <s v="GL-H102-L"/>
    <x v="37"/>
    <s v="9.16"/>
    <n v="1"/>
    <x v="3"/>
    <s v="24.49"/>
    <s v="L"/>
  </r>
  <r>
    <s v="SH-W890-L"/>
    <x v="38"/>
    <s v="26.18"/>
    <n v="1"/>
    <x v="3"/>
    <s v="69.99"/>
    <s v="L"/>
  </r>
  <r>
    <s v="BC-R205"/>
    <x v="39"/>
    <s v="3.36"/>
    <n v="1"/>
    <x v="1"/>
    <s v="8.99"/>
    <m/>
  </r>
  <r>
    <s v="RA-H123"/>
    <x v="40"/>
    <s v="44.88"/>
    <n v="1"/>
    <x v="1"/>
    <s v="120.00"/>
    <m/>
  </r>
  <r>
    <s v="RD-2308"/>
    <x v="41"/>
    <s v="53.93"/>
    <n v="1"/>
    <x v="0"/>
    <s v="121.46"/>
    <m/>
  </r>
  <r>
    <s v="SE-M798"/>
    <x v="42"/>
    <s v="17.38"/>
    <n v="1"/>
    <x v="1"/>
    <s v="39.14"/>
    <m/>
  </r>
  <r>
    <s v="FR-M21B-42"/>
    <x v="43"/>
    <s v="136.79"/>
    <n v="1"/>
    <x v="3"/>
    <s v="249.79"/>
    <n v="42"/>
  </r>
  <r>
    <s v="TI-M823"/>
    <x v="44"/>
    <s v="13.09"/>
    <n v="1"/>
    <x v="1"/>
    <s v="35.00"/>
    <m/>
  </r>
  <r>
    <s v="BK-T79Y-46"/>
    <x v="45"/>
    <s v="1481.94"/>
    <n v="1"/>
    <x v="4"/>
    <s v="2384.07"/>
    <n v="46"/>
  </r>
  <r>
    <s v="BK-T18Y-44"/>
    <x v="46"/>
    <s v="461.44"/>
    <n v="1"/>
    <x v="4"/>
    <s v="742.35"/>
    <n v="44"/>
  </r>
  <r>
    <s v="BK-M18S-40"/>
    <x v="47"/>
    <s v="308.22"/>
    <n v="1"/>
    <x v="0"/>
    <s v="564.99"/>
    <n v="40"/>
  </r>
  <r>
    <s v="BK-M18S-42"/>
    <x v="48"/>
    <s v="308.22"/>
    <n v="1"/>
    <x v="0"/>
    <s v="564.99"/>
    <n v="42"/>
  </r>
  <r>
    <s v="BK-R19B-48"/>
    <x v="49"/>
    <s v="343.65"/>
    <n v="1"/>
    <x v="3"/>
    <s v="539.99"/>
    <n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C3652-01F9-4EA2-9576-3BECD7F1D057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04" firstHeaderRow="1" firstDataRow="1" firstDataCol="1"/>
  <pivotFields count="7">
    <pivotField showAll="0"/>
    <pivotField axis="axisRow" dataField="1" showAll="0">
      <items count="51">
        <item x="0"/>
        <item x="2"/>
        <item x="3"/>
        <item x="37"/>
        <item x="7"/>
        <item x="6"/>
        <item x="40"/>
        <item x="24"/>
        <item x="18"/>
        <item x="44"/>
        <item x="20"/>
        <item x="33"/>
        <item x="8"/>
        <item x="43"/>
        <item x="17"/>
        <item x="23"/>
        <item x="21"/>
        <item x="10"/>
        <item x="11"/>
        <item x="12"/>
        <item x="13"/>
        <item x="14"/>
        <item x="42"/>
        <item x="22"/>
        <item x="34"/>
        <item x="1"/>
        <item x="35"/>
        <item x="28"/>
        <item x="47"/>
        <item x="48"/>
        <item x="16"/>
        <item x="15"/>
        <item x="41"/>
        <item x="39"/>
        <item x="25"/>
        <item x="26"/>
        <item x="31"/>
        <item x="29"/>
        <item x="30"/>
        <item x="32"/>
        <item x="27"/>
        <item x="49"/>
        <item x="36"/>
        <item x="5"/>
        <item x="4"/>
        <item x="9"/>
        <item x="19"/>
        <item x="45"/>
        <item x="46"/>
        <item x="38"/>
        <item t="default"/>
      </items>
    </pivotField>
    <pivotField showAll="0"/>
    <pivotField showAll="0"/>
    <pivotField axis="axisRow" showAll="0">
      <items count="6">
        <item x="3"/>
        <item x="1"/>
        <item x="2"/>
        <item x="0"/>
        <item x="4"/>
        <item t="default"/>
      </items>
    </pivotField>
    <pivotField showAll="0"/>
    <pivotField showAll="0"/>
  </pivotFields>
  <rowFields count="2">
    <field x="1"/>
    <field x="4"/>
  </rowFields>
  <rowItems count="101">
    <i>
      <x/>
    </i>
    <i r="1">
      <x v="3"/>
    </i>
    <i>
      <x v="1"/>
    </i>
    <i r="1">
      <x v="3"/>
    </i>
    <i>
      <x v="2"/>
    </i>
    <i r="1">
      <x v="3"/>
    </i>
    <i>
      <x v="3"/>
    </i>
    <i r="1">
      <x/>
    </i>
    <i>
      <x v="4"/>
    </i>
    <i r="1">
      <x v="1"/>
    </i>
    <i>
      <x v="5"/>
    </i>
    <i r="1">
      <x v="1"/>
    </i>
    <i>
      <x v="6"/>
    </i>
    <i r="1">
      <x v="1"/>
    </i>
    <i>
      <x v="7"/>
    </i>
    <i r="1">
      <x/>
    </i>
    <i>
      <x v="8"/>
    </i>
    <i r="1">
      <x v="1"/>
    </i>
    <i>
      <x v="9"/>
    </i>
    <i r="1">
      <x v="1"/>
    </i>
    <i>
      <x v="10"/>
    </i>
    <i r="1">
      <x v="2"/>
    </i>
    <i>
      <x v="11"/>
    </i>
    <i r="1">
      <x v="1"/>
    </i>
    <i>
      <x v="12"/>
    </i>
    <i r="1">
      <x v="1"/>
    </i>
    <i>
      <x v="13"/>
    </i>
    <i r="1">
      <x/>
    </i>
    <i>
      <x v="14"/>
    </i>
    <i r="1">
      <x v="1"/>
    </i>
    <i>
      <x v="15"/>
    </i>
    <i r="1">
      <x/>
    </i>
    <i>
      <x v="16"/>
    </i>
    <i r="1">
      <x v="2"/>
    </i>
    <i>
      <x v="17"/>
    </i>
    <i r="1">
      <x v="1"/>
    </i>
    <i>
      <x v="18"/>
    </i>
    <i r="1">
      <x v="1"/>
    </i>
    <i>
      <x v="19"/>
    </i>
    <i r="1">
      <x v="1"/>
    </i>
    <i>
      <x v="20"/>
    </i>
    <i r="1">
      <x v="1"/>
    </i>
    <i>
      <x v="21"/>
    </i>
    <i r="1">
      <x v="1"/>
    </i>
    <i>
      <x v="22"/>
    </i>
    <i r="1">
      <x v="1"/>
    </i>
    <i>
      <x v="23"/>
    </i>
    <i r="1">
      <x v="2"/>
    </i>
    <i>
      <x v="24"/>
    </i>
    <i r="1">
      <x v="4"/>
    </i>
    <i>
      <x v="25"/>
    </i>
    <i r="1">
      <x v="1"/>
    </i>
    <i>
      <x v="26"/>
    </i>
    <i r="1">
      <x v="1"/>
    </i>
    <i>
      <x v="27"/>
    </i>
    <i r="1">
      <x/>
    </i>
    <i>
      <x v="28"/>
    </i>
    <i r="1">
      <x v="3"/>
    </i>
    <i>
      <x v="29"/>
    </i>
    <i r="1">
      <x v="3"/>
    </i>
    <i>
      <x v="30"/>
    </i>
    <i r="1">
      <x v="1"/>
    </i>
    <i>
      <x v="31"/>
    </i>
    <i r="1">
      <x v="1"/>
    </i>
    <i>
      <x v="32"/>
    </i>
    <i r="1">
      <x v="3"/>
    </i>
    <i>
      <x v="33"/>
    </i>
    <i r="1">
      <x v="1"/>
    </i>
    <i>
      <x v="34"/>
    </i>
    <i r="1">
      <x v="2"/>
    </i>
    <i>
      <x v="35"/>
    </i>
    <i r="1">
      <x v="2"/>
    </i>
    <i>
      <x v="36"/>
    </i>
    <i r="1">
      <x/>
    </i>
    <i>
      <x v="37"/>
    </i>
    <i r="1">
      <x v="2"/>
    </i>
    <i>
      <x v="38"/>
    </i>
    <i r="1">
      <x v="2"/>
    </i>
    <i>
      <x v="39"/>
    </i>
    <i r="1">
      <x v="4"/>
    </i>
    <i>
      <x v="40"/>
    </i>
    <i r="1">
      <x/>
    </i>
    <i>
      <x v="41"/>
    </i>
    <i r="1">
      <x/>
    </i>
    <i>
      <x v="42"/>
    </i>
    <i r="1">
      <x v="1"/>
    </i>
    <i>
      <x v="43"/>
    </i>
    <i r="1">
      <x v="1"/>
    </i>
    <i>
      <x v="44"/>
    </i>
    <i r="1">
      <x v="1"/>
    </i>
    <i>
      <x v="45"/>
    </i>
    <i r="1">
      <x v="1"/>
    </i>
    <i>
      <x v="46"/>
    </i>
    <i r="1">
      <x v="1"/>
    </i>
    <i>
      <x v="47"/>
    </i>
    <i r="1">
      <x v="4"/>
    </i>
    <i>
      <x v="48"/>
    </i>
    <i r="1">
      <x v="4"/>
    </i>
    <i>
      <x v="49"/>
    </i>
    <i r="1">
      <x/>
    </i>
    <i t="grand">
      <x/>
    </i>
  </rowItems>
  <colItems count="1">
    <i/>
  </colItems>
  <dataFields count="1">
    <dataField name="Conteggio di Product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8159-F3CC-4352-93B5-C2E234732867}">
  <dimension ref="A3:B104"/>
  <sheetViews>
    <sheetView topLeftCell="A78" workbookViewId="0">
      <selection activeCell="I89" sqref="I89"/>
    </sheetView>
  </sheetViews>
  <sheetFormatPr defaultRowHeight="14.4" x14ac:dyDescent="0.3"/>
  <cols>
    <col min="1" max="1" width="29" bestFit="1" customWidth="1"/>
    <col min="2" max="2" width="24" bestFit="1" customWidth="1"/>
    <col min="3" max="3" width="3.5546875" bestFit="1" customWidth="1"/>
    <col min="4" max="4" width="4.21875" bestFit="1" customWidth="1"/>
    <col min="5" max="5" width="5.5546875" bestFit="1" customWidth="1"/>
    <col min="6" max="6" width="6.44140625" bestFit="1" customWidth="1"/>
    <col min="7" max="7" width="17.21875" bestFit="1" customWidth="1"/>
  </cols>
  <sheetData>
    <row r="3" spans="1:2" x14ac:dyDescent="0.3">
      <c r="A3" s="1" t="s">
        <v>141</v>
      </c>
      <c r="B3" t="s">
        <v>143</v>
      </c>
    </row>
    <row r="4" spans="1:2" x14ac:dyDescent="0.3">
      <c r="A4" s="2" t="s">
        <v>9</v>
      </c>
      <c r="B4">
        <v>1</v>
      </c>
    </row>
    <row r="5" spans="1:2" x14ac:dyDescent="0.3">
      <c r="A5" s="3" t="s">
        <v>10</v>
      </c>
      <c r="B5">
        <v>1</v>
      </c>
    </row>
    <row r="6" spans="1:2" x14ac:dyDescent="0.3">
      <c r="A6" s="2" t="s">
        <v>15</v>
      </c>
      <c r="B6">
        <v>1</v>
      </c>
    </row>
    <row r="7" spans="1:2" x14ac:dyDescent="0.3">
      <c r="A7" s="3" t="s">
        <v>10</v>
      </c>
      <c r="B7">
        <v>1</v>
      </c>
    </row>
    <row r="8" spans="1:2" x14ac:dyDescent="0.3">
      <c r="A8" s="2" t="s">
        <v>17</v>
      </c>
      <c r="B8">
        <v>1</v>
      </c>
    </row>
    <row r="9" spans="1:2" x14ac:dyDescent="0.3">
      <c r="A9" s="3" t="s">
        <v>10</v>
      </c>
      <c r="B9">
        <v>1</v>
      </c>
    </row>
    <row r="10" spans="1:2" x14ac:dyDescent="0.3">
      <c r="A10" s="2" t="s">
        <v>103</v>
      </c>
      <c r="B10">
        <v>1</v>
      </c>
    </row>
    <row r="11" spans="1:2" x14ac:dyDescent="0.3">
      <c r="A11" s="3" t="s">
        <v>63</v>
      </c>
      <c r="B11">
        <v>1</v>
      </c>
    </row>
    <row r="12" spans="1:2" x14ac:dyDescent="0.3">
      <c r="A12" s="2" t="s">
        <v>25</v>
      </c>
      <c r="B12">
        <v>1</v>
      </c>
    </row>
    <row r="13" spans="1:2" x14ac:dyDescent="0.3">
      <c r="A13" s="3" t="s">
        <v>13</v>
      </c>
      <c r="B13">
        <v>1</v>
      </c>
    </row>
    <row r="14" spans="1:2" x14ac:dyDescent="0.3">
      <c r="A14" s="2" t="s">
        <v>23</v>
      </c>
      <c r="B14">
        <v>1</v>
      </c>
    </row>
    <row r="15" spans="1:2" x14ac:dyDescent="0.3">
      <c r="A15" s="3" t="s">
        <v>13</v>
      </c>
      <c r="B15">
        <v>1</v>
      </c>
    </row>
    <row r="16" spans="1:2" x14ac:dyDescent="0.3">
      <c r="A16" s="2" t="s">
        <v>113</v>
      </c>
      <c r="B16">
        <v>1</v>
      </c>
    </row>
    <row r="17" spans="1:2" x14ac:dyDescent="0.3">
      <c r="A17" s="3" t="s">
        <v>13</v>
      </c>
      <c r="B17">
        <v>1</v>
      </c>
    </row>
    <row r="18" spans="1:2" x14ac:dyDescent="0.3">
      <c r="A18" s="2" t="s">
        <v>65</v>
      </c>
      <c r="B18">
        <v>1</v>
      </c>
    </row>
    <row r="19" spans="1:2" x14ac:dyDescent="0.3">
      <c r="A19" s="3" t="s">
        <v>63</v>
      </c>
      <c r="B19">
        <v>1</v>
      </c>
    </row>
    <row r="20" spans="1:2" x14ac:dyDescent="0.3">
      <c r="A20" s="2" t="s">
        <v>47</v>
      </c>
      <c r="B20">
        <v>1</v>
      </c>
    </row>
    <row r="21" spans="1:2" x14ac:dyDescent="0.3">
      <c r="A21" s="3" t="s">
        <v>13</v>
      </c>
      <c r="B21">
        <v>1</v>
      </c>
    </row>
    <row r="22" spans="1:2" x14ac:dyDescent="0.3">
      <c r="A22" s="2" t="s">
        <v>125</v>
      </c>
      <c r="B22">
        <v>1</v>
      </c>
    </row>
    <row r="23" spans="1:2" x14ac:dyDescent="0.3">
      <c r="A23" s="3" t="s">
        <v>13</v>
      </c>
      <c r="B23">
        <v>1</v>
      </c>
    </row>
    <row r="24" spans="1:2" x14ac:dyDescent="0.3">
      <c r="A24" s="2" t="s">
        <v>51</v>
      </c>
      <c r="B24">
        <v>1</v>
      </c>
    </row>
    <row r="25" spans="1:2" x14ac:dyDescent="0.3">
      <c r="A25" s="3" t="s">
        <v>53</v>
      </c>
      <c r="B25">
        <v>1</v>
      </c>
    </row>
    <row r="26" spans="1:2" x14ac:dyDescent="0.3">
      <c r="A26" s="2" t="s">
        <v>91</v>
      </c>
      <c r="B26">
        <v>1</v>
      </c>
    </row>
    <row r="27" spans="1:2" x14ac:dyDescent="0.3">
      <c r="A27" s="3" t="s">
        <v>13</v>
      </c>
      <c r="B27">
        <v>1</v>
      </c>
    </row>
    <row r="28" spans="1:2" x14ac:dyDescent="0.3">
      <c r="A28" s="2" t="s">
        <v>27</v>
      </c>
      <c r="B28">
        <v>1</v>
      </c>
    </row>
    <row r="29" spans="1:2" x14ac:dyDescent="0.3">
      <c r="A29" s="3" t="s">
        <v>13</v>
      </c>
      <c r="B29">
        <v>1</v>
      </c>
    </row>
    <row r="30" spans="1:2" x14ac:dyDescent="0.3">
      <c r="A30" s="2" t="s">
        <v>122</v>
      </c>
      <c r="B30">
        <v>1</v>
      </c>
    </row>
    <row r="31" spans="1:2" x14ac:dyDescent="0.3">
      <c r="A31" s="3" t="s">
        <v>63</v>
      </c>
      <c r="B31">
        <v>1</v>
      </c>
    </row>
    <row r="32" spans="1:2" x14ac:dyDescent="0.3">
      <c r="A32" s="2" t="s">
        <v>45</v>
      </c>
      <c r="B32">
        <v>1</v>
      </c>
    </row>
    <row r="33" spans="1:2" x14ac:dyDescent="0.3">
      <c r="A33" s="3" t="s">
        <v>13</v>
      </c>
      <c r="B33">
        <v>1</v>
      </c>
    </row>
    <row r="34" spans="1:2" x14ac:dyDescent="0.3">
      <c r="A34" s="2" t="s">
        <v>61</v>
      </c>
      <c r="B34">
        <v>1</v>
      </c>
    </row>
    <row r="35" spans="1:2" x14ac:dyDescent="0.3">
      <c r="A35" s="3" t="s">
        <v>63</v>
      </c>
      <c r="B35">
        <v>1</v>
      </c>
    </row>
    <row r="36" spans="1:2" x14ac:dyDescent="0.3">
      <c r="A36" s="2" t="s">
        <v>55</v>
      </c>
      <c r="B36">
        <v>1</v>
      </c>
    </row>
    <row r="37" spans="1:2" x14ac:dyDescent="0.3">
      <c r="A37" s="3" t="s">
        <v>53</v>
      </c>
      <c r="B37">
        <v>1</v>
      </c>
    </row>
    <row r="38" spans="1:2" x14ac:dyDescent="0.3">
      <c r="A38" s="2" t="s">
        <v>31</v>
      </c>
      <c r="B38">
        <v>1</v>
      </c>
    </row>
    <row r="39" spans="1:2" x14ac:dyDescent="0.3">
      <c r="A39" s="3" t="s">
        <v>13</v>
      </c>
      <c r="B39">
        <v>1</v>
      </c>
    </row>
    <row r="40" spans="1:2" x14ac:dyDescent="0.3">
      <c r="A40" s="2" t="s">
        <v>33</v>
      </c>
      <c r="B40">
        <v>1</v>
      </c>
    </row>
    <row r="41" spans="1:2" x14ac:dyDescent="0.3">
      <c r="A41" s="3" t="s">
        <v>13</v>
      </c>
      <c r="B41">
        <v>1</v>
      </c>
    </row>
    <row r="42" spans="1:2" x14ac:dyDescent="0.3">
      <c r="A42" s="2" t="s">
        <v>35</v>
      </c>
      <c r="B42">
        <v>1</v>
      </c>
    </row>
    <row r="43" spans="1:2" x14ac:dyDescent="0.3">
      <c r="A43" s="3" t="s">
        <v>13</v>
      </c>
      <c r="B43">
        <v>1</v>
      </c>
    </row>
    <row r="44" spans="1:2" x14ac:dyDescent="0.3">
      <c r="A44" s="2" t="s">
        <v>37</v>
      </c>
      <c r="B44">
        <v>1</v>
      </c>
    </row>
    <row r="45" spans="1:2" x14ac:dyDescent="0.3">
      <c r="A45" s="3" t="s">
        <v>13</v>
      </c>
      <c r="B45">
        <v>1</v>
      </c>
    </row>
    <row r="46" spans="1:2" x14ac:dyDescent="0.3">
      <c r="A46" s="2" t="s">
        <v>39</v>
      </c>
      <c r="B46">
        <v>1</v>
      </c>
    </row>
    <row r="47" spans="1:2" x14ac:dyDescent="0.3">
      <c r="A47" s="3" t="s">
        <v>13</v>
      </c>
      <c r="B47">
        <v>1</v>
      </c>
    </row>
    <row r="48" spans="1:2" x14ac:dyDescent="0.3">
      <c r="A48" s="2" t="s">
        <v>119</v>
      </c>
      <c r="B48">
        <v>1</v>
      </c>
    </row>
    <row r="49" spans="1:2" x14ac:dyDescent="0.3">
      <c r="A49" s="3" t="s">
        <v>13</v>
      </c>
      <c r="B49">
        <v>1</v>
      </c>
    </row>
    <row r="50" spans="1:2" x14ac:dyDescent="0.3">
      <c r="A50" s="2" t="s">
        <v>58</v>
      </c>
      <c r="B50">
        <v>1</v>
      </c>
    </row>
    <row r="51" spans="1:2" x14ac:dyDescent="0.3">
      <c r="A51" s="3" t="s">
        <v>53</v>
      </c>
      <c r="B51">
        <v>1</v>
      </c>
    </row>
    <row r="52" spans="1:2" x14ac:dyDescent="0.3">
      <c r="A52" s="2" t="s">
        <v>94</v>
      </c>
      <c r="B52">
        <v>1</v>
      </c>
    </row>
    <row r="53" spans="1:2" x14ac:dyDescent="0.3">
      <c r="A53" s="3" t="s">
        <v>89</v>
      </c>
      <c r="B53">
        <v>1</v>
      </c>
    </row>
    <row r="54" spans="1:2" x14ac:dyDescent="0.3">
      <c r="A54" s="2" t="s">
        <v>12</v>
      </c>
      <c r="B54">
        <v>1</v>
      </c>
    </row>
    <row r="55" spans="1:2" x14ac:dyDescent="0.3">
      <c r="A55" s="3" t="s">
        <v>13</v>
      </c>
      <c r="B55">
        <v>1</v>
      </c>
    </row>
    <row r="56" spans="1:2" x14ac:dyDescent="0.3">
      <c r="A56" s="2" t="s">
        <v>97</v>
      </c>
      <c r="B56">
        <v>1</v>
      </c>
    </row>
    <row r="57" spans="1:2" x14ac:dyDescent="0.3">
      <c r="A57" s="3" t="s">
        <v>13</v>
      </c>
      <c r="B57">
        <v>1</v>
      </c>
    </row>
    <row r="58" spans="1:2" x14ac:dyDescent="0.3">
      <c r="A58" s="2" t="s">
        <v>76</v>
      </c>
      <c r="B58">
        <v>1</v>
      </c>
    </row>
    <row r="59" spans="1:2" x14ac:dyDescent="0.3">
      <c r="A59" s="3" t="s">
        <v>63</v>
      </c>
      <c r="B59">
        <v>1</v>
      </c>
    </row>
    <row r="60" spans="1:2" x14ac:dyDescent="0.3">
      <c r="A60" s="2" t="s">
        <v>134</v>
      </c>
      <c r="B60">
        <v>1</v>
      </c>
    </row>
    <row r="61" spans="1:2" x14ac:dyDescent="0.3">
      <c r="A61" s="3" t="s">
        <v>10</v>
      </c>
      <c r="B61">
        <v>1</v>
      </c>
    </row>
    <row r="62" spans="1:2" x14ac:dyDescent="0.3">
      <c r="A62" s="2" t="s">
        <v>137</v>
      </c>
      <c r="B62">
        <v>1</v>
      </c>
    </row>
    <row r="63" spans="1:2" x14ac:dyDescent="0.3">
      <c r="A63" s="3" t="s">
        <v>10</v>
      </c>
      <c r="B63">
        <v>1</v>
      </c>
    </row>
    <row r="64" spans="1:2" x14ac:dyDescent="0.3">
      <c r="A64" s="2" t="s">
        <v>43</v>
      </c>
      <c r="B64">
        <v>1</v>
      </c>
    </row>
    <row r="65" spans="1:2" x14ac:dyDescent="0.3">
      <c r="A65" s="3" t="s">
        <v>13</v>
      </c>
      <c r="B65">
        <v>1</v>
      </c>
    </row>
    <row r="66" spans="1:2" x14ac:dyDescent="0.3">
      <c r="A66" s="2" t="s">
        <v>41</v>
      </c>
      <c r="B66">
        <v>1</v>
      </c>
    </row>
    <row r="67" spans="1:2" x14ac:dyDescent="0.3">
      <c r="A67" s="3" t="s">
        <v>13</v>
      </c>
      <c r="B67">
        <v>1</v>
      </c>
    </row>
    <row r="68" spans="1:2" x14ac:dyDescent="0.3">
      <c r="A68" s="2" t="s">
        <v>116</v>
      </c>
      <c r="B68">
        <v>1</v>
      </c>
    </row>
    <row r="69" spans="1:2" x14ac:dyDescent="0.3">
      <c r="A69" s="3" t="s">
        <v>10</v>
      </c>
      <c r="B69">
        <v>1</v>
      </c>
    </row>
    <row r="70" spans="1:2" x14ac:dyDescent="0.3">
      <c r="A70" s="2" t="s">
        <v>110</v>
      </c>
      <c r="B70">
        <v>1</v>
      </c>
    </row>
    <row r="71" spans="1:2" x14ac:dyDescent="0.3">
      <c r="A71" s="3" t="s">
        <v>13</v>
      </c>
      <c r="B71">
        <v>1</v>
      </c>
    </row>
    <row r="72" spans="1:2" x14ac:dyDescent="0.3">
      <c r="A72" s="2" t="s">
        <v>68</v>
      </c>
      <c r="B72">
        <v>1</v>
      </c>
    </row>
    <row r="73" spans="1:2" x14ac:dyDescent="0.3">
      <c r="A73" s="3" t="s">
        <v>53</v>
      </c>
      <c r="B73">
        <v>1</v>
      </c>
    </row>
    <row r="74" spans="1:2" x14ac:dyDescent="0.3">
      <c r="A74" s="2" t="s">
        <v>71</v>
      </c>
      <c r="B74">
        <v>1</v>
      </c>
    </row>
    <row r="75" spans="1:2" x14ac:dyDescent="0.3">
      <c r="A75" s="3" t="s">
        <v>53</v>
      </c>
      <c r="B75">
        <v>1</v>
      </c>
    </row>
    <row r="76" spans="1:2" x14ac:dyDescent="0.3">
      <c r="A76" s="2" t="s">
        <v>85</v>
      </c>
      <c r="B76">
        <v>1</v>
      </c>
    </row>
    <row r="77" spans="1:2" x14ac:dyDescent="0.3">
      <c r="A77" s="3" t="s">
        <v>63</v>
      </c>
      <c r="B77">
        <v>1</v>
      </c>
    </row>
    <row r="78" spans="1:2" x14ac:dyDescent="0.3">
      <c r="A78" s="2" t="s">
        <v>79</v>
      </c>
      <c r="B78">
        <v>1</v>
      </c>
    </row>
    <row r="79" spans="1:2" x14ac:dyDescent="0.3">
      <c r="A79" s="3" t="s">
        <v>53</v>
      </c>
      <c r="B79">
        <v>1</v>
      </c>
    </row>
    <row r="80" spans="1:2" x14ac:dyDescent="0.3">
      <c r="A80" s="2" t="s">
        <v>82</v>
      </c>
      <c r="B80">
        <v>1</v>
      </c>
    </row>
    <row r="81" spans="1:2" x14ac:dyDescent="0.3">
      <c r="A81" s="3" t="s">
        <v>53</v>
      </c>
      <c r="B81">
        <v>1</v>
      </c>
    </row>
    <row r="82" spans="1:2" x14ac:dyDescent="0.3">
      <c r="A82" s="2" t="s">
        <v>87</v>
      </c>
      <c r="B82">
        <v>1</v>
      </c>
    </row>
    <row r="83" spans="1:2" x14ac:dyDescent="0.3">
      <c r="A83" s="3" t="s">
        <v>89</v>
      </c>
      <c r="B83">
        <v>1</v>
      </c>
    </row>
    <row r="84" spans="1:2" x14ac:dyDescent="0.3">
      <c r="A84" s="2" t="s">
        <v>73</v>
      </c>
      <c r="B84">
        <v>1</v>
      </c>
    </row>
    <row r="85" spans="1:2" x14ac:dyDescent="0.3">
      <c r="A85" s="3" t="s">
        <v>63</v>
      </c>
      <c r="B85">
        <v>1</v>
      </c>
    </row>
    <row r="86" spans="1:2" x14ac:dyDescent="0.3">
      <c r="A86" s="2" t="s">
        <v>139</v>
      </c>
      <c r="B86">
        <v>1</v>
      </c>
    </row>
    <row r="87" spans="1:2" x14ac:dyDescent="0.3">
      <c r="A87" s="3" t="s">
        <v>63</v>
      </c>
      <c r="B87">
        <v>1</v>
      </c>
    </row>
    <row r="88" spans="1:2" x14ac:dyDescent="0.3">
      <c r="A88" s="2" t="s">
        <v>100</v>
      </c>
      <c r="B88">
        <v>1</v>
      </c>
    </row>
    <row r="89" spans="1:2" x14ac:dyDescent="0.3">
      <c r="A89" s="3" t="s">
        <v>13</v>
      </c>
      <c r="B89">
        <v>1</v>
      </c>
    </row>
    <row r="90" spans="1:2" x14ac:dyDescent="0.3">
      <c r="A90" s="2" t="s">
        <v>21</v>
      </c>
      <c r="B90">
        <v>1</v>
      </c>
    </row>
    <row r="91" spans="1:2" x14ac:dyDescent="0.3">
      <c r="A91" s="3" t="s">
        <v>13</v>
      </c>
      <c r="B91">
        <v>1</v>
      </c>
    </row>
    <row r="92" spans="1:2" x14ac:dyDescent="0.3">
      <c r="A92" s="2" t="s">
        <v>19</v>
      </c>
      <c r="B92">
        <v>1</v>
      </c>
    </row>
    <row r="93" spans="1:2" x14ac:dyDescent="0.3">
      <c r="A93" s="3" t="s">
        <v>13</v>
      </c>
      <c r="B93">
        <v>1</v>
      </c>
    </row>
    <row r="94" spans="1:2" x14ac:dyDescent="0.3">
      <c r="A94" s="2" t="s">
        <v>29</v>
      </c>
      <c r="B94">
        <v>1</v>
      </c>
    </row>
    <row r="95" spans="1:2" x14ac:dyDescent="0.3">
      <c r="A95" s="3" t="s">
        <v>13</v>
      </c>
      <c r="B95">
        <v>1</v>
      </c>
    </row>
    <row r="96" spans="1:2" x14ac:dyDescent="0.3">
      <c r="A96" s="2" t="s">
        <v>49</v>
      </c>
      <c r="B96">
        <v>1</v>
      </c>
    </row>
    <row r="97" spans="1:2" x14ac:dyDescent="0.3">
      <c r="A97" s="3" t="s">
        <v>13</v>
      </c>
      <c r="B97">
        <v>1</v>
      </c>
    </row>
    <row r="98" spans="1:2" x14ac:dyDescent="0.3">
      <c r="A98" s="2" t="s">
        <v>128</v>
      </c>
      <c r="B98">
        <v>1</v>
      </c>
    </row>
    <row r="99" spans="1:2" x14ac:dyDescent="0.3">
      <c r="A99" s="3" t="s">
        <v>89</v>
      </c>
      <c r="B99">
        <v>1</v>
      </c>
    </row>
    <row r="100" spans="1:2" x14ac:dyDescent="0.3">
      <c r="A100" s="2" t="s">
        <v>131</v>
      </c>
      <c r="B100">
        <v>1</v>
      </c>
    </row>
    <row r="101" spans="1:2" x14ac:dyDescent="0.3">
      <c r="A101" s="3" t="s">
        <v>89</v>
      </c>
      <c r="B101">
        <v>1</v>
      </c>
    </row>
    <row r="102" spans="1:2" x14ac:dyDescent="0.3">
      <c r="A102" s="2" t="s">
        <v>107</v>
      </c>
      <c r="B102">
        <v>1</v>
      </c>
    </row>
    <row r="103" spans="1:2" x14ac:dyDescent="0.3">
      <c r="A103" s="3" t="s">
        <v>63</v>
      </c>
      <c r="B103">
        <v>1</v>
      </c>
    </row>
    <row r="104" spans="1:2" x14ac:dyDescent="0.3">
      <c r="A104" s="2" t="s">
        <v>142</v>
      </c>
      <c r="B104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47BAC-84F2-4AF3-A61A-AF403E5B2474}">
  <dimension ref="A1:S51"/>
  <sheetViews>
    <sheetView tabSelected="1" topLeftCell="L9" workbookViewId="0">
      <selection activeCell="S28" sqref="S28"/>
    </sheetView>
  </sheetViews>
  <sheetFormatPr defaultRowHeight="14.4" x14ac:dyDescent="0.3"/>
  <cols>
    <col min="1" max="1" width="10.21875" bestFit="1" customWidth="1"/>
    <col min="2" max="2" width="18" bestFit="1" customWidth="1"/>
    <col min="3" max="3" width="26.5546875" bestFit="1" customWidth="1"/>
    <col min="4" max="4" width="9.33203125" bestFit="1" customWidth="1"/>
    <col min="5" max="5" width="16.109375" bestFit="1" customWidth="1"/>
    <col min="6" max="6" width="6.44140625" bestFit="1" customWidth="1"/>
    <col min="7" max="7" width="7.77734375" bestFit="1" customWidth="1"/>
    <col min="8" max="8" width="4.109375" bestFit="1" customWidth="1"/>
    <col min="9" max="9" width="30.5546875" bestFit="1" customWidth="1"/>
    <col min="10" max="10" width="35.33203125" bestFit="1" customWidth="1"/>
    <col min="11" max="11" width="10.109375" bestFit="1" customWidth="1"/>
    <col min="13" max="13" width="12.33203125" bestFit="1" customWidth="1"/>
    <col min="16" max="16" width="6.44140625" bestFit="1" customWidth="1"/>
    <col min="18" max="18" width="25.55468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146</v>
      </c>
      <c r="J1" s="4" t="s">
        <v>145</v>
      </c>
      <c r="K1" s="4" t="s">
        <v>144</v>
      </c>
      <c r="L1" s="4" t="s">
        <v>147</v>
      </c>
      <c r="M1" s="4" t="s">
        <v>148</v>
      </c>
    </row>
    <row r="2" spans="1:18" x14ac:dyDescent="0.3">
      <c r="A2">
        <v>9</v>
      </c>
      <c r="B2" t="s">
        <v>8</v>
      </c>
      <c r="C2" t="s">
        <v>9</v>
      </c>
      <c r="E2">
        <v>0</v>
      </c>
      <c r="F2" t="s">
        <v>10</v>
      </c>
      <c r="I2" t="str">
        <f>IF([1]products!E2=1,"Prodotto finito","Componente acquisito o assemblato")</f>
        <v>Prodotto finito</v>
      </c>
      <c r="J2" t="str">
        <f>IF([1]products!E2=1,IF([1]products!F2="NA","Componente acquisito o assemblato",_xlfn.CONCAT(I2,": ",[1]products!F2)),"Componente acquisito o assemblato")</f>
        <v>Prodotto finito: Black</v>
      </c>
      <c r="K2" t="str">
        <f>IF(F2="NA",IF(ISBLANK(H2),"NO SIZE","OK"),"OK")</f>
        <v>OK</v>
      </c>
      <c r="L2" t="str">
        <f>IF(ISBLANK(G2),"NO SIZE","OK")</f>
        <v>NO SIZE</v>
      </c>
      <c r="M2" t="str">
        <f>_xlfn.IFS(AND(G2&gt;0,G2&lt;=500),"C",AND(G2&gt;500,G2&lt;=1500),"B",G2&gt;1500,"A",ISBLANK(G2),"CELLA VUOTA")</f>
        <v>CELLA VUOTA</v>
      </c>
    </row>
    <row r="3" spans="1:18" x14ac:dyDescent="0.3">
      <c r="A3">
        <v>17</v>
      </c>
      <c r="B3" t="s">
        <v>11</v>
      </c>
      <c r="C3" t="s">
        <v>12</v>
      </c>
      <c r="E3">
        <v>0</v>
      </c>
      <c r="F3" t="s">
        <v>13</v>
      </c>
      <c r="I3" t="str">
        <f>IF([1]products!E3=1,"Prodotto finito","Componente acquisito o assemblato")</f>
        <v>Prodotto finito</v>
      </c>
      <c r="J3" t="str">
        <f>IF([1]products!E3=1,IF([1]products!F3="NA","Componente acquisito o assemblato",_xlfn.CONCAT(I3,": ",[1]products!F3)),"Componente acquisito o assemblato")</f>
        <v>Prodotto finito: Yellow</v>
      </c>
      <c r="K3" t="str">
        <f t="shared" ref="K3:K51" si="0">IF(F3="NA",IF(ISBLANK(H3),"NO SIZE","OK"),"OK")</f>
        <v>NO SIZE</v>
      </c>
      <c r="L3" t="str">
        <f t="shared" ref="L3:L51" si="1">IF(ISBLANK(G3),"NO SIZE","OK")</f>
        <v>NO SIZE</v>
      </c>
      <c r="M3" t="str">
        <f t="shared" ref="M3:M51" si="2">_xlfn.IFS(AND(G3&gt;0,G3&lt;=500),"C",AND(G3&gt;500,G3&lt;=1500),"B",G3&gt;1500,"A",ISBLANK(G3),"CELLA VUOTA")</f>
        <v>CELLA VUOTA</v>
      </c>
    </row>
    <row r="4" spans="1:18" x14ac:dyDescent="0.3">
      <c r="A4">
        <v>21</v>
      </c>
      <c r="B4" t="s">
        <v>14</v>
      </c>
      <c r="C4" t="s">
        <v>15</v>
      </c>
      <c r="E4">
        <v>0</v>
      </c>
      <c r="F4" t="s">
        <v>10</v>
      </c>
      <c r="I4" t="str">
        <f>IF([1]products!E4=1,"Prodotto finito","Componente acquisito o assemblato")</f>
        <v>Prodotto finito</v>
      </c>
      <c r="J4" t="str">
        <f>IF([1]products!E4=1,IF([1]products!F4="NA","Componente acquisito o assemblato",_xlfn.CONCAT(I4,": ",[1]products!F4)),"Componente acquisito o assemblato")</f>
        <v>Componente acquisito o assemblato</v>
      </c>
      <c r="K4" t="str">
        <f t="shared" si="0"/>
        <v>OK</v>
      </c>
      <c r="L4" t="str">
        <f t="shared" si="1"/>
        <v>NO SIZE</v>
      </c>
      <c r="M4" t="str">
        <f t="shared" si="2"/>
        <v>CELLA VUOTA</v>
      </c>
    </row>
    <row r="5" spans="1:18" x14ac:dyDescent="0.3">
      <c r="A5">
        <v>32</v>
      </c>
      <c r="B5" t="s">
        <v>16</v>
      </c>
      <c r="C5" t="s">
        <v>17</v>
      </c>
      <c r="E5">
        <v>0</v>
      </c>
      <c r="F5" t="s">
        <v>10</v>
      </c>
      <c r="I5" t="str">
        <f>IF([1]products!E5=1,"Prodotto finito","Componente acquisito o assemblato")</f>
        <v>Prodotto finito</v>
      </c>
      <c r="J5" t="str">
        <f>IF([1]products!E5=1,IF([1]products!F5="NA","Componente acquisito o assemblato",_xlfn.CONCAT(I5,": ",[1]products!F5)),"Componente acquisito o assemblato")</f>
        <v>Prodotto finito: Yellow</v>
      </c>
      <c r="K5" t="str">
        <f t="shared" si="0"/>
        <v>OK</v>
      </c>
      <c r="L5" t="str">
        <f t="shared" si="1"/>
        <v>NO SIZE</v>
      </c>
      <c r="M5" t="str">
        <f t="shared" si="2"/>
        <v>CELLA VUOTA</v>
      </c>
    </row>
    <row r="6" spans="1:18" x14ac:dyDescent="0.3">
      <c r="A6">
        <v>43</v>
      </c>
      <c r="B6" t="s">
        <v>18</v>
      </c>
      <c r="C6" t="s">
        <v>19</v>
      </c>
      <c r="E6">
        <v>0</v>
      </c>
      <c r="F6" t="s">
        <v>13</v>
      </c>
      <c r="I6" t="str">
        <f>IF([1]products!E6=1,"Prodotto finito","Componente acquisito o assemblato")</f>
        <v>Prodotto finito</v>
      </c>
      <c r="J6" t="str">
        <f>IF([1]products!E6=1,IF([1]products!F6="NA","Componente acquisito o assemblato",_xlfn.CONCAT(I6,": ",[1]products!F6)),"Componente acquisito o assemblato")</f>
        <v>Prodotto finito: Black</v>
      </c>
      <c r="K6" t="str">
        <f t="shared" si="0"/>
        <v>NO SIZE</v>
      </c>
      <c r="L6" t="str">
        <f t="shared" si="1"/>
        <v>NO SIZE</v>
      </c>
      <c r="M6" t="str">
        <f t="shared" si="2"/>
        <v>CELLA VUOTA</v>
      </c>
    </row>
    <row r="7" spans="1:18" x14ac:dyDescent="0.3">
      <c r="A7">
        <v>52</v>
      </c>
      <c r="B7" t="s">
        <v>20</v>
      </c>
      <c r="C7" t="s">
        <v>21</v>
      </c>
      <c r="E7">
        <v>0</v>
      </c>
      <c r="F7" t="s">
        <v>13</v>
      </c>
      <c r="I7" t="str">
        <f>IF([1]products!E7=1,"Prodotto finito","Componente acquisito o assemblato")</f>
        <v>Componente acquisito o assemblato</v>
      </c>
      <c r="J7" t="str">
        <f>IF([1]products!E7=1,IF([1]products!F7="NA","Componente acquisito o assemblato",_xlfn.CONCAT(I7,": ",[1]products!F7)),"Componente acquisito o assemblato")</f>
        <v>Componente acquisito o assemblato</v>
      </c>
      <c r="K7" t="str">
        <f t="shared" si="0"/>
        <v>NO SIZE</v>
      </c>
      <c r="L7" t="str">
        <f t="shared" si="1"/>
        <v>NO SIZE</v>
      </c>
      <c r="M7" t="str">
        <f t="shared" si="2"/>
        <v>CELLA VUOTA</v>
      </c>
    </row>
    <row r="8" spans="1:18" x14ac:dyDescent="0.3">
      <c r="A8">
        <v>68</v>
      </c>
      <c r="B8" t="s">
        <v>22</v>
      </c>
      <c r="C8" t="s">
        <v>23</v>
      </c>
      <c r="E8">
        <v>0</v>
      </c>
      <c r="F8" t="s">
        <v>13</v>
      </c>
      <c r="I8" t="str">
        <f>IF([1]products!E8=1,"Prodotto finito","Componente acquisito o assemblato")</f>
        <v>Prodotto finito</v>
      </c>
      <c r="J8" t="str">
        <f>IF([1]products!E8=1,IF([1]products!F8="NA","Componente acquisito o assemblato",_xlfn.CONCAT(I8,": ",[1]products!F8)),"Componente acquisito o assemblato")</f>
        <v>Prodotto finito: Red</v>
      </c>
      <c r="K8" t="str">
        <f t="shared" si="0"/>
        <v>NO SIZE</v>
      </c>
      <c r="L8" t="str">
        <f t="shared" si="1"/>
        <v>NO SIZE</v>
      </c>
      <c r="M8" t="str">
        <f t="shared" si="2"/>
        <v>CELLA VUOTA</v>
      </c>
    </row>
    <row r="9" spans="1:18" x14ac:dyDescent="0.3">
      <c r="A9">
        <v>77</v>
      </c>
      <c r="B9" t="s">
        <v>24</v>
      </c>
      <c r="C9" t="s">
        <v>25</v>
      </c>
      <c r="E9">
        <v>0</v>
      </c>
      <c r="F9" t="s">
        <v>13</v>
      </c>
      <c r="I9" t="str">
        <f>IF([1]products!E9=1,"Prodotto finito","Componente acquisito o assemblato")</f>
        <v>Componente acquisito o assemblato</v>
      </c>
      <c r="J9" t="str">
        <f>IF([1]products!E9=1,IF([1]products!F9="NA","Componente acquisito o assemblato",_xlfn.CONCAT(I9,": ",[1]products!F9)),"Componente acquisito o assemblato")</f>
        <v>Componente acquisito o assemblato</v>
      </c>
      <c r="K9" t="str">
        <f t="shared" si="0"/>
        <v>NO SIZE</v>
      </c>
      <c r="L9" t="str">
        <f t="shared" si="1"/>
        <v>NO SIZE</v>
      </c>
      <c r="M9" t="str">
        <f t="shared" si="2"/>
        <v>CELLA VUOTA</v>
      </c>
    </row>
    <row r="10" spans="1:18" x14ac:dyDescent="0.3">
      <c r="A10">
        <v>79</v>
      </c>
      <c r="B10" t="s">
        <v>26</v>
      </c>
      <c r="C10" t="s">
        <v>27</v>
      </c>
      <c r="E10">
        <v>0</v>
      </c>
      <c r="F10" t="s">
        <v>13</v>
      </c>
      <c r="I10" t="str">
        <f>IF([1]products!E10=1,"Prodotto finito","Componente acquisito o assemblato")</f>
        <v>Componente acquisito o assemblato</v>
      </c>
      <c r="J10" t="str">
        <f>IF([1]products!E10=1,IF([1]products!F10="NA","Componente acquisito o assemblato",_xlfn.CONCAT(I10,": ",[1]products!F10)),"Componente acquisito o assemblato")</f>
        <v>Componente acquisito o assemblato</v>
      </c>
      <c r="K10" t="str">
        <f t="shared" si="0"/>
        <v>NO SIZE</v>
      </c>
      <c r="L10" t="str">
        <f t="shared" si="1"/>
        <v>NO SIZE</v>
      </c>
      <c r="M10" t="str">
        <f t="shared" si="2"/>
        <v>CELLA VUOTA</v>
      </c>
    </row>
    <row r="11" spans="1:18" x14ac:dyDescent="0.3">
      <c r="A11">
        <v>116</v>
      </c>
      <c r="B11" t="s">
        <v>28</v>
      </c>
      <c r="C11" t="s">
        <v>29</v>
      </c>
      <c r="E11">
        <v>0</v>
      </c>
      <c r="F11" t="s">
        <v>13</v>
      </c>
      <c r="I11" t="str">
        <f>IF([1]products!E11=1,"Prodotto finito","Componente acquisito o assemblato")</f>
        <v>Prodotto finito</v>
      </c>
      <c r="J11" t="str">
        <f>IF([1]products!E11=1,IF([1]products!F11="NA","Componente acquisito o assemblato",_xlfn.CONCAT(I11,": ",[1]products!F11)),"Componente acquisito o assemblato")</f>
        <v>Prodotto finito: Red</v>
      </c>
      <c r="K11" t="str">
        <f t="shared" si="0"/>
        <v>NO SIZE</v>
      </c>
      <c r="L11" t="str">
        <f t="shared" si="1"/>
        <v>NO SIZE</v>
      </c>
      <c r="M11" t="str">
        <f t="shared" si="2"/>
        <v>CELLA VUOTA</v>
      </c>
    </row>
    <row r="12" spans="1:18" x14ac:dyDescent="0.3">
      <c r="A12">
        <v>139</v>
      </c>
      <c r="B12" t="s">
        <v>30</v>
      </c>
      <c r="C12" t="s">
        <v>31</v>
      </c>
      <c r="E12">
        <v>0</v>
      </c>
      <c r="F12" t="s">
        <v>13</v>
      </c>
      <c r="I12" t="str">
        <f>IF([1]products!E12=1,"Prodotto finito","Componente acquisito o assemblato")</f>
        <v>Prodotto finito</v>
      </c>
      <c r="J12" t="str">
        <f>IF([1]products!E12=1,IF([1]products!F12="NA","Componente acquisito o assemblato",_xlfn.CONCAT(I12,": ",[1]products!F12)),"Componente acquisito o assemblato")</f>
        <v>Prodotto finito: Black</v>
      </c>
      <c r="K12" t="str">
        <f t="shared" si="0"/>
        <v>NO SIZE</v>
      </c>
      <c r="L12" t="str">
        <f t="shared" si="1"/>
        <v>NO SIZE</v>
      </c>
      <c r="M12" t="str">
        <f t="shared" si="2"/>
        <v>CELLA VUOTA</v>
      </c>
      <c r="Q12" s="6" t="s">
        <v>5</v>
      </c>
      <c r="R12" s="6" t="s">
        <v>149</v>
      </c>
    </row>
    <row r="13" spans="1:18" x14ac:dyDescent="0.3">
      <c r="A13">
        <v>147</v>
      </c>
      <c r="B13" t="s">
        <v>32</v>
      </c>
      <c r="C13" t="s">
        <v>33</v>
      </c>
      <c r="E13">
        <v>0</v>
      </c>
      <c r="F13" t="s">
        <v>13</v>
      </c>
      <c r="I13" t="str">
        <f>IF([1]products!E13=1,"Prodotto finito","Componente acquisito o assemblato")</f>
        <v>Prodotto finito</v>
      </c>
      <c r="J13" t="str">
        <f>IF([1]products!E13=1,IF([1]products!F13="NA","Componente acquisito o assemblato",_xlfn.CONCAT(I13,": ",[1]products!F13)),"Componente acquisito o assemblato")</f>
        <v>Prodotto finito: Silver</v>
      </c>
      <c r="K13" t="str">
        <f t="shared" si="0"/>
        <v>NO SIZE</v>
      </c>
      <c r="L13" t="str">
        <f t="shared" si="1"/>
        <v>NO SIZE</v>
      </c>
      <c r="M13" t="str">
        <f t="shared" si="2"/>
        <v>CELLA VUOTA</v>
      </c>
      <c r="Q13" t="s">
        <v>10</v>
      </c>
      <c r="R13">
        <f>COUNTIF(F:F,Q13)</f>
        <v>6</v>
      </c>
    </row>
    <row r="14" spans="1:18" x14ac:dyDescent="0.3">
      <c r="A14">
        <v>157</v>
      </c>
      <c r="B14" t="s">
        <v>34</v>
      </c>
      <c r="C14" t="s">
        <v>35</v>
      </c>
      <c r="E14">
        <v>0</v>
      </c>
      <c r="F14" t="s">
        <v>13</v>
      </c>
      <c r="I14" t="str">
        <f>IF([1]products!E14=1,"Prodotto finito","Componente acquisito o assemblato")</f>
        <v>Prodotto finito</v>
      </c>
      <c r="J14" t="str">
        <f>IF([1]products!E14=1,IF([1]products!F14="NA","Componente acquisito o assemblato",_xlfn.CONCAT(I14,": ",[1]products!F14)),"Componente acquisito o assemblato")</f>
        <v>Componente acquisito o assemblato</v>
      </c>
      <c r="K14" t="str">
        <f t="shared" si="0"/>
        <v>NO SIZE</v>
      </c>
      <c r="L14" t="str">
        <f t="shared" si="1"/>
        <v>NO SIZE</v>
      </c>
      <c r="M14" t="str">
        <f t="shared" si="2"/>
        <v>CELLA VUOTA</v>
      </c>
      <c r="Q14" t="s">
        <v>53</v>
      </c>
      <c r="R14">
        <f t="shared" ref="R14:R17" si="3">COUNTIF(F:F,Q14)</f>
        <v>7</v>
      </c>
    </row>
    <row r="15" spans="1:18" x14ac:dyDescent="0.3">
      <c r="A15">
        <v>158</v>
      </c>
      <c r="B15" t="s">
        <v>36</v>
      </c>
      <c r="C15" t="s">
        <v>37</v>
      </c>
      <c r="E15">
        <v>0</v>
      </c>
      <c r="F15" t="s">
        <v>13</v>
      </c>
      <c r="I15" t="str">
        <f>IF([1]products!E15=1,"Prodotto finito","Componente acquisito o assemblato")</f>
        <v>Prodotto finito</v>
      </c>
      <c r="J15" t="str">
        <f>IF([1]products!E15=1,IF([1]products!F15="NA","Componente acquisito o assemblato",_xlfn.CONCAT(I15,": ",[1]products!F15)),"Componente acquisito o assemblato")</f>
        <v>Prodotto finito: Black</v>
      </c>
      <c r="K15" t="str">
        <f t="shared" si="0"/>
        <v>NO SIZE</v>
      </c>
      <c r="L15" t="str">
        <f t="shared" si="1"/>
        <v>NO SIZE</v>
      </c>
      <c r="M15" t="str">
        <f t="shared" si="2"/>
        <v>CELLA VUOTA</v>
      </c>
      <c r="Q15" t="s">
        <v>63</v>
      </c>
      <c r="R15">
        <f t="shared" si="3"/>
        <v>9</v>
      </c>
    </row>
    <row r="16" spans="1:18" x14ac:dyDescent="0.3">
      <c r="A16">
        <v>167</v>
      </c>
      <c r="B16" t="s">
        <v>38</v>
      </c>
      <c r="C16" t="s">
        <v>39</v>
      </c>
      <c r="E16">
        <v>0</v>
      </c>
      <c r="F16" t="s">
        <v>13</v>
      </c>
      <c r="I16" t="str">
        <f>IF([1]products!E16=1,"Prodotto finito","Componente acquisito o assemblato")</f>
        <v>Prodotto finito</v>
      </c>
      <c r="J16" t="str">
        <f>IF([1]products!E16=1,IF([1]products!F16="NA","Componente acquisito o assemblato",_xlfn.CONCAT(I16,": ",[1]products!F16)),"Componente acquisito o assemblato")</f>
        <v>Prodotto finito: Black</v>
      </c>
      <c r="K16" t="str">
        <f t="shared" si="0"/>
        <v>NO SIZE</v>
      </c>
      <c r="L16" t="str">
        <f t="shared" si="1"/>
        <v>NO SIZE</v>
      </c>
      <c r="M16" t="str">
        <f t="shared" si="2"/>
        <v>CELLA VUOTA</v>
      </c>
      <c r="Q16" t="s">
        <v>89</v>
      </c>
      <c r="R16">
        <f t="shared" si="3"/>
        <v>4</v>
      </c>
    </row>
    <row r="17" spans="1:19" x14ac:dyDescent="0.3">
      <c r="A17">
        <v>172</v>
      </c>
      <c r="B17" t="s">
        <v>40</v>
      </c>
      <c r="C17" t="s">
        <v>41</v>
      </c>
      <c r="E17">
        <v>0</v>
      </c>
      <c r="F17" t="s">
        <v>13</v>
      </c>
      <c r="I17" t="str">
        <f>IF([1]products!E17=1,"Prodotto finito","Componente acquisito o assemblato")</f>
        <v>Componente acquisito o assemblato</v>
      </c>
      <c r="J17" t="str">
        <f>IF([1]products!E17=1,IF([1]products!F17="NA","Componente acquisito o assemblato",_xlfn.CONCAT(I17,": ",[1]products!F17)),"Componente acquisito o assemblato")</f>
        <v>Componente acquisito o assemblato</v>
      </c>
      <c r="K17" t="str">
        <f t="shared" si="0"/>
        <v>NO SIZE</v>
      </c>
      <c r="L17" t="str">
        <f t="shared" si="1"/>
        <v>NO SIZE</v>
      </c>
      <c r="M17" t="str">
        <f t="shared" si="2"/>
        <v>CELLA VUOTA</v>
      </c>
      <c r="Q17" t="s">
        <v>13</v>
      </c>
      <c r="R17">
        <f t="shared" si="3"/>
        <v>24</v>
      </c>
    </row>
    <row r="18" spans="1:19" x14ac:dyDescent="0.3">
      <c r="A18">
        <v>174</v>
      </c>
      <c r="B18" t="s">
        <v>42</v>
      </c>
      <c r="C18" t="s">
        <v>43</v>
      </c>
      <c r="E18">
        <v>0</v>
      </c>
      <c r="F18" t="s">
        <v>13</v>
      </c>
      <c r="I18" t="str">
        <f>IF([1]products!E18=1,"Prodotto finito","Componente acquisito o assemblato")</f>
        <v>Prodotto finito</v>
      </c>
      <c r="J18" t="str">
        <f>IF([1]products!E18=1,IF([1]products!F18="NA","Componente acquisito o assemblato",_xlfn.CONCAT(I18,": ",[1]products!F18)),"Componente acquisito o assemblato")</f>
        <v>Componente acquisito o assemblato</v>
      </c>
      <c r="K18" t="str">
        <f t="shared" si="0"/>
        <v>NO SIZE</v>
      </c>
      <c r="L18" t="str">
        <f t="shared" si="1"/>
        <v>NO SIZE</v>
      </c>
      <c r="M18" t="str">
        <f t="shared" si="2"/>
        <v>CELLA VUOTA</v>
      </c>
    </row>
    <row r="19" spans="1:19" x14ac:dyDescent="0.3">
      <c r="A19">
        <v>180</v>
      </c>
      <c r="B19" t="s">
        <v>44</v>
      </c>
      <c r="C19" t="s">
        <v>45</v>
      </c>
      <c r="E19">
        <v>0</v>
      </c>
      <c r="F19" t="s">
        <v>13</v>
      </c>
      <c r="I19" t="str">
        <f>IF([1]products!E19=1,"Prodotto finito","Componente acquisito o assemblato")</f>
        <v>Componente acquisito o assemblato</v>
      </c>
      <c r="J19" t="str">
        <f>IF([1]products!E19=1,IF([1]products!F19="NA","Componente acquisito o assemblato",_xlfn.CONCAT(I19,": ",[1]products!F19)),"Componente acquisito o assemblato")</f>
        <v>Componente acquisito o assemblato</v>
      </c>
      <c r="K19" t="str">
        <f t="shared" si="0"/>
        <v>NO SIZE</v>
      </c>
      <c r="L19" t="str">
        <f t="shared" si="1"/>
        <v>NO SIZE</v>
      </c>
      <c r="M19" t="str">
        <f t="shared" si="2"/>
        <v>CELLA VUOTA</v>
      </c>
    </row>
    <row r="20" spans="1:19" x14ac:dyDescent="0.3">
      <c r="A20">
        <v>182</v>
      </c>
      <c r="B20" t="s">
        <v>46</v>
      </c>
      <c r="C20" t="s">
        <v>47</v>
      </c>
      <c r="E20">
        <v>0</v>
      </c>
      <c r="F20" t="s">
        <v>13</v>
      </c>
      <c r="I20" t="str">
        <f>IF([1]products!E20=1,"Prodotto finito","Componente acquisito o assemblato")</f>
        <v>Componente acquisito o assemblato</v>
      </c>
      <c r="J20" t="str">
        <f>IF([1]products!E20=1,IF([1]products!F20="NA","Componente acquisito o assemblato",_xlfn.CONCAT(I20,": ",[1]products!F20)),"Componente acquisito o assemblato")</f>
        <v>Componente acquisito o assemblato</v>
      </c>
      <c r="K20" t="str">
        <f t="shared" si="0"/>
        <v>NO SIZE</v>
      </c>
      <c r="L20" t="str">
        <f t="shared" si="1"/>
        <v>NO SIZE</v>
      </c>
      <c r="M20" t="str">
        <f t="shared" si="2"/>
        <v>CELLA VUOTA</v>
      </c>
    </row>
    <row r="21" spans="1:19" x14ac:dyDescent="0.3">
      <c r="A21">
        <v>186</v>
      </c>
      <c r="B21" t="s">
        <v>48</v>
      </c>
      <c r="C21" t="s">
        <v>49</v>
      </c>
      <c r="E21">
        <v>0</v>
      </c>
      <c r="F21" t="s">
        <v>13</v>
      </c>
      <c r="I21" t="str">
        <f>IF([1]products!E21=1,"Prodotto finito","Componente acquisito o assemblato")</f>
        <v>Prodotto finito</v>
      </c>
      <c r="J21" t="str">
        <f>IF([1]products!E21=1,IF([1]products!F21="NA","Componente acquisito o assemblato",_xlfn.CONCAT(I21,": ",[1]products!F21)),"Componente acquisito o assemblato")</f>
        <v>Prodotto finito: Yellow</v>
      </c>
      <c r="K21" t="str">
        <f t="shared" si="0"/>
        <v>NO SIZE</v>
      </c>
      <c r="L21" t="str">
        <f t="shared" si="1"/>
        <v>NO SIZE</v>
      </c>
      <c r="M21" t="str">
        <f t="shared" si="2"/>
        <v>CELLA VUOTA</v>
      </c>
      <c r="Q21" s="6" t="s">
        <v>5</v>
      </c>
      <c r="R21" s="6" t="s">
        <v>7</v>
      </c>
      <c r="S21" t="s">
        <v>150</v>
      </c>
    </row>
    <row r="22" spans="1:19" x14ac:dyDescent="0.3">
      <c r="A22">
        <v>241</v>
      </c>
      <c r="B22" t="s">
        <v>50</v>
      </c>
      <c r="C22" t="s">
        <v>51</v>
      </c>
      <c r="D22" t="s">
        <v>52</v>
      </c>
      <c r="E22">
        <v>1</v>
      </c>
      <c r="F22" t="s">
        <v>53</v>
      </c>
      <c r="G22">
        <v>1263.46</v>
      </c>
      <c r="H22">
        <v>44</v>
      </c>
      <c r="I22" t="str">
        <f>IF([1]products!E22=1,"Prodotto finito","Componente acquisito o assemblato")</f>
        <v>Componente acquisito o assemblato</v>
      </c>
      <c r="J22" t="str">
        <f>IF([1]products!E22=1,IF([1]products!F22="NA","Componente acquisito o assemblato",_xlfn.CONCAT(I22,": ",[1]products!F22)),"Componente acquisito o assemblato")</f>
        <v>Componente acquisito o assemblato</v>
      </c>
      <c r="K22" t="str">
        <f t="shared" si="0"/>
        <v>OK</v>
      </c>
      <c r="L22" t="str">
        <f t="shared" si="1"/>
        <v>OK</v>
      </c>
      <c r="M22" t="str">
        <f t="shared" si="2"/>
        <v>B</v>
      </c>
      <c r="Q22" t="s">
        <v>10</v>
      </c>
      <c r="S22">
        <f>COUNTIFS(F:F,Q22,H:H,R22)</f>
        <v>0</v>
      </c>
    </row>
    <row r="23" spans="1:19" x14ac:dyDescent="0.3">
      <c r="A23">
        <v>272</v>
      </c>
      <c r="B23" t="s">
        <v>54</v>
      </c>
      <c r="C23" t="s">
        <v>55</v>
      </c>
      <c r="D23" t="s">
        <v>56</v>
      </c>
      <c r="E23">
        <v>1</v>
      </c>
      <c r="F23" t="s">
        <v>53</v>
      </c>
      <c r="G23">
        <v>306.56</v>
      </c>
      <c r="H23">
        <v>62</v>
      </c>
      <c r="I23" t="str">
        <f>IF([1]products!E23=1,"Prodotto finito","Componente acquisito o assemblato")</f>
        <v>Prodotto finito</v>
      </c>
      <c r="J23" t="str">
        <f>IF([1]products!E23=1,IF([1]products!F23="NA","Componente acquisito o assemblato",_xlfn.CONCAT(I23,": ",[1]products!F23)),"Componente acquisito o assemblato")</f>
        <v>Prodotto finito: Silver</v>
      </c>
      <c r="K23" t="str">
        <f t="shared" si="0"/>
        <v>OK</v>
      </c>
      <c r="L23" t="str">
        <f t="shared" si="1"/>
        <v>OK</v>
      </c>
      <c r="M23" t="str">
        <f t="shared" si="2"/>
        <v>C</v>
      </c>
      <c r="Q23" t="s">
        <v>13</v>
      </c>
      <c r="S23">
        <f t="shared" ref="S23:S40" si="4">COUNTIFS(F:F,Q23,H:H,R23)</f>
        <v>0</v>
      </c>
    </row>
    <row r="24" spans="1:19" x14ac:dyDescent="0.3">
      <c r="A24">
        <v>277</v>
      </c>
      <c r="B24" t="s">
        <v>57</v>
      </c>
      <c r="C24" t="s">
        <v>58</v>
      </c>
      <c r="D24" t="s">
        <v>59</v>
      </c>
      <c r="E24">
        <v>1</v>
      </c>
      <c r="F24" t="s">
        <v>53</v>
      </c>
      <c r="G24">
        <v>594.83000000000004</v>
      </c>
      <c r="H24">
        <v>58</v>
      </c>
      <c r="I24" t="str">
        <f>IF([1]products!E24=1,"Prodotto finito","Componente acquisito o assemblato")</f>
        <v>Componente acquisito o assemblato</v>
      </c>
      <c r="J24" t="str">
        <f>IF([1]products!E24=1,IF([1]products!F24="NA","Componente acquisito o assemblato",_xlfn.CONCAT(I24,": ",[1]products!F24)),"Componente acquisito o assemblato")</f>
        <v>Componente acquisito o assemblato</v>
      </c>
      <c r="K24" t="str">
        <f t="shared" si="0"/>
        <v>OK</v>
      </c>
      <c r="L24" t="str">
        <f t="shared" si="1"/>
        <v>OK</v>
      </c>
      <c r="M24" t="str">
        <f t="shared" si="2"/>
        <v>B</v>
      </c>
      <c r="Q24" t="s">
        <v>53</v>
      </c>
      <c r="R24">
        <v>44</v>
      </c>
      <c r="S24">
        <f t="shared" si="4"/>
        <v>2</v>
      </c>
    </row>
    <row r="25" spans="1:19" x14ac:dyDescent="0.3">
      <c r="A25">
        <v>284</v>
      </c>
      <c r="B25" t="s">
        <v>60</v>
      </c>
      <c r="C25" t="s">
        <v>61</v>
      </c>
      <c r="D25" t="s">
        <v>62</v>
      </c>
      <c r="E25">
        <v>1</v>
      </c>
      <c r="F25" t="s">
        <v>63</v>
      </c>
      <c r="G25">
        <v>337.22</v>
      </c>
      <c r="H25">
        <v>48</v>
      </c>
      <c r="I25" t="str">
        <f>IF([1]products!E25=1,"Prodotto finito","Componente acquisito o assemblato")</f>
        <v>Componente acquisito o assemblato</v>
      </c>
      <c r="J25" t="str">
        <f>IF([1]products!E25=1,IF([1]products!F25="NA","Componente acquisito o assemblato",_xlfn.CONCAT(I25,": ",[1]products!F25)),"Componente acquisito o assemblato")</f>
        <v>Componente acquisito o assemblato</v>
      </c>
      <c r="K25" t="str">
        <f t="shared" si="0"/>
        <v>OK</v>
      </c>
      <c r="L25" t="str">
        <f t="shared" si="1"/>
        <v>OK</v>
      </c>
      <c r="M25" t="str">
        <f t="shared" si="2"/>
        <v>C</v>
      </c>
      <c r="Q25" t="s">
        <v>53</v>
      </c>
      <c r="R25">
        <v>62</v>
      </c>
      <c r="S25">
        <f t="shared" si="4"/>
        <v>1</v>
      </c>
    </row>
    <row r="26" spans="1:19" x14ac:dyDescent="0.3">
      <c r="A26">
        <v>306</v>
      </c>
      <c r="B26" t="s">
        <v>64</v>
      </c>
      <c r="C26" t="s">
        <v>65</v>
      </c>
      <c r="D26" t="s">
        <v>66</v>
      </c>
      <c r="E26">
        <v>1</v>
      </c>
      <c r="F26" t="s">
        <v>63</v>
      </c>
      <c r="G26">
        <v>1349.6</v>
      </c>
      <c r="H26">
        <v>38</v>
      </c>
      <c r="I26" t="str">
        <f>IF([1]products!E26=1,"Prodotto finito","Componente acquisito o assemblato")</f>
        <v>Prodotto finito</v>
      </c>
      <c r="J26" t="str">
        <f>IF([1]products!E26=1,IF([1]products!F26="NA","Componente acquisito o assemblato",_xlfn.CONCAT(I26,": ",[1]products!F26)),"Componente acquisito o assemblato")</f>
        <v>Componente acquisito o assemblato</v>
      </c>
      <c r="K26" t="str">
        <f t="shared" si="0"/>
        <v>OK</v>
      </c>
      <c r="L26" t="str">
        <f t="shared" si="1"/>
        <v>OK</v>
      </c>
      <c r="M26" t="str">
        <f t="shared" si="2"/>
        <v>B</v>
      </c>
      <c r="Q26" t="s">
        <v>53</v>
      </c>
      <c r="R26">
        <v>58</v>
      </c>
      <c r="S26">
        <f t="shared" si="4"/>
        <v>2</v>
      </c>
    </row>
    <row r="27" spans="1:19" x14ac:dyDescent="0.3">
      <c r="A27">
        <v>311</v>
      </c>
      <c r="B27" t="s">
        <v>67</v>
      </c>
      <c r="C27" t="s">
        <v>68</v>
      </c>
      <c r="D27" t="s">
        <v>69</v>
      </c>
      <c r="E27">
        <v>1</v>
      </c>
      <c r="F27" t="s">
        <v>53</v>
      </c>
      <c r="G27">
        <v>3578.27</v>
      </c>
      <c r="H27">
        <v>44</v>
      </c>
      <c r="I27" t="str">
        <f>IF([1]products!E27=1,"Prodotto finito","Componente acquisito o assemblato")</f>
        <v>Prodotto finito</v>
      </c>
      <c r="J27" t="str">
        <f>IF([1]products!E27=1,IF([1]products!F27="NA","Componente acquisito o assemblato",_xlfn.CONCAT(I27,": ",[1]products!F27)),"Componente acquisito o assemblato")</f>
        <v>Prodotto finito: Black</v>
      </c>
      <c r="K27" t="str">
        <f t="shared" si="0"/>
        <v>OK</v>
      </c>
      <c r="L27" t="str">
        <f t="shared" si="1"/>
        <v>OK</v>
      </c>
      <c r="M27" t="str">
        <f t="shared" si="2"/>
        <v>A</v>
      </c>
      <c r="Q27" t="s">
        <v>63</v>
      </c>
      <c r="R27">
        <v>48</v>
      </c>
      <c r="S27">
        <f t="shared" si="4"/>
        <v>2</v>
      </c>
    </row>
    <row r="28" spans="1:19" x14ac:dyDescent="0.3">
      <c r="A28">
        <v>313</v>
      </c>
      <c r="B28" t="s">
        <v>70</v>
      </c>
      <c r="C28" t="s">
        <v>71</v>
      </c>
      <c r="D28" t="s">
        <v>69</v>
      </c>
      <c r="E28">
        <v>1</v>
      </c>
      <c r="F28" t="s">
        <v>53</v>
      </c>
      <c r="G28">
        <v>3578.27</v>
      </c>
      <c r="H28">
        <v>52</v>
      </c>
      <c r="I28" t="str">
        <f>IF([1]products!E28=1,"Prodotto finito","Componente acquisito o assemblato")</f>
        <v>Componente acquisito o assemblato</v>
      </c>
      <c r="J28" t="str">
        <f>IF([1]products!E28=1,IF([1]products!F28="NA","Componente acquisito o assemblato",_xlfn.CONCAT(I28,": ",[1]products!F28)),"Componente acquisito o assemblato")</f>
        <v>Componente acquisito o assemblato</v>
      </c>
      <c r="K28" t="str">
        <f t="shared" si="0"/>
        <v>OK</v>
      </c>
      <c r="L28" t="str">
        <f t="shared" si="1"/>
        <v>OK</v>
      </c>
      <c r="M28" t="str">
        <f t="shared" si="2"/>
        <v>A</v>
      </c>
      <c r="Q28" t="s">
        <v>63</v>
      </c>
      <c r="R28">
        <v>38</v>
      </c>
      <c r="S28">
        <f t="shared" si="4"/>
        <v>1</v>
      </c>
    </row>
    <row r="29" spans="1:19" x14ac:dyDescent="0.3">
      <c r="A29">
        <v>334</v>
      </c>
      <c r="B29" t="s">
        <v>72</v>
      </c>
      <c r="C29" t="s">
        <v>73</v>
      </c>
      <c r="D29" t="s">
        <v>74</v>
      </c>
      <c r="E29">
        <v>1</v>
      </c>
      <c r="F29" t="s">
        <v>63</v>
      </c>
      <c r="G29">
        <v>699.1</v>
      </c>
      <c r="H29">
        <v>60</v>
      </c>
      <c r="I29" t="str">
        <f>IF([1]products!E29=1,"Prodotto finito","Componente acquisito o assemblato")</f>
        <v>Componente acquisito o assemblato</v>
      </c>
      <c r="J29" t="str">
        <f>IF([1]products!E29=1,IF([1]products!F29="NA","Componente acquisito o assemblato",_xlfn.CONCAT(I29,": ",[1]products!F29)),"Componente acquisito o assemblato")</f>
        <v>Componente acquisito o assemblato</v>
      </c>
      <c r="K29" t="str">
        <f t="shared" si="0"/>
        <v>OK</v>
      </c>
      <c r="L29" t="str">
        <f t="shared" si="1"/>
        <v>OK</v>
      </c>
      <c r="M29" t="str">
        <f t="shared" si="2"/>
        <v>B</v>
      </c>
      <c r="Q29" t="s">
        <v>53</v>
      </c>
      <c r="R29">
        <v>52</v>
      </c>
      <c r="S29">
        <f t="shared" si="4"/>
        <v>2</v>
      </c>
    </row>
    <row r="30" spans="1:19" x14ac:dyDescent="0.3">
      <c r="A30">
        <v>362</v>
      </c>
      <c r="B30" t="s">
        <v>75</v>
      </c>
      <c r="C30" t="s">
        <v>76</v>
      </c>
      <c r="D30" t="s">
        <v>77</v>
      </c>
      <c r="E30">
        <v>1</v>
      </c>
      <c r="F30" t="s">
        <v>63</v>
      </c>
      <c r="G30">
        <v>2049.1</v>
      </c>
      <c r="H30">
        <v>46</v>
      </c>
      <c r="I30" t="str">
        <f>IF([1]products!E30=1,"Prodotto finito","Componente acquisito o assemblato")</f>
        <v>Prodotto finito</v>
      </c>
      <c r="J30" t="str">
        <f>IF([1]products!E30=1,IF([1]products!F30="NA","Componente acquisito o assemblato",_xlfn.CONCAT(I30,": ",[1]products!F30)),"Componente acquisito o assemblato")</f>
        <v>Prodotto finito: Red</v>
      </c>
      <c r="K30" t="str">
        <f t="shared" si="0"/>
        <v>OK</v>
      </c>
      <c r="L30" t="str">
        <f t="shared" si="1"/>
        <v>OK</v>
      </c>
      <c r="M30" t="str">
        <f t="shared" si="2"/>
        <v>A</v>
      </c>
      <c r="Q30" t="s">
        <v>63</v>
      </c>
      <c r="R30">
        <v>60</v>
      </c>
      <c r="S30">
        <f t="shared" si="4"/>
        <v>1</v>
      </c>
    </row>
    <row r="31" spans="1:19" x14ac:dyDescent="0.3">
      <c r="A31">
        <v>370</v>
      </c>
      <c r="B31" t="s">
        <v>78</v>
      </c>
      <c r="C31" t="s">
        <v>79</v>
      </c>
      <c r="D31" t="s">
        <v>80</v>
      </c>
      <c r="E31">
        <v>1</v>
      </c>
      <c r="F31" t="s">
        <v>53</v>
      </c>
      <c r="G31">
        <v>2443.35</v>
      </c>
      <c r="H31">
        <v>52</v>
      </c>
      <c r="I31" t="str">
        <f>IF([1]products!E31=1,"Prodotto finito","Componente acquisito o assemblato")</f>
        <v>Prodotto finito</v>
      </c>
      <c r="J31" t="str">
        <f>IF([1]products!E31=1,IF([1]products!F31="NA","Componente acquisito o assemblato",_xlfn.CONCAT(I31,": ",[1]products!F31)),"Componente acquisito o assemblato")</f>
        <v>Componente acquisito o assemblato</v>
      </c>
      <c r="K31" t="str">
        <f t="shared" si="0"/>
        <v>OK</v>
      </c>
      <c r="L31" t="str">
        <f t="shared" si="1"/>
        <v>OK</v>
      </c>
      <c r="M31" t="str">
        <f t="shared" si="2"/>
        <v>A</v>
      </c>
      <c r="Q31" t="s">
        <v>63</v>
      </c>
      <c r="R31">
        <v>46</v>
      </c>
      <c r="S31">
        <f t="shared" si="4"/>
        <v>1</v>
      </c>
    </row>
    <row r="32" spans="1:19" x14ac:dyDescent="0.3">
      <c r="A32">
        <v>372</v>
      </c>
      <c r="B32" t="s">
        <v>81</v>
      </c>
      <c r="C32" t="s">
        <v>82</v>
      </c>
      <c r="D32" t="s">
        <v>83</v>
      </c>
      <c r="E32">
        <v>1</v>
      </c>
      <c r="F32" t="s">
        <v>53</v>
      </c>
      <c r="G32">
        <v>2443.35</v>
      </c>
      <c r="H32">
        <v>58</v>
      </c>
      <c r="I32" t="str">
        <f>IF([1]products!E32=1,"Prodotto finito","Componente acquisito o assemblato")</f>
        <v>Prodotto finito</v>
      </c>
      <c r="J32" t="str">
        <f>IF([1]products!E32=1,IF([1]products!F32="NA","Componente acquisito o assemblato",_xlfn.CONCAT(I32,": ",[1]products!F32)),"Componente acquisito o assemblato")</f>
        <v>Componente acquisito o assemblato</v>
      </c>
      <c r="K32" t="str">
        <f t="shared" si="0"/>
        <v>OK</v>
      </c>
      <c r="L32" t="str">
        <f t="shared" si="1"/>
        <v>OK</v>
      </c>
      <c r="M32" t="str">
        <f t="shared" si="2"/>
        <v>A</v>
      </c>
      <c r="Q32" t="s">
        <v>63</v>
      </c>
      <c r="R32">
        <v>52</v>
      </c>
      <c r="S32">
        <f t="shared" si="4"/>
        <v>1</v>
      </c>
    </row>
    <row r="33" spans="1:19" x14ac:dyDescent="0.3">
      <c r="A33">
        <v>378</v>
      </c>
      <c r="B33" t="s">
        <v>84</v>
      </c>
      <c r="C33" t="s">
        <v>85</v>
      </c>
      <c r="D33" t="s">
        <v>83</v>
      </c>
      <c r="E33">
        <v>1</v>
      </c>
      <c r="F33" t="s">
        <v>63</v>
      </c>
      <c r="G33">
        <v>2443.35</v>
      </c>
      <c r="H33">
        <v>52</v>
      </c>
      <c r="I33" t="str">
        <f>IF([1]products!E33=1,"Prodotto finito","Componente acquisito o assemblato")</f>
        <v>Componente acquisito o assemblato</v>
      </c>
      <c r="J33" t="str">
        <f>IF([1]products!E33=1,IF([1]products!F33="NA","Componente acquisito o assemblato",_xlfn.CONCAT(I33,": ",[1]products!F33)),"Componente acquisito o assemblato")</f>
        <v>Componente acquisito o assemblato</v>
      </c>
      <c r="K33" t="str">
        <f t="shared" si="0"/>
        <v>OK</v>
      </c>
      <c r="L33" t="str">
        <f t="shared" si="1"/>
        <v>OK</v>
      </c>
      <c r="M33" t="str">
        <f t="shared" si="2"/>
        <v>A</v>
      </c>
      <c r="Q33" t="s">
        <v>89</v>
      </c>
      <c r="R33">
        <v>40</v>
      </c>
      <c r="S33">
        <f t="shared" si="4"/>
        <v>1</v>
      </c>
    </row>
    <row r="34" spans="1:19" x14ac:dyDescent="0.3">
      <c r="A34">
        <v>383</v>
      </c>
      <c r="B34" t="s">
        <v>86</v>
      </c>
      <c r="C34" t="s">
        <v>87</v>
      </c>
      <c r="D34" t="s">
        <v>88</v>
      </c>
      <c r="E34">
        <v>1</v>
      </c>
      <c r="F34" t="s">
        <v>89</v>
      </c>
      <c r="G34">
        <v>1000.44</v>
      </c>
      <c r="H34">
        <v>40</v>
      </c>
      <c r="I34" t="str">
        <f>IF([1]products!E34=1,"Prodotto finito","Componente acquisito o assemblato")</f>
        <v>Prodotto finito</v>
      </c>
      <c r="J34" t="str">
        <f>IF([1]products!E34=1,IF([1]products!F34="NA","Componente acquisito o assemblato",_xlfn.CONCAT(I34,": ",[1]products!F34)),"Componente acquisito o assemblato")</f>
        <v>Prodotto finito: Black</v>
      </c>
      <c r="K34" t="str">
        <f t="shared" si="0"/>
        <v>OK</v>
      </c>
      <c r="L34" t="str">
        <f t="shared" si="1"/>
        <v>OK</v>
      </c>
      <c r="M34" t="str">
        <f t="shared" si="2"/>
        <v>B</v>
      </c>
      <c r="Q34" t="s">
        <v>89</v>
      </c>
      <c r="R34">
        <v>42</v>
      </c>
      <c r="S34">
        <f t="shared" si="4"/>
        <v>1</v>
      </c>
    </row>
    <row r="35" spans="1:19" x14ac:dyDescent="0.3">
      <c r="A35">
        <v>408</v>
      </c>
      <c r="B35" t="s">
        <v>90</v>
      </c>
      <c r="C35" t="s">
        <v>91</v>
      </c>
      <c r="D35" t="s">
        <v>92</v>
      </c>
      <c r="E35">
        <v>1</v>
      </c>
      <c r="F35" t="s">
        <v>13</v>
      </c>
      <c r="G35">
        <v>120.27</v>
      </c>
      <c r="I35" t="str">
        <f>IF([1]products!E35=1,"Prodotto finito","Componente acquisito o assemblato")</f>
        <v>Componente acquisito o assemblato</v>
      </c>
      <c r="J35" t="str">
        <f>IF([1]products!E35=1,IF([1]products!F35="NA","Componente acquisito o assemblato",_xlfn.CONCAT(I35,": ",[1]products!F35)),"Componente acquisito o assemblato")</f>
        <v>Componente acquisito o assemblato</v>
      </c>
      <c r="K35" t="str">
        <f t="shared" si="0"/>
        <v>NO SIZE</v>
      </c>
      <c r="L35" t="str">
        <f t="shared" si="1"/>
        <v>OK</v>
      </c>
      <c r="M35" t="str">
        <f t="shared" si="2"/>
        <v>C</v>
      </c>
      <c r="Q35" t="s">
        <v>63</v>
      </c>
      <c r="R35" t="s">
        <v>105</v>
      </c>
      <c r="S35">
        <f t="shared" si="4"/>
        <v>2</v>
      </c>
    </row>
    <row r="36" spans="1:19" x14ac:dyDescent="0.3">
      <c r="A36">
        <v>431</v>
      </c>
      <c r="B36" t="s">
        <v>93</v>
      </c>
      <c r="C36" t="s">
        <v>94</v>
      </c>
      <c r="D36" t="s">
        <v>95</v>
      </c>
      <c r="E36">
        <v>1</v>
      </c>
      <c r="F36" t="s">
        <v>89</v>
      </c>
      <c r="G36">
        <v>540.75</v>
      </c>
      <c r="H36">
        <v>42</v>
      </c>
      <c r="I36" t="str">
        <f>IF([1]products!E36=1,"Prodotto finito","Componente acquisito o assemblato")</f>
        <v>Prodotto finito</v>
      </c>
      <c r="J36" t="str">
        <f>IF([1]products!E36=1,IF([1]products!F36="NA","Componente acquisito o assemblato",_xlfn.CONCAT(I36,": ",[1]products!F36)),"Componente acquisito o assemblato")</f>
        <v>Prodotto finito: Yellow</v>
      </c>
      <c r="K36" t="str">
        <f t="shared" si="0"/>
        <v>OK</v>
      </c>
      <c r="L36" t="str">
        <f t="shared" si="1"/>
        <v>OK</v>
      </c>
      <c r="M36" t="str">
        <f t="shared" si="2"/>
        <v>B</v>
      </c>
      <c r="Q36" t="s">
        <v>63</v>
      </c>
      <c r="R36">
        <v>42</v>
      </c>
      <c r="S36">
        <f t="shared" si="4"/>
        <v>1</v>
      </c>
    </row>
    <row r="37" spans="1:19" x14ac:dyDescent="0.3">
      <c r="A37">
        <v>449</v>
      </c>
      <c r="B37" t="s">
        <v>96</v>
      </c>
      <c r="C37" t="s">
        <v>97</v>
      </c>
      <c r="D37" t="s">
        <v>98</v>
      </c>
      <c r="E37">
        <v>1</v>
      </c>
      <c r="F37" t="s">
        <v>13</v>
      </c>
      <c r="G37">
        <v>24.99</v>
      </c>
      <c r="I37" t="str">
        <f>IF([1]products!E37=1,"Prodotto finito","Componente acquisito o assemblato")</f>
        <v>Componente acquisito o assemblato</v>
      </c>
      <c r="J37" t="str">
        <f>IF([1]products!E37=1,IF([1]products!F37="NA","Componente acquisito o assemblato",_xlfn.CONCAT(I37,": ",[1]products!F37)),"Componente acquisito o assemblato")</f>
        <v>Componente acquisito o assemblato</v>
      </c>
      <c r="K37" t="str">
        <f t="shared" si="0"/>
        <v>NO SIZE</v>
      </c>
      <c r="L37" t="str">
        <f t="shared" si="1"/>
        <v>OK</v>
      </c>
      <c r="M37" t="str">
        <f t="shared" si="2"/>
        <v>C</v>
      </c>
      <c r="Q37" t="s">
        <v>89</v>
      </c>
      <c r="R37">
        <v>46</v>
      </c>
      <c r="S37">
        <f t="shared" si="4"/>
        <v>1</v>
      </c>
    </row>
    <row r="38" spans="1:19" x14ac:dyDescent="0.3">
      <c r="A38">
        <v>450</v>
      </c>
      <c r="B38" t="s">
        <v>99</v>
      </c>
      <c r="C38" t="s">
        <v>100</v>
      </c>
      <c r="D38" t="s">
        <v>101</v>
      </c>
      <c r="E38">
        <v>1</v>
      </c>
      <c r="F38" t="s">
        <v>13</v>
      </c>
      <c r="G38">
        <v>13.99</v>
      </c>
      <c r="I38" t="str">
        <f>IF([1]products!E38=1,"Prodotto finito","Componente acquisito o assemblato")</f>
        <v>Componente acquisito o assemblato</v>
      </c>
      <c r="J38" t="str">
        <f>IF([1]products!E38=1,IF([1]products!F38="NA","Componente acquisito o assemblato",_xlfn.CONCAT(I38,": ",[1]products!F38)),"Componente acquisito o assemblato")</f>
        <v>Componente acquisito o assemblato</v>
      </c>
      <c r="K38" t="str">
        <f t="shared" si="0"/>
        <v>NO SIZE</v>
      </c>
      <c r="L38" t="str">
        <f t="shared" si="1"/>
        <v>OK</v>
      </c>
      <c r="M38" t="str">
        <f t="shared" si="2"/>
        <v>C</v>
      </c>
      <c r="Q38" t="s">
        <v>89</v>
      </c>
      <c r="R38">
        <v>44</v>
      </c>
      <c r="S38">
        <f t="shared" si="4"/>
        <v>1</v>
      </c>
    </row>
    <row r="39" spans="1:19" x14ac:dyDescent="0.3">
      <c r="A39">
        <v>467</v>
      </c>
      <c r="B39" t="s">
        <v>102</v>
      </c>
      <c r="C39" t="s">
        <v>103</v>
      </c>
      <c r="D39" t="s">
        <v>104</v>
      </c>
      <c r="E39">
        <v>1</v>
      </c>
      <c r="F39" t="s">
        <v>63</v>
      </c>
      <c r="G39">
        <v>24.49</v>
      </c>
      <c r="H39" t="s">
        <v>105</v>
      </c>
      <c r="I39" t="str">
        <f>IF([1]products!E39=1,"Prodotto finito","Componente acquisito o assemblato")</f>
        <v>Prodotto finito</v>
      </c>
      <c r="J39" t="str">
        <f>IF([1]products!E39=1,IF([1]products!F39="NA","Componente acquisito o assemblato",_xlfn.CONCAT(I39,": ",[1]products!F39)),"Componente acquisito o assemblato")</f>
        <v>Prodotto finito: Silver</v>
      </c>
      <c r="K39" t="str">
        <f t="shared" si="0"/>
        <v>OK</v>
      </c>
      <c r="L39" t="str">
        <f t="shared" si="1"/>
        <v>OK</v>
      </c>
      <c r="M39" t="str">
        <f t="shared" si="2"/>
        <v>C</v>
      </c>
      <c r="Q39" t="s">
        <v>10</v>
      </c>
      <c r="R39">
        <v>40</v>
      </c>
      <c r="S39">
        <f t="shared" si="4"/>
        <v>1</v>
      </c>
    </row>
    <row r="40" spans="1:19" x14ac:dyDescent="0.3">
      <c r="A40">
        <v>476</v>
      </c>
      <c r="B40" t="s">
        <v>106</v>
      </c>
      <c r="C40" t="s">
        <v>107</v>
      </c>
      <c r="D40" t="s">
        <v>108</v>
      </c>
      <c r="E40">
        <v>1</v>
      </c>
      <c r="F40" t="s">
        <v>63</v>
      </c>
      <c r="G40">
        <v>69.989999999999995</v>
      </c>
      <c r="H40" t="s">
        <v>105</v>
      </c>
      <c r="I40" t="str">
        <f>IF([1]products!E40=1,"Prodotto finito","Componente acquisito o assemblato")</f>
        <v>Prodotto finito</v>
      </c>
      <c r="J40" t="str">
        <f>IF([1]products!E40=1,IF([1]products!F40="NA","Componente acquisito o assemblato",_xlfn.CONCAT(I40,": ",[1]products!F40)),"Componente acquisito o assemblato")</f>
        <v>Prodotto finito: Red</v>
      </c>
      <c r="K40" t="str">
        <f t="shared" si="0"/>
        <v>OK</v>
      </c>
      <c r="L40" t="str">
        <f t="shared" si="1"/>
        <v>OK</v>
      </c>
      <c r="M40" t="str">
        <f t="shared" si="2"/>
        <v>C</v>
      </c>
      <c r="Q40" t="s">
        <v>10</v>
      </c>
      <c r="R40">
        <v>42</v>
      </c>
      <c r="S40">
        <f t="shared" si="4"/>
        <v>1</v>
      </c>
    </row>
    <row r="41" spans="1:19" x14ac:dyDescent="0.3">
      <c r="A41">
        <v>479</v>
      </c>
      <c r="B41" t="s">
        <v>109</v>
      </c>
      <c r="C41" t="s">
        <v>110</v>
      </c>
      <c r="D41" t="s">
        <v>111</v>
      </c>
      <c r="E41">
        <v>1</v>
      </c>
      <c r="F41" t="s">
        <v>13</v>
      </c>
      <c r="G41">
        <v>8.99</v>
      </c>
      <c r="I41" t="str">
        <f>IF([1]products!E41=1,"Prodotto finito","Componente acquisito o assemblato")</f>
        <v>Prodotto finito</v>
      </c>
      <c r="J41" t="str">
        <f>IF([1]products!E41=1,IF([1]products!F41="NA","Componente acquisito o assemblato",_xlfn.CONCAT(I41,": ",[1]products!F41)),"Componente acquisito o assemblato")</f>
        <v>Prodotto finito: Black</v>
      </c>
      <c r="K41" t="str">
        <f t="shared" si="0"/>
        <v>NO SIZE</v>
      </c>
      <c r="L41" t="str">
        <f t="shared" si="1"/>
        <v>OK</v>
      </c>
      <c r="M41" t="str">
        <f t="shared" si="2"/>
        <v>C</v>
      </c>
    </row>
    <row r="42" spans="1:19" x14ac:dyDescent="0.3">
      <c r="A42">
        <v>483</v>
      </c>
      <c r="B42" t="s">
        <v>112</v>
      </c>
      <c r="C42" t="s">
        <v>113</v>
      </c>
      <c r="D42" t="s">
        <v>114</v>
      </c>
      <c r="E42">
        <v>1</v>
      </c>
      <c r="F42" t="s">
        <v>13</v>
      </c>
      <c r="G42">
        <v>120</v>
      </c>
      <c r="I42" t="str">
        <f>IF([1]products!E42=1,"Prodotto finito","Componente acquisito o assemblato")</f>
        <v>Componente acquisito o assemblato</v>
      </c>
      <c r="J42" t="str">
        <f>IF([1]products!E42=1,IF([1]products!F42="NA","Componente acquisito o assemblato",_xlfn.CONCAT(I42,": ",[1]products!F42)),"Componente acquisito o assemblato")</f>
        <v>Componente acquisito o assemblato</v>
      </c>
      <c r="K42" t="str">
        <f t="shared" si="0"/>
        <v>NO SIZE</v>
      </c>
      <c r="L42" t="str">
        <f t="shared" si="1"/>
        <v>OK</v>
      </c>
      <c r="M42" t="str">
        <f t="shared" si="2"/>
        <v>C</v>
      </c>
    </row>
    <row r="43" spans="1:19" x14ac:dyDescent="0.3">
      <c r="A43">
        <v>501</v>
      </c>
      <c r="B43" t="s">
        <v>115</v>
      </c>
      <c r="C43" t="s">
        <v>116</v>
      </c>
      <c r="D43" t="s">
        <v>117</v>
      </c>
      <c r="E43">
        <v>1</v>
      </c>
      <c r="F43" t="s">
        <v>10</v>
      </c>
      <c r="G43">
        <v>121.46</v>
      </c>
      <c r="I43" t="str">
        <f>IF([1]products!E43=1,"Prodotto finito","Componente acquisito o assemblato")</f>
        <v>Componente acquisito o assemblato</v>
      </c>
      <c r="J43" t="str">
        <f>IF([1]products!E43=1,IF([1]products!F43="NA","Componente acquisito o assemblato",_xlfn.CONCAT(I43,": ",[1]products!F43)),"Componente acquisito o assemblato")</f>
        <v>Componente acquisito o assemblato</v>
      </c>
      <c r="K43" t="str">
        <f t="shared" si="0"/>
        <v>OK</v>
      </c>
      <c r="L43" t="str">
        <f t="shared" si="1"/>
        <v>OK</v>
      </c>
      <c r="M43" t="str">
        <f t="shared" si="2"/>
        <v>C</v>
      </c>
    </row>
    <row r="44" spans="1:19" x14ac:dyDescent="0.3">
      <c r="A44">
        <v>516</v>
      </c>
      <c r="B44" t="s">
        <v>118</v>
      </c>
      <c r="C44" t="s">
        <v>119</v>
      </c>
      <c r="D44" t="s">
        <v>120</v>
      </c>
      <c r="E44">
        <v>1</v>
      </c>
      <c r="F44" t="s">
        <v>13</v>
      </c>
      <c r="G44">
        <v>39.14</v>
      </c>
      <c r="I44" t="str">
        <f>IF([1]products!E44=1,"Prodotto finito","Componente acquisito o assemblato")</f>
        <v>Componente acquisito o assemblato</v>
      </c>
      <c r="J44" t="str">
        <f>IF([1]products!E44=1,IF([1]products!F44="NA","Componente acquisito o assemblato",_xlfn.CONCAT(I44,": ",[1]products!F44)),"Componente acquisito o assemblato")</f>
        <v>Componente acquisito o assemblato</v>
      </c>
      <c r="K44" t="str">
        <f t="shared" si="0"/>
        <v>NO SIZE</v>
      </c>
      <c r="L44" t="str">
        <f t="shared" si="1"/>
        <v>OK</v>
      </c>
      <c r="M44" t="str">
        <f t="shared" si="2"/>
        <v>C</v>
      </c>
    </row>
    <row r="45" spans="1:19" x14ac:dyDescent="0.3">
      <c r="A45">
        <v>531</v>
      </c>
      <c r="B45" t="s">
        <v>121</v>
      </c>
      <c r="C45" t="s">
        <v>122</v>
      </c>
      <c r="D45" t="s">
        <v>123</v>
      </c>
      <c r="E45">
        <v>1</v>
      </c>
      <c r="F45" t="s">
        <v>63</v>
      </c>
      <c r="G45">
        <v>249.79</v>
      </c>
      <c r="H45">
        <v>42</v>
      </c>
      <c r="I45" t="str">
        <f>IF([1]products!E45=1,"Prodotto finito","Componente acquisito o assemblato")</f>
        <v>Prodotto finito</v>
      </c>
      <c r="J45" t="str">
        <f>IF([1]products!E45=1,IF([1]products!F45="NA","Componente acquisito o assemblato",_xlfn.CONCAT(I45,": ",[1]products!F45)),"Componente acquisito o assemblato")</f>
        <v>Prodotto finito: Red</v>
      </c>
      <c r="K45" t="str">
        <f t="shared" si="0"/>
        <v>OK</v>
      </c>
      <c r="L45" t="str">
        <f t="shared" si="1"/>
        <v>OK</v>
      </c>
      <c r="M45" t="str">
        <f t="shared" si="2"/>
        <v>C</v>
      </c>
    </row>
    <row r="46" spans="1:19" x14ac:dyDescent="0.3">
      <c r="A46">
        <v>537</v>
      </c>
      <c r="B46" t="s">
        <v>124</v>
      </c>
      <c r="C46" t="s">
        <v>125</v>
      </c>
      <c r="D46" t="s">
        <v>126</v>
      </c>
      <c r="E46">
        <v>1</v>
      </c>
      <c r="F46" t="s">
        <v>13</v>
      </c>
      <c r="G46">
        <v>35</v>
      </c>
      <c r="I46" t="str">
        <f>IF([1]products!E46=1,"Prodotto finito","Componente acquisito o assemblato")</f>
        <v>Componente acquisito o assemblato</v>
      </c>
      <c r="J46" t="str">
        <f>IF([1]products!E46=1,IF([1]products!F46="NA","Componente acquisito o assemblato",_xlfn.CONCAT(I46,": ",[1]products!F46)),"Componente acquisito o assemblato")</f>
        <v>Componente acquisito o assemblato</v>
      </c>
      <c r="K46" t="str">
        <f t="shared" si="0"/>
        <v>NO SIZE</v>
      </c>
      <c r="L46" t="str">
        <f t="shared" si="1"/>
        <v>OK</v>
      </c>
      <c r="M46" t="str">
        <f t="shared" si="2"/>
        <v>C</v>
      </c>
    </row>
    <row r="47" spans="1:19" x14ac:dyDescent="0.3">
      <c r="A47">
        <v>561</v>
      </c>
      <c r="B47" t="s">
        <v>127</v>
      </c>
      <c r="C47" t="s">
        <v>128</v>
      </c>
      <c r="D47" t="s">
        <v>129</v>
      </c>
      <c r="E47">
        <v>1</v>
      </c>
      <c r="F47" t="s">
        <v>89</v>
      </c>
      <c r="G47">
        <v>2384.0700000000002</v>
      </c>
      <c r="H47">
        <v>46</v>
      </c>
      <c r="I47" t="str">
        <f>IF([1]products!E47=1,"Prodotto finito","Componente acquisito o assemblato")</f>
        <v>Prodotto finito</v>
      </c>
      <c r="J47" t="str">
        <f>IF([1]products!E47=1,IF([1]products!F47="NA","Componente acquisito o assemblato",_xlfn.CONCAT(I47,": ",[1]products!F47)),"Componente acquisito o assemblato")</f>
        <v>Prodotto finito: Red</v>
      </c>
      <c r="K47" t="str">
        <f t="shared" si="0"/>
        <v>OK</v>
      </c>
      <c r="L47" t="str">
        <f t="shared" si="1"/>
        <v>OK</v>
      </c>
      <c r="M47" t="str">
        <f t="shared" si="2"/>
        <v>A</v>
      </c>
    </row>
    <row r="48" spans="1:19" x14ac:dyDescent="0.3">
      <c r="A48">
        <v>568</v>
      </c>
      <c r="B48" t="s">
        <v>130</v>
      </c>
      <c r="C48" t="s">
        <v>131</v>
      </c>
      <c r="D48" t="s">
        <v>132</v>
      </c>
      <c r="E48">
        <v>1</v>
      </c>
      <c r="F48" t="s">
        <v>89</v>
      </c>
      <c r="G48">
        <v>742.35</v>
      </c>
      <c r="H48">
        <v>44</v>
      </c>
      <c r="I48" t="str">
        <f>IF([1]products!E48=1,"Prodotto finito","Componente acquisito o assemblato")</f>
        <v>Prodotto finito</v>
      </c>
      <c r="J48" t="str">
        <f>IF([1]products!E48=1,IF([1]products!F48="NA","Componente acquisito o assemblato",_xlfn.CONCAT(I48,": ",[1]products!F48)),"Componente acquisito o assemblato")</f>
        <v>Prodotto finito: Red</v>
      </c>
      <c r="K48" t="str">
        <f t="shared" si="0"/>
        <v>OK</v>
      </c>
      <c r="L48" t="str">
        <f t="shared" si="1"/>
        <v>OK</v>
      </c>
      <c r="M48" t="str">
        <f t="shared" si="2"/>
        <v>B</v>
      </c>
    </row>
    <row r="49" spans="1:13" x14ac:dyDescent="0.3">
      <c r="A49">
        <v>591</v>
      </c>
      <c r="B49" t="s">
        <v>133</v>
      </c>
      <c r="C49" t="s">
        <v>134</v>
      </c>
      <c r="D49" t="s">
        <v>135</v>
      </c>
      <c r="E49">
        <v>1</v>
      </c>
      <c r="F49" t="s">
        <v>10</v>
      </c>
      <c r="G49">
        <v>564.99</v>
      </c>
      <c r="H49">
        <v>40</v>
      </c>
      <c r="I49" t="str">
        <f>IF([1]products!E49=1,"Prodotto finito","Componente acquisito o assemblato")</f>
        <v>Prodotto finito</v>
      </c>
      <c r="J49" t="str">
        <f>IF([1]products!E49=1,IF([1]products!F49="NA","Componente acquisito o assemblato",_xlfn.CONCAT(I49,": ",[1]products!F49)),"Componente acquisito o assemblato")</f>
        <v>Prodotto finito: Black</v>
      </c>
      <c r="K49" t="str">
        <f t="shared" si="0"/>
        <v>OK</v>
      </c>
      <c r="L49" t="str">
        <f t="shared" si="1"/>
        <v>OK</v>
      </c>
      <c r="M49" t="str">
        <f t="shared" si="2"/>
        <v>B</v>
      </c>
    </row>
    <row r="50" spans="1:13" x14ac:dyDescent="0.3">
      <c r="A50">
        <v>592</v>
      </c>
      <c r="B50" t="s">
        <v>136</v>
      </c>
      <c r="C50" t="s">
        <v>137</v>
      </c>
      <c r="D50" t="s">
        <v>135</v>
      </c>
      <c r="E50">
        <v>1</v>
      </c>
      <c r="F50" t="s">
        <v>10</v>
      </c>
      <c r="G50">
        <v>564.99</v>
      </c>
      <c r="H50">
        <v>42</v>
      </c>
      <c r="I50" t="str">
        <f>IF([1]products!E50=1,"Prodotto finito","Componente acquisito o assemblato")</f>
        <v>Prodotto finito</v>
      </c>
      <c r="J50" t="str">
        <f>IF([1]products!E50=1,IF([1]products!F50="NA","Componente acquisito o assemblato",_xlfn.CONCAT(I50,": ",[1]products!F50)),"Componente acquisito o assemblato")</f>
        <v>Componente acquisito o assemblato</v>
      </c>
      <c r="K50" t="str">
        <f t="shared" si="0"/>
        <v>OK</v>
      </c>
      <c r="L50" t="str">
        <f t="shared" si="1"/>
        <v>OK</v>
      </c>
      <c r="M50" t="str">
        <f t="shared" si="2"/>
        <v>B</v>
      </c>
    </row>
    <row r="51" spans="1:13" x14ac:dyDescent="0.3">
      <c r="A51">
        <v>605</v>
      </c>
      <c r="B51" t="s">
        <v>138</v>
      </c>
      <c r="C51" t="s">
        <v>139</v>
      </c>
      <c r="D51" t="s">
        <v>140</v>
      </c>
      <c r="E51">
        <v>1</v>
      </c>
      <c r="F51" t="s">
        <v>63</v>
      </c>
      <c r="G51">
        <v>539.99</v>
      </c>
      <c r="H51">
        <v>48</v>
      </c>
      <c r="I51" t="str">
        <f>IF([1]products!E51=1,"Prodotto finito","Componente acquisito o assemblato")</f>
        <v>Componente acquisito o assemblato</v>
      </c>
      <c r="J51" t="str">
        <f>IF([1]products!E51=1,IF([1]products!F51="NA","Componente acquisito o assemblato",_xlfn.CONCAT(I51,": ",[1]products!F51)),"Componente acquisito o assemblato")</f>
        <v>Componente acquisito o assemblato</v>
      </c>
      <c r="K51" t="str">
        <f t="shared" si="0"/>
        <v>OK</v>
      </c>
      <c r="L51" t="str">
        <f t="shared" si="1"/>
        <v>OK</v>
      </c>
      <c r="M51" t="str">
        <f t="shared" si="2"/>
        <v>B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96073-03FC-4076-A2EE-0B7149ECA22B}">
  <dimension ref="E3:L33"/>
  <sheetViews>
    <sheetView workbookViewId="0">
      <selection activeCell="K3" sqref="K3:L21"/>
    </sheetView>
  </sheetViews>
  <sheetFormatPr defaultRowHeight="14.4" x14ac:dyDescent="0.3"/>
  <sheetData>
    <row r="3" spans="5:12" x14ac:dyDescent="0.3">
      <c r="K3" t="s">
        <v>10</v>
      </c>
    </row>
    <row r="4" spans="5:12" x14ac:dyDescent="0.3">
      <c r="E4">
        <v>1263.46</v>
      </c>
      <c r="K4" t="s">
        <v>13</v>
      </c>
    </row>
    <row r="5" spans="5:12" x14ac:dyDescent="0.3">
      <c r="E5">
        <v>306.56</v>
      </c>
      <c r="K5" t="s">
        <v>53</v>
      </c>
      <c r="L5">
        <v>44</v>
      </c>
    </row>
    <row r="6" spans="5:12" x14ac:dyDescent="0.3">
      <c r="E6">
        <v>594.83000000000004</v>
      </c>
      <c r="K6" t="s">
        <v>53</v>
      </c>
      <c r="L6">
        <v>62</v>
      </c>
    </row>
    <row r="7" spans="5:12" x14ac:dyDescent="0.3">
      <c r="E7">
        <v>337.22</v>
      </c>
      <c r="K7" t="s">
        <v>53</v>
      </c>
      <c r="L7">
        <v>58</v>
      </c>
    </row>
    <row r="8" spans="5:12" x14ac:dyDescent="0.3">
      <c r="E8">
        <v>1349.6</v>
      </c>
      <c r="K8" t="s">
        <v>63</v>
      </c>
      <c r="L8">
        <v>48</v>
      </c>
    </row>
    <row r="9" spans="5:12" x14ac:dyDescent="0.3">
      <c r="E9">
        <v>3578.27</v>
      </c>
      <c r="K9" t="s">
        <v>63</v>
      </c>
      <c r="L9">
        <v>38</v>
      </c>
    </row>
    <row r="10" spans="5:12" x14ac:dyDescent="0.3">
      <c r="E10">
        <v>3578.27</v>
      </c>
      <c r="K10" t="s">
        <v>53</v>
      </c>
      <c r="L10">
        <v>52</v>
      </c>
    </row>
    <row r="11" spans="5:12" x14ac:dyDescent="0.3">
      <c r="E11">
        <v>699.1</v>
      </c>
      <c r="K11" t="s">
        <v>63</v>
      </c>
      <c r="L11">
        <v>60</v>
      </c>
    </row>
    <row r="12" spans="5:12" x14ac:dyDescent="0.3">
      <c r="E12">
        <v>2049.1</v>
      </c>
      <c r="K12" t="s">
        <v>63</v>
      </c>
      <c r="L12">
        <v>46</v>
      </c>
    </row>
    <row r="13" spans="5:12" x14ac:dyDescent="0.3">
      <c r="E13">
        <v>2443.35</v>
      </c>
      <c r="K13" t="s">
        <v>63</v>
      </c>
      <c r="L13">
        <v>52</v>
      </c>
    </row>
    <row r="14" spans="5:12" x14ac:dyDescent="0.3">
      <c r="E14">
        <v>2443.35</v>
      </c>
      <c r="K14" t="s">
        <v>89</v>
      </c>
      <c r="L14">
        <v>40</v>
      </c>
    </row>
    <row r="15" spans="5:12" x14ac:dyDescent="0.3">
      <c r="E15">
        <v>2443.35</v>
      </c>
      <c r="K15" t="s">
        <v>89</v>
      </c>
      <c r="L15">
        <v>42</v>
      </c>
    </row>
    <row r="16" spans="5:12" x14ac:dyDescent="0.3">
      <c r="E16">
        <v>1000.44</v>
      </c>
      <c r="K16" t="s">
        <v>63</v>
      </c>
      <c r="L16" t="s">
        <v>105</v>
      </c>
    </row>
    <row r="17" spans="5:12" x14ac:dyDescent="0.3">
      <c r="E17">
        <v>120.27</v>
      </c>
      <c r="K17" t="s">
        <v>63</v>
      </c>
      <c r="L17">
        <v>42</v>
      </c>
    </row>
    <row r="18" spans="5:12" x14ac:dyDescent="0.3">
      <c r="E18">
        <v>540.75</v>
      </c>
      <c r="K18" t="s">
        <v>89</v>
      </c>
      <c r="L18">
        <v>46</v>
      </c>
    </row>
    <row r="19" spans="5:12" x14ac:dyDescent="0.3">
      <c r="E19">
        <v>24.99</v>
      </c>
      <c r="K19" t="s">
        <v>89</v>
      </c>
      <c r="L19">
        <v>44</v>
      </c>
    </row>
    <row r="20" spans="5:12" x14ac:dyDescent="0.3">
      <c r="E20">
        <v>13.99</v>
      </c>
      <c r="K20" t="s">
        <v>10</v>
      </c>
      <c r="L20">
        <v>40</v>
      </c>
    </row>
    <row r="21" spans="5:12" x14ac:dyDescent="0.3">
      <c r="E21">
        <v>24.49</v>
      </c>
      <c r="K21" t="s">
        <v>10</v>
      </c>
      <c r="L21">
        <v>42</v>
      </c>
    </row>
    <row r="22" spans="5:12" x14ac:dyDescent="0.3">
      <c r="E22">
        <v>69.989999999999995</v>
      </c>
    </row>
    <row r="23" spans="5:12" x14ac:dyDescent="0.3">
      <c r="E23">
        <v>8.99</v>
      </c>
    </row>
    <row r="24" spans="5:12" x14ac:dyDescent="0.3">
      <c r="E24">
        <v>120</v>
      </c>
    </row>
    <row r="25" spans="5:12" x14ac:dyDescent="0.3">
      <c r="E25">
        <v>121.46</v>
      </c>
    </row>
    <row r="26" spans="5:12" x14ac:dyDescent="0.3">
      <c r="E26">
        <v>39.14</v>
      </c>
    </row>
    <row r="27" spans="5:12" x14ac:dyDescent="0.3">
      <c r="E27">
        <v>249.79</v>
      </c>
    </row>
    <row r="28" spans="5:12" x14ac:dyDescent="0.3">
      <c r="E28">
        <v>35</v>
      </c>
    </row>
    <row r="29" spans="5:12" x14ac:dyDescent="0.3">
      <c r="E29">
        <v>2384.0700000000002</v>
      </c>
    </row>
    <row r="30" spans="5:12" x14ac:dyDescent="0.3">
      <c r="E30">
        <v>742.35</v>
      </c>
    </row>
    <row r="31" spans="5:12" x14ac:dyDescent="0.3">
      <c r="E31">
        <v>564.99</v>
      </c>
    </row>
    <row r="32" spans="5:12" x14ac:dyDescent="0.3">
      <c r="E32">
        <v>564.99</v>
      </c>
    </row>
    <row r="33" spans="5:5" x14ac:dyDescent="0.3">
      <c r="E33">
        <v>539.99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productsExcel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Gianfranchi</dc:creator>
  <cp:lastModifiedBy>Jacopo Gianfranchi</cp:lastModifiedBy>
  <dcterms:created xsi:type="dcterms:W3CDTF">2025-02-17T19:12:26Z</dcterms:created>
  <dcterms:modified xsi:type="dcterms:W3CDTF">2025-02-18T13:49:57Z</dcterms:modified>
</cp:coreProperties>
</file>