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 date1904="1"/>
  <bookViews>
    <workbookView activeTab="1" xWindow="240" yWindow="60" windowWidth="33600" windowHeight="20535" tabRatio="500"/>
  </bookViews>
  <sheets>
    <sheet name="Holds" sheetId="1" r:id="rId4"/>
    <sheet name="Volumes" sheetId="2" r:id="rId5"/>
    <sheet name="UTURN" sheetId="3" r:id="rId6"/>
    <sheet name="Uturn_order" sheetId="4" state="hidden" r:id="rId7"/>
    <sheet name="Brushes" sheetId="5" r:id="rId8"/>
  </sheets>
  <definedNames>
    <definedName name="Bowl">#REF!</definedName>
    <definedName name="Bowls">#REF!</definedName>
    <definedName name="Bundel1">#REF!</definedName>
    <definedName name="Bundel2">#REF!</definedName>
    <definedName name="Bundel3">#REF!</definedName>
    <definedName name="Bundel4">#REF!</definedName>
    <definedName name="Insert">UTURN!$C$22:$C$26</definedName>
    <definedName name="Inserts">#REF!</definedName>
    <definedName name="PU_ring">#REF!</definedName>
    <definedName name="Volumes">#REF!</definedName>
    <definedName name="Wedges">#REF!</definedName>
    <definedName name="Wedges_I">#REF!</definedName>
    <definedName name="Wedges_T">#REF!</definedName>
    <definedName name="_xlnm.Print_Area" localSheetId="0">Holds!$A$1:$P$262</definedName>
    <definedName name="_xlnm.Print_Titles" localSheetId="0">Holds!$4:$4</definedName>
    <definedName name="_xlnm.Print_Area" localSheetId="1">Volumes!$A$1:$P$66</definedName>
    <definedName name="_xlnm.Print_Area" localSheetId="2">UTURN!$A$1:$I$45</definedName>
    <definedName name="Insert" localSheetId="3">Uturn_order!$C$16:$C$20</definedName>
    <definedName name="_xlnm.Print_Area" localSheetId="3">Uturn_order!$A$1:$I$39</definedName>
    <definedName name="_xlnm.Print_Area" localSheetId="4">Brushes!$A$1:$F$8</definedName>
  </definedNames>
  <calcPr/>
  <extLst>
    <ext uri="smNativeData">
      <pm:revision xmlns:pm="smNativeData" day="1716123308" val="1068" rev="124" rev64="64" revOS="3" revMin="124" revMax="0"/>
      <pm:docPrefs xmlns:pm="smNativeData" id="1716123308" fixedDigits="0" showNotice="1" showFrameBounds="1" autoChart="1" recalcOnPrint="1" recalcOnCopy="1" finalRounding="1" compatTextArt="1" tab="567" useDefinedPrintRange="1" printArea="currentSheet"/>
      <pm:compatibility xmlns:pm="smNativeData" id="1716123308" overlapCells="1"/>
      <pm:defCurrency xmlns:pm="smNativeData" id="1716123308"/>
    </ext>
  </extLst>
</workbook>
</file>

<file path=xl/sharedStrings.xml><?xml version="1.0" encoding="utf-8"?>
<sst xmlns="http://schemas.openxmlformats.org/spreadsheetml/2006/main" count="815" uniqueCount="465">
  <si>
    <t>brand:Flathold;start:4;End:249;Range:A;Reference:C;Colors:F-&gt;M;productName:Holds</t>
  </si>
  <si>
    <t>Flathold Sàrl  
Rue de Soleure 25
CH - 2740 Moutier  
info@flathold.com  
www.flathold.com 
+41 76 382 56 05</t>
  </si>
  <si>
    <r>
      <t xml:space="preserve">Gym Order Form 2024.01 </t>
    </r>
    <r>
      <rPr>
        <rFont val="Helvetica"/>
        <charset val="0"/>
        <family val="2"/>
        <sz val="10"/>
        <b val="0"/>
        <i val="0"/>
        <extLst>
          <ext uri="smNativeData">
            <pm:charSpec xmlns:pm="smNativeData" id="1716123308">
              <pm:latin face="Helvetica" sz="200" weight="normal" i="0"/>
              <pm:cs sz="360"/>
              <pm:ea sz="360"/>
            </pm:charSpec>
          </ext>
        </extLst>
      </rPr>
      <t>(all prices are without VAT)</t>
    </r>
  </si>
  <si>
    <t>Range</t>
  </si>
  <si>
    <t>Set</t>
  </si>
  <si>
    <t>Subset.</t>
  </si>
  <si>
    <t>Holds/Set</t>
  </si>
  <si>
    <t>Price</t>
  </si>
  <si>
    <t>Bright Yellow</t>
  </si>
  <si>
    <t>Traffic red</t>
  </si>
  <si>
    <t>Sky Blue</t>
  </si>
  <si>
    <t xml:space="preserve"> Jet Black</t>
  </si>
  <si>
    <t xml:space="preserve"> Fluoro Orange</t>
  </si>
  <si>
    <t>Fluoro Green</t>
  </si>
  <si>
    <t>Fluoro Pink</t>
  </si>
  <si>
    <t>Signal Violet</t>
  </si>
  <si>
    <t>Set Qty.</t>
  </si>
  <si>
    <t>Holds Qty.</t>
  </si>
  <si>
    <t xml:space="preserve">Total </t>
  </si>
  <si>
    <t>Lucha Libre</t>
  </si>
  <si>
    <t>XXXL-M</t>
  </si>
  <si>
    <t>029.01</t>
  </si>
  <si>
    <t>029.02</t>
  </si>
  <si>
    <t>XXXL-H</t>
  </si>
  <si>
    <t>029.03</t>
  </si>
  <si>
    <t>XXL-H</t>
  </si>
  <si>
    <t>029.04</t>
  </si>
  <si>
    <t>XL-E</t>
  </si>
  <si>
    <t>029.05</t>
  </si>
  <si>
    <t>029.06</t>
  </si>
  <si>
    <t>L-E</t>
  </si>
  <si>
    <t>029.07</t>
  </si>
  <si>
    <t>M-E</t>
  </si>
  <si>
    <t>029.08</t>
  </si>
  <si>
    <t>M-M</t>
  </si>
  <si>
    <t>029.09</t>
  </si>
  <si>
    <t>029.10</t>
  </si>
  <si>
    <t>M-H</t>
  </si>
  <si>
    <t>029.11</t>
  </si>
  <si>
    <t>029.12</t>
  </si>
  <si>
    <t>Creature of Comfort</t>
  </si>
  <si>
    <t>XXXL-E</t>
  </si>
  <si>
    <t>028.01</t>
  </si>
  <si>
    <t>028.02</t>
  </si>
  <si>
    <t>028.03</t>
  </si>
  <si>
    <t>028.04</t>
  </si>
  <si>
    <t>028.05</t>
  </si>
  <si>
    <t>XXL-E</t>
  </si>
  <si>
    <t>028.06</t>
  </si>
  <si>
    <t>XXL-M</t>
  </si>
  <si>
    <t>028.07</t>
  </si>
  <si>
    <t>028.08</t>
  </si>
  <si>
    <t>XL-M</t>
  </si>
  <si>
    <t>028.09</t>
  </si>
  <si>
    <t>L-M</t>
  </si>
  <si>
    <t>028.10</t>
  </si>
  <si>
    <t>028.11</t>
  </si>
  <si>
    <t>028.12</t>
  </si>
  <si>
    <t>028.13</t>
  </si>
  <si>
    <t>028.14</t>
  </si>
  <si>
    <t>028.15</t>
  </si>
  <si>
    <t>028.16</t>
  </si>
  <si>
    <t>028.17</t>
  </si>
  <si>
    <t>028.18</t>
  </si>
  <si>
    <t>S-H</t>
  </si>
  <si>
    <t>028.19</t>
  </si>
  <si>
    <t>028.20</t>
  </si>
  <si>
    <t>028.21</t>
  </si>
  <si>
    <t>028.22</t>
  </si>
  <si>
    <t>028.23</t>
  </si>
  <si>
    <t>028.24</t>
  </si>
  <si>
    <t>028.25</t>
  </si>
  <si>
    <t>028.26</t>
  </si>
  <si>
    <t>028.27</t>
  </si>
  <si>
    <t>028.28</t>
  </si>
  <si>
    <t>028.29</t>
  </si>
  <si>
    <t>028.30</t>
  </si>
  <si>
    <t>028.31</t>
  </si>
  <si>
    <t>028.32</t>
  </si>
  <si>
    <t>028.33</t>
  </si>
  <si>
    <t>028.34</t>
  </si>
  <si>
    <t>L-H</t>
  </si>
  <si>
    <t>028.35</t>
  </si>
  <si>
    <t>028.36</t>
  </si>
  <si>
    <t>028.37</t>
  </si>
  <si>
    <t>028.38</t>
  </si>
  <si>
    <t>028.39</t>
  </si>
  <si>
    <t>028.40</t>
  </si>
  <si>
    <t>028.41</t>
  </si>
  <si>
    <t>Electric Flavor</t>
  </si>
  <si>
    <t>027.01</t>
  </si>
  <si>
    <t>027.02</t>
  </si>
  <si>
    <t>027.03</t>
  </si>
  <si>
    <t>027.04</t>
  </si>
  <si>
    <t>XL-H</t>
  </si>
  <si>
    <t>027.05</t>
  </si>
  <si>
    <t>027.06</t>
  </si>
  <si>
    <t>027.07</t>
  </si>
  <si>
    <t>027.08</t>
  </si>
  <si>
    <t>027.09</t>
  </si>
  <si>
    <t>027.10</t>
  </si>
  <si>
    <t>027.11</t>
  </si>
  <si>
    <t>027.12</t>
  </si>
  <si>
    <t>027.13</t>
  </si>
  <si>
    <t>027.14</t>
  </si>
  <si>
    <t>027.15</t>
  </si>
  <si>
    <t>027.16</t>
  </si>
  <si>
    <t>027.17</t>
  </si>
  <si>
    <t>027.18</t>
  </si>
  <si>
    <t>027.19</t>
  </si>
  <si>
    <t>S-M</t>
  </si>
  <si>
    <t>027.20</t>
  </si>
  <si>
    <t>027.21</t>
  </si>
  <si>
    <t>027.22</t>
  </si>
  <si>
    <t>027.23</t>
  </si>
  <si>
    <t>027.24</t>
  </si>
  <si>
    <t>027.25</t>
  </si>
  <si>
    <t>027.26</t>
  </si>
  <si>
    <t>027.27</t>
  </si>
  <si>
    <t>027.28</t>
  </si>
  <si>
    <t>027.29</t>
  </si>
  <si>
    <t>027.30</t>
  </si>
  <si>
    <t>027.31</t>
  </si>
  <si>
    <t>027.32</t>
  </si>
  <si>
    <t>027.33</t>
  </si>
  <si>
    <t>027.34</t>
  </si>
  <si>
    <t>027.35</t>
  </si>
  <si>
    <t>027.36</t>
  </si>
  <si>
    <t>027.37</t>
  </si>
  <si>
    <t>027.38</t>
  </si>
  <si>
    <t>027.39</t>
  </si>
  <si>
    <t>S-E</t>
  </si>
  <si>
    <t>027.40</t>
  </si>
  <si>
    <t>027.41</t>
  </si>
  <si>
    <t>027.42</t>
  </si>
  <si>
    <t>Damage Control</t>
  </si>
  <si>
    <t>026.01</t>
  </si>
  <si>
    <t>026.02</t>
  </si>
  <si>
    <t>026.03</t>
  </si>
  <si>
    <t>026.04</t>
  </si>
  <si>
    <t>026.05</t>
  </si>
  <si>
    <t>026.06</t>
  </si>
  <si>
    <t>026.07</t>
  </si>
  <si>
    <t>026.08</t>
  </si>
  <si>
    <t>026.09</t>
  </si>
  <si>
    <t>026.10</t>
  </si>
  <si>
    <t>026.11</t>
  </si>
  <si>
    <t>026.12</t>
  </si>
  <si>
    <t>026.13</t>
  </si>
  <si>
    <t>026.14</t>
  </si>
  <si>
    <t>026.15</t>
  </si>
  <si>
    <t>026.16</t>
  </si>
  <si>
    <t>XS-H</t>
  </si>
  <si>
    <t>026.17</t>
  </si>
  <si>
    <t>026.18</t>
  </si>
  <si>
    <t>026.19</t>
  </si>
  <si>
    <t>026.20</t>
  </si>
  <si>
    <t>026.21</t>
  </si>
  <si>
    <t>026.22</t>
  </si>
  <si>
    <t>026.23</t>
  </si>
  <si>
    <t>026.24</t>
  </si>
  <si>
    <t>026.25</t>
  </si>
  <si>
    <t>026.26</t>
  </si>
  <si>
    <t>026.27</t>
  </si>
  <si>
    <t>026.28</t>
  </si>
  <si>
    <t>026.29</t>
  </si>
  <si>
    <t>026.30</t>
  </si>
  <si>
    <t>026.31</t>
  </si>
  <si>
    <t>026.32</t>
  </si>
  <si>
    <t>026.33</t>
  </si>
  <si>
    <t>026.35</t>
  </si>
  <si>
    <t>026.36</t>
  </si>
  <si>
    <t>026.37</t>
  </si>
  <si>
    <t>026.38</t>
  </si>
  <si>
    <t>026.39</t>
  </si>
  <si>
    <t>026.40</t>
  </si>
  <si>
    <t>026.41</t>
  </si>
  <si>
    <t>026.42</t>
  </si>
  <si>
    <t>026.43</t>
  </si>
  <si>
    <t>026.44</t>
  </si>
  <si>
    <t>026.45</t>
  </si>
  <si>
    <t>026.46</t>
  </si>
  <si>
    <t>026.47</t>
  </si>
  <si>
    <t>026.48</t>
  </si>
  <si>
    <t>026.49</t>
  </si>
  <si>
    <t>026.50</t>
  </si>
  <si>
    <t>026.51</t>
  </si>
  <si>
    <t>026.58</t>
  </si>
  <si>
    <t>026.59</t>
  </si>
  <si>
    <t>026.60</t>
  </si>
  <si>
    <t>026.61</t>
  </si>
  <si>
    <t>026.62</t>
  </si>
  <si>
    <t>026.63</t>
  </si>
  <si>
    <t>026.64</t>
  </si>
  <si>
    <t>026.65</t>
  </si>
  <si>
    <t>026.66</t>
  </si>
  <si>
    <t>026.67</t>
  </si>
  <si>
    <t>026.68</t>
  </si>
  <si>
    <t>026.69</t>
  </si>
  <si>
    <t>026.70</t>
  </si>
  <si>
    <t>026.71</t>
  </si>
  <si>
    <t>Tokyo 2020</t>
  </si>
  <si>
    <t>025.01</t>
  </si>
  <si>
    <t>025.02</t>
  </si>
  <si>
    <t>025.03</t>
  </si>
  <si>
    <t>025.04</t>
  </si>
  <si>
    <t>025.05</t>
  </si>
  <si>
    <t>025.06</t>
  </si>
  <si>
    <t>025.07</t>
  </si>
  <si>
    <t>025.08</t>
  </si>
  <si>
    <t>025.09</t>
  </si>
  <si>
    <t>025.10</t>
  </si>
  <si>
    <t>025.11</t>
  </si>
  <si>
    <t>025.12</t>
  </si>
  <si>
    <t>025.13</t>
  </si>
  <si>
    <t>025.14</t>
  </si>
  <si>
    <t>025.15</t>
  </si>
  <si>
    <t>025.16</t>
  </si>
  <si>
    <t>025.17</t>
  </si>
  <si>
    <t>025.18</t>
  </si>
  <si>
    <t>025.19</t>
  </si>
  <si>
    <t>025.20</t>
  </si>
  <si>
    <t>025.21</t>
  </si>
  <si>
    <t>Hyperbole</t>
  </si>
  <si>
    <t>XXl-H</t>
  </si>
  <si>
    <t>024.01</t>
  </si>
  <si>
    <t>024.02</t>
  </si>
  <si>
    <t>024.03</t>
  </si>
  <si>
    <t>024.04</t>
  </si>
  <si>
    <t>024.05</t>
  </si>
  <si>
    <t>Desert Session</t>
  </si>
  <si>
    <t>023.01</t>
  </si>
  <si>
    <t>023.02</t>
  </si>
  <si>
    <t>023.03</t>
  </si>
  <si>
    <t>Schmarotzer</t>
  </si>
  <si>
    <t>022.01</t>
  </si>
  <si>
    <t>022.02</t>
  </si>
  <si>
    <t>022.03</t>
  </si>
  <si>
    <t>022.04</t>
  </si>
  <si>
    <t>022.05</t>
  </si>
  <si>
    <t>Swissair</t>
  </si>
  <si>
    <t>021.01</t>
  </si>
  <si>
    <t>021.02</t>
  </si>
  <si>
    <t>021.03</t>
  </si>
  <si>
    <t>Slug</t>
  </si>
  <si>
    <t>020.01</t>
  </si>
  <si>
    <t>020.02</t>
  </si>
  <si>
    <t>020.03</t>
  </si>
  <si>
    <t>020.04</t>
  </si>
  <si>
    <t>Baby Trash</t>
  </si>
  <si>
    <t>019.01</t>
  </si>
  <si>
    <t>019.02</t>
  </si>
  <si>
    <t>019.03</t>
  </si>
  <si>
    <t>019.04</t>
  </si>
  <si>
    <t>019.05</t>
  </si>
  <si>
    <t>019.06</t>
  </si>
  <si>
    <t>Organs</t>
  </si>
  <si>
    <t>018.01</t>
  </si>
  <si>
    <t>018.02</t>
  </si>
  <si>
    <t>018.03</t>
  </si>
  <si>
    <t>018.04</t>
  </si>
  <si>
    <t>018.05</t>
  </si>
  <si>
    <t>018.06</t>
  </si>
  <si>
    <t>Rustic Flowers</t>
  </si>
  <si>
    <t>017.01</t>
  </si>
  <si>
    <t>017.02</t>
  </si>
  <si>
    <t>017.03</t>
  </si>
  <si>
    <t>017.04</t>
  </si>
  <si>
    <t>017.05</t>
  </si>
  <si>
    <t>017.06</t>
  </si>
  <si>
    <t>017.07</t>
  </si>
  <si>
    <t>017.08</t>
  </si>
  <si>
    <t>017.09</t>
  </si>
  <si>
    <t>017.10</t>
  </si>
  <si>
    <t>017.11</t>
  </si>
  <si>
    <t>Maggot</t>
  </si>
  <si>
    <t>014.01</t>
  </si>
  <si>
    <t>014.02</t>
  </si>
  <si>
    <t>014.03</t>
  </si>
  <si>
    <t>Cailloux</t>
  </si>
  <si>
    <t>012.01</t>
  </si>
  <si>
    <t>012.02</t>
  </si>
  <si>
    <t>012.03</t>
  </si>
  <si>
    <t>012.04</t>
  </si>
  <si>
    <t>012.05</t>
  </si>
  <si>
    <t>Frog</t>
  </si>
  <si>
    <t>010.01</t>
  </si>
  <si>
    <t>010.02</t>
  </si>
  <si>
    <t>010.03</t>
  </si>
  <si>
    <t>010.04</t>
  </si>
  <si>
    <t>XS-M</t>
  </si>
  <si>
    <t>010.05</t>
  </si>
  <si>
    <t>010.06</t>
  </si>
  <si>
    <t>Vicher</t>
  </si>
  <si>
    <t>009.01</t>
  </si>
  <si>
    <t>Bigfoot</t>
  </si>
  <si>
    <t>002.05</t>
  </si>
  <si>
    <t>002.06</t>
  </si>
  <si>
    <t>Plugs</t>
  </si>
  <si>
    <t>Set/Colors</t>
  </si>
  <si>
    <t>Holds Price</t>
  </si>
  <si>
    <t>Holds Set Nb.</t>
  </si>
  <si>
    <t>Holds Nb.</t>
  </si>
  <si>
    <t>Volume Price</t>
  </si>
  <si>
    <t>Vol. Set Nb.</t>
  </si>
  <si>
    <t>Volumes Nb.</t>
  </si>
  <si>
    <t>UTURN price</t>
  </si>
  <si>
    <t>UTURN Nb.</t>
  </si>
  <si>
    <t>Brush Box S</t>
  </si>
  <si>
    <t>Brush Box M</t>
  </si>
  <si>
    <t>Plugs Nb.</t>
  </si>
  <si>
    <t>Plugs Price</t>
  </si>
  <si>
    <t>Discount</t>
  </si>
  <si>
    <t>Transport</t>
  </si>
  <si>
    <t>Total Price</t>
  </si>
  <si>
    <t>brand:Flathold;start:5;End:62;Range:A;Reference:C;Colors:F-&gt;M;productName:Volumes</t>
  </si>
  <si>
    <r>
      <t>Gym Order Form 2024.01</t>
    </r>
    <r>
      <rPr>
        <rFont val="Helvetica"/>
        <charset val="0"/>
        <family val="2"/>
        <sz val="10"/>
        <b val="0"/>
        <i val="0"/>
        <extLst>
          <ext uri="smNativeData">
            <pm:charSpec xmlns:pm="smNativeData" id="1716123308">
              <pm:latin face="Helvetica" sz="200" weight="normal" i="0"/>
              <pm:cs sz="360"/>
              <pm:ea sz="360"/>
            </pm:charSpec>
          </ext>
        </extLst>
      </rPr>
      <t xml:space="preserve"> (all prices are without VAT)</t>
    </r>
  </si>
  <si>
    <t>Size</t>
  </si>
  <si>
    <t>Vol. Set</t>
  </si>
  <si>
    <t>Jet Black</t>
  </si>
  <si>
    <t>Traffic Red</t>
  </si>
  <si>
    <t>Traffic White</t>
  </si>
  <si>
    <t>Transparent</t>
  </si>
  <si>
    <t>Set Qty</t>
  </si>
  <si>
    <t>Vol. Qty</t>
  </si>
  <si>
    <t>VOLUMES Fiberglass</t>
  </si>
  <si>
    <t>Revival</t>
  </si>
  <si>
    <t>M</t>
  </si>
  <si>
    <t>V.01.01</t>
  </si>
  <si>
    <t>V.01.02</t>
  </si>
  <si>
    <t>V.01.03</t>
  </si>
  <si>
    <t>S</t>
  </si>
  <si>
    <t>V.01.04</t>
  </si>
  <si>
    <t>Superstar</t>
  </si>
  <si>
    <t>L</t>
  </si>
  <si>
    <t>V.02.01</t>
  </si>
  <si>
    <t>V.02.02</t>
  </si>
  <si>
    <t>V.02.03</t>
  </si>
  <si>
    <t>V.02.04</t>
  </si>
  <si>
    <t>Elliot Master</t>
  </si>
  <si>
    <t>V.03.01</t>
  </si>
  <si>
    <t>V.03.02</t>
  </si>
  <si>
    <t>V.03.03</t>
  </si>
  <si>
    <t>V.03.04</t>
  </si>
  <si>
    <t>V.03.05</t>
  </si>
  <si>
    <t>Thunderbirds</t>
  </si>
  <si>
    <t>V.04.01</t>
  </si>
  <si>
    <t>V.04.02</t>
  </si>
  <si>
    <t>V.04.03</t>
  </si>
  <si>
    <t>V.04.04</t>
  </si>
  <si>
    <t>Tsunami</t>
  </si>
  <si>
    <t>V.05.01</t>
  </si>
  <si>
    <t>V.05.02</t>
  </si>
  <si>
    <t>V.05.03</t>
  </si>
  <si>
    <t>V.05.04</t>
  </si>
  <si>
    <t>V.05.05</t>
  </si>
  <si>
    <t>Golden Leaves</t>
  </si>
  <si>
    <t>XXL</t>
  </si>
  <si>
    <t>V.06.01</t>
  </si>
  <si>
    <t>V.06.02</t>
  </si>
  <si>
    <t>V.06.03</t>
  </si>
  <si>
    <t>V.06.04</t>
  </si>
  <si>
    <t>V.06.05</t>
  </si>
  <si>
    <t>Borderline</t>
  </si>
  <si>
    <t>XL</t>
  </si>
  <si>
    <t>V.07.01</t>
  </si>
  <si>
    <t>V.07.02</t>
  </si>
  <si>
    <t>V.07.03</t>
  </si>
  <si>
    <t>V.07.04</t>
  </si>
  <si>
    <t>V.07.05</t>
  </si>
  <si>
    <t>V.07.06</t>
  </si>
  <si>
    <t>Jolly Jumper</t>
  </si>
  <si>
    <t>V.08.01</t>
  </si>
  <si>
    <t>V.08.02</t>
  </si>
  <si>
    <t>V.08.03</t>
  </si>
  <si>
    <t>V.08.04</t>
  </si>
  <si>
    <t>V.08.05</t>
  </si>
  <si>
    <t>VOLUMES Recycled  ABS</t>
  </si>
  <si>
    <t>Borderline Mini</t>
  </si>
  <si>
    <t>V.09.01</t>
  </si>
  <si>
    <t>V.09.02</t>
  </si>
  <si>
    <t>V.09.03</t>
  </si>
  <si>
    <t>V.09.04</t>
  </si>
  <si>
    <t>V.09.05</t>
  </si>
  <si>
    <t>V.09.06</t>
  </si>
  <si>
    <t>V.09.07</t>
  </si>
  <si>
    <t>V.09.08</t>
  </si>
  <si>
    <t>V.09.09</t>
  </si>
  <si>
    <t>NEW VOLUMES Recycled  PET</t>
  </si>
  <si>
    <t>Obsessed</t>
  </si>
  <si>
    <t>V.10.01</t>
  </si>
  <si>
    <t>XS</t>
  </si>
  <si>
    <t>V.10.02</t>
  </si>
  <si>
    <t>V.10.03</t>
  </si>
  <si>
    <t>Total Euro</t>
  </si>
  <si>
    <t>Total Volumes sets</t>
  </si>
  <si>
    <t>Number of volumes</t>
  </si>
  <si>
    <t>ignore:true;</t>
  </si>
  <si>
    <t>UTURN
Flathold Sàrl  
Rue de Soleure 25
CH - 2740 Moutier  
info@flathold.com  
www.flathold.com 
+41 76 382 56 05</t>
  </si>
  <si>
    <t>UTURN Stack</t>
  </si>
  <si>
    <t>Size / Difficulty</t>
  </si>
  <si>
    <t>Qty</t>
  </si>
  <si>
    <t>Stack 1</t>
  </si>
  <si>
    <t>UB.02 / UI.03 / UR.01 / UA.02</t>
  </si>
  <si>
    <t xml:space="preserve">Stack 2 </t>
  </si>
  <si>
    <t>UB.01 / UV.02 / UA.01 / UA.03</t>
  </si>
  <si>
    <t xml:space="preserve">Stack 3 </t>
  </si>
  <si>
    <t>UB.01 / UM.01 / UR.01 / UI.01 / UA.01+02+03</t>
  </si>
  <si>
    <t>UTURN Ball</t>
  </si>
  <si>
    <t>UB.01</t>
  </si>
  <si>
    <t>UB.02</t>
  </si>
  <si>
    <t>UTURN Volume (incl. Bolt)</t>
  </si>
  <si>
    <t>UV.01</t>
  </si>
  <si>
    <t>UV.02</t>
  </si>
  <si>
    <t>UV.03</t>
  </si>
  <si>
    <t>UV.04</t>
  </si>
  <si>
    <t>UTURN Insert (incl. Bolt)</t>
  </si>
  <si>
    <t xml:space="preserve"> </t>
  </si>
  <si>
    <t>M / Easy</t>
  </si>
  <si>
    <t>UI.01</t>
  </si>
  <si>
    <t xml:space="preserve">  </t>
  </si>
  <si>
    <t>UI.02</t>
  </si>
  <si>
    <t>M / Medium</t>
  </si>
  <si>
    <t>UI.03</t>
  </si>
  <si>
    <t>M / Hard</t>
  </si>
  <si>
    <t>UI.04</t>
  </si>
  <si>
    <t>UI.05</t>
  </si>
  <si>
    <t xml:space="preserve">UTURN Middle Part </t>
  </si>
  <si>
    <t>UM.01</t>
  </si>
  <si>
    <t>UTURN Ring</t>
  </si>
  <si>
    <t>UR.01</t>
  </si>
  <si>
    <t>UTURN Accessories</t>
  </si>
  <si>
    <t>No color</t>
  </si>
  <si>
    <t>Fixing plate</t>
  </si>
  <si>
    <t>UA.01</t>
  </si>
  <si>
    <t>Fixing ring (incl. screws UA.08)</t>
  </si>
  <si>
    <t>UA.02</t>
  </si>
  <si>
    <t>Assembly tool</t>
  </si>
  <si>
    <t>UA.03</t>
  </si>
  <si>
    <t>1x M10 Bolt 160mm</t>
  </si>
  <si>
    <t>UA.04</t>
  </si>
  <si>
    <t>1x M10 Bolt 190mm</t>
  </si>
  <si>
    <t>UA.05</t>
  </si>
  <si>
    <t>1x M10 Bolt 230mm</t>
  </si>
  <si>
    <t>UA.06</t>
  </si>
  <si>
    <t>1x M10 Bolt 250mm</t>
  </si>
  <si>
    <t>UA.07</t>
  </si>
  <si>
    <t xml:space="preserve">6x M6 Screws 45mm </t>
  </si>
  <si>
    <t>UA.08</t>
  </si>
  <si>
    <t>Rubber band</t>
  </si>
  <si>
    <t>UA.09</t>
  </si>
  <si>
    <t>Total Euro UTURN</t>
  </si>
  <si>
    <t>brand:Flathold;start:5;End:43;Range:A;Reference:C;Colors:E-&gt;G;productName:UTURN</t>
  </si>
  <si>
    <t>Flathold Sàrl  
Route  de Soleure 25
CH - 2740 Moutier  
info@flathold.com  
www.flathold.com 
+41 78 811 00 15</t>
  </si>
  <si>
    <t>Gym Order Form 2023.10</t>
  </si>
  <si>
    <t>Black</t>
  </si>
  <si>
    <t>Blue</t>
  </si>
  <si>
    <t>Fixing ring (incl. Screws UA.08)</t>
  </si>
  <si>
    <t>Total EUR</t>
  </si>
  <si>
    <t>Total Items</t>
  </si>
  <si>
    <t>Item</t>
  </si>
  <si>
    <t>Qty. Of Brushes/Pack</t>
  </si>
  <si>
    <t>Price/Box</t>
  </si>
  <si>
    <t>Total</t>
  </si>
  <si>
    <t>Box Pack 40 Brush</t>
  </si>
</sst>
</file>

<file path=xl/styles.xml><?xml version="1.0" encoding="utf-8"?>
<styleSheet xmlns="http://schemas.openxmlformats.org/spreadsheetml/2006/main">
  <numFmts count="1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[$€-2]&quot; &quot;#,##0"/>
    <numFmt numFmtId="165" formatCode="#,###;#,###;&quot;-&quot;"/>
    <numFmt numFmtId="166" formatCode="[$€-2]\ #,##0"/>
    <numFmt numFmtId="167" formatCode="[$€-2]\ #,##0.00"/>
    <numFmt numFmtId="168" formatCode=";;;"/>
    <numFmt numFmtId="169" formatCode="0.000"/>
    <numFmt numFmtId="1" formatCode="0"/>
    <numFmt numFmtId="49" formatCode="@"/>
    <numFmt numFmtId="14" formatCode="M/D/YYYY"/>
    <numFmt numFmtId="3" formatCode="#,##0"/>
    <numFmt numFmtId="2" formatCode="0.00"/>
  </numFmts>
  <fonts count="17">
    <font>
      <name val="Verdana"/>
      <color rgb="FF000000"/>
      <sz val="12"/>
      <extLst>
        <ext uri="smNativeData">
          <pm:charSpec xmlns:pm="smNativeData" id="1716123308" ulstyle="none" kern="1">
            <pm:latin face="Verdana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612330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Helvetica Neue"/>
      <color rgb="FF000000"/>
      <sz val="11"/>
      <extLst>
        <ext uri="smNativeData">
          <pm:charSpec xmlns:pm="smNativeData" id="1716123308" ulstyle="none" kern="1">
            <pm:latin face="Helvetica Neue" sz="220" lang="default"/>
            <pm:cs face="Basic Roman" sz="220" lang="default"/>
            <pm:ea face="Basic Roman" sz="220" lang="default"/>
          </pm:charSpec>
        </ext>
      </extLst>
    </font>
    <font>
      <name val="Helvetica"/>
      <family val="2"/>
      <color rgb="FF000000"/>
      <sz val="7"/>
      <extLst>
        <ext uri="smNativeData">
          <pm:charSpec xmlns:pm="smNativeData" id="1716123308" ulstyle="none" kern="1">
            <pm:latin face="Helvetica" sz="140" lang="default"/>
            <pm:cs face="Basic Roman" sz="140" lang="default"/>
            <pm:ea face="Basic Roman" sz="140" lang="default"/>
          </pm:charSpec>
        </ext>
      </extLst>
    </font>
    <font>
      <name val="Helvetica Neue"/>
      <color rgb="FF000000"/>
      <sz val="10"/>
      <extLst>
        <ext uri="smNativeData">
          <pm:charSpec xmlns:pm="smNativeData" id="1716123308" ulstyle="none" kern="1">
            <pm:latin face="Helvetica Neue" sz="200" lang="default"/>
            <pm:cs face="Basic Roman" sz="200" lang="default"/>
            <pm:ea face="Basic Roman" sz="200" lang="default"/>
          </pm:charSpec>
        </ext>
      </extLst>
    </font>
    <font>
      <name val="Helvetica"/>
      <family val="2"/>
      <color rgb="FF000000"/>
      <sz val="18"/>
      <extLst>
        <ext uri="smNativeData">
          <pm:charSpec xmlns:pm="smNativeData" id="1716123308" ulstyle="none" kern="1">
            <pm:latin face="Helvetica" sz="360" lang="default"/>
            <pm:cs face="Basic Roman" sz="360" lang="default"/>
            <pm:ea face="Basic Roman" sz="360" lang="default"/>
          </pm:charSpec>
        </ext>
      </extLst>
    </font>
    <font>
      <name val="Helvetica"/>
      <family val="2"/>
      <color rgb="FFFFFFFF"/>
      <sz val="7"/>
      <extLst>
        <ext uri="smNativeData">
          <pm:charSpec xmlns:pm="smNativeData" id="1716123308" fgClr="FFFFFF" ulstyle="none" kern="1">
            <pm:latin face="Helvetica" sz="140" lang="default"/>
            <pm:cs face="Basic Roman" sz="140" lang="default"/>
            <pm:ea face="Basic Roman" sz="140" lang="default"/>
          </pm:charSpec>
        </ext>
      </extLst>
    </font>
    <font>
      <name val="Helvetica"/>
      <family val="2"/>
      <color rgb="FFDD0806"/>
      <sz val="10"/>
      <extLst>
        <ext uri="smNativeData">
          <pm:charSpec xmlns:pm="smNativeData" id="1716123308" fgClr="DD0806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Helvetica"/>
      <family val="2"/>
      <color rgb="FF000000"/>
      <sz val="10"/>
      <extLst>
        <ext uri="smNativeData">
          <pm:charSpec xmlns:pm="smNativeData" id="1716123308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Helvetica Neue"/>
      <color rgb="FF000000"/>
      <sz val="7"/>
      <extLst>
        <ext uri="smNativeData">
          <pm:charSpec xmlns:pm="smNativeData" id="1716123308" ulstyle="none" kern="1">
            <pm:latin face="Helvetica Neue" sz="140" lang="default"/>
            <pm:cs face="Basic Roman" sz="140" lang="default"/>
            <pm:ea face="Basic Roman" sz="140" lang="default"/>
          </pm:charSpec>
        </ext>
      </extLst>
    </font>
    <font>
      <name val="Helvetica Neue"/>
      <color rgb="FF0563C1"/>
      <sz val="11"/>
      <u val="single"/>
      <extLst>
        <ext uri="smNativeData">
          <pm:charSpec xmlns:pm="smNativeData" id="1716123308" fgClr="0563C1" ulstyle="single" kern="1">
            <pm:latin face="Helvetica Neue" sz="220" lang="default"/>
            <pm:cs face="Basic Roman" sz="220" lang="default"/>
            <pm:ea face="Basic Roman" sz="220" lang="default"/>
          </pm:charSpec>
        </ext>
      </extLst>
    </font>
    <font>
      <name val="Helvetica"/>
      <family val="2"/>
      <b/>
      <color rgb="FF000000"/>
      <sz val="7"/>
      <extLst>
        <ext uri="smNativeData">
          <pm:charSpec xmlns:pm="smNativeData" id="1716123308" ulstyle="none" kern="1">
            <pm:latin face="Helvetica" sz="140" lang="default" weight="bold"/>
            <pm:cs face="Basic Roman" sz="140" lang="default" weight="bold"/>
            <pm:ea face="Basic Roman" sz="140" lang="default" weight="bold"/>
          </pm:charSpec>
        </ext>
      </extLst>
    </font>
    <font>
      <name val="Verdana"/>
      <color rgb="FF800080"/>
      <sz val="12"/>
      <u val="single"/>
      <extLst>
        <ext uri="smNativeData">
          <pm:charSpec xmlns:pm="smNativeData" id="1716123308" fgClr="800080" ulstyle="single" kern="1">
            <pm:latin face="Verdana" sz="240" lang="default"/>
            <pm:cs face="Basic Roman" sz="240" lang="default"/>
            <pm:ea face="Basic Roman" sz="240" lang="default"/>
          </pm:charSpec>
        </ext>
      </extLst>
    </font>
    <font>
      <name val="Helvetica"/>
      <family val="2"/>
      <color rgb="FF000000"/>
      <sz val="11"/>
      <extLst>
        <ext uri="smNativeData">
          <pm:charSpec xmlns:pm="smNativeData" id="1716123308" ulstyle="none" kern="1">
            <pm:latin face="Helvetica" sz="220" lang="default"/>
            <pm:cs face="Basic Roman" sz="220" lang="default"/>
            <pm:ea face="Basic Roman" sz="220" lang="default"/>
          </pm:charSpec>
        </ext>
      </extLst>
    </font>
    <font>
      <name val="Helvetica"/>
      <family val="2"/>
      <b/>
      <color rgb="FFFFFFFF"/>
      <sz val="7"/>
      <extLst>
        <ext uri="smNativeData">
          <pm:charSpec xmlns:pm="smNativeData" id="1716123308" fgClr="FFFFFF" ulstyle="none" kern="1">
            <pm:latin face="Helvetica" sz="140" lang="default" weight="bold"/>
            <pm:cs face="Basic Roman" sz="140" lang="default" weight="bold"/>
            <pm:ea face="Basic Roman" sz="140" lang="default" weight="bold"/>
          </pm:charSpec>
        </ext>
      </extLst>
    </font>
    <font>
      <name val="Helvetica Neue"/>
      <color rgb="FF000000"/>
      <sz val="7"/>
      <u val="single"/>
      <extLst>
        <ext uri="smNativeData">
          <pm:charSpec xmlns:pm="smNativeData" id="1716123308" ulstyle="single" kern="1">
            <pm:latin face="Helvetica Neue" sz="140" lang="default"/>
            <pm:cs face="Basic Roman" sz="140" lang="default"/>
            <pm:ea face="Basic Roman" sz="140" lang="default"/>
          </pm:charSpec>
        </ext>
      </extLst>
    </font>
    <font>
      <name val="Helvetica"/>
      <family val="2"/>
      <color rgb="FF000000"/>
      <sz val="10"/>
      <extLst>
        <ext uri="smNativeData">
          <pm:charSpec xmlns:pm="smNativeData" id="1716123308" ulstyle="none" kern="1">
            <pm:latin face="Helvetica" sz="200" lang="default"/>
            <pm:cs face="Basic Roman" sz="360" lang="default"/>
            <pm:ea face="Basic Roman" sz="360" lang="default"/>
          </pm:charSpec>
        </ext>
      </extLst>
    </font>
  </fonts>
  <fills count="19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6123308" type="1" fgLvl="100" fgClr="00DEEAF6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6123308" type="1" fgLvl="100" fgClr="00FFCAC1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6123308" type="1" fgLvl="100" fgClr="00FBE4D5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6123308" type="1" fgLvl="100" fgClr="00FCE0FA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6123308" type="1" fgLvl="100" fgClr="00D0EFCD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6123308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6123308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6123308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6123308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6123308" type="1" fgLvl="100" fgClr="00FCE0FA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6123308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6123308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6123308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6123308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6123308" type="1" fgLvl="100" fgClr="00FCE0FA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6123308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6123308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6123308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6123308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6123308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6123308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6123308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6123308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6123308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6123308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6123308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6123308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6123308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6123308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6123308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6123308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6123308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6123308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6123308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6123308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6123308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6123308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6123308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6123308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6123308" type="1" fgLvl="100" fgClr="00BAF2B2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6123308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6123308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6123308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6123308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6123308" type="1" fgLvl="100" fgClr="00BAF2B2" bgLvl="0" bgClr="00000000"/>
          </ext>
        </extLst>
      </patternFill>
    </fill>
    <fill>
      <patternFill patternType="solid">
        <fgColor rgb="FFFEBDB4"/>
        <bgColor rgb="FFFFFFFF"/>
        <extLst>
          <ext uri="smNativeData">
            <pm:shade xmlns:pm="smNativeData" id="1716123308" type="1" fgLvl="100" fgClr="00FEBDB4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6123308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6123308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6123308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6123308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6123308" type="1" fgLvl="100" fgClr="00FCE0FA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6123308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6123308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6123308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6123308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6123308" type="1" fgLvl="100" fgClr="00FCE0FA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7F3D0"/>
        <bgColor rgb="FFFFFFFF"/>
        <extLst>
          <ext uri="smNativeData">
            <pm:shade xmlns:pm="smNativeData" id="1716123308" type="1" fgLvl="100" fgClr="00F7F3D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7F3D0"/>
        <bgColor rgb="FFFFFFFF"/>
        <extLst>
          <ext uri="smNativeData">
            <pm:shade xmlns:pm="smNativeData" id="1716123308" type="1" fgLvl="100" fgClr="00F7F3D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7F3D0"/>
        <bgColor rgb="FFFFFFFF"/>
        <extLst>
          <ext uri="smNativeData">
            <pm:shade xmlns:pm="smNativeData" id="1716123308" type="1" fgLvl="100" fgClr="00F7F3D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6123308" type="1" fgLvl="100" fgClr="00F9F5D8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6123308" type="1" fgLvl="100" fgClr="00F9F5D8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6123308" type="1" fgLvl="100" fgClr="00F9F5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6123308" type="1" fgLvl="100" fgClr="00F9F5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6123308" type="1" fgLvl="100" fgClr="00F9F5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6123308" type="1" fgLvl="100" fgClr="00FFFF00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6123308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6123308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6123308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6123308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6123308" type="1" fgLvl="100" fgClr="00FFCDFF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6123308" type="1" fgLvl="100" fgClr="00FFCD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C00000"/>
        <bgColor rgb="FFFFFFFF"/>
        <extLst>
          <ext uri="smNativeData">
            <pm:shade xmlns:pm="smNativeData" id="1716123308" type="1" fgLvl="100" fgClr="00C00000" bgLvl="0" bgClr="00000000"/>
          </ext>
        </extLst>
      </patternFill>
    </fill>
    <fill>
      <patternFill patternType="solid">
        <fgColor rgb="FF1B2FF5"/>
        <bgColor rgb="FFFFFFFF"/>
        <extLst>
          <ext uri="smNativeData">
            <pm:shade xmlns:pm="smNativeData" id="1716123308" type="1" fgLvl="100" fgClr="001B2FF5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6123308" type="1" fgLvl="100" fgClr="00000000" bgLvl="0" bgClr="00000000"/>
          </ext>
        </extLst>
      </patternFill>
    </fill>
    <fill>
      <patternFill patternType="solid">
        <fgColor rgb="FFF74A07"/>
        <bgColor rgb="FFFFFFFF"/>
        <extLst>
          <ext uri="smNativeData">
            <pm:shade xmlns:pm="smNativeData" id="1716123308" type="1" fgLvl="100" fgClr="00F74A07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16123308" type="1" fgLvl="100" fgClr="0000FF00" bgLvl="0" bgClr="00000000"/>
          </ext>
        </extLst>
      </patternFill>
    </fill>
    <fill>
      <patternFill patternType="solid">
        <fgColor rgb="FFFF0DBD"/>
        <bgColor rgb="FFFFFFFF"/>
        <extLst>
          <ext uri="smNativeData">
            <pm:shade xmlns:pm="smNativeData" id="1716123308" type="1" fgLvl="100" fgClr="00FF0DBD" bgLvl="0" bgClr="00000000"/>
          </ext>
        </extLst>
      </patternFill>
    </fill>
    <fill>
      <patternFill patternType="solid">
        <fgColor rgb="FFA73CC4"/>
        <bgColor rgb="FFFFFFFF"/>
        <extLst>
          <ext uri="smNativeData">
            <pm:shade xmlns:pm="smNativeData" id="1716123308" type="1" fgLvl="100" fgClr="00A73CC4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3366FF"/>
        <bgColor rgb="FFFFFFFF"/>
        <extLst>
          <ext uri="smNativeData">
            <pm:shade xmlns:pm="smNativeData" id="1716123308" type="1" fgLvl="100" fgClr="003366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16123308" type="1" fgLvl="100" fgClr="00F2F2F2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6123308" type="1" fgLvl="100" fgClr="00000000" bgLvl="0" bgClr="00000000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716123308" type="1" fgLvl="100" fgClr="00B8CCE4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16123308" type="1" fgLvl="100" fgClr="00FFFF00" bgLvl="0" bgClr="00000000"/>
          </ext>
        </extLst>
      </patternFill>
    </fill>
    <fill>
      <patternFill patternType="solid">
        <fgColor rgb="FFC00000"/>
        <bgColor rgb="FFFFFFFF"/>
        <extLst>
          <ext uri="smNativeData">
            <pm:shade xmlns:pm="smNativeData" id="1716123308" type="1" fgLvl="100" fgClr="00C00000" bgLvl="0" bgClr="00000000"/>
          </ext>
        </extLst>
      </patternFill>
    </fill>
    <fill>
      <patternFill patternType="solid">
        <fgColor rgb="FF1B2FF5"/>
        <bgColor rgb="FFFFFFFF"/>
        <extLst>
          <ext uri="smNativeData">
            <pm:shade xmlns:pm="smNativeData" id="1716123308" type="1" fgLvl="100" fgClr="001B2FF5" bgLvl="0" bgClr="00000000"/>
          </ext>
        </extLst>
      </patternFill>
    </fill>
    <fill>
      <patternFill patternType="solid">
        <fgColor rgb="FFF74A07"/>
        <bgColor rgb="FFFFFFFF"/>
        <extLst>
          <ext uri="smNativeData">
            <pm:shade xmlns:pm="smNativeData" id="1716123308" type="1" fgLvl="100" fgClr="00F74A07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16123308" type="1" fgLvl="100" fgClr="0000FF00" bgLvl="0" bgClr="00000000"/>
          </ext>
        </extLst>
      </patternFill>
    </fill>
    <fill>
      <patternFill patternType="solid">
        <fgColor rgb="FFFF0DBD"/>
        <bgColor rgb="FFFFFFFF"/>
        <extLst>
          <ext uri="smNativeData">
            <pm:shade xmlns:pm="smNativeData" id="1716123308" type="1" fgLvl="100" fgClr="00FF0DBD" bgLvl="0" bgClr="00000000"/>
          </ext>
        </extLst>
      </patternFill>
    </fill>
    <fill>
      <patternFill patternType="solid">
        <fgColor rgb="FFA73CC4"/>
        <bgColor rgb="FFFFFFFF"/>
        <extLst>
          <ext uri="smNativeData">
            <pm:shade xmlns:pm="smNativeData" id="1716123308" type="1" fgLvl="100" fgClr="00A73CC4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6123308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6123308" type="1" fgLvl="100" fgClr="00DEEAF6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6123308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6123308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6123308" type="1" fgLvl="100" fgClr="00FCE0FA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6123308" type="1" fgLvl="100" fgClr="00F9F5D8" bgLvl="0" bgClr="00000000"/>
          </ext>
        </extLst>
      </patternFill>
    </fill>
    <fill>
      <patternFill patternType="solid">
        <fgColor rgb="FFF9F5D8"/>
        <bgColor rgb="FFFFFFFF"/>
        <extLst>
          <ext uri="smNativeData">
            <pm:shade xmlns:pm="smNativeData" id="1716123308" type="1" fgLvl="100" fgClr="00F9F5D8" bgLvl="0" bgClr="00000000"/>
          </ext>
        </extLst>
      </patternFill>
    </fill>
    <fill>
      <patternFill patternType="solid">
        <fgColor rgb="FFFFCAC1"/>
        <bgColor rgb="FFFFFFFF"/>
        <extLst>
          <ext uri="smNativeData">
            <pm:shade xmlns:pm="smNativeData" id="1716123308" type="1" fgLvl="100" fgClr="00FFCAC1" bgLvl="0" bgClr="00000000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6123308" type="1" fgLvl="100" fgClr="00DEEAF6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FBE4D5"/>
        <bgColor rgb="FFFFFFFF"/>
        <extLst>
          <ext uri="smNativeData">
            <pm:shade xmlns:pm="smNativeData" id="1716123308" type="1" fgLvl="100" fgClr="00FBE4D5" bgLvl="0" bgClr="00000000"/>
          </ext>
        </extLst>
      </patternFill>
    </fill>
    <fill>
      <patternFill patternType="solid">
        <fgColor rgb="FFD0EFCD"/>
        <bgColor rgb="FFFFFFFF"/>
        <extLst>
          <ext uri="smNativeData">
            <pm:shade xmlns:pm="smNativeData" id="1716123308" type="1" fgLvl="100" fgClr="00D0EFCD" bgLvl="0" bgClr="00000000"/>
          </ext>
        </extLst>
      </patternFill>
    </fill>
    <fill>
      <patternFill patternType="solid">
        <fgColor rgb="FFFCE0FA"/>
        <bgColor rgb="FFFFFFFF"/>
        <extLst>
          <ext uri="smNativeData">
            <pm:shade xmlns:pm="smNativeData" id="1716123308" type="1" fgLvl="100" fgClr="00FCE0FA" bgLvl="0" bgClr="00000000"/>
          </ext>
        </extLst>
      </patternFill>
    </fill>
    <fill>
      <patternFill patternType="solid">
        <fgColor rgb="FFFFCDFF"/>
        <bgColor rgb="FFFFFFFF"/>
        <extLst>
          <ext uri="smNativeData">
            <pm:shade xmlns:pm="smNativeData" id="1716123308" type="1" fgLvl="100" fgClr="00FFCDFF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6123308" type="1" fgLvl="100" fgClr="00FF0000" bgLvl="0" bgClr="00000000"/>
          </ext>
        </extLst>
      </patternFill>
    </fill>
    <fill>
      <patternFill patternType="solid">
        <fgColor rgb="FFFF4BDF"/>
        <bgColor rgb="FFFFFFFF"/>
        <extLst>
          <ext uri="smNativeData">
            <pm:shade xmlns:pm="smNativeData" id="1716123308" type="1" fgLvl="100" fgClr="00FF4BDF" bgLvl="0" bgClr="00000000"/>
          </ext>
        </extLst>
      </patternFill>
    </fill>
    <fill>
      <patternFill patternType="solid">
        <fgColor rgb="FF12D938"/>
        <bgColor rgb="FFFFFFFF"/>
        <extLst>
          <ext uri="smNativeData">
            <pm:shade xmlns:pm="smNativeData" id="1716123308" type="1" fgLvl="100" fgClr="0012D938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F2F5D4"/>
        <bgColor rgb="FFFFFFFF"/>
        <extLst>
          <ext uri="smNativeData">
            <pm:shade xmlns:pm="smNativeData" id="1716123308" type="1" fgLvl="100" fgClr="00F2F5D4" bgLvl="0" bgClr="00000000"/>
          </ext>
        </extLst>
      </patternFill>
    </fill>
    <fill>
      <patternFill patternType="solid">
        <fgColor rgb="FFFFC2C3"/>
        <bgColor rgb="FFFFFFFF"/>
        <extLst>
          <ext uri="smNativeData">
            <pm:shade xmlns:pm="smNativeData" id="1716123308" type="1" fgLvl="100" fgClr="00FFC2C3" bgLvl="0" bgClr="00000000"/>
          </ext>
        </extLst>
      </patternFill>
    </fill>
    <fill>
      <patternFill patternType="solid">
        <fgColor rgb="FFB9CAEA"/>
        <bgColor rgb="FFFFFFFF"/>
        <extLst>
          <ext uri="smNativeData">
            <pm:shade xmlns:pm="smNativeData" id="1716123308" type="1" fgLvl="100" fgClr="00B9CAEA" bgLvl="0" bgClr="00000000"/>
          </ext>
        </extLst>
      </patternFill>
    </fill>
    <fill>
      <patternFill patternType="solid">
        <fgColor rgb="FFEABAE3"/>
        <bgColor rgb="FFFFFFFF"/>
        <extLst>
          <ext uri="smNativeData">
            <pm:shade xmlns:pm="smNativeData" id="1716123308" type="1" fgLvl="100" fgClr="00EABAE3" bgLvl="0" bgClr="00000000"/>
          </ext>
        </extLst>
      </patternFill>
    </fill>
    <fill>
      <patternFill patternType="solid">
        <fgColor rgb="FFBAF2B2"/>
        <bgColor rgb="FFFFFFFF"/>
        <extLst>
          <ext uri="smNativeData">
            <pm:shade xmlns:pm="smNativeData" id="1716123308" type="1" fgLvl="100" fgClr="00BAF2B2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23308" type="1" fgLvl="100" fgClr="00BFBFB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23308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AFAFA"/>
        <bgColor rgb="FFFFFFFF"/>
        <extLst>
          <ext uri="smNativeData">
            <pm:shade xmlns:pm="smNativeData" id="1716123308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6123308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6123308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6123308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6123308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6123308" type="1" fgLvl="100" fgClr="00FAFAFA" bgLvl="0" bgClr="00000000"/>
          </ext>
        </extLst>
      </patternFill>
    </fill>
    <fill>
      <patternFill patternType="solid">
        <fgColor rgb="FFFAFAFA"/>
        <bgColor rgb="FFFFFFFF"/>
        <extLst>
          <ext uri="smNativeData">
            <pm:shade xmlns:pm="smNativeData" id="1716123308" type="1" fgLvl="100" fgClr="00FAFAFA" bgLvl="0" bgClr="00000000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716123308" type="1" fgLvl="100" fgClr="00F8F8F8" bgLvl="0" bgClr="00000000"/>
          </ext>
        </extLst>
      </patternFill>
    </fill>
  </fills>
  <borders count="19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16123308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16123308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>
            <pm:line position="lef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FFFFFF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000000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  <pm:line position="lef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1716123308"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716123308">
            <pm:line position="bottom" type="1" style="0" width="20" dist="20" width2="20" rgb="FFFFFF"/>
            <pm:line position="lef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1716123308"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3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16123308"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16123308">
            <pm:line position="top" type="1" style="0" width="20" dist="20" width2="20" rgb="FFFFFF"/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AAAAAA"/>
      </right>
      <top style="thin">
        <color rgb="FFAAAAAA"/>
      </top>
      <bottom style="thin">
        <color rgb="FFAAAAAA"/>
      </bottom>
      <extLst>
        <ext uri="smNativeData">
          <pm:border xmlns:pm="smNativeData" id="1716123308">
            <pm:line position="top" type="1" style="0" width="20" dist="20" width2="20" rgb="AAAAAA"/>
            <pm:line position="bottom" type="1" style="0" width="20" dist="20" width2="20" rgb="AAAAAA"/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none">
        <color rgb="FF000000"/>
      </top>
      <bottom style="thin">
        <color rgb="FFAAAAAA"/>
      </bottom>
      <extLst>
        <ext uri="smNativeData">
          <pm:border xmlns:pm="smNativeData" id="1716123308">
            <pm:line position="bottom" type="1" style="0" width="20" dist="20" width2="20" rgb="AAAAAA"/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AAAAA"/>
      </bottom>
      <extLst>
        <ext uri="smNativeData">
          <pm:border xmlns:pm="smNativeData" id="1716123308">
            <pm:line position="top" type="1" style="0" width="20" dist="20" width2="20" rgb="AAAAAA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AAAAAA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AAAAAA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AAAAAA"/>
      </right>
      <top style="none">
        <color rgb="FF000000"/>
      </top>
      <bottom style="none">
        <color rgb="FF000000"/>
      </bottom>
      <extLst>
        <ext uri="smNativeData">
          <pm:border xmlns:pm="smNativeData" id="1716123308">
            <pm:line position="righ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612330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612330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6123308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23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23308">
            <pm:line position="bottom" type="1" style="0" width="30" dist="20" width2="20" rgb="000000"/>
          </pm:border>
        </ext>
      </extLst>
    </border>
  </borders>
  <cellStyleXfs count="2">
    <xf numFmtId="0" fontId="0" fillId="0" borderId="0" applyNumberFormat="0" applyFont="1" applyFill="0" applyBorder="0" applyAlignment="1" applyProtection="0">
      <alignment vertical="top" wrapText="1"/>
    </xf>
    <xf numFmtId="0" fontId="12" fillId="0" borderId="0" applyNumberFormat="0" applyFont="1" applyFill="0" applyBorder="0" applyAlignment="0" applyProtection="0">
      <alignment vertical="top" wrapText="1"/>
    </xf>
  </cellStyleXfs>
  <cellXfs count="453">
    <xf numFmtId="0" fontId="0" fillId="0" borderId="0" xfId="0">
      <alignment vertical="top" wrapText="1"/>
    </xf>
    <xf numFmtId="0" fontId="12" fillId="0" borderId="0" xfId="1">
      <alignment vertical="top" wrapText="1"/>
    </xf>
    <xf numFmtId="0" fontId="2" fillId="0" borderId="0" xfId="0" applyFont="1" applyAlignment="1">
      <alignment vertical="bottom" wrapText="0"/>
    </xf>
    <xf numFmtId="1" fontId="3" fillId="0" borderId="0" xfId="0" applyNumberFormat="1" applyFont="1" applyAlignment="1">
      <alignment horizontal="center" vertical="center" wrapText="0"/>
    </xf>
    <xf numFmtId="0" fontId="2" fillId="0" borderId="0" xfId="0" applyFont="1" applyAlignment="1">
      <alignment vertical="center" wrapText="0"/>
    </xf>
    <xf numFmtId="1" fontId="4" fillId="0" borderId="0" xfId="0" applyNumberFormat="1" applyFont="1" applyAlignment="1">
      <alignment vertical="center" wrapText="0"/>
    </xf>
    <xf numFmtId="1" fontId="4" fillId="0" borderId="0" xfId="0" applyNumberFormat="1" applyFont="1" applyAlignment="1">
      <alignment horizontal="left" vertical="center" wrapText="0"/>
    </xf>
    <xf numFmtId="0" fontId="3" fillId="2" borderId="1" xfId="0" applyFont="1" applyFill="1" applyBorder="1" applyAlignment="1">
      <alignment horizontal="left" vertical="center" wrapText="0"/>
    </xf>
    <xf numFmtId="0" fontId="3" fillId="2" borderId="1" xfId="0" applyFont="1" applyFill="1" applyBorder="1" applyAlignment="1">
      <alignment horizontal="center" vertical="center" wrapText="0"/>
    </xf>
    <xf numFmtId="0" fontId="3" fillId="3" borderId="2" xfId="0" applyFont="1" applyFill="1" applyBorder="1" applyAlignment="1">
      <alignment horizontal="left" vertical="center" wrapText="0"/>
    </xf>
    <xf numFmtId="0" fontId="3" fillId="3" borderId="2" xfId="0" applyFont="1" applyFill="1" applyBorder="1" applyAlignment="1">
      <alignment horizontal="center" vertical="center" wrapText="0"/>
    </xf>
    <xf numFmtId="165" fontId="3" fillId="3" borderId="2" xfId="0" applyNumberFormat="1" applyFont="1" applyFill="1" applyBorder="1" applyAlignment="1">
      <alignment horizontal="left" vertical="center" wrapText="0"/>
    </xf>
    <xf numFmtId="0" fontId="3" fillId="4" borderId="3" xfId="0" applyFont="1" applyFill="1" applyBorder="1" applyAlignment="1">
      <alignment horizontal="left" vertical="center" wrapText="0"/>
    </xf>
    <xf numFmtId="0" fontId="3" fillId="4" borderId="3" xfId="0" applyFont="1" applyFill="1" applyBorder="1" applyAlignment="1">
      <alignment horizontal="center" vertical="center" wrapText="0"/>
    </xf>
    <xf numFmtId="0" fontId="3" fillId="5" borderId="4" xfId="0" applyFont="1" applyFill="1" applyBorder="1" applyAlignment="1">
      <alignment horizontal="left" vertical="center" wrapText="0"/>
    </xf>
    <xf numFmtId="0" fontId="3" fillId="5" borderId="4" xfId="0" applyFont="1" applyFill="1" applyBorder="1" applyAlignment="1">
      <alignment horizontal="center" vertical="center" wrapText="0"/>
    </xf>
    <xf numFmtId="0" fontId="3" fillId="0" borderId="5" xfId="0" applyFont="1" applyFill="1" applyBorder="1" applyAlignment="1">
      <alignment horizontal="left" vertical="center" wrapText="0"/>
    </xf>
    <xf numFmtId="0" fontId="3" fillId="0" borderId="5" xfId="0" applyFont="1" applyFill="1" applyBorder="1" applyAlignment="1">
      <alignment horizontal="center" vertical="center" wrapText="0"/>
    </xf>
    <xf numFmtId="0" fontId="3" fillId="0" borderId="6" xfId="0" applyFont="1" applyFill="1" applyBorder="1" applyAlignment="1">
      <alignment horizontal="left" vertical="center" wrapText="0"/>
    </xf>
    <xf numFmtId="0" fontId="3" fillId="0" borderId="6" xfId="0" applyFont="1" applyFill="1" applyBorder="1" applyAlignment="1">
      <alignment horizontal="center" vertical="center" wrapText="0"/>
    </xf>
    <xf numFmtId="0" fontId="3" fillId="0" borderId="7" xfId="0" applyFont="1" applyFill="1" applyBorder="1" applyAlignment="1">
      <alignment horizontal="left" vertical="center" wrapText="0"/>
    </xf>
    <xf numFmtId="0" fontId="3" fillId="0" borderId="7" xfId="0" applyFont="1" applyFill="1" applyBorder="1" applyAlignment="1">
      <alignment horizontal="center" vertical="center" wrapText="0"/>
    </xf>
    <xf numFmtId="1" fontId="3" fillId="0" borderId="0" xfId="0" applyNumberFormat="1" applyFont="1" applyAlignment="1">
      <alignment horizontal="left" vertical="bottom" wrapText="0"/>
    </xf>
    <xf numFmtId="1" fontId="9" fillId="0" borderId="0" xfId="0" applyNumberFormat="1" applyFont="1" applyAlignment="1">
      <alignment vertical="center" wrapText="0"/>
    </xf>
    <xf numFmtId="1" fontId="3" fillId="9" borderId="8" xfId="0" applyNumberFormat="1" applyFont="1" applyFill="1" applyAlignment="1">
      <alignment horizontal="left" vertical="center" wrapText="0"/>
    </xf>
    <xf numFmtId="1" fontId="3" fillId="9" borderId="8" xfId="0" applyNumberFormat="1" applyFont="1" applyFill="1" applyAlignment="1">
      <alignment horizontal="center" vertical="center" wrapText="0"/>
    </xf>
    <xf numFmtId="164" fontId="3" fillId="9" borderId="8" xfId="0" applyNumberFormat="1" applyFont="1" applyFill="1" applyAlignment="1">
      <alignment horizontal="left" vertical="center" wrapText="0"/>
    </xf>
    <xf numFmtId="1" fontId="3" fillId="10" borderId="9" xfId="0" applyNumberFormat="1" applyFont="1" applyFill="1" applyBorder="1" applyAlignment="1">
      <alignment horizontal="left" vertical="center" wrapText="0"/>
    </xf>
    <xf numFmtId="1" fontId="3" fillId="10" borderId="9" xfId="0" applyNumberFormat="1" applyFont="1" applyFill="1" applyBorder="1" applyAlignment="1">
      <alignment horizontal="center" vertical="center" wrapText="0"/>
    </xf>
    <xf numFmtId="1" fontId="2" fillId="0" borderId="0" xfId="0" applyNumberFormat="1" applyFont="1" applyAlignment="1">
      <alignment vertical="center" wrapText="0"/>
    </xf>
    <xf numFmtId="1" fontId="3" fillId="11" borderId="10" xfId="0" applyNumberFormat="1" applyFont="1" applyFill="1" applyBorder="1" applyAlignment="1">
      <alignment horizontal="left" vertical="center" wrapText="0"/>
    </xf>
    <xf numFmtId="1" fontId="3" fillId="11" borderId="10" xfId="0" applyNumberFormat="1" applyFont="1" applyFill="1" applyBorder="1" applyAlignment="1">
      <alignment horizontal="center" vertical="center" wrapText="0"/>
    </xf>
    <xf numFmtId="1" fontId="9" fillId="0" borderId="11" xfId="0" applyNumberFormat="1" applyFont="1" applyFill="1" applyBorder="1" applyAlignment="1">
      <alignment vertical="center" wrapText="0"/>
    </xf>
    <xf numFmtId="1" fontId="3" fillId="13" borderId="12" xfId="0" applyNumberFormat="1" applyFont="1" applyFill="1" applyBorder="1" applyAlignment="1">
      <alignment horizontal="left" vertical="center" wrapText="0"/>
    </xf>
    <xf numFmtId="1" fontId="3" fillId="13" borderId="12" xfId="0" applyNumberFormat="1" applyFont="1" applyFill="1" applyBorder="1" applyAlignment="1">
      <alignment horizontal="center" vertical="center" wrapText="0"/>
    </xf>
    <xf numFmtId="166" fontId="3" fillId="2" borderId="1" xfId="0" applyNumberFormat="1" applyFont="1" applyFill="1" applyBorder="1" applyAlignment="1">
      <alignment horizontal="left" vertical="center" wrapText="0"/>
    </xf>
    <xf numFmtId="166" fontId="3" fillId="14" borderId="13" xfId="0" applyNumberFormat="1" applyFont="1" applyFill="1" applyBorder="1" applyAlignment="1">
      <alignment horizontal="left" vertical="center" wrapText="0"/>
    </xf>
    <xf numFmtId="166" fontId="2" fillId="0" borderId="0" xfId="0" applyNumberFormat="1" applyFont="1" applyAlignment="1">
      <alignment vertical="bottom" wrapText="0"/>
    </xf>
    <xf numFmtId="0" fontId="3" fillId="0" borderId="0" xfId="0" applyFont="1" applyAlignment="1">
      <alignment horizontal="left" vertical="center" wrapText="0"/>
    </xf>
    <xf numFmtId="1" fontId="3" fillId="15" borderId="14" xfId="0" applyNumberFormat="1" applyFont="1" applyFill="1" applyAlignment="1">
      <alignment horizontal="center" vertical="center" wrapText="0"/>
    </xf>
    <xf numFmtId="1" fontId="3" fillId="16" borderId="15" xfId="0" applyNumberFormat="1" applyFont="1" applyFill="1" applyAlignment="1">
      <alignment horizontal="center" vertical="center" wrapText="0"/>
    </xf>
    <xf numFmtId="1" fontId="3" fillId="17" borderId="16" xfId="0" applyNumberFormat="1" applyFont="1" applyFill="1" applyAlignment="1">
      <alignment horizontal="center" vertical="center" wrapText="0"/>
    </xf>
    <xf numFmtId="1" fontId="3" fillId="18" borderId="17" xfId="0" applyNumberFormat="1" applyFont="1" applyFill="1" applyAlignment="1">
      <alignment horizontal="center" vertical="center" wrapText="0"/>
    </xf>
    <xf numFmtId="1" fontId="3" fillId="19" borderId="18" xfId="0" applyNumberFormat="1" applyFont="1" applyFill="1" applyAlignment="1">
      <alignment horizontal="center" vertical="center" wrapText="0"/>
    </xf>
    <xf numFmtId="1" fontId="3" fillId="20" borderId="19" xfId="0" applyNumberFormat="1" applyFont="1" applyFill="1" applyAlignment="1">
      <alignment horizontal="center" vertical="center" wrapText="0"/>
    </xf>
    <xf numFmtId="166" fontId="3" fillId="4" borderId="3" xfId="0" applyNumberFormat="1" applyFont="1" applyFill="1" applyBorder="1" applyAlignment="1">
      <alignment horizontal="left" vertical="center" wrapText="0"/>
    </xf>
    <xf numFmtId="1" fontId="3" fillId="0" borderId="0" xfId="0" applyNumberFormat="1" applyFont="1" applyAlignment="1">
      <alignment horizontal="left" vertical="center" wrapText="0"/>
    </xf>
    <xf numFmtId="49" fontId="3" fillId="0" borderId="20" xfId="0" applyNumberFormat="1" applyFont="1" applyFill="1" applyBorder="1" applyAlignment="1">
      <alignment horizontal="left" vertical="center" wrapText="0"/>
    </xf>
    <xf numFmtId="0" fontId="3" fillId="0" borderId="20" xfId="0" applyFont="1" applyFill="1" applyBorder="1" applyAlignment="1">
      <alignment horizontal="center" vertical="center" wrapText="0"/>
    </xf>
    <xf numFmtId="49" fontId="3" fillId="0" borderId="6" xfId="0" applyNumberFormat="1" applyFont="1" applyFill="1" applyBorder="1" applyAlignment="1">
      <alignment horizontal="left" vertical="center" wrapText="0"/>
    </xf>
    <xf numFmtId="49" fontId="3" fillId="0" borderId="21" xfId="0" applyNumberFormat="1" applyFont="1" applyFill="1" applyBorder="1" applyAlignment="1">
      <alignment horizontal="left" vertical="center" wrapText="0"/>
    </xf>
    <xf numFmtId="0" fontId="3" fillId="0" borderId="21" xfId="0" applyFont="1" applyFill="1" applyBorder="1" applyAlignment="1">
      <alignment horizontal="center" vertical="center" wrapText="0"/>
    </xf>
    <xf numFmtId="0" fontId="3" fillId="9" borderId="8" xfId="0" applyFont="1" applyFill="1" applyAlignment="1">
      <alignment horizontal="left" vertical="center" wrapText="0"/>
    </xf>
    <xf numFmtId="49" fontId="3" fillId="2" borderId="1" xfId="0" applyNumberFormat="1" applyFont="1" applyFill="1" applyBorder="1" applyAlignment="1">
      <alignment horizontal="left" vertical="center" wrapText="0"/>
    </xf>
    <xf numFmtId="49" fontId="3" fillId="23" borderId="22" xfId="0" applyNumberFormat="1" applyFont="1" applyFill="1" applyBorder="1" applyAlignment="1">
      <alignment horizontal="left" vertical="center" wrapText="0"/>
    </xf>
    <xf numFmtId="49" fontId="3" fillId="9" borderId="8" xfId="0" applyNumberFormat="1" applyFont="1" applyFill="1" applyAlignment="1">
      <alignment horizontal="left" vertical="center" wrapText="0"/>
    </xf>
    <xf numFmtId="0" fontId="3" fillId="9" borderId="8" xfId="0" applyFont="1" applyFill="1" applyAlignment="1">
      <alignment horizontal="center" vertical="center" wrapText="0"/>
    </xf>
    <xf numFmtId="49" fontId="3" fillId="14" borderId="13" xfId="0" applyNumberFormat="1" applyFont="1" applyFill="1" applyBorder="1" applyAlignment="1">
      <alignment horizontal="left" vertical="center" wrapText="0"/>
    </xf>
    <xf numFmtId="0" fontId="3" fillId="14" borderId="13" xfId="0" applyFont="1" applyFill="1" applyBorder="1" applyAlignment="1">
      <alignment horizontal="center" vertical="center" wrapText="0"/>
    </xf>
    <xf numFmtId="49" fontId="3" fillId="24" borderId="23" xfId="0" applyNumberFormat="1" applyFont="1" applyFill="1" applyBorder="1" applyAlignment="1">
      <alignment horizontal="left" vertical="center" wrapText="0"/>
    </xf>
    <xf numFmtId="0" fontId="3" fillId="24" borderId="23" xfId="0" applyFont="1" applyFill="1" applyBorder="1" applyAlignment="1">
      <alignment horizontal="center" vertical="center" wrapText="0"/>
    </xf>
    <xf numFmtId="0" fontId="3" fillId="25" borderId="24" xfId="0" applyFont="1" applyFill="1" applyBorder="1" applyAlignment="1">
      <alignment vertical="center" wrapText="0"/>
    </xf>
    <xf numFmtId="1" fontId="3" fillId="14" borderId="13" xfId="0" applyNumberFormat="1" applyFont="1" applyFill="1" applyBorder="1" applyAlignment="1">
      <alignment vertical="center" wrapText="0"/>
    </xf>
    <xf numFmtId="0" fontId="3" fillId="0" borderId="20" xfId="0" applyFont="1" applyFill="1" applyBorder="1" applyAlignment="1">
      <alignment horizontal="left" vertical="center" wrapText="0"/>
    </xf>
    <xf numFmtId="0" fontId="13" fillId="0" borderId="20" xfId="0" applyFont="1" applyFill="1" applyBorder="1" applyAlignment="1">
      <alignment vertical="center" wrapText="0"/>
    </xf>
    <xf numFmtId="0" fontId="13" fillId="0" borderId="7" xfId="0" applyFont="1" applyFill="1" applyBorder="1" applyAlignment="1">
      <alignment vertical="center" wrapText="0"/>
    </xf>
    <xf numFmtId="165" fontId="3" fillId="14" borderId="13" xfId="0" applyNumberFormat="1" applyFont="1" applyFill="1" applyBorder="1" applyAlignment="1">
      <alignment horizontal="left" vertical="center" wrapText="0"/>
    </xf>
    <xf numFmtId="165" fontId="3" fillId="4" borderId="3" xfId="0" applyNumberFormat="1" applyFont="1" applyFill="1" applyBorder="1" applyAlignment="1">
      <alignment horizontal="left" vertical="center" wrapText="0"/>
    </xf>
    <xf numFmtId="165" fontId="3" fillId="5" borderId="4" xfId="0" applyNumberFormat="1" applyFont="1" applyFill="1" applyBorder="1" applyAlignment="1">
      <alignment horizontal="left" vertical="center" wrapText="0"/>
    </xf>
    <xf numFmtId="0" fontId="11" fillId="5" borderId="4" xfId="0" applyFont="1" applyFill="1" applyBorder="1" applyAlignment="1">
      <alignment vertical="center" wrapText="0"/>
    </xf>
    <xf numFmtId="1" fontId="11" fillId="5" borderId="4" xfId="0" applyNumberFormat="1" applyFont="1" applyFill="1" applyBorder="1" applyAlignment="1">
      <alignment vertical="center" wrapText="0"/>
    </xf>
    <xf numFmtId="166" fontId="3" fillId="9" borderId="8" xfId="0" applyNumberFormat="1" applyFont="1" applyFill="1" applyAlignment="1">
      <alignment horizontal="left" vertical="center" wrapText="0"/>
    </xf>
    <xf numFmtId="166" fontId="3" fillId="24" borderId="23" xfId="0" applyNumberFormat="1" applyFont="1" applyFill="1" applyBorder="1" applyAlignment="1">
      <alignment horizontal="left" vertical="center" wrapText="0"/>
    </xf>
    <xf numFmtId="0" fontId="3" fillId="14" borderId="13" xfId="0" applyFont="1" applyFill="1" applyBorder="1" applyAlignment="1">
      <alignment horizontal="left" vertical="center" wrapText="0"/>
    </xf>
    <xf numFmtId="0" fontId="3" fillId="0" borderId="25" xfId="0" applyFont="1" applyFill="1" applyBorder="1" applyAlignment="1">
      <alignment horizontal="left" vertical="center" wrapText="0"/>
    </xf>
    <xf numFmtId="0" fontId="3" fillId="23" borderId="22" xfId="0" applyFont="1" applyFill="1" applyBorder="1" applyAlignment="1">
      <alignment horizontal="left" vertical="center" wrapText="0"/>
    </xf>
    <xf numFmtId="0" fontId="3" fillId="9" borderId="8" xfId="0" applyFont="1" applyFill="1" applyAlignment="1">
      <alignment vertical="center" wrapText="0"/>
    </xf>
    <xf numFmtId="14" fontId="3" fillId="9" borderId="8" xfId="0" applyNumberFormat="1" applyFont="1" applyFill="1" applyAlignment="1">
      <alignment vertical="center" wrapText="0"/>
    </xf>
    <xf numFmtId="14" fontId="3" fillId="9" borderId="8" xfId="0" applyNumberFormat="1" applyFont="1" applyFill="1" applyAlignment="1">
      <alignment horizontal="center" vertical="center" wrapText="0"/>
    </xf>
    <xf numFmtId="1" fontId="11" fillId="27" borderId="26" xfId="0" applyNumberFormat="1" applyFont="1" applyFill="1" applyBorder="1" applyAlignment="1">
      <alignment horizontal="center" vertical="center" wrapText="0"/>
    </xf>
    <xf numFmtId="0" fontId="0" fillId="0" borderId="0" xfId="0" applyAlignment="1">
      <alignment horizontal="left" vertical="top" wrapText="1"/>
    </xf>
    <xf numFmtId="165" fontId="3" fillId="9" borderId="8" xfId="0" applyNumberFormat="1" applyFont="1" applyFill="1" applyAlignment="1">
      <alignment horizontal="left" vertical="center" wrapText="0"/>
    </xf>
    <xf numFmtId="0" fontId="3" fillId="23" borderId="22" xfId="0" applyFont="1" applyFill="1" applyBorder="1" applyAlignment="1">
      <alignment horizontal="center" vertical="center" wrapText="0"/>
    </xf>
    <xf numFmtId="0" fontId="2" fillId="9" borderId="8" xfId="0" applyFont="1" applyFill="1" applyAlignment="1">
      <alignment vertical="bottom" wrapText="0"/>
    </xf>
    <xf numFmtId="0" fontId="0" fillId="9" borderId="8" xfId="0" applyFill="1">
      <alignment vertical="top" wrapText="1"/>
    </xf>
    <xf numFmtId="166" fontId="3" fillId="0" borderId="0" xfId="0" applyNumberFormat="1" applyFont="1" applyAlignment="1">
      <alignment horizontal="center" vertical="center" wrapText="0"/>
    </xf>
    <xf numFmtId="166" fontId="3" fillId="9" borderId="8" xfId="0" applyNumberFormat="1" applyFont="1" applyFill="1" applyAlignment="1">
      <alignment horizontal="center" vertical="center" wrapText="0"/>
    </xf>
    <xf numFmtId="166" fontId="3" fillId="28" borderId="27" xfId="0" applyNumberFormat="1" applyFont="1" applyFill="1" applyBorder="1" applyAlignment="1">
      <alignment horizontal="center" vertical="center" wrapText="0"/>
    </xf>
    <xf numFmtId="166" fontId="3" fillId="11" borderId="10" xfId="0" applyNumberFormat="1" applyFont="1" applyFill="1" applyBorder="1" applyAlignment="1">
      <alignment horizontal="center" vertical="center" wrapText="0"/>
    </xf>
    <xf numFmtId="166" fontId="3" fillId="13" borderId="12" xfId="0" applyNumberFormat="1" applyFont="1" applyFill="1" applyBorder="1" applyAlignment="1">
      <alignment horizontal="center" vertical="center" wrapText="0"/>
    </xf>
    <xf numFmtId="166" fontId="2" fillId="0" borderId="0" xfId="0" applyNumberFormat="1" applyFont="1" applyAlignment="1">
      <alignment vertical="center" wrapText="0"/>
    </xf>
    <xf numFmtId="0" fontId="13" fillId="0" borderId="0" xfId="0" applyFont="1" applyAlignment="1">
      <alignment vertical="center" wrapText="0"/>
    </xf>
    <xf numFmtId="166" fontId="11" fillId="29" borderId="28" xfId="0" applyNumberFormat="1" applyFont="1" applyFill="1" applyBorder="1" applyAlignment="1">
      <alignment horizontal="center" vertical="center" wrapText="0"/>
    </xf>
    <xf numFmtId="0" fontId="11" fillId="29" borderId="28" xfId="0" applyFont="1" applyFill="1" applyBorder="1" applyAlignment="1">
      <alignment horizontal="center" vertical="center" wrapText="0"/>
    </xf>
    <xf numFmtId="1" fontId="3" fillId="5" borderId="4" xfId="0" applyNumberFormat="1" applyFont="1" applyFill="1" applyBorder="1" applyAlignment="1">
      <alignment horizontal="left" vertical="center" wrapText="0"/>
    </xf>
    <xf numFmtId="1" fontId="3" fillId="5" borderId="4" xfId="0" applyNumberFormat="1" applyFont="1" applyFill="1" applyBorder="1" applyAlignment="1">
      <alignment horizontal="center" vertical="center" wrapText="0"/>
    </xf>
    <xf numFmtId="1" fontId="3" fillId="30" borderId="29" xfId="0" applyNumberFormat="1" applyFont="1" applyFill="1" applyBorder="1" applyAlignment="1">
      <alignment horizontal="center" vertical="center" wrapText="0"/>
    </xf>
    <xf numFmtId="1" fontId="3" fillId="31" borderId="30" xfId="0" applyNumberFormat="1" applyFont="1" applyFill="1" applyBorder="1" applyAlignment="1">
      <alignment horizontal="center" vertical="center" wrapText="0"/>
    </xf>
    <xf numFmtId="1" fontId="3" fillId="32" borderId="31" xfId="0" applyNumberFormat="1" applyFont="1" applyFill="1" applyBorder="1" applyAlignment="1">
      <alignment horizontal="center" vertical="center" wrapText="0"/>
    </xf>
    <xf numFmtId="1" fontId="3" fillId="33" borderId="32" xfId="0" applyNumberFormat="1" applyFont="1" applyFill="1" applyBorder="1" applyAlignment="1">
      <alignment horizontal="center" vertical="center" wrapText="0"/>
    </xf>
    <xf numFmtId="1" fontId="3" fillId="34" borderId="33" xfId="0" applyNumberFormat="1" applyFont="1" applyFill="1" applyBorder="1" applyAlignment="1">
      <alignment horizontal="center" vertical="center" wrapText="0"/>
    </xf>
    <xf numFmtId="1" fontId="3" fillId="35" borderId="34" xfId="0" applyNumberFormat="1" applyFont="1" applyFill="1" applyBorder="1" applyAlignment="1">
      <alignment horizontal="center" vertical="center" wrapText="0"/>
    </xf>
    <xf numFmtId="1" fontId="3" fillId="36" borderId="35" xfId="0" applyNumberFormat="1" applyFont="1" applyFill="1" applyBorder="1" applyAlignment="1">
      <alignment horizontal="center" vertical="center" wrapText="0"/>
    </xf>
    <xf numFmtId="1" fontId="3" fillId="37" borderId="36" xfId="0" applyNumberFormat="1" applyFont="1" applyFill="1" applyBorder="1" applyAlignment="1">
      <alignment horizontal="center" vertical="center" wrapText="0"/>
    </xf>
    <xf numFmtId="1" fontId="3" fillId="38" borderId="37" xfId="0" applyNumberFormat="1" applyFont="1" applyFill="1" applyBorder="1" applyAlignment="1">
      <alignment horizontal="center" vertical="center" wrapText="0"/>
    </xf>
    <xf numFmtId="1" fontId="3" fillId="39" borderId="38" xfId="0" applyNumberFormat="1" applyFont="1" applyFill="1" applyBorder="1" applyAlignment="1">
      <alignment horizontal="center" vertical="center" wrapText="0"/>
    </xf>
    <xf numFmtId="1" fontId="3" fillId="40" borderId="39" xfId="0" applyNumberFormat="1" applyFont="1" applyFill="1" applyBorder="1" applyAlignment="1">
      <alignment horizontal="center" vertical="center" wrapText="0"/>
    </xf>
    <xf numFmtId="1" fontId="3" fillId="41" borderId="40" xfId="0" applyNumberFormat="1" applyFont="1" applyFill="1" applyBorder="1" applyAlignment="1">
      <alignment horizontal="center" vertical="center" wrapText="0"/>
    </xf>
    <xf numFmtId="0" fontId="3" fillId="42" borderId="41" xfId="0" applyFont="1" applyFill="1" applyBorder="1" applyAlignment="1">
      <alignment horizontal="center" vertical="center" wrapText="0"/>
    </xf>
    <xf numFmtId="0" fontId="3" fillId="43" borderId="42" xfId="0" applyFont="1" applyFill="1" applyBorder="1" applyAlignment="1">
      <alignment horizontal="center" vertical="center" wrapText="0"/>
    </xf>
    <xf numFmtId="0" fontId="3" fillId="44" borderId="43" xfId="0" applyFont="1" applyFill="1" applyBorder="1" applyAlignment="1">
      <alignment horizontal="center" vertical="center" wrapText="0"/>
    </xf>
    <xf numFmtId="0" fontId="3" fillId="45" borderId="44" xfId="0" applyFont="1" applyFill="1" applyBorder="1" applyAlignment="1">
      <alignment horizontal="center" vertical="center" wrapText="0"/>
    </xf>
    <xf numFmtId="0" fontId="3" fillId="46" borderId="45" xfId="0" applyFont="1" applyFill="1" applyBorder="1" applyAlignment="1">
      <alignment horizontal="center" vertical="center" wrapText="0"/>
    </xf>
    <xf numFmtId="0" fontId="3" fillId="47" borderId="46" xfId="0" applyFont="1" applyFill="1" applyBorder="1" applyAlignment="1">
      <alignment horizontal="center" vertical="center" wrapText="0"/>
    </xf>
    <xf numFmtId="0" fontId="3" fillId="48" borderId="47" xfId="0" applyFont="1" applyFill="1" applyBorder="1" applyAlignment="1">
      <alignment horizontal="center" vertical="center" wrapText="0"/>
    </xf>
    <xf numFmtId="0" fontId="3" fillId="49" borderId="48" xfId="0" applyFont="1" applyFill="1" applyBorder="1" applyAlignment="1">
      <alignment horizontal="center" vertical="center" wrapText="0"/>
    </xf>
    <xf numFmtId="0" fontId="3" fillId="50" borderId="49" xfId="0" applyFont="1" applyFill="1" applyBorder="1" applyAlignment="1">
      <alignment horizontal="center" vertical="center" wrapText="0"/>
    </xf>
    <xf numFmtId="0" fontId="3" fillId="51" borderId="50" xfId="0" applyFont="1" applyFill="1" applyBorder="1" applyAlignment="1">
      <alignment horizontal="center" vertical="center" wrapText="0"/>
    </xf>
    <xf numFmtId="0" fontId="3" fillId="52" borderId="51" xfId="0" applyFont="1" applyFill="1" applyBorder="1" applyAlignment="1">
      <alignment horizontal="center" vertical="center" wrapText="0"/>
    </xf>
    <xf numFmtId="0" fontId="3" fillId="53" borderId="52" xfId="0" applyFont="1" applyFill="1" applyBorder="1" applyAlignment="1">
      <alignment horizontal="center" vertical="center" wrapText="0"/>
    </xf>
    <xf numFmtId="0" fontId="3" fillId="54" borderId="53" xfId="0" applyFont="1" applyFill="1" applyBorder="1" applyAlignment="1">
      <alignment horizontal="center" vertical="center" wrapText="0"/>
    </xf>
    <xf numFmtId="0" fontId="3" fillId="55" borderId="54" xfId="0" applyFont="1" applyFill="1" applyBorder="1" applyAlignment="1">
      <alignment horizontal="center" vertical="center" wrapText="0"/>
    </xf>
    <xf numFmtId="0" fontId="3" fillId="56" borderId="55" xfId="0" applyFont="1" applyFill="1" applyBorder="1" applyAlignment="1">
      <alignment horizontal="center" vertical="center" wrapText="0"/>
    </xf>
    <xf numFmtId="0" fontId="3" fillId="57" borderId="56" xfId="0" applyFont="1" applyFill="1" applyBorder="1" applyAlignment="1">
      <alignment horizontal="center" vertical="center" wrapText="0"/>
    </xf>
    <xf numFmtId="0" fontId="3" fillId="58" borderId="57" xfId="0" applyFont="1" applyFill="1" applyBorder="1" applyAlignment="1">
      <alignment horizontal="center" vertical="center" wrapText="0"/>
    </xf>
    <xf numFmtId="0" fontId="3" fillId="59" borderId="58" xfId="0" applyFont="1" applyFill="1" applyBorder="1" applyAlignment="1">
      <alignment horizontal="center" vertical="center" wrapText="0"/>
    </xf>
    <xf numFmtId="0" fontId="3" fillId="60" borderId="59" xfId="0" applyFont="1" applyFill="1" applyBorder="1" applyAlignment="1">
      <alignment horizontal="center" vertical="center" wrapText="0"/>
    </xf>
    <xf numFmtId="0" fontId="3" fillId="61" borderId="60" xfId="0" applyFont="1" applyFill="1" applyBorder="1" applyAlignment="1">
      <alignment horizontal="center" vertical="center" wrapText="0"/>
    </xf>
    <xf numFmtId="0" fontId="3" fillId="62" borderId="61" xfId="0" applyFont="1" applyFill="1" applyAlignment="1">
      <alignment horizontal="center" vertical="center" wrapText="0"/>
    </xf>
    <xf numFmtId="0" fontId="3" fillId="63" borderId="62" xfId="0" applyFont="1" applyFill="1" applyAlignment="1">
      <alignment horizontal="center" vertical="center" wrapText="0"/>
    </xf>
    <xf numFmtId="0" fontId="3" fillId="64" borderId="63" xfId="0" applyFont="1" applyFill="1" applyAlignment="1">
      <alignment horizontal="center" vertical="center" wrapText="0"/>
    </xf>
    <xf numFmtId="0" fontId="3" fillId="65" borderId="64" xfId="0" applyFont="1" applyFill="1" applyAlignment="1">
      <alignment horizontal="center" vertical="center" wrapText="0"/>
    </xf>
    <xf numFmtId="0" fontId="3" fillId="66" borderId="65" xfId="0" applyFont="1" applyFill="1" applyAlignment="1">
      <alignment horizontal="center" vertical="center" wrapText="0"/>
    </xf>
    <xf numFmtId="0" fontId="3" fillId="67" borderId="66" xfId="0" applyFont="1" applyFill="1" applyBorder="1" applyAlignment="1">
      <alignment horizontal="center" vertical="center" wrapText="0"/>
    </xf>
    <xf numFmtId="0" fontId="3" fillId="68" borderId="67" xfId="0" applyFont="1" applyFill="1" applyBorder="1" applyAlignment="1">
      <alignment horizontal="center" vertical="center" wrapText="0"/>
    </xf>
    <xf numFmtId="0" fontId="3" fillId="69" borderId="68" xfId="0" applyFont="1" applyFill="1" applyBorder="1" applyAlignment="1">
      <alignment horizontal="center" vertical="center" wrapText="0"/>
    </xf>
    <xf numFmtId="0" fontId="3" fillId="70" borderId="69" xfId="0" applyFont="1" applyFill="1" applyBorder="1" applyAlignment="1">
      <alignment horizontal="center" vertical="center" wrapText="0"/>
    </xf>
    <xf numFmtId="0" fontId="3" fillId="71" borderId="70" xfId="0" applyFont="1" applyFill="1" applyBorder="1" applyAlignment="1">
      <alignment horizontal="center" vertical="center" wrapText="0"/>
    </xf>
    <xf numFmtId="49" fontId="3" fillId="4" borderId="3" xfId="0" applyNumberFormat="1" applyFont="1" applyFill="1" applyBorder="1" applyAlignment="1">
      <alignment horizontal="left" vertical="center" wrapText="0"/>
    </xf>
    <xf numFmtId="164" fontId="3" fillId="4" borderId="3" xfId="0" applyNumberFormat="1" applyFont="1" applyFill="1" applyBorder="1" applyAlignment="1">
      <alignment horizontal="left" vertical="center" wrapText="0"/>
    </xf>
    <xf numFmtId="1" fontId="3" fillId="72" borderId="71" xfId="0" applyNumberFormat="1" applyFont="1" applyFill="1" applyBorder="1" applyAlignment="1">
      <alignment horizontal="center" vertical="center" wrapText="0"/>
    </xf>
    <xf numFmtId="164" fontId="3" fillId="14" borderId="13" xfId="0" applyNumberFormat="1" applyFont="1" applyFill="1" applyBorder="1" applyAlignment="1">
      <alignment horizontal="left" vertical="center" wrapText="0"/>
    </xf>
    <xf numFmtId="164" fontId="3" fillId="3" borderId="2" xfId="0" applyNumberFormat="1" applyFont="1" applyFill="1" applyBorder="1" applyAlignment="1">
      <alignment horizontal="left" vertical="center" wrapText="0"/>
    </xf>
    <xf numFmtId="164" fontId="3" fillId="5" borderId="4" xfId="0" applyNumberFormat="1" applyFont="1" applyFill="1" applyBorder="1" applyAlignment="1">
      <alignment horizontal="left" vertical="center" wrapText="0"/>
    </xf>
    <xf numFmtId="164" fontId="2" fillId="0" borderId="0" xfId="0" applyNumberFormat="1" applyFont="1" applyAlignment="1">
      <alignment horizontal="left" vertical="center" wrapText="0"/>
    </xf>
    <xf numFmtId="3" fontId="3" fillId="0" borderId="20" xfId="0" applyNumberFormat="1" applyFont="1" applyFill="1" applyBorder="1" applyAlignment="1">
      <alignment horizontal="left" vertical="center" wrapText="0"/>
    </xf>
    <xf numFmtId="3" fontId="3" fillId="0" borderId="7" xfId="0" applyNumberFormat="1" applyFont="1" applyFill="1" applyBorder="1" applyAlignment="1">
      <alignment horizontal="left" vertical="center" wrapText="0"/>
    </xf>
    <xf numFmtId="167" fontId="11" fillId="5" borderId="4" xfId="0" applyNumberFormat="1" applyFont="1" applyFill="1" applyBorder="1" applyAlignment="1">
      <alignment horizontal="left" vertical="center" wrapText="0"/>
    </xf>
    <xf numFmtId="0" fontId="2" fillId="0" borderId="0" xfId="0" applyFont="1" applyAlignment="1">
      <alignment horizontal="left" vertical="bottom" wrapText="0"/>
    </xf>
    <xf numFmtId="1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center" wrapText="0"/>
    </xf>
    <xf numFmtId="1" fontId="3" fillId="73" borderId="72" xfId="0" applyNumberFormat="1" applyFont="1" applyFill="1" applyBorder="1" applyAlignment="1">
      <alignment horizontal="center" vertical="center" wrapText="0"/>
    </xf>
    <xf numFmtId="1" fontId="3" fillId="74" borderId="73" xfId="0" applyNumberFormat="1" applyFont="1" applyFill="1" applyBorder="1" applyAlignment="1">
      <alignment horizontal="center" vertical="center" wrapText="0"/>
    </xf>
    <xf numFmtId="1" fontId="3" fillId="75" borderId="74" xfId="0" applyNumberFormat="1" applyFont="1" applyFill="1" applyBorder="1" applyAlignment="1">
      <alignment horizontal="center" vertical="center" wrapText="0"/>
    </xf>
    <xf numFmtId="1" fontId="3" fillId="76" borderId="75" xfId="0" applyNumberFormat="1" applyFont="1" applyFill="1" applyBorder="1" applyAlignment="1">
      <alignment horizontal="center" vertical="center" wrapText="0"/>
    </xf>
    <xf numFmtId="1" fontId="3" fillId="77" borderId="76" xfId="0" applyNumberFormat="1" applyFont="1" applyFill="1" applyBorder="1" applyAlignment="1">
      <alignment horizontal="center" vertical="center" wrapText="0"/>
    </xf>
    <xf numFmtId="1" fontId="3" fillId="78" borderId="77" xfId="0" applyNumberFormat="1" applyFont="1" applyFill="1" applyBorder="1" applyAlignment="1">
      <alignment horizontal="center" vertical="center" wrapText="0"/>
    </xf>
    <xf numFmtId="165" fontId="3" fillId="2" borderId="1" xfId="0" applyNumberFormat="1" applyFont="1" applyFill="1" applyBorder="1" applyAlignment="1">
      <alignment horizontal="left" vertical="center" wrapText="0"/>
    </xf>
    <xf numFmtId="164" fontId="3" fillId="2" borderId="1" xfId="0" applyNumberFormat="1" applyFont="1" applyFill="1" applyBorder="1" applyAlignment="1">
      <alignment horizontal="left" vertical="center" wrapText="0"/>
    </xf>
    <xf numFmtId="0" fontId="3" fillId="0" borderId="78" xfId="0" applyFont="1" applyFill="1" applyBorder="1" applyAlignment="1">
      <alignment horizontal="left" vertical="center" wrapText="0"/>
    </xf>
    <xf numFmtId="0" fontId="3" fillId="80" borderId="79" xfId="0" applyFont="1" applyFill="1" applyBorder="1" applyAlignment="1">
      <alignment horizontal="left" vertical="center" wrapText="0"/>
    </xf>
    <xf numFmtId="1" fontId="8" fillId="9" borderId="8" xfId="0" applyNumberFormat="1" applyFont="1" applyFill="1" applyAlignment="1">
      <alignment horizontal="left" vertical="center" wrapText="0"/>
    </xf>
    <xf numFmtId="1" fontId="3" fillId="23" borderId="22" xfId="0" applyNumberFormat="1" applyFont="1" applyFill="1" applyBorder="1" applyAlignment="1">
      <alignment horizontal="left" vertical="center" wrapText="0"/>
    </xf>
    <xf numFmtId="1" fontId="3" fillId="81" borderId="80" xfId="0" applyNumberFormat="1" applyFont="1" applyFill="1" applyBorder="1" applyAlignment="1">
      <alignment horizontal="left" vertical="center" wrapText="0"/>
    </xf>
    <xf numFmtId="1" fontId="8" fillId="82" borderId="81" xfId="0" applyNumberFormat="1" applyFont="1" applyFill="1" applyBorder="1" applyAlignment="1">
      <alignment horizontal="left" vertical="center" wrapText="0"/>
    </xf>
    <xf numFmtId="1" fontId="8" fillId="13" borderId="12" xfId="0" applyNumberFormat="1" applyFont="1" applyFill="1" applyBorder="1" applyAlignment="1">
      <alignment horizontal="left" vertical="center" wrapText="0"/>
    </xf>
    <xf numFmtId="1" fontId="10" fillId="0" borderId="0" xfId="0" applyNumberFormat="1" applyFont="1" applyAlignment="1">
      <alignment vertical="center" wrapText="0"/>
    </xf>
    <xf numFmtId="166" fontId="4" fillId="0" borderId="0" xfId="0" applyNumberFormat="1" applyFont="1" applyAlignment="1">
      <alignment horizontal="center" vertical="center" wrapText="0"/>
    </xf>
    <xf numFmtId="1" fontId="4" fillId="0" borderId="0" xfId="0" applyNumberFormat="1" applyFont="1" applyAlignment="1">
      <alignment horizontal="center" vertical="center" wrapText="0"/>
    </xf>
    <xf numFmtId="166" fontId="4" fillId="0" borderId="0" xfId="0" applyNumberFormat="1" applyFont="1" applyAlignment="1">
      <alignment horizontal="left" vertical="center" wrapText="0"/>
    </xf>
    <xf numFmtId="166" fontId="3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 wrapText="0"/>
    </xf>
    <xf numFmtId="1" fontId="5" fillId="0" borderId="0" xfId="0" applyNumberFormat="1" applyFont="1" applyAlignment="1">
      <alignment vertical="top" wrapText="0"/>
    </xf>
    <xf numFmtId="0" fontId="15" fillId="0" borderId="0" xfId="0" applyFont="1" applyAlignment="1">
      <alignment vertical="center" wrapText="0"/>
    </xf>
    <xf numFmtId="1" fontId="3" fillId="80" borderId="79" xfId="0" applyNumberFormat="1" applyFont="1" applyFill="1" applyBorder="1" applyAlignment="1">
      <alignment horizontal="left" vertical="center" wrapText="0"/>
    </xf>
    <xf numFmtId="167" fontId="3" fillId="0" borderId="7" xfId="0" applyNumberFormat="1" applyFont="1" applyFill="1" applyBorder="1" applyAlignment="1">
      <alignment horizontal="left" vertical="center" wrapText="0"/>
    </xf>
    <xf numFmtId="167" fontId="3" fillId="0" borderId="0" xfId="0" applyNumberFormat="1" applyFont="1" applyAlignment="1">
      <alignment horizontal="left" vertical="center" wrapText="0"/>
    </xf>
    <xf numFmtId="167" fontId="3" fillId="83" borderId="82" xfId="0" applyNumberFormat="1" applyFont="1" applyFill="1" applyBorder="1" applyAlignment="1">
      <alignment horizontal="left" vertical="center" wrapText="0"/>
    </xf>
    <xf numFmtId="1" fontId="3" fillId="84" borderId="83" xfId="0" applyNumberFormat="1" applyFont="1" applyFill="1" applyBorder="1" applyAlignment="1">
      <alignment horizontal="center" vertical="center" wrapText="0"/>
    </xf>
    <xf numFmtId="1" fontId="3" fillId="85" borderId="84" xfId="0" applyNumberFormat="1" applyFont="1" applyFill="1" applyBorder="1" applyAlignment="1">
      <alignment horizontal="center" vertical="center" wrapText="0"/>
    </xf>
    <xf numFmtId="1" fontId="3" fillId="86" borderId="85" xfId="0" applyNumberFormat="1" applyFont="1" applyFill="1" applyBorder="1" applyAlignment="1">
      <alignment horizontal="center" vertical="center" wrapText="0"/>
    </xf>
    <xf numFmtId="1" fontId="3" fillId="87" borderId="86" xfId="0" applyNumberFormat="1" applyFont="1" applyFill="1" applyBorder="1" applyAlignment="1">
      <alignment horizontal="center" vertical="center" wrapText="0"/>
    </xf>
    <xf numFmtId="1" fontId="3" fillId="88" borderId="87" xfId="0" applyNumberFormat="1" applyFont="1" applyFill="1" applyBorder="1" applyAlignment="1">
      <alignment horizontal="center" vertical="center" wrapText="0"/>
    </xf>
    <xf numFmtId="1" fontId="3" fillId="89" borderId="88" xfId="0" applyNumberFormat="1" applyFont="1" applyFill="1" applyBorder="1" applyAlignment="1">
      <alignment horizontal="center" vertical="center" wrapText="0"/>
    </xf>
    <xf numFmtId="0" fontId="2" fillId="0" borderId="0" xfId="0" applyFont="1" applyAlignment="1">
      <alignment horizontal="center" vertical="bottom" wrapText="0"/>
    </xf>
    <xf numFmtId="1" fontId="2" fillId="0" borderId="0" xfId="0" applyNumberFormat="1" applyFont="1" applyAlignment="1">
      <alignment vertical="bottom" wrapText="0"/>
    </xf>
    <xf numFmtId="14" fontId="2" fillId="0" borderId="0" xfId="0" applyNumberFormat="1" applyFont="1" applyAlignment="1">
      <alignment vertical="bottom" wrapText="0"/>
    </xf>
    <xf numFmtId="1" fontId="11" fillId="9" borderId="8" xfId="0" applyNumberFormat="1" applyFont="1" applyFill="1" applyAlignment="1">
      <alignment horizontal="center" vertical="center" wrapText="0"/>
    </xf>
    <xf numFmtId="1" fontId="3" fillId="0" borderId="0" xfId="0" applyNumberFormat="1" applyFont="1" applyAlignment="1">
      <alignment horizontal="center" vertical="top" wrapText="1"/>
    </xf>
    <xf numFmtId="166" fontId="3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bottom" wrapText="0"/>
    </xf>
    <xf numFmtId="166" fontId="2" fillId="0" borderId="0" xfId="0" applyNumberFormat="1" applyFont="1" applyAlignment="1">
      <alignment horizontal="center" vertical="bottom" wrapText="0"/>
    </xf>
    <xf numFmtId="1" fontId="3" fillId="0" borderId="0" xfId="0" applyNumberFormat="1" applyFont="1">
      <alignment vertical="top" wrapText="1"/>
    </xf>
    <xf numFmtId="14" fontId="9" fillId="0" borderId="0" xfId="0" applyNumberFormat="1" applyFont="1" applyAlignment="1">
      <alignment vertical="bottom" wrapText="0"/>
    </xf>
    <xf numFmtId="1" fontId="7" fillId="9" borderId="8" xfId="0" applyNumberFormat="1" applyFont="1" applyFill="1" applyAlignment="1">
      <alignment horizontal="left" vertical="center" wrapText="0"/>
    </xf>
    <xf numFmtId="0" fontId="3" fillId="24" borderId="23" xfId="0" applyFont="1" applyFill="1" applyBorder="1" applyAlignment="1">
      <alignment horizontal="left" vertical="center" wrapText="0"/>
    </xf>
    <xf numFmtId="0" fontId="3" fillId="0" borderId="0" xfId="0" applyFont="1">
      <alignment vertical="top" wrapText="1"/>
    </xf>
    <xf numFmtId="0" fontId="6" fillId="90" borderId="89" xfId="0" applyFont="1" applyFill="1" applyBorder="1" applyAlignment="1">
      <alignment horizontal="center" vertical="center" wrapText="0"/>
    </xf>
    <xf numFmtId="0" fontId="6" fillId="91" borderId="90" xfId="0" applyFont="1" applyFill="1" applyBorder="1" applyAlignment="1">
      <alignment horizontal="center" vertical="center" wrapText="0"/>
    </xf>
    <xf numFmtId="0" fontId="6" fillId="92" borderId="91" xfId="0" applyFont="1" applyFill="1" applyBorder="1" applyAlignment="1">
      <alignment horizontal="center" vertical="center" wrapText="0"/>
    </xf>
    <xf numFmtId="0" fontId="6" fillId="93" borderId="92" xfId="0" applyFont="1" applyFill="1" applyBorder="1" applyAlignment="1">
      <alignment horizontal="center" vertical="center" wrapText="0"/>
    </xf>
    <xf numFmtId="0" fontId="6" fillId="94" borderId="93" xfId="0" applyFont="1" applyFill="1" applyBorder="1" applyAlignment="1">
      <alignment horizontal="center" vertical="center" wrapText="0"/>
    </xf>
    <xf numFmtId="0" fontId="6" fillId="95" borderId="94" xfId="0" applyFont="1" applyFill="1" applyBorder="1" applyAlignment="1">
      <alignment horizontal="center" vertical="center" wrapText="0"/>
    </xf>
    <xf numFmtId="165" fontId="3" fillId="96" borderId="95" xfId="0" applyNumberFormat="1" applyFont="1" applyFill="1" applyBorder="1" applyAlignment="1">
      <alignment horizontal="center" vertical="center" wrapText="0"/>
    </xf>
    <xf numFmtId="165" fontId="3" fillId="97" borderId="96" xfId="0" applyNumberFormat="1" applyFont="1" applyFill="1" applyBorder="1" applyAlignment="1">
      <alignment horizontal="center" vertical="center" wrapText="0"/>
    </xf>
    <xf numFmtId="165" fontId="3" fillId="98" borderId="97" xfId="0" applyNumberFormat="1" applyFont="1" applyFill="1" applyBorder="1" applyAlignment="1">
      <alignment horizontal="center" vertical="center" wrapText="0"/>
    </xf>
    <xf numFmtId="165" fontId="3" fillId="99" borderId="98" xfId="0" applyNumberFormat="1" applyFont="1" applyFill="1" applyBorder="1" applyAlignment="1">
      <alignment horizontal="center" vertical="center" wrapText="0"/>
    </xf>
    <xf numFmtId="165" fontId="3" fillId="100" borderId="99" xfId="0" applyNumberFormat="1" applyFont="1" applyFill="1" applyBorder="1" applyAlignment="1">
      <alignment horizontal="center" vertical="center" wrapText="0"/>
    </xf>
    <xf numFmtId="165" fontId="3" fillId="101" borderId="100" xfId="0" applyNumberFormat="1" applyFont="1" applyFill="1" applyBorder="1" applyAlignment="1">
      <alignment horizontal="center" vertical="center" wrapText="0"/>
    </xf>
    <xf numFmtId="166" fontId="3" fillId="102" borderId="101" xfId="0" applyNumberFormat="1" applyFont="1" applyFill="1" applyBorder="1" applyAlignment="1">
      <alignment horizontal="center" vertical="center" wrapText="0"/>
    </xf>
    <xf numFmtId="1" fontId="3" fillId="103" borderId="102" xfId="0" applyNumberFormat="1" applyFont="1" applyFill="1" applyBorder="1" applyAlignment="1">
      <alignment horizontal="center" vertical="center" wrapText="0"/>
    </xf>
    <xf numFmtId="166" fontId="3" fillId="104" borderId="103" xfId="0" applyNumberFormat="1" applyFont="1" applyFill="1" applyBorder="1" applyAlignment="1">
      <alignment horizontal="center" vertical="center" wrapText="0"/>
    </xf>
    <xf numFmtId="1" fontId="3" fillId="105" borderId="104" xfId="0" applyNumberFormat="1" applyFont="1" applyFill="1" applyBorder="1" applyAlignment="1">
      <alignment horizontal="center" vertical="center" wrapText="0"/>
    </xf>
    <xf numFmtId="166" fontId="3" fillId="106" borderId="105" xfId="0" applyNumberFormat="1" applyFont="1" applyFill="1" applyBorder="1" applyAlignment="1">
      <alignment horizontal="center" vertical="center" wrapText="0"/>
    </xf>
    <xf numFmtId="1" fontId="3" fillId="107" borderId="106" xfId="0" applyNumberFormat="1" applyFont="1" applyFill="1" applyBorder="1" applyAlignment="1">
      <alignment horizontal="center" vertical="center" wrapText="0"/>
    </xf>
    <xf numFmtId="166" fontId="3" fillId="108" borderId="107" xfId="0" applyNumberFormat="1" applyFont="1" applyFill="1" applyBorder="1" applyAlignment="1">
      <alignment horizontal="center" vertical="center" wrapText="0"/>
    </xf>
    <xf numFmtId="1" fontId="3" fillId="109" borderId="108" xfId="0" applyNumberFormat="1" applyFont="1" applyFill="1" applyBorder="1" applyAlignment="1">
      <alignment horizontal="center" vertical="center" wrapText="0"/>
    </xf>
    <xf numFmtId="1" fontId="3" fillId="110" borderId="109" xfId="0" applyNumberFormat="1" applyFont="1" applyFill="1" applyBorder="1" applyAlignment="1">
      <alignment horizontal="center" vertical="center" wrapText="0"/>
    </xf>
    <xf numFmtId="1" fontId="3" fillId="111" borderId="110" xfId="0" applyNumberFormat="1" applyFont="1" applyFill="1" applyBorder="1" applyAlignment="1">
      <alignment horizontal="center" vertical="center" wrapText="0"/>
    </xf>
    <xf numFmtId="166" fontId="3" fillId="112" borderId="111" xfId="0" applyNumberFormat="1" applyFont="1" applyFill="1" applyBorder="1" applyAlignment="1">
      <alignment horizontal="center" vertical="center" wrapText="0"/>
    </xf>
    <xf numFmtId="1" fontId="3" fillId="113" borderId="112" xfId="0" applyNumberFormat="1" applyFont="1" applyFill="1" applyBorder="1" applyAlignment="1">
      <alignment horizontal="center" vertical="center" wrapText="0"/>
    </xf>
    <xf numFmtId="166" fontId="3" fillId="114" borderId="113" xfId="0" applyNumberFormat="1" applyFont="1" applyFill="1" applyBorder="1" applyAlignment="1">
      <alignment horizontal="center" vertical="center" wrapText="0"/>
    </xf>
    <xf numFmtId="166" fontId="3" fillId="115" borderId="114" xfId="0" applyNumberFormat="1" applyFont="1" applyFill="1" applyBorder="1" applyAlignment="1">
      <alignment horizontal="center" vertical="center" wrapText="0"/>
    </xf>
    <xf numFmtId="1" fontId="3" fillId="116" borderId="115" xfId="0" applyNumberFormat="1" applyFont="1" applyFill="1" applyBorder="1" applyAlignment="1">
      <alignment horizontal="center" vertical="center" wrapText="0"/>
    </xf>
    <xf numFmtId="166" fontId="3" fillId="117" borderId="116" xfId="0" applyNumberFormat="1" applyFont="1" applyFill="1" applyBorder="1" applyAlignment="1">
      <alignment horizontal="center" vertical="center" wrapText="0"/>
    </xf>
    <xf numFmtId="1" fontId="3" fillId="118" borderId="117" xfId="0" applyNumberFormat="1" applyFont="1" applyFill="1" applyBorder="1" applyAlignment="1">
      <alignment horizontal="center" vertical="center" wrapText="0"/>
    </xf>
    <xf numFmtId="1" fontId="3" fillId="119" borderId="118" xfId="0" applyNumberFormat="1" applyFont="1" applyFill="1" applyBorder="1" applyAlignment="1">
      <alignment horizontal="center" vertical="center" wrapText="0"/>
    </xf>
    <xf numFmtId="165" fontId="3" fillId="96" borderId="95" xfId="0" applyNumberFormat="1" applyFont="1" applyFill="1" applyBorder="1" applyAlignment="1">
      <alignment horizontal="left" vertical="center" wrapText="0"/>
    </xf>
    <xf numFmtId="1" fontId="3" fillId="120" borderId="119" xfId="0" applyNumberFormat="1" applyFont="1" applyFill="1" applyBorder="1" applyAlignment="1">
      <alignment horizontal="center" vertical="center" wrapText="0"/>
    </xf>
    <xf numFmtId="165" fontId="3" fillId="97" borderId="96" xfId="0" applyNumberFormat="1" applyFont="1" applyFill="1" applyBorder="1" applyAlignment="1">
      <alignment horizontal="left" vertical="center" wrapText="0"/>
    </xf>
    <xf numFmtId="1" fontId="3" fillId="121" borderId="120" xfId="0" applyNumberFormat="1" applyFont="1" applyFill="1" applyBorder="1" applyAlignment="1">
      <alignment horizontal="center" vertical="center" wrapText="0"/>
    </xf>
    <xf numFmtId="165" fontId="3" fillId="98" borderId="97" xfId="0" applyNumberFormat="1" applyFont="1" applyFill="1" applyBorder="1" applyAlignment="1">
      <alignment horizontal="left" vertical="center" wrapText="0"/>
    </xf>
    <xf numFmtId="1" fontId="3" fillId="122" borderId="121" xfId="0" applyNumberFormat="1" applyFont="1" applyFill="1" applyBorder="1" applyAlignment="1">
      <alignment horizontal="center" vertical="center" wrapText="0"/>
    </xf>
    <xf numFmtId="165" fontId="3" fillId="100" borderId="99" xfId="0" applyNumberFormat="1" applyFont="1" applyFill="1" applyBorder="1" applyAlignment="1">
      <alignment horizontal="left" vertical="center" wrapText="0"/>
    </xf>
    <xf numFmtId="1" fontId="3" fillId="123" borderId="122" xfId="0" applyNumberFormat="1" applyFont="1" applyFill="1" applyBorder="1" applyAlignment="1">
      <alignment horizontal="center" vertical="center" wrapText="0"/>
    </xf>
    <xf numFmtId="165" fontId="3" fillId="99" borderId="98" xfId="0" applyNumberFormat="1" applyFont="1" applyFill="1" applyBorder="1" applyAlignment="1">
      <alignment horizontal="left" vertical="center" wrapText="0"/>
    </xf>
    <xf numFmtId="1" fontId="3" fillId="124" borderId="123" xfId="0" applyNumberFormat="1" applyFont="1" applyFill="1" applyBorder="1" applyAlignment="1">
      <alignment horizontal="center" vertical="center" wrapText="0"/>
    </xf>
    <xf numFmtId="1" fontId="3" fillId="9" borderId="8" xfId="0" applyNumberFormat="1" applyFont="1" applyFill="1" applyAlignment="1">
      <alignment horizontal="left" vertical="bottom" wrapText="0"/>
    </xf>
    <xf numFmtId="1" fontId="4" fillId="9" borderId="8" xfId="0" applyNumberFormat="1" applyFont="1" applyFill="1" applyAlignment="1">
      <alignment vertical="center" wrapText="0"/>
    </xf>
    <xf numFmtId="3" fontId="3" fillId="2" borderId="1" xfId="0" applyNumberFormat="1" applyFont="1" applyFill="1" applyBorder="1" applyAlignment="1">
      <alignment horizontal="center" vertical="center" wrapText="0"/>
    </xf>
    <xf numFmtId="166" fontId="3" fillId="2" borderId="1" xfId="0" applyNumberFormat="1" applyFont="1" applyFill="1" applyBorder="1" applyAlignment="1">
      <alignment horizontal="center" vertical="center" wrapText="0"/>
    </xf>
    <xf numFmtId="3" fontId="3" fillId="23" borderId="22" xfId="0" applyNumberFormat="1" applyFont="1" applyFill="1" applyBorder="1" applyAlignment="1">
      <alignment horizontal="center" vertical="center" wrapText="0"/>
    </xf>
    <xf numFmtId="166" fontId="3" fillId="4" borderId="3" xfId="0" applyNumberFormat="1" applyFont="1" applyFill="1" applyBorder="1" applyAlignment="1">
      <alignment horizontal="center" vertical="center" wrapText="0"/>
    </xf>
    <xf numFmtId="166" fontId="3" fillId="96" borderId="95" xfId="0" applyNumberFormat="1" applyFont="1" applyFill="1" applyBorder="1" applyAlignment="1">
      <alignment horizontal="center" vertical="center" wrapText="0"/>
    </xf>
    <xf numFmtId="166" fontId="3" fillId="125" borderId="124" xfId="0" applyNumberFormat="1" applyFont="1" applyFill="1" applyBorder="1" applyAlignment="1">
      <alignment horizontal="center" vertical="center" wrapText="0"/>
    </xf>
    <xf numFmtId="0" fontId="3" fillId="102" borderId="101" xfId="0" applyFont="1" applyFill="1" applyBorder="1" applyAlignment="1">
      <alignment horizontal="center" vertical="center" wrapText="0"/>
    </xf>
    <xf numFmtId="0" fontId="3" fillId="112" borderId="111" xfId="0" applyFont="1" applyFill="1" applyBorder="1" applyAlignment="1">
      <alignment horizontal="center" vertical="center" wrapText="0"/>
    </xf>
    <xf numFmtId="1" fontId="3" fillId="126" borderId="125" xfId="0" applyNumberFormat="1" applyFont="1" applyFill="1" applyBorder="1" applyAlignment="1">
      <alignment horizontal="center" vertical="center" wrapText="0"/>
    </xf>
    <xf numFmtId="1" fontId="6" fillId="127" borderId="126" xfId="0" applyNumberFormat="1" applyFont="1" applyFill="1" applyBorder="1" applyAlignment="1">
      <alignment horizontal="center" vertical="center" wrapText="0"/>
    </xf>
    <xf numFmtId="1" fontId="6" fillId="128" borderId="127" xfId="0" applyNumberFormat="1" applyFont="1" applyFill="1" applyBorder="1" applyAlignment="1">
      <alignment horizontal="center" vertical="center" wrapText="0"/>
    </xf>
    <xf numFmtId="1" fontId="3" fillId="129" borderId="128" xfId="0" applyNumberFormat="1" applyFont="1" applyFill="1" applyBorder="1" applyAlignment="1">
      <alignment horizontal="center" vertical="center" wrapText="0"/>
    </xf>
    <xf numFmtId="1" fontId="3" fillId="130" borderId="129" xfId="0" applyNumberFormat="1" applyFont="1" applyFill="1" applyBorder="1" applyAlignment="1">
      <alignment horizontal="center" vertical="center" wrapText="0"/>
    </xf>
    <xf numFmtId="1" fontId="3" fillId="131" borderId="130" xfId="0" applyNumberFormat="1" applyFont="1" applyFill="1" applyBorder="1" applyAlignment="1">
      <alignment horizontal="center" vertical="center" wrapText="0"/>
    </xf>
    <xf numFmtId="1" fontId="3" fillId="132" borderId="131" xfId="0" applyNumberFormat="1" applyFont="1" applyFill="1" applyBorder="1" applyAlignment="1">
      <alignment horizontal="center" vertical="center" wrapText="0"/>
    </xf>
    <xf numFmtId="1" fontId="4" fillId="0" borderId="0" xfId="0" applyNumberFormat="1" applyFont="1" applyAlignment="1" applyProtection="1">
      <alignment horizontal="left" vertical="center" wrapText="0"/>
      <protection locked="0" hidden="0"/>
    </xf>
    <xf numFmtId="1" fontId="4" fillId="0" borderId="0" xfId="0" applyNumberFormat="1" applyFont="1" applyAlignment="1" applyProtection="1">
      <alignment horizontal="center" vertical="center" wrapText="0"/>
      <protection locked="0" hidden="0"/>
    </xf>
    <xf numFmtId="166" fontId="4" fillId="0" borderId="0" xfId="0" applyNumberFormat="1" applyFont="1" applyAlignment="1" applyProtection="1">
      <alignment horizontal="left" vertical="center" wrapText="0"/>
      <protection locked="0" hidden="0"/>
    </xf>
    <xf numFmtId="1" fontId="4" fillId="0" borderId="132" xfId="0" applyNumberFormat="1" applyFont="1" applyFill="1" applyBorder="1" applyAlignment="1" applyProtection="1">
      <alignment vertical="center" wrapText="0"/>
      <protection locked="0" hidden="0"/>
    </xf>
    <xf numFmtId="0" fontId="0" fillId="0" borderId="0" xfId="0" applyProtection="1">
      <alignment vertical="top" wrapText="1"/>
      <protection locked="0" hidden="0"/>
    </xf>
    <xf numFmtId="1" fontId="3" fillId="0" borderId="0" xfId="0" applyNumberFormat="1" applyFont="1" applyAlignment="1" applyProtection="1">
      <alignment horizontal="center" vertical="center" wrapText="0"/>
      <protection locked="0" hidden="0"/>
    </xf>
    <xf numFmtId="1" fontId="8" fillId="0" borderId="0" xfId="0" applyNumberFormat="1" applyFont="1" applyProtection="1">
      <alignment vertical="top" wrapText="1"/>
      <protection locked="0" hidden="0"/>
    </xf>
    <xf numFmtId="1" fontId="4" fillId="0" borderId="133" xfId="0" applyNumberFormat="1" applyFont="1" applyFill="1" applyBorder="1" applyAlignment="1" applyProtection="1">
      <alignment vertical="center" wrapText="0"/>
      <protection locked="0" hidden="0"/>
    </xf>
    <xf numFmtId="1" fontId="3" fillId="0" borderId="0" xfId="0" applyNumberFormat="1" applyFont="1" applyAlignment="1" applyProtection="1">
      <alignment horizontal="center" vertical="top" wrapText="1"/>
      <protection locked="0" hidden="0"/>
    </xf>
    <xf numFmtId="166" fontId="3" fillId="0" borderId="0" xfId="0" applyNumberFormat="1" applyFont="1" applyAlignment="1" applyProtection="1">
      <alignment horizontal="left" vertical="top" wrapText="1"/>
      <protection locked="0" hidden="0"/>
    </xf>
    <xf numFmtId="0" fontId="5" fillId="0" borderId="0" xfId="0" applyFont="1" applyAlignment="1" applyProtection="1">
      <alignment vertical="top" wrapText="0"/>
      <protection locked="0" hidden="0"/>
    </xf>
    <xf numFmtId="0" fontId="5" fillId="0" borderId="134" xfId="0" applyFont="1" applyFill="1" applyBorder="1" applyAlignment="1" applyProtection="1">
      <alignment vertical="top" wrapText="0"/>
      <protection locked="0" hidden="0"/>
    </xf>
    <xf numFmtId="0" fontId="5" fillId="0" borderId="132" xfId="0" applyFont="1" applyFill="1" applyBorder="1" applyAlignment="1" applyProtection="1">
      <alignment vertical="top" wrapText="0"/>
      <protection locked="0" hidden="0"/>
    </xf>
    <xf numFmtId="0" fontId="5" fillId="0" borderId="0" xfId="0" applyFont="1" applyAlignment="1" applyProtection="1">
      <alignment horizontal="left" vertical="top" wrapText="0"/>
      <protection locked="0" hidden="0"/>
    </xf>
    <xf numFmtId="1" fontId="5" fillId="0" borderId="0" xfId="0" applyNumberFormat="1" applyFont="1" applyAlignment="1" applyProtection="1">
      <alignment horizontal="left" vertical="top" wrapText="0"/>
      <protection locked="0" hidden="0"/>
    </xf>
    <xf numFmtId="0" fontId="11" fillId="23" borderId="22" xfId="0" applyFont="1" applyFill="1" applyBorder="1" applyAlignment="1" applyProtection="1">
      <alignment horizontal="left" vertical="center" wrapText="0"/>
      <protection locked="0" hidden="0"/>
    </xf>
    <xf numFmtId="0" fontId="11" fillId="136" borderId="135" xfId="0" applyFont="1" applyFill="1" applyBorder="1" applyAlignment="1" applyProtection="1">
      <alignment horizontal="left" vertical="center" wrapText="0"/>
      <protection locked="0" hidden="0"/>
    </xf>
    <xf numFmtId="166" fontId="11" fillId="136" borderId="135" xfId="0" applyNumberFormat="1" applyFont="1" applyFill="1" applyBorder="1" applyAlignment="1" applyProtection="1">
      <alignment horizontal="center" vertical="center" wrapText="0"/>
      <protection locked="0" hidden="0"/>
    </xf>
    <xf numFmtId="0" fontId="11" fillId="137" borderId="136" xfId="0" applyFont="1" applyFill="1" applyBorder="1" applyAlignment="1" applyProtection="1">
      <alignment horizontal="center" vertical="center" wrapText="0"/>
      <protection locked="0" hidden="0"/>
    </xf>
    <xf numFmtId="1" fontId="11" fillId="138" borderId="137" xfId="0" applyNumberFormat="1" applyFont="1" applyFill="1" applyBorder="1" applyAlignment="1" applyProtection="1">
      <alignment horizontal="center" vertical="center" wrapText="0"/>
      <protection locked="0" hidden="0"/>
    </xf>
    <xf numFmtId="166" fontId="11" fillId="136" borderId="135" xfId="0" applyNumberFormat="1" applyFont="1" applyFill="1" applyBorder="1" applyAlignment="1" applyProtection="1">
      <alignment horizontal="left" vertical="center" wrapText="0"/>
      <protection locked="0" hidden="0"/>
    </xf>
    <xf numFmtId="0" fontId="3" fillId="2" borderId="1" xfId="0" applyFont="1" applyFill="1" applyBorder="1" applyAlignment="1" applyProtection="1">
      <alignment horizontal="left" vertical="center" wrapText="0"/>
      <protection locked="0" hidden="0"/>
    </xf>
    <xf numFmtId="0" fontId="3" fillId="69" borderId="68" xfId="0" applyFont="1" applyFill="1" applyBorder="1" applyAlignment="1" applyProtection="1">
      <alignment horizontal="center" vertical="center" wrapText="0"/>
      <protection locked="0" hidden="0"/>
    </xf>
    <xf numFmtId="165" fontId="3" fillId="139" borderId="138" xfId="0" applyNumberFormat="1" applyFont="1" applyFill="1" applyBorder="1" applyAlignment="1" applyProtection="1">
      <alignment horizontal="center" vertical="center" wrapText="0"/>
      <protection locked="0" hidden="0"/>
    </xf>
    <xf numFmtId="0" fontId="3" fillId="14" borderId="13" xfId="0" applyFont="1" applyFill="1" applyBorder="1" applyAlignment="1" applyProtection="1">
      <alignment horizontal="left" vertical="center" wrapText="0"/>
      <protection locked="0" hidden="0"/>
    </xf>
    <xf numFmtId="0" fontId="3" fillId="9" borderId="8" xfId="0" applyFont="1" applyFill="1" applyAlignment="1" applyProtection="1">
      <alignment horizontal="center" vertical="center" wrapText="0"/>
      <protection locked="0" hidden="0"/>
    </xf>
    <xf numFmtId="166" fontId="3" fillId="9" borderId="8" xfId="0" applyNumberFormat="1" applyFont="1" applyFill="1" applyAlignment="1" applyProtection="1">
      <alignment horizontal="left" vertical="center" wrapText="0"/>
      <protection locked="0" hidden="0"/>
    </xf>
    <xf numFmtId="0" fontId="3" fillId="9" borderId="8" xfId="0" applyFont="1" applyFill="1" applyAlignment="1" applyProtection="1">
      <alignment horizontal="left" vertical="center" wrapText="0"/>
      <protection locked="0" hidden="0"/>
    </xf>
    <xf numFmtId="0" fontId="3" fillId="24" borderId="23" xfId="0" applyFont="1" applyFill="1" applyBorder="1" applyAlignment="1" applyProtection="1">
      <alignment horizontal="left" vertical="center" wrapText="0"/>
      <protection locked="0" hidden="0"/>
    </xf>
    <xf numFmtId="0" fontId="6" fillId="9" borderId="8" xfId="0" applyFont="1" applyFill="1" applyAlignment="1" applyProtection="1">
      <alignment horizontal="center" vertical="center" wrapText="0"/>
      <protection locked="0" hidden="0"/>
    </xf>
    <xf numFmtId="165" fontId="3" fillId="9" borderId="8" xfId="0" applyNumberFormat="1" applyFont="1" applyFill="1" applyAlignment="1" applyProtection="1">
      <alignment horizontal="center" vertical="center" wrapText="0"/>
      <protection locked="0" hidden="0"/>
    </xf>
    <xf numFmtId="167" fontId="3" fillId="9" borderId="8" xfId="0" applyNumberFormat="1" applyFont="1" applyFill="1" applyAlignment="1" applyProtection="1">
      <alignment horizontal="center" vertical="center" wrapText="0"/>
      <protection locked="0" hidden="0"/>
    </xf>
    <xf numFmtId="0" fontId="11" fillId="138" borderId="137" xfId="0" applyFont="1" applyFill="1" applyBorder="1" applyAlignment="1" applyProtection="1">
      <alignment horizontal="left" vertical="center" wrapText="0"/>
      <protection locked="0" hidden="0"/>
    </xf>
    <xf numFmtId="0" fontId="6" fillId="23" borderId="22" xfId="0" applyFont="1" applyFill="1" applyBorder="1" applyAlignment="1" applyProtection="1">
      <alignment horizontal="center" vertical="center" wrapText="0"/>
      <protection locked="0" hidden="0"/>
    </xf>
    <xf numFmtId="0" fontId="3" fillId="23" borderId="22" xfId="0" applyFont="1" applyFill="1" applyBorder="1" applyAlignment="1" applyProtection="1">
      <alignment horizontal="center" vertical="center" wrapText="0"/>
      <protection locked="0" hidden="0"/>
    </xf>
    <xf numFmtId="165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23" borderId="22" xfId="0" applyNumberFormat="1" applyFont="1" applyFill="1" applyBorder="1" applyAlignment="1" applyProtection="1">
      <alignment horizontal="left" vertical="center" wrapText="0"/>
      <protection locked="0" hidden="0"/>
    </xf>
    <xf numFmtId="0" fontId="3" fillId="80" borderId="79" xfId="0" applyFont="1" applyFill="1" applyBorder="1" applyAlignment="1" applyProtection="1">
      <alignment horizontal="left" vertical="center" wrapText="0"/>
      <protection locked="0" hidden="0"/>
    </xf>
    <xf numFmtId="0" fontId="3" fillId="140" borderId="139" xfId="0" applyFont="1" applyFill="1" applyBorder="1" applyAlignment="1" applyProtection="1">
      <alignment horizontal="left" vertical="center" wrapText="0"/>
      <protection locked="0" hidden="0"/>
    </xf>
    <xf numFmtId="0" fontId="3" fillId="141" borderId="140" xfId="0" applyFont="1" applyFill="1" applyBorder="1" applyAlignment="1" applyProtection="1">
      <alignment horizontal="left" vertical="center" wrapText="0"/>
      <protection locked="0" hidden="0"/>
    </xf>
    <xf numFmtId="166" fontId="3" fillId="2" borderId="1" xfId="0" applyNumberFormat="1" applyFont="1" applyFill="1" applyBorder="1" applyAlignment="1" applyProtection="1">
      <alignment horizontal="left" vertical="center" wrapText="0"/>
      <protection locked="0" hidden="0"/>
    </xf>
    <xf numFmtId="1" fontId="7" fillId="9" borderId="8" xfId="0" applyNumberFormat="1" applyFont="1" applyFill="1" applyAlignment="1" applyProtection="1">
      <alignment horizontal="left" vertical="center" wrapText="0"/>
      <protection locked="0" hidden="0"/>
    </xf>
    <xf numFmtId="0" fontId="3" fillId="142" borderId="141" xfId="0" applyFont="1" applyFill="1" applyBorder="1" applyAlignment="1" applyProtection="1">
      <alignment horizontal="left" vertical="center" wrapText="0"/>
      <protection locked="0" hidden="0"/>
    </xf>
    <xf numFmtId="0" fontId="3" fillId="143" borderId="142" xfId="0" applyFont="1" applyFill="1" applyBorder="1" applyAlignment="1" applyProtection="1">
      <alignment horizontal="left" vertical="center" wrapText="0"/>
      <protection locked="0" hidden="0"/>
    </xf>
    <xf numFmtId="0" fontId="3" fillId="49" borderId="48" xfId="0" applyFont="1" applyFill="1" applyBorder="1" applyAlignment="1" applyProtection="1">
      <alignment horizontal="center" vertical="center" wrapText="0"/>
      <protection locked="0" hidden="0"/>
    </xf>
    <xf numFmtId="166" fontId="3" fillId="3" borderId="2" xfId="0" applyNumberFormat="1" applyFont="1" applyFill="1" applyBorder="1" applyAlignment="1" applyProtection="1">
      <alignment horizontal="left" vertical="center" wrapText="0"/>
      <protection locked="0" hidden="0"/>
    </xf>
    <xf numFmtId="0" fontId="3" fillId="23" borderId="22" xfId="0" applyFont="1" applyFill="1" applyBorder="1" applyAlignment="1" applyProtection="1">
      <alignment horizontal="left" vertical="center" wrapText="0"/>
      <protection locked="0" hidden="0"/>
    </xf>
    <xf numFmtId="167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0" fontId="3" fillId="139" borderId="138" xfId="0" applyFont="1" applyFill="1" applyBorder="1" applyAlignment="1" applyProtection="1">
      <alignment horizontal="left" vertical="center" wrapText="0"/>
      <protection locked="0" hidden="0"/>
    </xf>
    <xf numFmtId="0" fontId="0" fillId="9" borderId="8" xfId="0" applyFill="1" applyProtection="1">
      <alignment vertical="top" wrapText="1"/>
      <protection locked="0" hidden="0"/>
    </xf>
    <xf numFmtId="0" fontId="3" fillId="0" borderId="21" xfId="0" applyFont="1" applyFill="1" applyBorder="1" applyAlignment="1" applyProtection="1">
      <alignment horizontal="center" vertical="center" wrapText="0"/>
      <protection locked="0" hidden="0"/>
    </xf>
    <xf numFmtId="0" fontId="3" fillId="44" borderId="43" xfId="0" applyFont="1" applyFill="1" applyBorder="1" applyAlignment="1" applyProtection="1">
      <alignment horizontal="center" vertical="center" wrapText="0"/>
      <protection locked="0" hidden="0"/>
    </xf>
    <xf numFmtId="0" fontId="3" fillId="3" borderId="2" xfId="0" applyFont="1" applyFill="1" applyBorder="1" applyAlignment="1" applyProtection="1">
      <alignment horizontal="left" vertical="center" wrapText="0"/>
      <protection locked="0" hidden="0"/>
    </xf>
    <xf numFmtId="0" fontId="3" fillId="144" borderId="143" xfId="0" applyFont="1" applyFill="1" applyBorder="1" applyAlignment="1" applyProtection="1">
      <alignment horizontal="center" vertical="center" wrapText="0"/>
      <protection locked="0" hidden="0"/>
    </xf>
    <xf numFmtId="0" fontId="3" fillId="23" borderId="22" xfId="0" applyFont="1" applyFill="1" applyBorder="1" applyAlignment="1" applyProtection="1">
      <alignment vertical="center" wrapText="0"/>
      <protection locked="0" hidden="0"/>
    </xf>
    <xf numFmtId="1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0" fontId="14" fillId="145" borderId="144" xfId="0" applyFont="1" applyFill="1" applyBorder="1" applyAlignment="1" applyProtection="1">
      <alignment horizontal="center" vertical="center" wrapText="0"/>
      <protection locked="0" hidden="0"/>
    </xf>
    <xf numFmtId="0" fontId="3" fillId="3" borderId="2" xfId="0" applyFont="1" applyFill="1" applyBorder="1" applyAlignment="1" applyProtection="1">
      <alignment horizontal="center" vertical="center" wrapText="0"/>
      <protection locked="0" hidden="0"/>
    </xf>
    <xf numFmtId="0" fontId="6" fillId="0" borderId="5" xfId="0" applyFont="1" applyFill="1" applyBorder="1" applyAlignment="1" applyProtection="1">
      <alignment horizontal="center" vertical="center" wrapText="0"/>
      <protection locked="0" hidden="0"/>
    </xf>
    <xf numFmtId="0" fontId="6" fillId="0" borderId="6" xfId="0" applyFont="1" applyFill="1" applyBorder="1" applyAlignment="1" applyProtection="1">
      <alignment horizontal="center" vertical="center" wrapText="0"/>
      <protection locked="0" hidden="0"/>
    </xf>
    <xf numFmtId="0" fontId="6" fillId="0" borderId="20" xfId="0" applyFont="1" applyFill="1" applyBorder="1" applyAlignment="1" applyProtection="1">
      <alignment horizontal="center" vertical="center" wrapText="0"/>
      <protection locked="0" hidden="0"/>
    </xf>
    <xf numFmtId="0" fontId="11" fillId="23" borderId="22" xfId="0" applyFont="1" applyFill="1" applyBorder="1" applyAlignment="1" applyProtection="1">
      <alignment horizontal="center" vertical="center" wrapText="0"/>
      <protection locked="0" hidden="0"/>
    </xf>
    <xf numFmtId="0" fontId="3" fillId="146" borderId="145" xfId="0" applyFont="1" applyFill="1" applyBorder="1" applyAlignment="1" applyProtection="1">
      <alignment horizontal="center" vertical="center" wrapText="0"/>
      <protection locked="0" hidden="0"/>
    </xf>
    <xf numFmtId="0" fontId="3" fillId="75" borderId="74" xfId="0" applyFont="1" applyFill="1" applyBorder="1" applyAlignment="1" applyProtection="1">
      <alignment horizontal="center" vertical="center" wrapText="0"/>
      <protection locked="0" hidden="0"/>
    </xf>
    <xf numFmtId="0" fontId="3" fillId="147" borderId="146" xfId="0" applyFont="1" applyFill="1" applyBorder="1" applyAlignment="1" applyProtection="1">
      <alignment horizontal="center" vertical="center" wrapText="0"/>
      <protection locked="0" hidden="0"/>
    </xf>
    <xf numFmtId="0" fontId="0" fillId="0" borderId="0" xfId="0" applyAlignment="1">
      <alignment vertical="bottom" wrapText="0"/>
    </xf>
    <xf numFmtId="167" fontId="3" fillId="0" borderId="5" xfId="0" applyNumberFormat="1" applyFont="1" applyFill="1" applyBorder="1" applyAlignment="1" applyProtection="1">
      <alignment horizontal="center" vertical="center" wrapText="0"/>
      <protection locked="0" hidden="0"/>
    </xf>
    <xf numFmtId="167" fontId="3" fillId="0" borderId="6" xfId="0" applyNumberFormat="1" applyFont="1" applyFill="1" applyBorder="1" applyAlignment="1" applyProtection="1">
      <alignment horizontal="center" vertical="center" wrapText="0"/>
      <protection locked="0" hidden="0"/>
    </xf>
    <xf numFmtId="167" fontId="3" fillId="0" borderId="20" xfId="0" applyNumberFormat="1" applyFont="1" applyFill="1" applyBorder="1" applyAlignment="1" applyProtection="1">
      <alignment horizontal="center" vertical="center" wrapText="0"/>
      <protection locked="0" hidden="0"/>
    </xf>
    <xf numFmtId="167" fontId="0" fillId="0" borderId="0" xfId="0" applyNumberFormat="1" applyAlignment="1">
      <alignment vertical="bottom" wrapText="0"/>
    </xf>
    <xf numFmtId="0" fontId="0" fillId="0" borderId="0" xfId="0" applyAlignment="1" applyProtection="1">
      <alignment vertical="top" wrapText="0"/>
      <protection locked="0" hidden="0"/>
    </xf>
    <xf numFmtId="0" fontId="3" fillId="0" borderId="147" xfId="0" applyFont="1" applyFill="1" applyBorder="1" applyAlignment="1" applyProtection="1">
      <alignment horizontal="left" vertical="center" wrapText="0"/>
      <protection locked="0" hidden="0"/>
    </xf>
    <xf numFmtId="168" fontId="2" fillId="0" borderId="0" xfId="0" applyNumberFormat="1" applyFont="1" applyAlignment="1">
      <alignment vertical="center" wrapText="0"/>
    </xf>
    <xf numFmtId="0" fontId="11" fillId="23" borderId="22" xfId="0" applyFont="1" applyFill="1" applyBorder="1" applyAlignment="1">
      <alignment horizontal="left" vertical="center" wrapText="0"/>
    </xf>
    <xf numFmtId="0" fontId="11" fillId="23" borderId="22" xfId="0" applyFont="1" applyFill="1" applyBorder="1" applyAlignment="1">
      <alignment horizontal="center" vertical="center" wrapText="0"/>
    </xf>
    <xf numFmtId="166" fontId="11" fillId="23" borderId="22" xfId="0" applyNumberFormat="1" applyFont="1" applyFill="1" applyBorder="1" applyAlignment="1">
      <alignment horizontal="center" vertical="center" wrapText="0"/>
    </xf>
    <xf numFmtId="0" fontId="11" fillId="149" borderId="148" xfId="0" applyFont="1" applyFill="1" applyBorder="1" applyAlignment="1">
      <alignment horizontal="center" vertical="center" wrapText="0"/>
    </xf>
    <xf numFmtId="0" fontId="11" fillId="150" borderId="149" xfId="0" applyFont="1" applyFill="1" applyBorder="1" applyAlignment="1">
      <alignment horizontal="center" vertical="center" wrapText="0"/>
    </xf>
    <xf numFmtId="0" fontId="14" fillId="151" borderId="150" xfId="0" applyFont="1" applyFill="1" applyBorder="1" applyAlignment="1">
      <alignment horizontal="center" vertical="center" wrapText="0"/>
    </xf>
    <xf numFmtId="0" fontId="14" fillId="145" borderId="144" xfId="0" applyFont="1" applyFill="1" applyBorder="1" applyAlignment="1">
      <alignment horizontal="center" vertical="center" wrapText="0"/>
    </xf>
    <xf numFmtId="0" fontId="11" fillId="152" borderId="151" xfId="0" applyFont="1" applyFill="1" applyBorder="1" applyAlignment="1">
      <alignment horizontal="center" vertical="center" wrapText="0"/>
    </xf>
    <xf numFmtId="0" fontId="11" fillId="153" borderId="152" xfId="0" applyFont="1" applyFill="1" applyBorder="1" applyAlignment="1">
      <alignment horizontal="center" vertical="center" wrapText="0"/>
    </xf>
    <xf numFmtId="0" fontId="11" fillId="154" borderId="153" xfId="0" applyFont="1" applyFill="1" applyBorder="1" applyAlignment="1">
      <alignment horizontal="center" vertical="center" wrapText="0"/>
    </xf>
    <xf numFmtId="0" fontId="11" fillId="155" borderId="154" xfId="0" applyFont="1" applyFill="1" applyBorder="1" applyAlignment="1">
      <alignment horizontal="center" vertical="center" wrapText="0"/>
    </xf>
    <xf numFmtId="49" fontId="3" fillId="3" borderId="2" xfId="0" applyNumberFormat="1" applyFont="1" applyFill="1" applyBorder="1" applyAlignment="1">
      <alignment horizontal="left" vertical="center" wrapText="0"/>
    </xf>
    <xf numFmtId="1" fontId="3" fillId="156" borderId="155" xfId="0" applyNumberFormat="1" applyFont="1" applyFill="1" applyBorder="1" applyAlignment="1">
      <alignment horizontal="center" vertical="center" wrapText="0"/>
    </xf>
    <xf numFmtId="1" fontId="3" fillId="157" borderId="156" xfId="0" applyNumberFormat="1" applyFont="1" applyFill="1" applyBorder="1" applyAlignment="1">
      <alignment horizontal="center" vertical="center" wrapText="0"/>
    </xf>
    <xf numFmtId="1" fontId="3" fillId="147" borderId="146" xfId="0" applyNumberFormat="1" applyFont="1" applyFill="1" applyBorder="1" applyAlignment="1">
      <alignment horizontal="center" vertical="center" wrapText="0"/>
    </xf>
    <xf numFmtId="1" fontId="3" fillId="158" borderId="157" xfId="0" applyNumberFormat="1" applyFont="1" applyFill="1" applyBorder="1" applyAlignment="1">
      <alignment horizontal="center" vertical="center" wrapText="0"/>
    </xf>
    <xf numFmtId="1" fontId="3" fillId="159" borderId="158" xfId="0" applyNumberFormat="1" applyFont="1" applyFill="1" applyBorder="1" applyAlignment="1">
      <alignment horizontal="center" vertical="center" wrapText="0"/>
    </xf>
    <xf numFmtId="1" fontId="3" fillId="160" borderId="159" xfId="0" applyNumberFormat="1" applyFont="1" applyFill="1" applyBorder="1" applyAlignment="1">
      <alignment horizontal="center" vertical="center" wrapText="0"/>
    </xf>
    <xf numFmtId="165" fontId="3" fillId="23" borderId="22" xfId="0" applyNumberFormat="1" applyFont="1" applyFill="1" applyBorder="1" applyAlignment="1">
      <alignment horizontal="left" vertical="center" wrapText="0"/>
    </xf>
    <xf numFmtId="164" fontId="3" fillId="23" borderId="22" xfId="0" applyNumberFormat="1" applyFont="1" applyFill="1" applyBorder="1" applyAlignment="1">
      <alignment horizontal="left" vertical="center" wrapText="0"/>
    </xf>
    <xf numFmtId="2" fontId="4" fillId="0" borderId="0" xfId="0" applyNumberFormat="1" applyFont="1" applyAlignment="1">
      <alignment horizontal="left" vertical="center" wrapText="0"/>
    </xf>
    <xf numFmtId="169" fontId="4" fillId="0" borderId="0" xfId="0" applyNumberFormat="1" applyFont="1" applyAlignment="1">
      <alignment horizontal="left" vertical="center" wrapText="0"/>
    </xf>
    <xf numFmtId="1" fontId="3" fillId="161" borderId="160" xfId="0" applyNumberFormat="1" applyFont="1" applyFill="1" applyBorder="1" applyAlignment="1">
      <alignment horizontal="center" vertical="center" wrapText="0"/>
    </xf>
    <xf numFmtId="49" fontId="3" fillId="0" borderId="0" xfId="0" applyNumberFormat="1" applyFont="1" applyAlignment="1">
      <alignment horizontal="left" vertical="center" wrapText="0"/>
    </xf>
    <xf numFmtId="0" fontId="3" fillId="0" borderId="0" xfId="0" applyFont="1" applyAlignment="1">
      <alignment horizontal="center" vertical="center" wrapText="0"/>
    </xf>
    <xf numFmtId="49" fontId="3" fillId="0" borderId="25" xfId="0" applyNumberFormat="1" applyFont="1" applyFill="1" applyBorder="1" applyAlignment="1">
      <alignment horizontal="left" vertical="center" wrapText="0"/>
    </xf>
    <xf numFmtId="0" fontId="3" fillId="0" borderId="25" xfId="0" applyFont="1" applyFill="1" applyBorder="1" applyAlignment="1">
      <alignment horizontal="center" vertical="center" wrapText="0"/>
    </xf>
    <xf numFmtId="1" fontId="3" fillId="0" borderId="25" xfId="0" applyNumberFormat="1" applyFont="1" applyFill="1" applyBorder="1" applyAlignment="1">
      <alignment horizontal="left" vertical="center" wrapText="0"/>
    </xf>
    <xf numFmtId="1" fontId="8" fillId="23" borderId="22" xfId="0" applyNumberFormat="1" applyFont="1" applyFill="1" applyBorder="1" applyAlignment="1">
      <alignment horizontal="left" vertical="center" wrapText="0"/>
    </xf>
    <xf numFmtId="1" fontId="3" fillId="162" borderId="161" xfId="0" applyNumberFormat="1" applyFont="1" applyFill="1" applyBorder="1" applyAlignment="1">
      <alignment horizontal="center" vertical="center" wrapText="0"/>
    </xf>
    <xf numFmtId="1" fontId="3" fillId="163" borderId="162" xfId="0" applyNumberFormat="1" applyFont="1" applyFill="1" applyBorder="1" applyAlignment="1">
      <alignment horizontal="center" vertical="center" wrapText="0"/>
    </xf>
    <xf numFmtId="1" fontId="3" fillId="164" borderId="163" xfId="0" applyNumberFormat="1" applyFont="1" applyFill="1" applyBorder="1" applyAlignment="1">
      <alignment horizontal="center" vertical="center" wrapText="0"/>
    </xf>
    <xf numFmtId="1" fontId="3" fillId="165" borderId="164" xfId="0" applyNumberFormat="1" applyFont="1" applyFill="1" applyBorder="1" applyAlignment="1">
      <alignment horizontal="center" vertical="center" wrapText="0"/>
    </xf>
    <xf numFmtId="1" fontId="3" fillId="166" borderId="165" xfId="0" applyNumberFormat="1" applyFont="1" applyFill="1" applyBorder="1" applyAlignment="1">
      <alignment horizontal="center" vertical="center" wrapText="0"/>
    </xf>
    <xf numFmtId="1" fontId="3" fillId="167" borderId="166" xfId="0" applyNumberFormat="1" applyFont="1" applyFill="1" applyBorder="1" applyAlignment="1">
      <alignment horizontal="center" vertical="center" wrapText="0"/>
    </xf>
    <xf numFmtId="1" fontId="3" fillId="168" borderId="167" xfId="0" applyNumberFormat="1" applyFont="1" applyFill="1" applyBorder="1" applyAlignment="1">
      <alignment horizontal="center" vertical="center" wrapText="0"/>
    </xf>
    <xf numFmtId="1" fontId="3" fillId="169" borderId="168" xfId="0" applyNumberFormat="1" applyFont="1" applyFill="1" applyBorder="1" applyAlignment="1">
      <alignment horizontal="center" vertical="center" wrapText="0"/>
    </xf>
    <xf numFmtId="165" fontId="3" fillId="125" borderId="124" xfId="0" applyNumberFormat="1" applyFont="1" applyFill="1" applyBorder="1" applyAlignment="1">
      <alignment horizontal="left" vertical="center" wrapText="0"/>
    </xf>
    <xf numFmtId="0" fontId="13" fillId="0" borderId="25" xfId="0" applyFont="1" applyFill="1" applyBorder="1" applyAlignment="1">
      <alignment vertical="center" wrapText="0"/>
    </xf>
    <xf numFmtId="167" fontId="3" fillId="0" borderId="25" xfId="0" applyNumberFormat="1" applyFont="1" applyFill="1" applyBorder="1" applyAlignment="1">
      <alignment horizontal="left" vertical="center" wrapText="0"/>
    </xf>
    <xf numFmtId="168" fontId="4" fillId="0" borderId="0" xfId="0" applyNumberFormat="1" applyFont="1" applyAlignment="1">
      <alignment vertical="center" wrapText="0"/>
    </xf>
    <xf numFmtId="0" fontId="11" fillId="170" borderId="169" xfId="0" applyFont="1" applyFill="1" applyBorder="1" applyAlignment="1">
      <alignment horizontal="center" vertical="center" wrapText="0"/>
    </xf>
    <xf numFmtId="0" fontId="11" fillId="137" borderId="136" xfId="0" applyFont="1" applyFill="1" applyBorder="1" applyAlignment="1">
      <alignment horizontal="center" vertical="center" wrapText="0"/>
    </xf>
    <xf numFmtId="0" fontId="11" fillId="171" borderId="170" xfId="0" applyFont="1" applyFill="1" applyBorder="1" applyAlignment="1">
      <alignment horizontal="center" vertical="center" wrapText="0"/>
    </xf>
    <xf numFmtId="0" fontId="11" fillId="172" borderId="171" xfId="0" applyFont="1" applyFill="1" applyBorder="1" applyAlignment="1">
      <alignment horizontal="center" vertical="center" wrapText="0"/>
    </xf>
    <xf numFmtId="1" fontId="11" fillId="23" borderId="22" xfId="0" applyNumberFormat="1" applyFont="1" applyFill="1" applyBorder="1" applyAlignment="1">
      <alignment horizontal="center" vertical="center" wrapText="0"/>
    </xf>
    <xf numFmtId="166" fontId="11" fillId="23" borderId="22" xfId="0" applyNumberFormat="1" applyFont="1" applyFill="1" applyBorder="1" applyAlignment="1">
      <alignment horizontal="left" vertical="center" wrapText="0"/>
    </xf>
    <xf numFmtId="166" fontId="3" fillId="3" borderId="2" xfId="0" applyNumberFormat="1" applyFont="1" applyFill="1" applyBorder="1" applyAlignment="1">
      <alignment horizontal="left" vertical="center" wrapText="0"/>
    </xf>
    <xf numFmtId="1" fontId="7" fillId="23" borderId="22" xfId="0" applyNumberFormat="1" applyFont="1" applyFill="1" applyBorder="1" applyAlignment="1">
      <alignment horizontal="left" vertical="center" wrapText="0"/>
    </xf>
    <xf numFmtId="166" fontId="3" fillId="23" borderId="22" xfId="0" applyNumberFormat="1" applyFont="1" applyFill="1" applyBorder="1" applyAlignment="1">
      <alignment horizontal="left" vertical="center" wrapText="0"/>
    </xf>
    <xf numFmtId="0" fontId="6" fillId="173" borderId="172" xfId="0" applyFont="1" applyFill="1" applyBorder="1" applyAlignment="1">
      <alignment horizontal="center" vertical="center" wrapText="0"/>
    </xf>
    <xf numFmtId="0" fontId="3" fillId="174" borderId="173" xfId="0" applyFont="1" applyFill="1" applyBorder="1" applyAlignment="1">
      <alignment horizontal="center" vertical="center" wrapText="0"/>
    </xf>
    <xf numFmtId="0" fontId="3" fillId="175" borderId="174" xfId="0" applyFont="1" applyFill="1" applyBorder="1" applyAlignment="1">
      <alignment horizontal="center" vertical="center" wrapText="0"/>
    </xf>
    <xf numFmtId="0" fontId="3" fillId="176" borderId="175" xfId="0" applyFont="1" applyFill="1" applyBorder="1" applyAlignment="1">
      <alignment horizontal="center" vertical="center" wrapText="0"/>
    </xf>
    <xf numFmtId="0" fontId="3" fillId="177" borderId="176" xfId="0" applyFont="1" applyFill="1" applyBorder="1" applyAlignment="1">
      <alignment horizontal="center" vertical="center" wrapText="0"/>
    </xf>
    <xf numFmtId="0" fontId="3" fillId="178" borderId="177" xfId="0" applyFont="1" applyFill="1" applyBorder="1" applyAlignment="1">
      <alignment horizontal="center" vertical="center" wrapText="0"/>
    </xf>
    <xf numFmtId="0" fontId="6" fillId="9" borderId="8" xfId="0" applyFont="1" applyFill="1" applyAlignment="1">
      <alignment horizontal="center" vertical="center" wrapText="0"/>
    </xf>
    <xf numFmtId="165" fontId="3" fillId="9" borderId="8" xfId="0" applyNumberFormat="1" applyFont="1" applyFill="1" applyAlignment="1">
      <alignment horizontal="center" vertical="center" wrapText="0"/>
    </xf>
    <xf numFmtId="0" fontId="6" fillId="0" borderId="0" xfId="0" applyFont="1" applyAlignment="1">
      <alignment horizontal="center" vertical="center" wrapText="0"/>
    </xf>
    <xf numFmtId="165" fontId="3" fillId="0" borderId="0" xfId="0" applyNumberFormat="1" applyFont="1" applyAlignment="1">
      <alignment horizontal="center" vertical="center" wrapText="0"/>
    </xf>
    <xf numFmtId="166" fontId="3" fillId="0" borderId="0" xfId="0" applyNumberFormat="1" applyFont="1" applyAlignment="1">
      <alignment horizontal="left" vertical="center" wrapText="0"/>
    </xf>
    <xf numFmtId="0" fontId="6" fillId="0" borderId="25" xfId="0" applyFont="1" applyFill="1" applyBorder="1" applyAlignment="1">
      <alignment horizontal="center" vertical="center" wrapText="0"/>
    </xf>
    <xf numFmtId="165" fontId="3" fillId="0" borderId="25" xfId="0" applyNumberFormat="1" applyFont="1" applyFill="1" applyBorder="1" applyAlignment="1">
      <alignment horizontal="center" vertical="center" wrapText="0"/>
    </xf>
    <xf numFmtId="166" fontId="3" fillId="0" borderId="25" xfId="0" applyNumberFormat="1" applyFont="1" applyFill="1" applyBorder="1" applyAlignment="1">
      <alignment horizontal="left" vertical="center" wrapText="0"/>
    </xf>
    <xf numFmtId="0" fontId="3" fillId="23" borderId="22" xfId="0" applyFont="1" applyFill="1" applyBorder="1" applyAlignment="1">
      <alignment vertical="center" wrapText="0"/>
    </xf>
    <xf numFmtId="1" fontId="3" fillId="23" borderId="22" xfId="0" applyNumberFormat="1" applyFont="1" applyFill="1" applyBorder="1" applyAlignment="1">
      <alignment horizontal="center" vertical="center" wrapText="0"/>
    </xf>
    <xf numFmtId="0" fontId="3" fillId="179" borderId="178" xfId="0" applyFont="1" applyFill="1" applyBorder="1" applyAlignment="1" applyProtection="1">
      <alignment horizontal="left" vertical="center" wrapText="0"/>
      <protection locked="0" hidden="0"/>
    </xf>
    <xf numFmtId="0" fontId="6" fillId="0" borderId="0" xfId="0" applyFont="1" applyAlignment="1" applyProtection="1">
      <alignment horizontal="center" vertical="center" wrapText="0"/>
      <protection locked="0" hidden="0"/>
    </xf>
    <xf numFmtId="165" fontId="3" fillId="0" borderId="0" xfId="0" applyNumberFormat="1" applyFont="1" applyAlignment="1" applyProtection="1">
      <alignment horizontal="center" vertical="center" wrapText="1"/>
      <protection locked="0" hidden="0"/>
    </xf>
    <xf numFmtId="0" fontId="3" fillId="0" borderId="0" xfId="0" applyFont="1" applyAlignment="1" applyProtection="1">
      <alignment horizontal="left" vertical="center" wrapText="1"/>
      <protection locked="0" hidden="0"/>
    </xf>
    <xf numFmtId="0" fontId="3" fillId="180" borderId="179" xfId="0" applyFont="1" applyFill="1" applyBorder="1" applyAlignment="1" applyProtection="1">
      <alignment horizontal="left" vertical="center" wrapText="0"/>
      <protection locked="0" hidden="0"/>
    </xf>
    <xf numFmtId="0" fontId="3" fillId="181" borderId="180" xfId="0" applyFont="1" applyFill="1" applyBorder="1" applyAlignment="1" applyProtection="1">
      <alignment horizontal="center" vertical="center" wrapText="0"/>
      <protection locked="0" hidden="0"/>
    </xf>
    <xf numFmtId="165" fontId="3" fillId="180" borderId="179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24" borderId="23" xfId="0" applyNumberFormat="1" applyFont="1" applyFill="1" applyBorder="1" applyAlignment="1" applyProtection="1">
      <alignment horizontal="left" vertical="center" wrapText="0"/>
      <protection locked="0" hidden="0"/>
    </xf>
    <xf numFmtId="0" fontId="6" fillId="0" borderId="21" xfId="0" applyFont="1" applyFill="1" applyBorder="1" applyAlignment="1" applyProtection="1">
      <alignment horizontal="center" vertical="center" wrapText="0"/>
      <protection locked="0" hidden="0"/>
    </xf>
    <xf numFmtId="165" fontId="3" fillId="24" borderId="23" xfId="0" applyNumberFormat="1" applyFont="1" applyFill="1" applyBorder="1" applyAlignment="1" applyProtection="1">
      <alignment horizontal="center" vertical="center" wrapText="0"/>
      <protection locked="0" hidden="0"/>
    </xf>
    <xf numFmtId="0" fontId="3" fillId="24" borderId="23" xfId="0" applyFont="1" applyFill="1" applyBorder="1" applyAlignment="1" applyProtection="1">
      <alignment horizontal="center" vertical="center" wrapText="0"/>
      <protection locked="0" hidden="0"/>
    </xf>
    <xf numFmtId="0" fontId="13" fillId="0" borderId="5" xfId="0" applyFont="1" applyFill="1" applyBorder="1" applyAlignment="1">
      <alignment vertical="center" wrapText="0"/>
    </xf>
    <xf numFmtId="167" fontId="3" fillId="0" borderId="5" xfId="0" applyNumberFormat="1" applyFont="1" applyFill="1" applyBorder="1" applyAlignment="1">
      <alignment horizontal="left" vertical="center" wrapText="0"/>
    </xf>
    <xf numFmtId="0" fontId="5" fillId="0" borderId="0" xfId="0" applyFont="1" applyAlignment="1">
      <alignment vertical="bottom" wrapText="0"/>
    </xf>
    <xf numFmtId="0" fontId="5" fillId="0" borderId="0" xfId="0" applyFont="1" applyAlignment="1">
      <alignment horizontal="left" vertical="bottom" wrapText="0"/>
    </xf>
    <xf numFmtId="166" fontId="3" fillId="182" borderId="181" xfId="0" applyNumberFormat="1" applyFont="1" applyFill="1" applyBorder="1" applyAlignment="1">
      <alignment horizontal="center" vertical="center" wrapText="0"/>
    </xf>
    <xf numFmtId="166" fontId="3" fillId="0" borderId="25" xfId="0" applyNumberFormat="1" applyFont="1" applyFill="1" applyBorder="1" applyAlignment="1">
      <alignment horizontal="center" vertical="center" wrapText="0"/>
    </xf>
    <xf numFmtId="166" fontId="3" fillId="0" borderId="5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0" borderId="6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9" borderId="8" xfId="0" applyNumberFormat="1" applyFont="1" applyFill="1" applyAlignment="1" applyProtection="1">
      <alignment horizontal="center" vertical="center" wrapText="0"/>
      <protection locked="0" hidden="0"/>
    </xf>
    <xf numFmtId="166" fontId="3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0" borderId="20" xfId="0" applyNumberFormat="1" applyFont="1" applyFill="1" applyBorder="1" applyAlignment="1" applyProtection="1">
      <alignment horizontal="center" vertical="center" wrapText="0"/>
      <protection locked="0" hidden="0"/>
    </xf>
    <xf numFmtId="166" fontId="3" fillId="24" borderId="23" xfId="0" applyNumberFormat="1" applyFont="1" applyFill="1" applyBorder="1" applyAlignment="1" applyProtection="1">
      <alignment horizontal="center" vertical="center" wrapText="0"/>
      <protection locked="0" hidden="0"/>
    </xf>
    <xf numFmtId="0" fontId="11" fillId="9" borderId="8" xfId="0" applyFont="1" applyFill="1" applyAlignment="1" applyProtection="1">
      <alignment horizontal="center" vertical="center" wrapText="0"/>
      <protection locked="0" hidden="0"/>
    </xf>
    <xf numFmtId="165" fontId="11" fillId="23" borderId="22" xfId="0" applyNumberFormat="1" applyFont="1" applyFill="1" applyBorder="1" applyAlignment="1" applyProtection="1">
      <alignment horizontal="center" vertical="center" wrapText="0"/>
      <protection locked="0" hidden="0"/>
    </xf>
    <xf numFmtId="166" fontId="11" fillId="23" borderId="22" xfId="0" applyNumberFormat="1" applyFont="1" applyFill="1" applyBorder="1" applyAlignment="1" applyProtection="1">
      <alignment horizontal="left" vertical="center" wrapText="0"/>
      <protection locked="0" hidden="0"/>
    </xf>
    <xf numFmtId="0" fontId="6" fillId="0" borderId="182" xfId="0" applyFont="1" applyFill="1" applyBorder="1" applyAlignment="1">
      <alignment horizontal="center" vertical="center" wrapText="0"/>
    </xf>
    <xf numFmtId="0" fontId="6" fillId="0" borderId="183" xfId="0" applyFont="1" applyFill="1" applyBorder="1" applyAlignment="1">
      <alignment horizontal="center" vertical="center" wrapText="0"/>
    </xf>
    <xf numFmtId="0" fontId="6" fillId="0" borderId="184" xfId="0" applyFont="1" applyFill="1" applyBorder="1" applyAlignment="1">
      <alignment horizontal="center" vertical="center" wrapText="0"/>
    </xf>
    <xf numFmtId="0" fontId="11" fillId="0" borderId="25" xfId="0" applyFont="1" applyFill="1" applyBorder="1" applyAlignment="1">
      <alignment horizontal="center" vertical="center" wrapText="0"/>
    </xf>
    <xf numFmtId="0" fontId="3" fillId="186" borderId="185" xfId="0" applyFont="1" applyFill="1" applyBorder="1" applyAlignment="1">
      <alignment horizontal="center" vertical="center" wrapText="0"/>
    </xf>
    <xf numFmtId="0" fontId="3" fillId="187" borderId="186" xfId="0" applyFont="1" applyFill="1" applyBorder="1" applyAlignment="1">
      <alignment horizontal="center" vertical="center" wrapText="0"/>
    </xf>
    <xf numFmtId="0" fontId="3" fillId="188" borderId="187" xfId="0" applyFont="1" applyFill="1" applyBorder="1" applyAlignment="1">
      <alignment horizontal="center" vertical="center" wrapText="0"/>
    </xf>
    <xf numFmtId="0" fontId="3" fillId="189" borderId="188" xfId="0" applyFont="1" applyFill="1" applyBorder="1" applyAlignment="1">
      <alignment horizontal="center" vertical="center" wrapText="0"/>
    </xf>
    <xf numFmtId="0" fontId="3" fillId="190" borderId="189" xfId="0" applyFont="1" applyFill="1" applyBorder="1" applyAlignment="1">
      <alignment horizontal="center" vertical="center" wrapText="0"/>
    </xf>
    <xf numFmtId="0" fontId="3" fillId="191" borderId="190" xfId="0" applyFont="1" applyFill="1" applyAlignment="1">
      <alignment horizontal="center" vertical="center" wrapText="0"/>
    </xf>
    <xf numFmtId="0" fontId="3" fillId="192" borderId="191" xfId="0" applyFont="1" applyFill="1" applyBorder="1" applyAlignment="1">
      <alignment horizontal="center" vertical="center" wrapText="0"/>
    </xf>
    <xf numFmtId="0" fontId="14" fillId="193" borderId="192" xfId="0" applyFont="1" applyFill="1" applyBorder="1" applyAlignment="1">
      <alignment horizontal="center" vertical="center" wrapText="0"/>
    </xf>
    <xf numFmtId="0" fontId="11" fillId="0" borderId="25" xfId="0" applyFont="1" applyFill="1" applyBorder="1" applyAlignment="1">
      <alignment horizontal="right" vertical="center" wrapText="0"/>
    </xf>
    <xf numFmtId="0" fontId="11" fillId="193" borderId="192" xfId="0" applyFont="1" applyFill="1" applyBorder="1" applyAlignment="1">
      <alignment horizontal="right" vertical="center" wrapText="0"/>
    </xf>
    <xf numFmtId="0" fontId="13" fillId="0" borderId="6" xfId="0" applyFont="1" applyFill="1" applyBorder="1" applyAlignment="1">
      <alignment vertical="center" wrapText="0"/>
    </xf>
    <xf numFmtId="3" fontId="3" fillId="0" borderId="6" xfId="0" applyNumberFormat="1" applyFont="1" applyFill="1" applyBorder="1" applyAlignment="1">
      <alignment horizontal="left" vertical="center" wrapText="0"/>
    </xf>
    <xf numFmtId="0" fontId="3" fillId="80" borderId="79" xfId="0" applyFont="1" applyFill="1" applyBorder="1" applyAlignment="1">
      <alignment horizontal="center" vertical="center" wrapText="0"/>
    </xf>
    <xf numFmtId="165" fontId="3" fillId="23" borderId="22" xfId="0" applyNumberFormat="1" applyFont="1" applyFill="1" applyBorder="1" applyAlignment="1">
      <alignment horizontal="center" vertical="center" wrapText="0"/>
    </xf>
    <xf numFmtId="165" fontId="3" fillId="2" borderId="1" xfId="0" applyNumberFormat="1" applyFont="1" applyFill="1" applyBorder="1" applyAlignment="1">
      <alignment horizontal="center" vertical="center" wrapText="0"/>
    </xf>
    <xf numFmtId="165" fontId="3" fillId="14" borderId="13" xfId="0" applyNumberFormat="1" applyFont="1" applyFill="1" applyBorder="1" applyAlignment="1">
      <alignment horizontal="center" vertical="center" wrapText="0"/>
    </xf>
    <xf numFmtId="165" fontId="3" fillId="3" borderId="2" xfId="0" applyNumberFormat="1" applyFont="1" applyFill="1" applyBorder="1" applyAlignment="1">
      <alignment horizontal="center" vertical="center" wrapText="0"/>
    </xf>
    <xf numFmtId="165" fontId="3" fillId="4" borderId="3" xfId="0" applyNumberFormat="1" applyFont="1" applyFill="1" applyBorder="1" applyAlignment="1">
      <alignment horizontal="center" vertical="center" wrapText="0"/>
    </xf>
    <xf numFmtId="165" fontId="3" fillId="80" borderId="79" xfId="0" applyNumberFormat="1" applyFont="1" applyFill="1" applyBorder="1" applyAlignment="1">
      <alignment horizontal="center" vertical="center" wrapText="0"/>
    </xf>
    <xf numFmtId="165" fontId="3" fillId="24" borderId="23" xfId="0" applyNumberFormat="1" applyFont="1" applyFill="1" applyBorder="1" applyAlignment="1">
      <alignment horizontal="center" vertical="center" wrapText="0"/>
    </xf>
    <xf numFmtId="165" fontId="2" fillId="0" borderId="0" xfId="0" applyNumberFormat="1" applyFont="1" applyAlignment="1">
      <alignment vertical="bottom" wrapText="0"/>
    </xf>
    <xf numFmtId="165" fontId="3" fillId="0" borderId="25" xfId="0" applyNumberFormat="1" applyFont="1" applyFill="1" applyBorder="1" applyAlignment="1">
      <alignment horizontal="left" vertical="center" wrapText="0"/>
    </xf>
    <xf numFmtId="0" fontId="3" fillId="2" borderId="1" xfId="0" applyFont="1" applyFill="1" applyBorder="1" applyAlignment="1">
      <alignment vertical="center" wrapText="0"/>
    </xf>
    <xf numFmtId="1" fontId="3" fillId="2" borderId="1" xfId="0" applyNumberFormat="1" applyFont="1" applyFill="1" applyBorder="1" applyAlignment="1">
      <alignment horizontal="center" vertical="center" wrapText="0"/>
    </xf>
    <xf numFmtId="165" fontId="3" fillId="0" borderId="0" xfId="0" applyNumberFormat="1" applyFont="1" applyAlignment="1">
      <alignment horizontal="left" vertical="bottom" wrapText="0"/>
    </xf>
    <xf numFmtId="1" fontId="4" fillId="0" borderId="0" xfId="0" applyNumberFormat="1" applyFont="1" applyAlignment="1" applyProtection="1">
      <alignment vertical="center" wrapText="0"/>
      <protection locked="0" hidden="0"/>
    </xf>
    <xf numFmtId="0" fontId="5" fillId="0" borderId="0" xfId="0" applyFont="1" applyAlignment="1">
      <alignment horizontal="left" vertical="top" wrapText="0"/>
    </xf>
    <xf numFmtId="1" fontId="5" fillId="0" borderId="0" xfId="0" applyNumberFormat="1" applyFont="1" applyAlignment="1">
      <alignment horizontal="left" vertical="top" wrapText="0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 hidden="0"/>
    </xf>
  </cellXfs>
  <cellStyles count="2">
    <cellStyle name="Normal" xfId="0" builtinId="0" customBuiltin="1"/>
    <cellStyle name="Followed Hyperlink" xfId="1" builtinId="9" hidden="1" customBuiltin="1"/>
  </cellStyles>
  <tableStyles count="0"/>
  <extLst>
    <ext uri="smNativeData">
      <pm:charStyles xmlns:pm="smNativeData" id="1716123308" count="1">
        <pm:charStyle name="Normal" fontId="0" Id="1"/>
      </pm:charStyles>
      <pm:colors xmlns:pm="smNativeData" id="1716123308" count="31">
        <pm:color name="Color 24" rgb="DD0806"/>
        <pm:color name="Color 25" rgb="0563C1"/>
        <pm:color name="Color 26" rgb="800080"/>
        <pm:color name="Color 27" rgb="1B2FF5"/>
        <pm:color name="Color 28" rgb="C00000"/>
        <pm:color name="Color 29" rgb="A73CC4"/>
        <pm:color name="Color 30" rgb="F74A07"/>
        <pm:color name="Color 31" rgb="FF0DBD"/>
        <pm:color name="Color 32" rgb="BFBFBF"/>
        <pm:color name="Color 33" rgb="DEEAF6"/>
        <pm:color name="Color 34" rgb="FFCAC1"/>
        <pm:color name="Color 35" rgb="FFCDFF"/>
        <pm:color name="Color 36" rgb="FBE4D5"/>
        <pm:color name="Color 37" rgb="FCE0FA"/>
        <pm:color name="Color 38" rgb="D0EFCD"/>
        <pm:color name="Color 39" rgb="3366FF"/>
        <pm:color name="Color 40" rgb="FF4BDF"/>
        <pm:color name="Color 41" rgb="12D938"/>
        <pm:color name="Color 42" rgb="F9F5D8"/>
        <pm:color name="Color 43" rgb="F2F5D4"/>
        <pm:color name="Color 44" rgb="FFC2C3"/>
        <pm:color name="Color 45" rgb="B9CAEA"/>
        <pm:color name="Color 46" rgb="EABAE3"/>
        <pm:color name="Color 47" rgb="BAF2B2"/>
        <pm:color name="Color 48" rgb="F8F8F8"/>
        <pm:color name="Color 49" rgb="FAFAFA"/>
        <pm:color name="Color 50" rgb="F7F3D0"/>
        <pm:color name="Color 51" rgb="FEBDB4"/>
        <pm:color name="Color 52" rgb="F2F2F2"/>
        <pm:color name="Color 53" rgb="B8CCE4"/>
        <pm:color name="Color 54" rgb="AAAAA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</xdr:colOff>
      <xdr:row>1</xdr:row>
      <xdr:rowOff>0</xdr:rowOff>
    </xdr:from>
    <xdr:to>
      <xdr:col>6</xdr:col>
      <xdr:colOff>215265</xdr:colOff>
      <xdr:row>1</xdr:row>
      <xdr:rowOff>473710</xdr:rowOff>
    </xdr:to>
    <xdr:pic macro="">
      <xdr:nvPicPr>
        <xdr:cNvPr id="2" name="image1.pdf" descr="FLAT-logo-titre.eps"/>
        <xdr:cNvPicPr>
          <a:extLst>
            <a:ext uri="smNativeData">
              <pm:smNativeData xmlns:pm="smNativeData" val="SMDATA_15_rPZJ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D1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KgABAAAABgAAABYC0QEuAAAAQAEAAMIRAADqAg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" y="203200"/>
          <a:ext cx="2886710" cy="47371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299720</xdr:colOff>
      <xdr:row>1</xdr:row>
      <xdr:rowOff>787400</xdr:rowOff>
    </xdr:to>
    <xdr:pic macro="">
      <xdr:nvPicPr>
        <xdr:cNvPr id="5" name="image1.pdf" descr="FLAT-logo-titre.eps"/>
        <xdr:cNvPicPr>
          <a:extLst>
            <a:ext uri="smNativeData">
              <pm:smNativeData xmlns:pm="smNativeData" val="SMDATA_15_rPZJ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nDw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AAABAAAABgAAAH4D9gEAAAAAkAEAAC0QAADYB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000"/>
          <a:ext cx="2629535" cy="787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5</xdr:col>
      <xdr:colOff>101600</xdr:colOff>
      <xdr:row>59</xdr:row>
      <xdr:rowOff>81280</xdr:rowOff>
    </xdr:from>
    <xdr:to>
      <xdr:col>11</xdr:col>
      <xdr:colOff>589280</xdr:colOff>
      <xdr:row>59</xdr:row>
      <xdr:rowOff>91440</xdr:rowOff>
    </xdr:to>
    <xdr:cxnSp macro="">
      <xdr:nvCxnSpPr>
        <xdr:cNvPr id="4" name="Connecteur droit avec flèche 3"/>
        <xdr:cNvCxnSpPr>
          <a:extLst>
            <a:ext uri="smNativeData">
              <pm:smNativeData xmlns:pm="smNativeData" val="SMDATA_13_rPZJZh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AAAAAAPAAAAAQAAACMAAAAjAAAAIwAAAB4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sAAAAFAAAA+AG3ADsAAAALAAAANwKnBHQLAABURQAAzhgAABAAAAAAAAAA"/>
            </a:ext>
          </a:extLst>
        </xdr:cNvCxnSpPr>
      </xdr:nvCxnSpPr>
      <xdr:spPr>
        <a:xfrm flipV="1">
          <a:off x="1861820" y="11269980"/>
          <a:ext cx="4032250" cy="10160"/>
        </a:xfrm>
        <a:prstGeom prst="straightConnector1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111760</xdr:colOff>
      <xdr:row>60</xdr:row>
      <xdr:rowOff>71120</xdr:rowOff>
    </xdr:from>
    <xdr:to>
      <xdr:col>11</xdr:col>
      <xdr:colOff>599440</xdr:colOff>
      <xdr:row>60</xdr:row>
      <xdr:rowOff>81280</xdr:rowOff>
    </xdr:to>
    <xdr:cxnSp macro="">
      <xdr:nvCxnSpPr>
        <xdr:cNvPr id="3" name="Connecteur droit avec flèche 4"/>
        <xdr:cNvCxnSpPr>
          <a:extLst>
            <a:ext uri="smNativeData">
              <pm:smNativeData xmlns:pm="smNativeData" val="SMDATA_13_rPZJZh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AAAAAAPAAAAAQAAACMAAAAjAAAAIwAAAB4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FBQU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wAAAAFAAAAuQHJADwAAAALAAAA+AG7BIQLAABIRgAAvhgAABAAAAAAAAAA"/>
            </a:ext>
          </a:extLst>
        </xdr:cNvCxnSpPr>
      </xdr:nvCxnSpPr>
      <xdr:spPr>
        <a:xfrm flipV="1">
          <a:off x="1871980" y="11424920"/>
          <a:ext cx="4022090" cy="10160"/>
        </a:xfrm>
        <a:prstGeom prst="straightConnector1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101600</xdr:colOff>
      <xdr:row>61</xdr:row>
      <xdr:rowOff>81280</xdr:rowOff>
    </xdr:from>
    <xdr:to>
      <xdr:col>11</xdr:col>
      <xdr:colOff>599440</xdr:colOff>
      <xdr:row>61</xdr:row>
      <xdr:rowOff>91440</xdr:rowOff>
    </xdr:to>
    <xdr:cxnSp macro="">
      <xdr:nvCxnSpPr>
        <xdr:cNvPr id="2" name="Connecteur droit avec flèche 5"/>
        <xdr:cNvCxnSpPr>
          <a:extLst>
            <a:ext uri="smNativeData">
              <pm:smNativeData xmlns:pm="smNativeData" val="SMDATA_13_rPZJZh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AAAAAAPAAAAAQAAACMAAAAjAAAAIwAAAB4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UL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0AAAAFAAAA+AG3AD0AAAALAAAANwK7BHQLAABcRwAAzhgAABAAAAAAAAAA"/>
            </a:ext>
          </a:extLst>
        </xdr:cNvCxnSpPr>
      </xdr:nvCxnSpPr>
      <xdr:spPr>
        <a:xfrm>
          <a:off x="1861820" y="11600180"/>
          <a:ext cx="4032250" cy="10160"/>
        </a:xfrm>
        <a:prstGeom prst="straightConnector1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388620</xdr:colOff>
      <xdr:row>1</xdr:row>
      <xdr:rowOff>482600</xdr:rowOff>
    </xdr:to>
    <xdr:pic macro="">
      <xdr:nvPicPr>
        <xdr:cNvPr id="2" name="Picture 3"/>
        <xdr:cNvPicPr>
          <a:picLocks noChangeAspect="1"/>
          <a:extLst>
            <a:ext uri="smNativeData">
              <pm:smNativeData xmlns:pm="smNativeData" val="SMDATA_15_rPZJ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Bs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AAABAAAAAgAAAEcB+AAAAAAAPAEAAOgMAAD4Ag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660"/>
          <a:ext cx="2098040" cy="4826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76835</xdr:rowOff>
    </xdr:from>
    <xdr:to>
      <xdr:col>3</xdr:col>
      <xdr:colOff>313055</xdr:colOff>
      <xdr:row>1</xdr:row>
      <xdr:rowOff>996315</xdr:rowOff>
    </xdr:to>
    <xdr:pic macro="">
      <xdr:nvPicPr>
        <xdr:cNvPr id="2" name="image1.pdf" descr="FLAT-logo-titre.eps"/>
        <xdr:cNvPicPr>
          <a:extLst>
            <a:ext uri="smNativeData">
              <pm:smNativeData xmlns:pm="smNativeData" val="SMDATA_15_rPZJ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DQADgABAAAAAwAAAKMCNgEUAAAAuwEAAPcVAACoBQ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281305"/>
          <a:ext cx="3570605" cy="91948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1176020</xdr:colOff>
      <xdr:row>1</xdr:row>
      <xdr:rowOff>787400</xdr:rowOff>
    </xdr:to>
    <xdr:pic macro="">
      <xdr:nvPicPr>
        <xdr:cNvPr id="2" name="image1.pdf" descr="FLAT-logo-titre.eps"/>
        <xdr:cNvPicPr>
          <a:extLst>
            <a:ext uri="smNativeData">
              <pm:smNativeData xmlns:pm="smNativeData" val="SMDATA_15_rPZJZh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BABs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AAAAAABAAAAAgAAAIgCsgQAAAAAPAEAAJgRAADYB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660"/>
          <a:ext cx="2860040" cy="787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Verdana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V262"/>
  <sheetViews>
    <sheetView showGridLines="0" view="normal" zoomScale="170" workbookViewId="0">
      <pane ySplit="4" topLeftCell="A5" activePane="bottomLeft" state="frozen"/>
      <selection pane="bottomLeft" activeCell="F108" sqref="F108"/>
    </sheetView>
  </sheetViews>
  <sheetFormatPr baseColWidth="7" defaultColWidth="7.744361" defaultRowHeight="20" customHeight="1"/>
  <cols>
    <col min="1" max="1" width="8.496241" customWidth="1" style="2"/>
    <col min="2" max="3" width="3.744361" customWidth="1" style="2"/>
    <col min="4" max="4" width="4.496241" customWidth="1" style="2"/>
    <col min="5" max="5" width="5.496241" customWidth="1" style="37"/>
    <col min="6" max="6" width="6.000000" customWidth="1" style="2"/>
    <col min="7" max="7" width="5.609023" customWidth="1" style="2"/>
    <col min="8" max="8" width="4.684211" customWidth="1" style="2"/>
    <col min="9" max="9" width="5.120301" customWidth="1" style="2"/>
    <col min="10" max="10" width="7.639098" customWidth="1" style="2"/>
    <col min="11" max="11" width="6.789474" customWidth="1" style="2"/>
    <col min="12" max="12" width="6.090226" customWidth="1" style="2"/>
    <col min="13" max="13" width="6.421053" customWidth="1" style="2"/>
    <col min="14" max="14" width="6.669173" customWidth="1" style="2"/>
    <col min="15" max="15" width="4.345865" customWidth="1" style="2"/>
    <col min="16" max="16" width="6.000000" customWidth="1" style="148"/>
    <col min="17" max="17" width="9.120301" customWidth="1" style="2"/>
    <col min="18" max="247" width="7.744361" style="2"/>
  </cols>
  <sheetData>
    <row r="1" spans="1:22" ht="16" customHeight="1">
      <c r="A1" s="326" t="s">
        <v>0</v>
      </c>
      <c r="B1" s="4"/>
      <c r="C1" s="4"/>
      <c r="D1" s="4"/>
      <c r="E1" s="90"/>
      <c r="F1" s="4"/>
      <c r="G1" s="4"/>
      <c r="H1" s="4"/>
      <c r="I1" s="4"/>
      <c r="J1" s="4"/>
      <c r="K1" s="4"/>
      <c r="L1" s="4"/>
      <c r="M1" s="4"/>
      <c r="N1" s="4"/>
      <c r="O1" s="4"/>
      <c r="P1" s="150"/>
      <c r="Q1" s="4"/>
      <c r="R1" s="4"/>
      <c r="S1" s="4"/>
      <c r="T1" s="4"/>
      <c r="U1" s="4"/>
      <c r="V1" s="4"/>
    </row>
    <row r="2" spans="1:22" ht="71.55" customHeight="1">
      <c r="A2" s="3"/>
      <c r="B2" s="3"/>
      <c r="C2" s="3"/>
      <c r="D2" s="3"/>
      <c r="E2" s="85"/>
      <c r="F2" s="3"/>
      <c r="G2" s="3"/>
      <c r="H2" s="3"/>
      <c r="I2" s="3"/>
      <c r="J2" s="3"/>
      <c r="K2" s="3"/>
      <c r="L2" s="4"/>
      <c r="M2" s="4"/>
      <c r="N2" s="451" t="s">
        <v>1</v>
      </c>
      <c r="O2" s="149"/>
      <c r="P2" s="149"/>
      <c r="Q2" s="5"/>
      <c r="R2" s="5"/>
      <c r="S2" s="5"/>
      <c r="T2" s="5"/>
      <c r="U2" s="5"/>
      <c r="V2" s="5"/>
    </row>
    <row r="3" spans="1:22" ht="25.45" customHeight="1">
      <c r="A3" s="449" t="s">
        <v>2</v>
      </c>
      <c r="B3" s="450"/>
      <c r="C3" s="450"/>
      <c r="D3" s="450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5"/>
      <c r="R3" s="5"/>
      <c r="S3" s="5"/>
      <c r="T3" s="5"/>
      <c r="U3" s="5"/>
      <c r="V3" s="5"/>
    </row>
    <row r="4" spans="1:22" ht="11.30" customHeight="1">
      <c r="A4" s="327" t="s">
        <v>3</v>
      </c>
      <c r="B4" s="327" t="s">
        <v>4</v>
      </c>
      <c r="C4" s="327" t="s">
        <v>5</v>
      </c>
      <c r="D4" s="328" t="s">
        <v>6</v>
      </c>
      <c r="E4" s="329" t="s">
        <v>7</v>
      </c>
      <c r="F4" s="330" t="s">
        <v>8</v>
      </c>
      <c r="G4" s="331" t="s">
        <v>9</v>
      </c>
      <c r="H4" s="332" t="s">
        <v>10</v>
      </c>
      <c r="I4" s="333" t="s">
        <v>11</v>
      </c>
      <c r="J4" s="334" t="s">
        <v>12</v>
      </c>
      <c r="K4" s="335" t="s">
        <v>13</v>
      </c>
      <c r="L4" s="336" t="s">
        <v>14</v>
      </c>
      <c r="M4" s="337" t="s">
        <v>15</v>
      </c>
      <c r="N4" s="327" t="s">
        <v>16</v>
      </c>
      <c r="O4" s="327" t="s">
        <v>17</v>
      </c>
      <c r="P4" s="327" t="s">
        <v>18</v>
      </c>
      <c r="Q4" s="6"/>
      <c r="R4" s="6"/>
      <c r="S4" s="6"/>
      <c r="T4" s="6"/>
      <c r="U4" s="6"/>
      <c r="V4" s="6"/>
    </row>
    <row r="5" spans="1:22" ht="12" customHeight="1">
      <c r="A5" s="52" t="s">
        <v>19</v>
      </c>
      <c r="B5" s="7" t="s">
        <v>20</v>
      </c>
      <c r="C5" s="53" t="s">
        <v>21</v>
      </c>
      <c r="D5" s="8" t="n">
        <v>1</v>
      </c>
      <c r="E5" s="209" t="n">
        <v>165</v>
      </c>
      <c r="F5" s="210"/>
      <c r="G5" s="339" t="n">
        <v>2</v>
      </c>
      <c r="H5" s="152"/>
      <c r="I5" s="153"/>
      <c r="J5" s="154"/>
      <c r="K5" s="155"/>
      <c r="L5" s="156"/>
      <c r="M5" s="226"/>
      <c r="N5" s="227">
        <f>SUM(F5:M5)</f>
        <v>2</v>
      </c>
      <c r="O5" s="157">
        <f>N5*D5</f>
        <v>2</v>
      </c>
      <c r="P5" s="158">
        <f>N5*E5</f>
        <v>330</v>
      </c>
      <c r="Q5" s="6"/>
      <c r="R5" s="6"/>
      <c r="S5" s="6"/>
      <c r="T5" s="6"/>
      <c r="U5" s="6"/>
      <c r="V5" s="6"/>
    </row>
    <row r="6" spans="1:22" ht="12" customHeight="1">
      <c r="A6" s="52"/>
      <c r="B6" s="9" t="s">
        <v>20</v>
      </c>
      <c r="C6" s="338" t="s">
        <v>22</v>
      </c>
      <c r="D6" s="10" t="n">
        <v>1</v>
      </c>
      <c r="E6" s="211" t="n">
        <v>165</v>
      </c>
      <c r="F6" s="212"/>
      <c r="G6" s="339" t="n">
        <v>2</v>
      </c>
      <c r="H6" s="340"/>
      <c r="I6" s="341"/>
      <c r="J6" s="342"/>
      <c r="K6" s="343"/>
      <c r="L6" s="344"/>
      <c r="M6" s="228"/>
      <c r="N6" s="229">
        <f>SUM(F6:M6)</f>
        <v>2</v>
      </c>
      <c r="O6" s="11">
        <f>N6*D6</f>
        <v>2</v>
      </c>
      <c r="P6" s="142">
        <f>N6*E6</f>
        <v>330</v>
      </c>
      <c r="Q6" s="6"/>
      <c r="R6" s="6"/>
      <c r="S6" s="6"/>
      <c r="T6" s="6"/>
      <c r="U6" s="6"/>
      <c r="V6" s="6"/>
    </row>
    <row r="7" spans="1:22" ht="12" customHeight="1">
      <c r="A7" s="52"/>
      <c r="B7" s="9" t="s">
        <v>23</v>
      </c>
      <c r="C7" s="338" t="s">
        <v>24</v>
      </c>
      <c r="D7" s="10" t="n">
        <v>1</v>
      </c>
      <c r="E7" s="211" t="n">
        <v>165</v>
      </c>
      <c r="F7" s="212"/>
      <c r="G7" s="339" t="n">
        <v>2</v>
      </c>
      <c r="H7" s="340"/>
      <c r="I7" s="341"/>
      <c r="J7" s="342"/>
      <c r="K7" s="343"/>
      <c r="L7" s="344"/>
      <c r="M7" s="228"/>
      <c r="N7" s="229">
        <f>SUM(F7:M7)</f>
        <v>2</v>
      </c>
      <c r="O7" s="11">
        <f>N7*D7</f>
        <v>2</v>
      </c>
      <c r="P7" s="142">
        <f>N7*E7</f>
        <v>330</v>
      </c>
      <c r="Q7" s="6"/>
      <c r="R7" s="6"/>
      <c r="S7" s="6"/>
      <c r="T7" s="6"/>
      <c r="U7" s="6"/>
      <c r="V7" s="6"/>
    </row>
    <row r="8" spans="1:22" ht="12" customHeight="1">
      <c r="A8" s="52"/>
      <c r="B8" s="9" t="s">
        <v>25</v>
      </c>
      <c r="C8" s="338" t="s">
        <v>26</v>
      </c>
      <c r="D8" s="10" t="n">
        <v>1</v>
      </c>
      <c r="E8" s="211" t="n">
        <v>83</v>
      </c>
      <c r="F8" s="212"/>
      <c r="G8" s="339" t="n">
        <v>3</v>
      </c>
      <c r="H8" s="340"/>
      <c r="I8" s="341"/>
      <c r="J8" s="342"/>
      <c r="K8" s="343"/>
      <c r="L8" s="344"/>
      <c r="M8" s="228"/>
      <c r="N8" s="229">
        <f>SUM(F8:M8)</f>
        <v>3</v>
      </c>
      <c r="O8" s="11">
        <f>N8*D8</f>
        <v>3</v>
      </c>
      <c r="P8" s="142">
        <f>N8*E8</f>
        <v>249</v>
      </c>
      <c r="Q8" s="6"/>
      <c r="R8" s="6"/>
      <c r="S8" s="6"/>
      <c r="T8" s="6"/>
      <c r="U8" s="6"/>
      <c r="V8" s="6"/>
    </row>
    <row r="9" spans="1:22" ht="12" customHeight="1">
      <c r="A9" s="52"/>
      <c r="B9" s="9" t="s">
        <v>27</v>
      </c>
      <c r="C9" s="338" t="s">
        <v>28</v>
      </c>
      <c r="D9" s="10" t="n">
        <v>3</v>
      </c>
      <c r="E9" s="211" t="n">
        <v>206</v>
      </c>
      <c r="F9" s="212"/>
      <c r="G9" s="339" t="n">
        <v>1</v>
      </c>
      <c r="H9" s="340"/>
      <c r="I9" s="341"/>
      <c r="J9" s="342"/>
      <c r="K9" s="343"/>
      <c r="L9" s="344"/>
      <c r="M9" s="228"/>
      <c r="N9" s="229">
        <f>SUM(F9:M9)</f>
        <v>1</v>
      </c>
      <c r="O9" s="11">
        <f>N9*D9</f>
        <v>3</v>
      </c>
      <c r="P9" s="142">
        <f>N9*E9</f>
        <v>206</v>
      </c>
      <c r="Q9" s="6"/>
      <c r="R9" s="6"/>
      <c r="S9" s="6"/>
      <c r="T9" s="6"/>
      <c r="U9" s="6"/>
      <c r="V9" s="6"/>
    </row>
    <row r="10" spans="1:22" ht="12" customHeight="1">
      <c r="A10" s="52"/>
      <c r="B10" s="9" t="s">
        <v>27</v>
      </c>
      <c r="C10" s="338" t="s">
        <v>29</v>
      </c>
      <c r="D10" s="10" t="n">
        <v>3</v>
      </c>
      <c r="E10" s="211" t="n">
        <v>141</v>
      </c>
      <c r="F10" s="212"/>
      <c r="G10" s="339"/>
      <c r="H10" s="340"/>
      <c r="I10" s="341"/>
      <c r="J10" s="342"/>
      <c r="K10" s="343"/>
      <c r="L10" s="344"/>
      <c r="M10" s="228"/>
      <c r="N10" s="229">
        <f>SUM(F10:M10)</f>
        <v>0</v>
      </c>
      <c r="O10" s="11">
        <f>N10*D10</f>
        <v>0</v>
      </c>
      <c r="P10" s="142">
        <f>N10*E10</f>
        <v>0</v>
      </c>
      <c r="Q10" s="6"/>
      <c r="R10" s="6"/>
      <c r="S10" s="6"/>
      <c r="T10" s="6"/>
      <c r="U10" s="6"/>
      <c r="V10" s="6"/>
    </row>
    <row r="11" spans="1:22" ht="12" customHeight="1">
      <c r="A11" s="52"/>
      <c r="B11" s="9" t="s">
        <v>30</v>
      </c>
      <c r="C11" s="338" t="s">
        <v>31</v>
      </c>
      <c r="D11" s="10" t="n">
        <v>5</v>
      </c>
      <c r="E11" s="211" t="n">
        <v>47</v>
      </c>
      <c r="F11" s="212"/>
      <c r="G11" s="339"/>
      <c r="H11" s="340"/>
      <c r="I11" s="341"/>
      <c r="J11" s="342"/>
      <c r="K11" s="343"/>
      <c r="L11" s="344"/>
      <c r="M11" s="228"/>
      <c r="N11" s="229">
        <f>SUM(F11:M11)</f>
        <v>0</v>
      </c>
      <c r="O11" s="11">
        <f>N11*D11</f>
        <v>0</v>
      </c>
      <c r="P11" s="142">
        <f>N11*E11</f>
        <v>0</v>
      </c>
      <c r="Q11" s="6"/>
      <c r="R11" s="6"/>
      <c r="S11" s="6"/>
      <c r="T11" s="6"/>
      <c r="U11" s="6"/>
      <c r="V11" s="6"/>
    </row>
    <row r="12" spans="1:22" ht="12" customHeight="1">
      <c r="A12" s="52"/>
      <c r="B12" s="9" t="s">
        <v>32</v>
      </c>
      <c r="C12" s="338" t="s">
        <v>33</v>
      </c>
      <c r="D12" s="10" t="n">
        <v>5</v>
      </c>
      <c r="E12" s="211" t="n">
        <v>28</v>
      </c>
      <c r="F12" s="212"/>
      <c r="G12" s="339"/>
      <c r="H12" s="340"/>
      <c r="I12" s="341"/>
      <c r="J12" s="342"/>
      <c r="K12" s="343"/>
      <c r="L12" s="344"/>
      <c r="M12" s="228"/>
      <c r="N12" s="229">
        <f>SUM(F12:M12)</f>
        <v>0</v>
      </c>
      <c r="O12" s="11">
        <f>N12*D12</f>
        <v>0</v>
      </c>
      <c r="P12" s="142">
        <f>N12*E12</f>
        <v>0</v>
      </c>
      <c r="Q12" s="6"/>
      <c r="R12" s="6"/>
      <c r="S12" s="6"/>
      <c r="T12" s="6"/>
      <c r="U12" s="6"/>
      <c r="V12" s="6"/>
    </row>
    <row r="13" spans="1:22" ht="12" customHeight="1">
      <c r="A13" s="52"/>
      <c r="B13" s="9" t="s">
        <v>34</v>
      </c>
      <c r="C13" s="338" t="s">
        <v>35</v>
      </c>
      <c r="D13" s="10" t="n">
        <v>6</v>
      </c>
      <c r="E13" s="211" t="n">
        <v>37</v>
      </c>
      <c r="F13" s="212"/>
      <c r="G13" s="339"/>
      <c r="H13" s="340"/>
      <c r="I13" s="341"/>
      <c r="J13" s="342"/>
      <c r="K13" s="343"/>
      <c r="L13" s="344"/>
      <c r="M13" s="228"/>
      <c r="N13" s="229">
        <f>SUM(F13:M13)</f>
        <v>0</v>
      </c>
      <c r="O13" s="11">
        <f>N13*D13</f>
        <v>0</v>
      </c>
      <c r="P13" s="142">
        <f>N13*E13</f>
        <v>0</v>
      </c>
      <c r="Q13" s="6"/>
      <c r="R13" s="6"/>
      <c r="S13" s="6"/>
      <c r="T13" s="6"/>
      <c r="U13" s="6"/>
      <c r="V13" s="6"/>
    </row>
    <row r="14" spans="1:22" ht="12" customHeight="1">
      <c r="A14" s="52"/>
      <c r="B14" s="9" t="s">
        <v>34</v>
      </c>
      <c r="C14" s="338" t="s">
        <v>36</v>
      </c>
      <c r="D14" s="10" t="n">
        <v>5</v>
      </c>
      <c r="E14" s="211" t="n">
        <v>25</v>
      </c>
      <c r="F14" s="212"/>
      <c r="G14" s="339"/>
      <c r="H14" s="340"/>
      <c r="I14" s="341"/>
      <c r="J14" s="342"/>
      <c r="K14" s="343"/>
      <c r="L14" s="344"/>
      <c r="M14" s="228"/>
      <c r="N14" s="229">
        <f>SUM(F14:M14)</f>
        <v>0</v>
      </c>
      <c r="O14" s="11">
        <f>N14*D14</f>
        <v>0</v>
      </c>
      <c r="P14" s="142">
        <f>N14*E14</f>
        <v>0</v>
      </c>
      <c r="Q14" s="6"/>
      <c r="R14" s="6"/>
      <c r="S14" s="6"/>
      <c r="T14" s="6"/>
      <c r="U14" s="6"/>
      <c r="V14" s="6"/>
    </row>
    <row r="15" spans="1:22" ht="12" customHeight="1">
      <c r="A15" s="52"/>
      <c r="B15" s="9" t="s">
        <v>37</v>
      </c>
      <c r="C15" s="338" t="s">
        <v>38</v>
      </c>
      <c r="D15" s="10" t="n">
        <v>5</v>
      </c>
      <c r="E15" s="211" t="n">
        <v>32</v>
      </c>
      <c r="F15" s="212"/>
      <c r="G15" s="339"/>
      <c r="H15" s="340"/>
      <c r="I15" s="341"/>
      <c r="J15" s="342"/>
      <c r="K15" s="343"/>
      <c r="L15" s="344"/>
      <c r="M15" s="228"/>
      <c r="N15" s="229">
        <f>SUM(F15:M15)</f>
        <v>0</v>
      </c>
      <c r="O15" s="11">
        <f>N15*D15</f>
        <v>0</v>
      </c>
      <c r="P15" s="142">
        <f>N15*E15</f>
        <v>0</v>
      </c>
      <c r="Q15" s="6"/>
      <c r="R15" s="6"/>
      <c r="S15" s="6"/>
      <c r="T15" s="6"/>
      <c r="U15" s="6"/>
      <c r="V15" s="6"/>
    </row>
    <row r="16" spans="1:22" ht="12" customHeight="1">
      <c r="A16" s="75"/>
      <c r="B16" s="12" t="s">
        <v>37</v>
      </c>
      <c r="C16" s="138" t="s">
        <v>39</v>
      </c>
      <c r="D16" s="13" t="n">
        <v>5</v>
      </c>
      <c r="E16" s="213" t="n">
        <v>24</v>
      </c>
      <c r="F16" s="214"/>
      <c r="G16" s="140"/>
      <c r="H16" s="97"/>
      <c r="I16" s="98"/>
      <c r="J16" s="99"/>
      <c r="K16" s="100"/>
      <c r="L16" s="101"/>
      <c r="M16" s="230"/>
      <c r="N16" s="231">
        <f>SUM(F16:M16)</f>
        <v>0</v>
      </c>
      <c r="O16" s="67">
        <f>N16*D16</f>
        <v>0</v>
      </c>
      <c r="P16" s="139">
        <f>N16*E16</f>
        <v>0</v>
      </c>
      <c r="Q16" s="6"/>
      <c r="R16" s="6"/>
      <c r="S16" s="6"/>
      <c r="T16" s="6"/>
      <c r="U16" s="6"/>
      <c r="V16" s="6"/>
    </row>
    <row r="17" spans="1:22" ht="12" customHeight="1">
      <c r="A17" s="52" t="s">
        <v>40</v>
      </c>
      <c r="B17" s="52" t="s">
        <v>41</v>
      </c>
      <c r="C17" s="55" t="s">
        <v>42</v>
      </c>
      <c r="D17" s="56" t="n">
        <v>1</v>
      </c>
      <c r="E17" s="215" t="n">
        <v>271</v>
      </c>
      <c r="F17" s="216"/>
      <c r="G17" s="102"/>
      <c r="H17" s="103" t="n">
        <v>1</v>
      </c>
      <c r="I17" s="104"/>
      <c r="J17" s="105"/>
      <c r="K17" s="106"/>
      <c r="L17" s="107"/>
      <c r="M17" s="232"/>
      <c r="N17" s="233">
        <f>SUM(F17:M17)</f>
        <v>1</v>
      </c>
      <c r="O17" s="81">
        <f>N17*D17</f>
        <v>1</v>
      </c>
      <c r="P17" s="26">
        <f>N17*E17</f>
        <v>271</v>
      </c>
      <c r="Q17" s="6"/>
      <c r="R17" s="6"/>
      <c r="S17" s="6"/>
      <c r="T17" s="6"/>
      <c r="U17" s="6"/>
      <c r="V17" s="6"/>
    </row>
    <row r="18" spans="1:22" ht="12" customHeight="1">
      <c r="A18" s="52"/>
      <c r="B18" s="9" t="s">
        <v>41</v>
      </c>
      <c r="C18" s="338" t="s">
        <v>43</v>
      </c>
      <c r="D18" s="10" t="n">
        <v>1</v>
      </c>
      <c r="E18" s="211" t="n">
        <v>224</v>
      </c>
      <c r="F18" s="217"/>
      <c r="G18" s="41"/>
      <c r="H18" s="40"/>
      <c r="I18" s="39"/>
      <c r="J18" s="42"/>
      <c r="K18" s="44"/>
      <c r="L18" s="43"/>
      <c r="M18" s="234"/>
      <c r="N18" s="229">
        <f>SUM(F18:M18)</f>
        <v>0</v>
      </c>
      <c r="O18" s="11">
        <f>N18*D18</f>
        <v>0</v>
      </c>
      <c r="P18" s="142">
        <f>N18*E18</f>
        <v>0</v>
      </c>
      <c r="Q18" s="6"/>
      <c r="R18" s="6"/>
      <c r="S18" s="6"/>
      <c r="T18" s="6"/>
      <c r="U18" s="6"/>
      <c r="V18" s="6"/>
    </row>
    <row r="19" spans="1:22" ht="12" customHeight="1">
      <c r="A19" s="52"/>
      <c r="B19" s="52" t="s">
        <v>41</v>
      </c>
      <c r="C19" s="55" t="s">
        <v>44</v>
      </c>
      <c r="D19" s="56" t="n">
        <v>1</v>
      </c>
      <c r="E19" s="215" t="n">
        <v>224</v>
      </c>
      <c r="F19" s="218"/>
      <c r="G19" s="339"/>
      <c r="H19" s="340"/>
      <c r="I19" s="341"/>
      <c r="J19" s="342"/>
      <c r="K19" s="343"/>
      <c r="L19" s="344"/>
      <c r="M19" s="228"/>
      <c r="N19" s="229">
        <f>SUM(F19:M19)</f>
        <v>0</v>
      </c>
      <c r="O19" s="11">
        <f>N19*D19</f>
        <v>0</v>
      </c>
      <c r="P19" s="142">
        <f>N19*E19</f>
        <v>0</v>
      </c>
      <c r="Q19" s="6"/>
      <c r="R19" s="6"/>
      <c r="S19" s="6"/>
      <c r="T19" s="6"/>
      <c r="U19" s="6"/>
      <c r="V19" s="6"/>
    </row>
    <row r="20" spans="1:22" ht="12" customHeight="1">
      <c r="A20" s="52"/>
      <c r="B20" s="9" t="s">
        <v>41</v>
      </c>
      <c r="C20" s="338" t="s">
        <v>45</v>
      </c>
      <c r="D20" s="10" t="n">
        <v>1</v>
      </c>
      <c r="E20" s="211" t="n">
        <v>183</v>
      </c>
      <c r="F20" s="217"/>
      <c r="G20" s="41"/>
      <c r="H20" s="40"/>
      <c r="I20" s="39"/>
      <c r="J20" s="42"/>
      <c r="K20" s="44"/>
      <c r="L20" s="43"/>
      <c r="M20" s="234"/>
      <c r="N20" s="233">
        <f>SUM(F20:M20)</f>
        <v>0</v>
      </c>
      <c r="O20" s="81">
        <f>N20*D20</f>
        <v>0</v>
      </c>
      <c r="P20" s="26">
        <f>N20*E20</f>
        <v>0</v>
      </c>
      <c r="Q20" s="6"/>
      <c r="R20" s="6"/>
      <c r="S20" s="6"/>
      <c r="T20" s="6"/>
      <c r="U20" s="6"/>
      <c r="V20" s="6"/>
    </row>
    <row r="21" spans="1:22" ht="12" customHeight="1">
      <c r="A21" s="52"/>
      <c r="B21" s="9" t="s">
        <v>41</v>
      </c>
      <c r="C21" s="55" t="s">
        <v>46</v>
      </c>
      <c r="D21" s="56" t="n">
        <v>1</v>
      </c>
      <c r="E21" s="215" t="n">
        <v>183</v>
      </c>
      <c r="F21" s="218"/>
      <c r="G21" s="339"/>
      <c r="H21" s="340"/>
      <c r="I21" s="341"/>
      <c r="J21" s="342"/>
      <c r="K21" s="343"/>
      <c r="L21" s="344"/>
      <c r="M21" s="228" t="n">
        <v>1</v>
      </c>
      <c r="N21" s="229">
        <f>SUM(F21:M21)</f>
        <v>1</v>
      </c>
      <c r="O21" s="11">
        <f>N21*D21</f>
        <v>1</v>
      </c>
      <c r="P21" s="142">
        <f>N21*E21</f>
        <v>183</v>
      </c>
      <c r="Q21" s="6"/>
      <c r="R21" s="6"/>
      <c r="S21" s="6"/>
      <c r="T21" s="6"/>
      <c r="U21" s="6"/>
      <c r="V21" s="6"/>
    </row>
    <row r="22" spans="1:22" ht="12" customHeight="1">
      <c r="A22" s="52"/>
      <c r="B22" s="9" t="s">
        <v>47</v>
      </c>
      <c r="C22" s="338" t="s">
        <v>48</v>
      </c>
      <c r="D22" s="10" t="n">
        <v>3</v>
      </c>
      <c r="E22" s="211" t="n">
        <v>234</v>
      </c>
      <c r="F22" s="218"/>
      <c r="G22" s="339"/>
      <c r="H22" s="340"/>
      <c r="I22" s="341"/>
      <c r="J22" s="342"/>
      <c r="K22" s="343"/>
      <c r="L22" s="344"/>
      <c r="M22" s="228" t="n">
        <v>1</v>
      </c>
      <c r="N22" s="233">
        <f>SUM(F22:M22)</f>
        <v>1</v>
      </c>
      <c r="O22" s="81">
        <f>N22*D22</f>
        <v>3</v>
      </c>
      <c r="P22" s="26">
        <f>N22*E22</f>
        <v>234</v>
      </c>
      <c r="Q22" s="6"/>
      <c r="R22" s="6"/>
      <c r="S22" s="6"/>
      <c r="T22" s="6"/>
      <c r="U22" s="6"/>
      <c r="V22" s="6"/>
    </row>
    <row r="23" spans="1:22" ht="12" customHeight="1">
      <c r="A23" s="52"/>
      <c r="B23" s="52" t="s">
        <v>49</v>
      </c>
      <c r="C23" s="55" t="s">
        <v>50</v>
      </c>
      <c r="D23" s="56" t="n">
        <v>3</v>
      </c>
      <c r="E23" s="215" t="n">
        <v>234</v>
      </c>
      <c r="F23" s="218"/>
      <c r="G23" s="41"/>
      <c r="H23" s="40"/>
      <c r="I23" s="39"/>
      <c r="J23" s="42"/>
      <c r="K23" s="44"/>
      <c r="L23" s="43"/>
      <c r="M23" s="234" t="n">
        <v>1</v>
      </c>
      <c r="N23" s="229">
        <f>SUM(F23:M23)</f>
        <v>1</v>
      </c>
      <c r="O23" s="11">
        <f>N23*D23</f>
        <v>3</v>
      </c>
      <c r="P23" s="142">
        <f>N23*E23</f>
        <v>234</v>
      </c>
      <c r="Q23" s="6"/>
      <c r="R23" s="6"/>
      <c r="S23" s="6"/>
      <c r="T23" s="6"/>
      <c r="U23" s="6"/>
      <c r="V23" s="6"/>
    </row>
    <row r="24" spans="1:22" ht="12" customHeight="1">
      <c r="A24" s="52"/>
      <c r="B24" s="9" t="s">
        <v>27</v>
      </c>
      <c r="C24" s="338" t="s">
        <v>51</v>
      </c>
      <c r="D24" s="10" t="n">
        <v>3</v>
      </c>
      <c r="E24" s="211" t="n">
        <v>200</v>
      </c>
      <c r="F24" s="218"/>
      <c r="G24" s="339"/>
      <c r="H24" s="340"/>
      <c r="I24" s="341"/>
      <c r="J24" s="342"/>
      <c r="K24" s="343"/>
      <c r="L24" s="344"/>
      <c r="M24" s="228" t="n">
        <v>1</v>
      </c>
      <c r="N24" s="233">
        <f>SUM(F24:M24)</f>
        <v>1</v>
      </c>
      <c r="O24" s="81">
        <f>N24*D24</f>
        <v>3</v>
      </c>
      <c r="P24" s="26">
        <f>N24*E24</f>
        <v>200</v>
      </c>
      <c r="Q24" s="6"/>
      <c r="R24" s="6"/>
      <c r="S24" s="6"/>
      <c r="T24" s="6"/>
      <c r="U24" s="6"/>
      <c r="V24" s="6"/>
    </row>
    <row r="25" spans="1:22" ht="12" customHeight="1">
      <c r="A25" s="52"/>
      <c r="B25" s="52" t="s">
        <v>52</v>
      </c>
      <c r="C25" s="55" t="s">
        <v>53</v>
      </c>
      <c r="D25" s="56" t="n">
        <v>5</v>
      </c>
      <c r="E25" s="215" t="n">
        <v>153</v>
      </c>
      <c r="F25" s="217"/>
      <c r="G25" s="41"/>
      <c r="H25" s="40"/>
      <c r="I25" s="39"/>
      <c r="J25" s="42"/>
      <c r="K25" s="44"/>
      <c r="L25" s="43"/>
      <c r="M25" s="234" t="n">
        <v>1</v>
      </c>
      <c r="N25" s="229">
        <f>SUM(F25:M25)</f>
        <v>1</v>
      </c>
      <c r="O25" s="11">
        <f>N25*D25</f>
        <v>5</v>
      </c>
      <c r="P25" s="142">
        <f>N25*E25</f>
        <v>153</v>
      </c>
      <c r="Q25" s="6"/>
      <c r="R25" s="6"/>
      <c r="S25" s="6"/>
      <c r="T25" s="6"/>
      <c r="U25" s="6"/>
      <c r="V25" s="6"/>
    </row>
    <row r="26" spans="1:22" ht="12" customHeight="1">
      <c r="A26" s="52"/>
      <c r="B26" s="9" t="s">
        <v>54</v>
      </c>
      <c r="C26" s="338" t="s">
        <v>55</v>
      </c>
      <c r="D26" s="10" t="n">
        <v>5</v>
      </c>
      <c r="E26" s="211" t="n">
        <v>100</v>
      </c>
      <c r="F26" s="218"/>
      <c r="G26" s="339"/>
      <c r="H26" s="340"/>
      <c r="I26" s="341"/>
      <c r="J26" s="342"/>
      <c r="K26" s="343"/>
      <c r="L26" s="344"/>
      <c r="M26" s="228" t="n">
        <v>1</v>
      </c>
      <c r="N26" s="233">
        <f>SUM(F26:M26)</f>
        <v>1</v>
      </c>
      <c r="O26" s="81">
        <f>N26*D26</f>
        <v>5</v>
      </c>
      <c r="P26" s="26">
        <f>N26*E26</f>
        <v>100</v>
      </c>
      <c r="Q26" s="6"/>
      <c r="R26" s="6"/>
      <c r="S26" s="6"/>
      <c r="T26" s="6"/>
      <c r="U26" s="6"/>
      <c r="V26" s="6"/>
    </row>
    <row r="27" spans="1:22" ht="12" customHeight="1">
      <c r="A27" s="52"/>
      <c r="B27" s="52" t="s">
        <v>37</v>
      </c>
      <c r="C27" s="55" t="s">
        <v>56</v>
      </c>
      <c r="D27" s="56" t="n">
        <v>5</v>
      </c>
      <c r="E27" s="215" t="n">
        <v>53</v>
      </c>
      <c r="F27" s="218"/>
      <c r="G27" s="339"/>
      <c r="H27" s="340" t="n">
        <v>1</v>
      </c>
      <c r="I27" s="341"/>
      <c r="J27" s="342"/>
      <c r="K27" s="343"/>
      <c r="L27" s="344"/>
      <c r="M27" s="228"/>
      <c r="N27" s="229">
        <f>SUM(F27:M27)</f>
        <v>1</v>
      </c>
      <c r="O27" s="11">
        <f>N27*D27</f>
        <v>5</v>
      </c>
      <c r="P27" s="142">
        <f>N27*E27</f>
        <v>53</v>
      </c>
      <c r="Q27" s="6"/>
      <c r="R27" s="6"/>
      <c r="S27" s="6"/>
      <c r="T27" s="6"/>
      <c r="U27" s="6"/>
      <c r="V27" s="6"/>
    </row>
    <row r="28" spans="1:22" ht="12" customHeight="1">
      <c r="A28" s="52"/>
      <c r="B28" s="9" t="s">
        <v>37</v>
      </c>
      <c r="C28" s="338" t="s">
        <v>57</v>
      </c>
      <c r="D28" s="10" t="n">
        <v>5</v>
      </c>
      <c r="E28" s="211" t="n">
        <v>37</v>
      </c>
      <c r="F28" s="217"/>
      <c r="G28" s="41"/>
      <c r="H28" s="40"/>
      <c r="I28" s="39"/>
      <c r="J28" s="42"/>
      <c r="K28" s="44"/>
      <c r="L28" s="43"/>
      <c r="M28" s="234" t="n">
        <v>1</v>
      </c>
      <c r="N28" s="233">
        <f>SUM(F28:M28)</f>
        <v>1</v>
      </c>
      <c r="O28" s="81">
        <f>N28*D28</f>
        <v>5</v>
      </c>
      <c r="P28" s="26">
        <f>N28*E28</f>
        <v>37</v>
      </c>
      <c r="Q28" s="6"/>
      <c r="R28" s="6"/>
      <c r="S28" s="6"/>
      <c r="T28" s="6"/>
      <c r="U28" s="6"/>
      <c r="V28" s="6"/>
    </row>
    <row r="29" spans="1:22" ht="12" customHeight="1">
      <c r="A29" s="52"/>
      <c r="B29" s="52" t="s">
        <v>52</v>
      </c>
      <c r="C29" s="55" t="s">
        <v>58</v>
      </c>
      <c r="D29" s="56" t="n">
        <v>5</v>
      </c>
      <c r="E29" s="215" t="n">
        <v>130</v>
      </c>
      <c r="F29" s="218"/>
      <c r="G29" s="339"/>
      <c r="H29" s="340" t="n">
        <v>1</v>
      </c>
      <c r="I29" s="341"/>
      <c r="J29" s="342"/>
      <c r="K29" s="343"/>
      <c r="L29" s="344"/>
      <c r="M29" s="228"/>
      <c r="N29" s="229">
        <f>SUM(F29:M29)</f>
        <v>1</v>
      </c>
      <c r="O29" s="11">
        <f>N29*D29</f>
        <v>5</v>
      </c>
      <c r="P29" s="142">
        <f>N29*E29</f>
        <v>130</v>
      </c>
      <c r="Q29" s="6"/>
      <c r="R29" s="6"/>
      <c r="S29" s="6"/>
      <c r="T29" s="6"/>
      <c r="U29" s="6"/>
      <c r="V29" s="6"/>
    </row>
    <row r="30" spans="1:22" ht="12" customHeight="1">
      <c r="A30" s="52"/>
      <c r="B30" s="9" t="s">
        <v>52</v>
      </c>
      <c r="C30" s="338" t="s">
        <v>59</v>
      </c>
      <c r="D30" s="10" t="n">
        <v>5</v>
      </c>
      <c r="E30" s="211" t="n">
        <v>147</v>
      </c>
      <c r="F30" s="217"/>
      <c r="G30" s="41"/>
      <c r="H30" s="40"/>
      <c r="I30" s="39"/>
      <c r="J30" s="42"/>
      <c r="K30" s="44"/>
      <c r="L30" s="43"/>
      <c r="M30" s="234"/>
      <c r="N30" s="233">
        <f>SUM(F30:M30)</f>
        <v>0</v>
      </c>
      <c r="O30" s="81">
        <f>N30*D30</f>
        <v>0</v>
      </c>
      <c r="P30" s="26">
        <f>N30*E30</f>
        <v>0</v>
      </c>
      <c r="Q30" s="6"/>
      <c r="R30" s="6"/>
      <c r="S30" s="6"/>
      <c r="T30" s="6"/>
      <c r="U30" s="6"/>
      <c r="V30" s="6"/>
    </row>
    <row r="31" spans="1:22" ht="12" customHeight="1">
      <c r="A31" s="52"/>
      <c r="B31" s="52" t="s">
        <v>54</v>
      </c>
      <c r="C31" s="55" t="s">
        <v>60</v>
      </c>
      <c r="D31" s="56" t="n">
        <v>5</v>
      </c>
      <c r="E31" s="215" t="n">
        <v>100</v>
      </c>
      <c r="F31" s="218"/>
      <c r="G31" s="339"/>
      <c r="H31" s="340"/>
      <c r="I31" s="341"/>
      <c r="J31" s="342"/>
      <c r="K31" s="343"/>
      <c r="L31" s="344"/>
      <c r="M31" s="228"/>
      <c r="N31" s="229">
        <f>SUM(F31:M31)</f>
        <v>0</v>
      </c>
      <c r="O31" s="11">
        <f>N31*D31</f>
        <v>0</v>
      </c>
      <c r="P31" s="142">
        <f>N31*E31</f>
        <v>0</v>
      </c>
      <c r="Q31" s="6"/>
      <c r="R31" s="6"/>
      <c r="S31" s="6"/>
      <c r="T31" s="6"/>
      <c r="U31" s="6"/>
      <c r="V31" s="6"/>
    </row>
    <row r="32" spans="1:22" ht="12" customHeight="1">
      <c r="A32" s="52"/>
      <c r="B32" s="9" t="s">
        <v>34</v>
      </c>
      <c r="C32" s="338" t="s">
        <v>61</v>
      </c>
      <c r="D32" s="10" t="n">
        <v>5</v>
      </c>
      <c r="E32" s="211" t="n">
        <v>45</v>
      </c>
      <c r="F32" s="218"/>
      <c r="G32" s="339"/>
      <c r="H32" s="340"/>
      <c r="I32" s="341"/>
      <c r="J32" s="342"/>
      <c r="K32" s="343"/>
      <c r="L32" s="344"/>
      <c r="M32" s="228"/>
      <c r="N32" s="233">
        <f>SUM(F32:M32)</f>
        <v>0</v>
      </c>
      <c r="O32" s="81">
        <f>N32*D32</f>
        <v>0</v>
      </c>
      <c r="P32" s="26">
        <f>N32*E32</f>
        <v>0</v>
      </c>
      <c r="Q32" s="6"/>
      <c r="R32" s="6"/>
      <c r="S32" s="6"/>
      <c r="T32" s="6"/>
      <c r="U32" s="6"/>
      <c r="V32" s="6"/>
    </row>
    <row r="33" spans="1:22" ht="12" customHeight="1">
      <c r="A33" s="52"/>
      <c r="B33" s="52" t="s">
        <v>37</v>
      </c>
      <c r="C33" s="55" t="s">
        <v>62</v>
      </c>
      <c r="D33" s="56" t="n">
        <v>5</v>
      </c>
      <c r="E33" s="215" t="n">
        <v>28</v>
      </c>
      <c r="F33" s="217"/>
      <c r="G33" s="41"/>
      <c r="H33" s="40"/>
      <c r="I33" s="39"/>
      <c r="J33" s="42"/>
      <c r="K33" s="44"/>
      <c r="L33" s="43"/>
      <c r="M33" s="234"/>
      <c r="N33" s="229">
        <f>SUM(F33:M33)</f>
        <v>0</v>
      </c>
      <c r="O33" s="11">
        <f>N33*D33</f>
        <v>0</v>
      </c>
      <c r="P33" s="142">
        <f>N33*E33</f>
        <v>0</v>
      </c>
      <c r="Q33" s="6"/>
      <c r="R33" s="6"/>
      <c r="S33" s="6"/>
      <c r="T33" s="6"/>
      <c r="U33" s="6"/>
      <c r="V33" s="6"/>
    </row>
    <row r="34" spans="1:22" ht="12" customHeight="1">
      <c r="A34" s="52"/>
      <c r="B34" s="9" t="s">
        <v>37</v>
      </c>
      <c r="C34" s="338" t="s">
        <v>63</v>
      </c>
      <c r="D34" s="10" t="n">
        <v>5</v>
      </c>
      <c r="E34" s="211" t="n">
        <v>28</v>
      </c>
      <c r="F34" s="218"/>
      <c r="G34" s="339"/>
      <c r="H34" s="340"/>
      <c r="I34" s="341"/>
      <c r="J34" s="342"/>
      <c r="K34" s="343"/>
      <c r="L34" s="344"/>
      <c r="M34" s="228"/>
      <c r="N34" s="233">
        <f>SUM(F34:M34)</f>
        <v>0</v>
      </c>
      <c r="O34" s="81">
        <f>N34*D34</f>
        <v>0</v>
      </c>
      <c r="P34" s="26">
        <f>N34*E34</f>
        <v>0</v>
      </c>
      <c r="Q34" s="6"/>
      <c r="R34" s="6"/>
      <c r="S34" s="6"/>
      <c r="T34" s="6"/>
      <c r="U34" s="6"/>
      <c r="V34" s="6"/>
    </row>
    <row r="35" spans="1:22" ht="12" customHeight="1">
      <c r="A35" s="52"/>
      <c r="B35" s="52" t="s">
        <v>64</v>
      </c>
      <c r="C35" s="55" t="s">
        <v>65</v>
      </c>
      <c r="D35" s="56" t="n">
        <v>5</v>
      </c>
      <c r="E35" s="215" t="n">
        <v>21</v>
      </c>
      <c r="F35" s="217"/>
      <c r="G35" s="41"/>
      <c r="H35" s="40" t="n">
        <v>1</v>
      </c>
      <c r="I35" s="39"/>
      <c r="J35" s="42"/>
      <c r="K35" s="44"/>
      <c r="L35" s="43"/>
      <c r="M35" s="234"/>
      <c r="N35" s="229">
        <f>SUM(F35:M35)</f>
        <v>1</v>
      </c>
      <c r="O35" s="11">
        <f>N35*D35</f>
        <v>5</v>
      </c>
      <c r="P35" s="142">
        <f>N35*E35</f>
        <v>21</v>
      </c>
      <c r="Q35" s="6"/>
      <c r="R35" s="6"/>
      <c r="S35" s="6"/>
      <c r="T35" s="6"/>
      <c r="U35" s="6"/>
      <c r="V35" s="6"/>
    </row>
    <row r="36" spans="1:22" ht="12" customHeight="1">
      <c r="A36" s="52"/>
      <c r="B36" s="9" t="s">
        <v>23</v>
      </c>
      <c r="C36" s="338" t="s">
        <v>66</v>
      </c>
      <c r="D36" s="10" t="n">
        <v>1</v>
      </c>
      <c r="E36" s="211" t="n">
        <v>177</v>
      </c>
      <c r="F36" s="218"/>
      <c r="G36" s="339"/>
      <c r="H36" s="340"/>
      <c r="I36" s="341"/>
      <c r="J36" s="342"/>
      <c r="K36" s="343"/>
      <c r="L36" s="344"/>
      <c r="M36" s="228" t="n">
        <v>1</v>
      </c>
      <c r="N36" s="233">
        <f>SUM(F36:M36)</f>
        <v>1</v>
      </c>
      <c r="O36" s="81">
        <f>N36*D36</f>
        <v>1</v>
      </c>
      <c r="P36" s="26">
        <f>N36*E36</f>
        <v>177</v>
      </c>
      <c r="Q36" s="6"/>
      <c r="R36" s="6"/>
      <c r="S36" s="6"/>
      <c r="T36" s="6"/>
      <c r="U36" s="6"/>
      <c r="V36" s="6"/>
    </row>
    <row r="37" spans="1:22" ht="12" customHeight="1">
      <c r="A37" s="52"/>
      <c r="B37" s="52" t="s">
        <v>23</v>
      </c>
      <c r="C37" s="55" t="s">
        <v>67</v>
      </c>
      <c r="D37" s="56" t="n">
        <v>1</v>
      </c>
      <c r="E37" s="215" t="n">
        <v>177</v>
      </c>
      <c r="F37" s="218"/>
      <c r="G37" s="339"/>
      <c r="H37" s="340"/>
      <c r="I37" s="341"/>
      <c r="J37" s="342"/>
      <c r="K37" s="343"/>
      <c r="L37" s="344"/>
      <c r="M37" s="228" t="n">
        <v>1</v>
      </c>
      <c r="N37" s="229">
        <f>SUM(F37:M37)</f>
        <v>1</v>
      </c>
      <c r="O37" s="11">
        <f>N37*D37</f>
        <v>1</v>
      </c>
      <c r="P37" s="142">
        <f>N37*E37</f>
        <v>177</v>
      </c>
      <c r="Q37" s="6"/>
      <c r="R37" s="6"/>
      <c r="S37" s="6"/>
      <c r="T37" s="6"/>
      <c r="U37" s="6"/>
      <c r="V37" s="6"/>
    </row>
    <row r="38" spans="1:22" ht="12" customHeight="1">
      <c r="A38" s="52"/>
      <c r="B38" s="9" t="s">
        <v>23</v>
      </c>
      <c r="C38" s="338" t="s">
        <v>68</v>
      </c>
      <c r="D38" s="10" t="n">
        <v>1</v>
      </c>
      <c r="E38" s="211" t="n">
        <v>177</v>
      </c>
      <c r="F38" s="217"/>
      <c r="G38" s="41"/>
      <c r="H38" s="40"/>
      <c r="I38" s="39"/>
      <c r="J38" s="42"/>
      <c r="K38" s="44"/>
      <c r="L38" s="43"/>
      <c r="M38" s="234" t="n">
        <v>1</v>
      </c>
      <c r="N38" s="233">
        <f>SUM(F38:M38)</f>
        <v>1</v>
      </c>
      <c r="O38" s="81">
        <f>N38*D38</f>
        <v>1</v>
      </c>
      <c r="P38" s="26">
        <f>N38*E38</f>
        <v>177</v>
      </c>
      <c r="Q38" s="6"/>
      <c r="R38" s="6"/>
      <c r="S38" s="6"/>
      <c r="T38" s="6"/>
      <c r="U38" s="6"/>
      <c r="V38" s="6"/>
    </row>
    <row r="39" spans="1:22" ht="12" customHeight="1">
      <c r="A39" s="52"/>
      <c r="B39" s="52" t="s">
        <v>23</v>
      </c>
      <c r="C39" s="55" t="s">
        <v>69</v>
      </c>
      <c r="D39" s="56" t="n">
        <v>1</v>
      </c>
      <c r="E39" s="215" t="n">
        <v>165</v>
      </c>
      <c r="F39" s="218"/>
      <c r="G39" s="339"/>
      <c r="H39" s="340"/>
      <c r="I39" s="341"/>
      <c r="J39" s="342"/>
      <c r="K39" s="343"/>
      <c r="L39" s="344"/>
      <c r="M39" s="228" t="n">
        <v>1</v>
      </c>
      <c r="N39" s="229">
        <f>SUM(F39:M39)</f>
        <v>1</v>
      </c>
      <c r="O39" s="11">
        <f>N39*D39</f>
        <v>1</v>
      </c>
      <c r="P39" s="142">
        <f>N39*E39</f>
        <v>165</v>
      </c>
      <c r="Q39" s="6"/>
      <c r="R39" s="6"/>
      <c r="S39" s="6"/>
      <c r="T39" s="6"/>
      <c r="U39" s="6"/>
      <c r="V39" s="6"/>
    </row>
    <row r="40" spans="1:22" ht="12" customHeight="1">
      <c r="A40" s="52"/>
      <c r="B40" s="9" t="s">
        <v>25</v>
      </c>
      <c r="C40" s="338" t="s">
        <v>70</v>
      </c>
      <c r="D40" s="10" t="n">
        <v>1</v>
      </c>
      <c r="E40" s="211" t="n">
        <v>94</v>
      </c>
      <c r="F40" s="217"/>
      <c r="G40" s="41"/>
      <c r="H40" s="40"/>
      <c r="I40" s="39"/>
      <c r="J40" s="42"/>
      <c r="K40" s="44"/>
      <c r="L40" s="43"/>
      <c r="M40" s="234" t="n">
        <v>1</v>
      </c>
      <c r="N40" s="233">
        <f>SUM(F40:M40)</f>
        <v>1</v>
      </c>
      <c r="O40" s="81">
        <f>N40*D40</f>
        <v>1</v>
      </c>
      <c r="P40" s="26">
        <f>N40*E40</f>
        <v>94</v>
      </c>
      <c r="Q40" s="6"/>
      <c r="R40" s="6"/>
      <c r="S40" s="6"/>
      <c r="T40" s="6"/>
      <c r="U40" s="6"/>
      <c r="V40" s="6"/>
    </row>
    <row r="41" spans="1:22" ht="12" customHeight="1">
      <c r="A41" s="52"/>
      <c r="B41" s="52" t="s">
        <v>25</v>
      </c>
      <c r="C41" s="55" t="s">
        <v>71</v>
      </c>
      <c r="D41" s="56" t="n">
        <v>1</v>
      </c>
      <c r="E41" s="215" t="n">
        <v>111</v>
      </c>
      <c r="F41" s="218"/>
      <c r="G41" s="339"/>
      <c r="H41" s="340"/>
      <c r="I41" s="341"/>
      <c r="J41" s="342"/>
      <c r="K41" s="343"/>
      <c r="L41" s="344"/>
      <c r="M41" s="228" t="n">
        <v>1</v>
      </c>
      <c r="N41" s="229">
        <f>SUM(F41:M41)</f>
        <v>1</v>
      </c>
      <c r="O41" s="11">
        <f>N41*D41</f>
        <v>1</v>
      </c>
      <c r="P41" s="142">
        <f>N41*E41</f>
        <v>111</v>
      </c>
      <c r="Q41" s="6"/>
      <c r="R41" s="6"/>
      <c r="S41" s="6"/>
      <c r="T41" s="6"/>
      <c r="U41" s="6"/>
      <c r="V41" s="6"/>
    </row>
    <row r="42" spans="1:22" ht="12" customHeight="1">
      <c r="A42" s="52"/>
      <c r="B42" s="9" t="s">
        <v>47</v>
      </c>
      <c r="C42" s="338" t="s">
        <v>72</v>
      </c>
      <c r="D42" s="10" t="n">
        <v>1</v>
      </c>
      <c r="E42" s="211" t="n">
        <v>111</v>
      </c>
      <c r="F42" s="218"/>
      <c r="G42" s="339"/>
      <c r="H42" s="340"/>
      <c r="I42" s="341"/>
      <c r="J42" s="342"/>
      <c r="K42" s="343"/>
      <c r="L42" s="344"/>
      <c r="M42" s="228" t="n">
        <v>1</v>
      </c>
      <c r="N42" s="233">
        <f>SUM(F42:M42)</f>
        <v>1</v>
      </c>
      <c r="O42" s="81">
        <f>N42*D42</f>
        <v>1</v>
      </c>
      <c r="P42" s="26">
        <f>N42*E42</f>
        <v>111</v>
      </c>
      <c r="Q42" s="6"/>
      <c r="R42" s="6"/>
      <c r="S42" s="6"/>
      <c r="T42" s="6"/>
      <c r="U42" s="6"/>
      <c r="V42" s="6"/>
    </row>
    <row r="43" spans="1:22" ht="12" customHeight="1">
      <c r="A43" s="52"/>
      <c r="B43" s="52" t="s">
        <v>49</v>
      </c>
      <c r="C43" s="55" t="s">
        <v>73</v>
      </c>
      <c r="D43" s="56" t="n">
        <v>1</v>
      </c>
      <c r="E43" s="215" t="n">
        <v>111</v>
      </c>
      <c r="F43" s="217"/>
      <c r="G43" s="41"/>
      <c r="H43" s="40"/>
      <c r="I43" s="39"/>
      <c r="J43" s="42"/>
      <c r="K43" s="44"/>
      <c r="L43" s="43"/>
      <c r="M43" s="234" t="n">
        <v>1</v>
      </c>
      <c r="N43" s="229">
        <f>SUM(F43:M43)</f>
        <v>1</v>
      </c>
      <c r="O43" s="11">
        <f>N43*D43</f>
        <v>1</v>
      </c>
      <c r="P43" s="142">
        <f>N43*E43</f>
        <v>111</v>
      </c>
      <c r="Q43" s="6"/>
      <c r="R43" s="6"/>
      <c r="S43" s="6"/>
      <c r="T43" s="6"/>
      <c r="U43" s="6"/>
      <c r="V43" s="6"/>
    </row>
    <row r="44" spans="1:22" ht="12" customHeight="1">
      <c r="A44" s="52"/>
      <c r="B44" s="9" t="s">
        <v>47</v>
      </c>
      <c r="C44" s="338" t="s">
        <v>74</v>
      </c>
      <c r="D44" s="10" t="n">
        <v>1</v>
      </c>
      <c r="E44" s="211" t="n">
        <v>111</v>
      </c>
      <c r="F44" s="218"/>
      <c r="G44" s="339"/>
      <c r="H44" s="340"/>
      <c r="I44" s="341"/>
      <c r="J44" s="342"/>
      <c r="K44" s="343"/>
      <c r="L44" s="344"/>
      <c r="M44" s="228" t="n">
        <v>1</v>
      </c>
      <c r="N44" s="233">
        <f>SUM(F44:M44)</f>
        <v>1</v>
      </c>
      <c r="O44" s="81">
        <f>N44*D44</f>
        <v>1</v>
      </c>
      <c r="P44" s="26">
        <f>N44*E44</f>
        <v>111</v>
      </c>
      <c r="Q44" s="6"/>
      <c r="R44" s="6"/>
      <c r="S44" s="6"/>
      <c r="T44" s="6"/>
      <c r="U44" s="6"/>
      <c r="V44" s="6"/>
    </row>
    <row r="45" spans="1:22" ht="12" customHeight="1">
      <c r="A45" s="52"/>
      <c r="B45" s="52" t="s">
        <v>25</v>
      </c>
      <c r="C45" s="55" t="s">
        <v>75</v>
      </c>
      <c r="D45" s="56" t="n">
        <v>1</v>
      </c>
      <c r="E45" s="215" t="n">
        <v>111</v>
      </c>
      <c r="F45" s="217"/>
      <c r="G45" s="41"/>
      <c r="H45" s="40"/>
      <c r="I45" s="39"/>
      <c r="J45" s="42"/>
      <c r="K45" s="44"/>
      <c r="L45" s="43"/>
      <c r="M45" s="234"/>
      <c r="N45" s="229">
        <f>SUM(F45:M45)</f>
        <v>0</v>
      </c>
      <c r="O45" s="11">
        <f>N45*D45</f>
        <v>0</v>
      </c>
      <c r="P45" s="142">
        <f>N45*E45</f>
        <v>0</v>
      </c>
      <c r="Q45" s="6"/>
      <c r="R45" s="6"/>
      <c r="S45" s="6"/>
      <c r="T45" s="6"/>
      <c r="U45" s="6"/>
      <c r="V45" s="6"/>
    </row>
    <row r="46" spans="1:22" ht="12" customHeight="1">
      <c r="A46" s="52"/>
      <c r="B46" s="9" t="s">
        <v>47</v>
      </c>
      <c r="C46" s="338" t="s">
        <v>76</v>
      </c>
      <c r="D46" s="10" t="n">
        <v>1</v>
      </c>
      <c r="E46" s="211" t="n">
        <v>111</v>
      </c>
      <c r="F46" s="218"/>
      <c r="G46" s="339"/>
      <c r="H46" s="340"/>
      <c r="I46" s="341"/>
      <c r="J46" s="342"/>
      <c r="K46" s="343"/>
      <c r="L46" s="344"/>
      <c r="M46" s="228"/>
      <c r="N46" s="233">
        <f>SUM(F46:M46)</f>
        <v>0</v>
      </c>
      <c r="O46" s="81">
        <f>N46*D46</f>
        <v>0</v>
      </c>
      <c r="P46" s="26">
        <f>N46*E46</f>
        <v>0</v>
      </c>
      <c r="Q46" s="6"/>
      <c r="R46" s="6"/>
      <c r="S46" s="6"/>
      <c r="T46" s="6"/>
      <c r="U46" s="6"/>
      <c r="V46" s="6"/>
    </row>
    <row r="47" spans="1:22" ht="12" customHeight="1">
      <c r="A47" s="52"/>
      <c r="B47" s="52" t="s">
        <v>49</v>
      </c>
      <c r="C47" s="55" t="s">
        <v>77</v>
      </c>
      <c r="D47" s="56" t="n">
        <v>1</v>
      </c>
      <c r="E47" s="215" t="n">
        <v>111</v>
      </c>
      <c r="F47" s="218"/>
      <c r="G47" s="339"/>
      <c r="H47" s="340"/>
      <c r="I47" s="341"/>
      <c r="J47" s="342"/>
      <c r="K47" s="343"/>
      <c r="L47" s="344"/>
      <c r="M47" s="228"/>
      <c r="N47" s="229">
        <f>SUM(F47:M47)</f>
        <v>0</v>
      </c>
      <c r="O47" s="11">
        <f>N47*D47</f>
        <v>0</v>
      </c>
      <c r="P47" s="142">
        <f>N47*E47</f>
        <v>0</v>
      </c>
      <c r="Q47" s="6"/>
      <c r="R47" s="6"/>
      <c r="S47" s="6"/>
      <c r="T47" s="6"/>
      <c r="U47" s="6"/>
      <c r="V47" s="6"/>
    </row>
    <row r="48" spans="1:22" ht="12" customHeight="1">
      <c r="A48" s="52"/>
      <c r="B48" s="9" t="s">
        <v>25</v>
      </c>
      <c r="C48" s="338" t="s">
        <v>78</v>
      </c>
      <c r="D48" s="10" t="n">
        <v>1</v>
      </c>
      <c r="E48" s="211" t="n">
        <v>103</v>
      </c>
      <c r="F48" s="217"/>
      <c r="G48" s="41"/>
      <c r="H48" s="40"/>
      <c r="I48" s="39"/>
      <c r="J48" s="42"/>
      <c r="K48" s="44"/>
      <c r="L48" s="43"/>
      <c r="M48" s="234"/>
      <c r="N48" s="229">
        <f>SUM(F48:M48)</f>
        <v>0</v>
      </c>
      <c r="O48" s="11">
        <f>N48*D48</f>
        <v>0</v>
      </c>
      <c r="P48" s="142">
        <f>N48*E48</f>
        <v>0</v>
      </c>
      <c r="Q48" s="6"/>
      <c r="R48" s="6"/>
      <c r="S48" s="6"/>
      <c r="T48" s="6"/>
      <c r="U48" s="6"/>
      <c r="V48" s="6"/>
    </row>
    <row r="49" spans="1:22" ht="12" customHeight="1">
      <c r="A49" s="52"/>
      <c r="B49" s="52" t="s">
        <v>25</v>
      </c>
      <c r="C49" s="55" t="s">
        <v>79</v>
      </c>
      <c r="D49" s="56" t="n">
        <v>1</v>
      </c>
      <c r="E49" s="215" t="n">
        <v>103</v>
      </c>
      <c r="F49" s="218"/>
      <c r="G49" s="339"/>
      <c r="H49" s="340"/>
      <c r="I49" s="341"/>
      <c r="J49" s="342"/>
      <c r="K49" s="343"/>
      <c r="L49" s="344"/>
      <c r="M49" s="228"/>
      <c r="N49" s="233">
        <f>SUM(F49:M49)</f>
        <v>0</v>
      </c>
      <c r="O49" s="81">
        <f>N49*D49</f>
        <v>0</v>
      </c>
      <c r="P49" s="26">
        <f>N49*E49</f>
        <v>0</v>
      </c>
      <c r="Q49" s="6"/>
      <c r="R49" s="6"/>
      <c r="S49" s="6"/>
      <c r="T49" s="6"/>
      <c r="U49" s="6"/>
      <c r="V49" s="6"/>
    </row>
    <row r="50" spans="1:22" ht="12" customHeight="1">
      <c r="A50" s="52"/>
      <c r="B50" s="9" t="s">
        <v>25</v>
      </c>
      <c r="C50" s="338" t="s">
        <v>80</v>
      </c>
      <c r="D50" s="10" t="n">
        <v>1</v>
      </c>
      <c r="E50" s="211" t="n">
        <v>103</v>
      </c>
      <c r="F50" s="217"/>
      <c r="G50" s="41"/>
      <c r="H50" s="40"/>
      <c r="I50" s="39"/>
      <c r="J50" s="42"/>
      <c r="K50" s="44"/>
      <c r="L50" s="43"/>
      <c r="M50" s="234" t="n">
        <v>1</v>
      </c>
      <c r="N50" s="229">
        <f>SUM(F50:M50)</f>
        <v>1</v>
      </c>
      <c r="O50" s="11">
        <f>N50*D50</f>
        <v>1</v>
      </c>
      <c r="P50" s="142">
        <f>N50*E50</f>
        <v>103</v>
      </c>
      <c r="Q50" s="6"/>
      <c r="R50" s="6"/>
      <c r="S50" s="6"/>
      <c r="T50" s="6"/>
      <c r="U50" s="6"/>
      <c r="V50" s="6"/>
    </row>
    <row r="51" spans="1:22" ht="12" customHeight="1">
      <c r="A51" s="52"/>
      <c r="B51" s="52" t="s">
        <v>81</v>
      </c>
      <c r="C51" s="55" t="s">
        <v>82</v>
      </c>
      <c r="D51" s="56" t="n">
        <v>3</v>
      </c>
      <c r="E51" s="215" t="n">
        <v>68</v>
      </c>
      <c r="F51" s="218"/>
      <c r="G51" s="339"/>
      <c r="H51" s="340"/>
      <c r="I51" s="341"/>
      <c r="J51" s="342"/>
      <c r="K51" s="343"/>
      <c r="L51" s="344"/>
      <c r="M51" s="228" t="n">
        <v>1</v>
      </c>
      <c r="N51" s="233">
        <f>SUM(F51:M51)</f>
        <v>1</v>
      </c>
      <c r="O51" s="81">
        <f>N51*D51</f>
        <v>3</v>
      </c>
      <c r="P51" s="26">
        <f>N51*E51</f>
        <v>68</v>
      </c>
      <c r="Q51" s="6"/>
      <c r="R51" s="6"/>
      <c r="S51" s="6"/>
      <c r="T51" s="6"/>
      <c r="U51" s="6"/>
      <c r="V51" s="6"/>
    </row>
    <row r="52" spans="1:22" ht="12" customHeight="1">
      <c r="A52" s="52"/>
      <c r="B52" s="9" t="s">
        <v>81</v>
      </c>
      <c r="C52" s="338" t="s">
        <v>83</v>
      </c>
      <c r="D52" s="10" t="n">
        <v>3</v>
      </c>
      <c r="E52" s="211" t="n">
        <v>56</v>
      </c>
      <c r="F52" s="218"/>
      <c r="G52" s="339"/>
      <c r="H52" s="340"/>
      <c r="I52" s="341"/>
      <c r="J52" s="342"/>
      <c r="K52" s="343"/>
      <c r="L52" s="344"/>
      <c r="M52" s="228" t="n">
        <v>1</v>
      </c>
      <c r="N52" s="229">
        <f>SUM(F52:M52)</f>
        <v>1</v>
      </c>
      <c r="O52" s="11">
        <f>N52*D52</f>
        <v>3</v>
      </c>
      <c r="P52" s="142">
        <f>N52*E52</f>
        <v>56</v>
      </c>
      <c r="Q52" s="6"/>
      <c r="R52" s="6"/>
      <c r="S52" s="6"/>
      <c r="T52" s="6"/>
      <c r="U52" s="6"/>
      <c r="V52" s="6"/>
    </row>
    <row r="53" spans="1:22" ht="12" customHeight="1">
      <c r="A53" s="52"/>
      <c r="B53" s="52" t="s">
        <v>37</v>
      </c>
      <c r="C53" s="55" t="s">
        <v>84</v>
      </c>
      <c r="D53" s="56" t="n">
        <v>3</v>
      </c>
      <c r="E53" s="215" t="n">
        <v>28</v>
      </c>
      <c r="F53" s="217"/>
      <c r="G53" s="41"/>
      <c r="H53" s="40"/>
      <c r="I53" s="39"/>
      <c r="J53" s="42"/>
      <c r="K53" s="44"/>
      <c r="L53" s="43"/>
      <c r="M53" s="234" t="n">
        <v>1</v>
      </c>
      <c r="N53" s="233">
        <f>SUM(F53:M53)</f>
        <v>1</v>
      </c>
      <c r="O53" s="81">
        <f>N53*D53</f>
        <v>3</v>
      </c>
      <c r="P53" s="26">
        <f>N53*E53</f>
        <v>28</v>
      </c>
      <c r="Q53" s="6"/>
      <c r="R53" s="6"/>
      <c r="S53" s="6"/>
      <c r="T53" s="6"/>
      <c r="U53" s="6"/>
      <c r="V53" s="6"/>
    </row>
    <row r="54" spans="1:22" ht="12" customHeight="1">
      <c r="A54" s="52"/>
      <c r="B54" s="9" t="s">
        <v>37</v>
      </c>
      <c r="C54" s="338" t="s">
        <v>85</v>
      </c>
      <c r="D54" s="10" t="n">
        <v>3</v>
      </c>
      <c r="E54" s="211" t="n">
        <v>20</v>
      </c>
      <c r="F54" s="218"/>
      <c r="G54" s="339"/>
      <c r="H54" s="340"/>
      <c r="I54" s="341"/>
      <c r="J54" s="342"/>
      <c r="K54" s="343"/>
      <c r="L54" s="344"/>
      <c r="M54" s="228" t="n">
        <v>1</v>
      </c>
      <c r="N54" s="229">
        <f>SUM(F54:M54)</f>
        <v>1</v>
      </c>
      <c r="O54" s="11">
        <f>N54*D54</f>
        <v>3</v>
      </c>
      <c r="P54" s="142">
        <f>N54*E54</f>
        <v>20</v>
      </c>
      <c r="Q54" s="6"/>
      <c r="R54" s="6"/>
      <c r="S54" s="6"/>
      <c r="T54" s="6"/>
      <c r="U54" s="6"/>
      <c r="V54" s="6"/>
    </row>
    <row r="55" spans="1:22" ht="12" customHeight="1">
      <c r="A55" s="52"/>
      <c r="B55" s="52" t="s">
        <v>37</v>
      </c>
      <c r="C55" s="55" t="s">
        <v>86</v>
      </c>
      <c r="D55" s="56" t="n">
        <v>3</v>
      </c>
      <c r="E55" s="215" t="n">
        <v>26</v>
      </c>
      <c r="F55" s="217"/>
      <c r="G55" s="41"/>
      <c r="H55" s="40"/>
      <c r="I55" s="39"/>
      <c r="J55" s="42"/>
      <c r="K55" s="44"/>
      <c r="L55" s="43"/>
      <c r="M55" s="234" t="n">
        <v>1</v>
      </c>
      <c r="N55" s="233">
        <f>SUM(F55:M55)</f>
        <v>1</v>
      </c>
      <c r="O55" s="81">
        <f>N55*D55</f>
        <v>3</v>
      </c>
      <c r="P55" s="26">
        <f>N55*E55</f>
        <v>26</v>
      </c>
      <c r="Q55" s="6"/>
      <c r="R55" s="6"/>
      <c r="S55" s="6"/>
      <c r="T55" s="6"/>
      <c r="U55" s="6"/>
      <c r="V55" s="6"/>
    </row>
    <row r="56" spans="1:22" ht="12" customHeight="1">
      <c r="A56" s="52"/>
      <c r="B56" s="9" t="s">
        <v>64</v>
      </c>
      <c r="C56" s="338" t="s">
        <v>87</v>
      </c>
      <c r="D56" s="10" t="n">
        <v>3</v>
      </c>
      <c r="E56" s="211" t="n">
        <v>17</v>
      </c>
      <c r="F56" s="218"/>
      <c r="G56" s="339"/>
      <c r="H56" s="340"/>
      <c r="I56" s="341"/>
      <c r="J56" s="342"/>
      <c r="K56" s="343"/>
      <c r="L56" s="344"/>
      <c r="M56" s="228" t="n">
        <v>1</v>
      </c>
      <c r="N56" s="229">
        <f>SUM(F56:M56)</f>
        <v>1</v>
      </c>
      <c r="O56" s="11">
        <f>N56*D56</f>
        <v>3</v>
      </c>
      <c r="P56" s="142">
        <f>N56*E56</f>
        <v>17</v>
      </c>
      <c r="Q56" s="6"/>
      <c r="R56" s="6"/>
      <c r="S56" s="6"/>
      <c r="T56" s="6"/>
      <c r="U56" s="6"/>
      <c r="V56" s="6"/>
    </row>
    <row r="57" spans="1:22" ht="12" customHeight="1">
      <c r="A57" s="75"/>
      <c r="B57" s="75" t="s">
        <v>64</v>
      </c>
      <c r="C57" s="54" t="s">
        <v>88</v>
      </c>
      <c r="D57" s="82" t="n">
        <v>3</v>
      </c>
      <c r="E57" s="219" t="n">
        <v>15</v>
      </c>
      <c r="F57" s="220"/>
      <c r="G57" s="96"/>
      <c r="H57" s="97"/>
      <c r="I57" s="98"/>
      <c r="J57" s="99"/>
      <c r="K57" s="100"/>
      <c r="L57" s="101"/>
      <c r="M57" s="230" t="n">
        <v>1</v>
      </c>
      <c r="N57" s="231">
        <f>SUM(F57:M57)</f>
        <v>1</v>
      </c>
      <c r="O57" s="345">
        <f>N57*D57</f>
        <v>3</v>
      </c>
      <c r="P57" s="346">
        <f>N57*E57</f>
        <v>15</v>
      </c>
      <c r="Q57" s="6"/>
      <c r="R57" s="6"/>
      <c r="S57" s="6"/>
      <c r="T57" s="6"/>
      <c r="U57" s="6"/>
      <c r="V57" s="6"/>
    </row>
    <row r="58" spans="1:22" ht="12" customHeight="1">
      <c r="A58" s="46" t="s">
        <v>89</v>
      </c>
      <c r="B58" s="52" t="s">
        <v>25</v>
      </c>
      <c r="C58" s="55" t="s">
        <v>90</v>
      </c>
      <c r="D58" s="56" t="n">
        <v>1</v>
      </c>
      <c r="E58" s="215" t="n">
        <v>81</v>
      </c>
      <c r="F58" s="217"/>
      <c r="G58" s="41"/>
      <c r="H58" s="40"/>
      <c r="I58" s="39"/>
      <c r="J58" s="42"/>
      <c r="K58" s="44"/>
      <c r="L58" s="43"/>
      <c r="M58" s="234"/>
      <c r="N58" s="235">
        <f>SUM(F58:M58)</f>
        <v>0</v>
      </c>
      <c r="O58" s="66">
        <f>N58*D58</f>
        <v>0</v>
      </c>
      <c r="P58" s="141">
        <f>N58*E58</f>
        <v>0</v>
      </c>
      <c r="Q58" s="6"/>
      <c r="R58" s="6"/>
      <c r="S58" s="6"/>
      <c r="T58" s="6"/>
      <c r="U58" s="6"/>
      <c r="V58" s="6"/>
    </row>
    <row r="59" spans="1:22" ht="12" customHeight="1">
      <c r="A59" s="46"/>
      <c r="B59" s="9" t="s">
        <v>25</v>
      </c>
      <c r="C59" s="338" t="s">
        <v>91</v>
      </c>
      <c r="D59" s="10" t="n">
        <v>1</v>
      </c>
      <c r="E59" s="211" t="n">
        <v>72</v>
      </c>
      <c r="F59" s="218"/>
      <c r="G59" s="339"/>
      <c r="H59" s="340"/>
      <c r="I59" s="341"/>
      <c r="J59" s="342"/>
      <c r="K59" s="343"/>
      <c r="L59" s="344"/>
      <c r="M59" s="228"/>
      <c r="N59" s="229">
        <f>SUM(F59:M59)</f>
        <v>0</v>
      </c>
      <c r="O59" s="11">
        <f>N59*D59</f>
        <v>0</v>
      </c>
      <c r="P59" s="142">
        <f>N59*E59</f>
        <v>0</v>
      </c>
      <c r="Q59" s="6"/>
      <c r="R59" s="6"/>
      <c r="S59" s="6"/>
      <c r="T59" s="6"/>
      <c r="U59" s="6"/>
      <c r="V59" s="6"/>
    </row>
    <row r="60" spans="1:22" ht="12" customHeight="1">
      <c r="A60" s="46"/>
      <c r="B60" s="52" t="s">
        <v>25</v>
      </c>
      <c r="C60" s="55" t="s">
        <v>92</v>
      </c>
      <c r="D60" s="56" t="n">
        <v>2</v>
      </c>
      <c r="E60" s="215" t="n">
        <v>105</v>
      </c>
      <c r="F60" s="217"/>
      <c r="G60" s="41"/>
      <c r="H60" s="40"/>
      <c r="I60" s="39"/>
      <c r="J60" s="42"/>
      <c r="K60" s="44"/>
      <c r="L60" s="43"/>
      <c r="M60" s="234"/>
      <c r="N60" s="229">
        <f>SUM(F60:M60)</f>
        <v>0</v>
      </c>
      <c r="O60" s="11">
        <f>N60*D60</f>
        <v>0</v>
      </c>
      <c r="P60" s="142">
        <f>N60*E60</f>
        <v>0</v>
      </c>
      <c r="Q60" s="6"/>
      <c r="R60" s="6"/>
      <c r="S60" s="6"/>
      <c r="T60" s="6"/>
      <c r="U60" s="6"/>
      <c r="V60" s="6"/>
    </row>
    <row r="61" spans="1:22" ht="12" customHeight="1">
      <c r="A61" s="46"/>
      <c r="B61" s="9" t="s">
        <v>25</v>
      </c>
      <c r="C61" s="338" t="s">
        <v>93</v>
      </c>
      <c r="D61" s="10" t="n">
        <v>2</v>
      </c>
      <c r="E61" s="211" t="n">
        <v>105</v>
      </c>
      <c r="F61" s="218"/>
      <c r="G61" s="339"/>
      <c r="H61" s="340"/>
      <c r="I61" s="341"/>
      <c r="J61" s="342"/>
      <c r="K61" s="343"/>
      <c r="L61" s="344"/>
      <c r="M61" s="228"/>
      <c r="N61" s="229">
        <f>SUM(F61:M61)</f>
        <v>0</v>
      </c>
      <c r="O61" s="11">
        <f>N61*D61</f>
        <v>0</v>
      </c>
      <c r="P61" s="142">
        <f>N61*E61</f>
        <v>0</v>
      </c>
      <c r="Q61" s="6"/>
      <c r="R61" s="6"/>
      <c r="S61" s="6"/>
      <c r="T61" s="6"/>
      <c r="U61" s="6"/>
      <c r="V61" s="6"/>
    </row>
    <row r="62" spans="1:22" ht="12" customHeight="1">
      <c r="A62" s="46"/>
      <c r="B62" s="52" t="s">
        <v>94</v>
      </c>
      <c r="C62" s="55" t="s">
        <v>95</v>
      </c>
      <c r="D62" s="56" t="n">
        <v>5</v>
      </c>
      <c r="E62" s="215" t="n">
        <v>141</v>
      </c>
      <c r="F62" s="218"/>
      <c r="G62" s="339"/>
      <c r="H62" s="340"/>
      <c r="I62" s="341"/>
      <c r="J62" s="342"/>
      <c r="K62" s="343"/>
      <c r="L62" s="344"/>
      <c r="M62" s="228"/>
      <c r="N62" s="229">
        <f>SUM(F62:M62)</f>
        <v>0</v>
      </c>
      <c r="O62" s="11">
        <f>N62*D62</f>
        <v>0</v>
      </c>
      <c r="P62" s="142">
        <f>N62*E62</f>
        <v>0</v>
      </c>
      <c r="Q62" s="6"/>
      <c r="R62" s="6"/>
      <c r="S62" s="6"/>
      <c r="T62" s="6"/>
      <c r="U62" s="6"/>
      <c r="V62" s="6"/>
    </row>
    <row r="63" spans="1:22" ht="12" customHeight="1">
      <c r="A63" s="46"/>
      <c r="B63" s="9" t="s">
        <v>81</v>
      </c>
      <c r="C63" s="338" t="s">
        <v>96</v>
      </c>
      <c r="D63" s="10" t="n">
        <v>5</v>
      </c>
      <c r="E63" s="211" t="n">
        <v>76</v>
      </c>
      <c r="F63" s="217"/>
      <c r="G63" s="41"/>
      <c r="H63" s="40"/>
      <c r="I63" s="39"/>
      <c r="J63" s="42"/>
      <c r="K63" s="44"/>
      <c r="L63" s="43"/>
      <c r="M63" s="234"/>
      <c r="N63" s="229">
        <f>SUM(F63:M63)</f>
        <v>0</v>
      </c>
      <c r="O63" s="11">
        <f>N63*D63</f>
        <v>0</v>
      </c>
      <c r="P63" s="142">
        <f>N63*E63</f>
        <v>0</v>
      </c>
      <c r="Q63" s="6"/>
      <c r="R63" s="6"/>
      <c r="S63" s="6"/>
      <c r="T63" s="6"/>
      <c r="U63" s="6"/>
      <c r="V63" s="6"/>
    </row>
    <row r="64" spans="1:22" ht="12" customHeight="1">
      <c r="A64" s="46"/>
      <c r="B64" s="52" t="s">
        <v>37</v>
      </c>
      <c r="C64" s="55" t="s">
        <v>97</v>
      </c>
      <c r="D64" s="56" t="n">
        <v>5</v>
      </c>
      <c r="E64" s="215" t="n">
        <v>39</v>
      </c>
      <c r="F64" s="218"/>
      <c r="G64" s="339"/>
      <c r="H64" s="340"/>
      <c r="I64" s="341"/>
      <c r="J64" s="342"/>
      <c r="K64" s="343"/>
      <c r="L64" s="344"/>
      <c r="M64" s="228"/>
      <c r="N64" s="229">
        <f>SUM(F64:M64)</f>
        <v>0</v>
      </c>
      <c r="O64" s="11">
        <f>N64*D64</f>
        <v>0</v>
      </c>
      <c r="P64" s="142">
        <f>N64*E64</f>
        <v>0</v>
      </c>
      <c r="Q64" s="6"/>
      <c r="R64" s="6"/>
      <c r="S64" s="6"/>
      <c r="T64" s="6"/>
      <c r="U64" s="6"/>
      <c r="V64" s="6"/>
    </row>
    <row r="65" spans="1:22" ht="12" customHeight="1">
      <c r="A65" s="46"/>
      <c r="B65" s="9" t="s">
        <v>47</v>
      </c>
      <c r="C65" s="338" t="s">
        <v>98</v>
      </c>
      <c r="D65" s="10" t="n">
        <v>1</v>
      </c>
      <c r="E65" s="211" t="n">
        <v>60</v>
      </c>
      <c r="F65" s="217"/>
      <c r="G65" s="41"/>
      <c r="H65" s="40"/>
      <c r="I65" s="39"/>
      <c r="J65" s="42"/>
      <c r="K65" s="44"/>
      <c r="L65" s="43"/>
      <c r="M65" s="234"/>
      <c r="N65" s="229">
        <f>SUM(F65:M65)</f>
        <v>0</v>
      </c>
      <c r="O65" s="11">
        <f>N65*D65</f>
        <v>0</v>
      </c>
      <c r="P65" s="142">
        <f>N65*E65</f>
        <v>0</v>
      </c>
      <c r="Q65" s="6"/>
      <c r="R65" s="6"/>
      <c r="S65" s="6"/>
      <c r="T65" s="6"/>
      <c r="U65" s="6"/>
      <c r="V65" s="6"/>
    </row>
    <row r="66" spans="1:22" ht="12" customHeight="1">
      <c r="A66" s="46"/>
      <c r="B66" s="52" t="s">
        <v>47</v>
      </c>
      <c r="C66" s="55" t="s">
        <v>99</v>
      </c>
      <c r="D66" s="56" t="n">
        <v>1</v>
      </c>
      <c r="E66" s="215" t="n">
        <v>60</v>
      </c>
      <c r="F66" s="218"/>
      <c r="G66" s="339"/>
      <c r="H66" s="340"/>
      <c r="I66" s="341"/>
      <c r="J66" s="342"/>
      <c r="K66" s="343"/>
      <c r="L66" s="344"/>
      <c r="M66" s="228"/>
      <c r="N66" s="229">
        <f>SUM(F66:M66)</f>
        <v>0</v>
      </c>
      <c r="O66" s="11">
        <f>N66*D66</f>
        <v>0</v>
      </c>
      <c r="P66" s="142">
        <f>N66*E66</f>
        <v>0</v>
      </c>
      <c r="Q66" s="6"/>
      <c r="R66" s="6"/>
      <c r="S66" s="6"/>
      <c r="T66" s="6"/>
      <c r="U66" s="6"/>
      <c r="V66" s="6"/>
    </row>
    <row r="67" spans="1:22" ht="12" customHeight="1">
      <c r="A67" s="46"/>
      <c r="B67" s="9" t="s">
        <v>52</v>
      </c>
      <c r="C67" s="338" t="s">
        <v>100</v>
      </c>
      <c r="D67" s="10" t="n">
        <v>1</v>
      </c>
      <c r="E67" s="211" t="n">
        <v>38</v>
      </c>
      <c r="F67" s="218"/>
      <c r="G67" s="339"/>
      <c r="H67" s="340"/>
      <c r="I67" s="341"/>
      <c r="J67" s="342"/>
      <c r="K67" s="343"/>
      <c r="L67" s="344"/>
      <c r="M67" s="228"/>
      <c r="N67" s="229">
        <f>SUM(F67:M67)</f>
        <v>0</v>
      </c>
      <c r="O67" s="11">
        <f>N67*D67</f>
        <v>0</v>
      </c>
      <c r="P67" s="142">
        <f>N67*E67</f>
        <v>0</v>
      </c>
      <c r="Q67" s="6"/>
      <c r="R67" s="6"/>
      <c r="S67" s="6"/>
      <c r="T67" s="6"/>
      <c r="U67" s="6"/>
      <c r="V67" s="6"/>
    </row>
    <row r="68" spans="1:22" ht="12" customHeight="1">
      <c r="A68" s="46"/>
      <c r="B68" s="52" t="s">
        <v>94</v>
      </c>
      <c r="C68" s="55" t="s">
        <v>101</v>
      </c>
      <c r="D68" s="56" t="n">
        <v>4</v>
      </c>
      <c r="E68" s="215" t="n">
        <v>109</v>
      </c>
      <c r="F68" s="217"/>
      <c r="G68" s="41"/>
      <c r="H68" s="40"/>
      <c r="I68" s="39"/>
      <c r="J68" s="42"/>
      <c r="K68" s="44"/>
      <c r="L68" s="43"/>
      <c r="M68" s="234"/>
      <c r="N68" s="229">
        <f>SUM(F68:M68)</f>
        <v>0</v>
      </c>
      <c r="O68" s="11">
        <f>N68*D68</f>
        <v>0</v>
      </c>
      <c r="P68" s="142">
        <f>N68*E68</f>
        <v>0</v>
      </c>
      <c r="Q68" s="6"/>
      <c r="R68" s="6"/>
      <c r="S68" s="6"/>
      <c r="T68" s="6"/>
      <c r="U68" s="6"/>
      <c r="V68" s="6"/>
    </row>
    <row r="69" spans="1:22" ht="12" customHeight="1">
      <c r="A69" s="46"/>
      <c r="B69" s="9" t="s">
        <v>54</v>
      </c>
      <c r="C69" s="338" t="s">
        <v>102</v>
      </c>
      <c r="D69" s="10" t="n">
        <v>4</v>
      </c>
      <c r="E69" s="211" t="n">
        <v>92</v>
      </c>
      <c r="F69" s="218"/>
      <c r="G69" s="339"/>
      <c r="H69" s="340"/>
      <c r="I69" s="341"/>
      <c r="J69" s="342"/>
      <c r="K69" s="343"/>
      <c r="L69" s="344"/>
      <c r="M69" s="228"/>
      <c r="N69" s="229">
        <f>SUM(F69:M69)</f>
        <v>0</v>
      </c>
      <c r="O69" s="11">
        <f>N69*D69</f>
        <v>0</v>
      </c>
      <c r="P69" s="142">
        <f>N69*E69</f>
        <v>0</v>
      </c>
      <c r="Q69" s="6"/>
      <c r="R69" s="6"/>
      <c r="S69" s="6"/>
      <c r="T69" s="6"/>
      <c r="U69" s="6"/>
      <c r="V69" s="6"/>
    </row>
    <row r="70" spans="1:22" ht="12" customHeight="1">
      <c r="A70" s="46"/>
      <c r="B70" s="9" t="s">
        <v>54</v>
      </c>
      <c r="C70" s="55" t="s">
        <v>103</v>
      </c>
      <c r="D70" s="56" t="n">
        <v>5</v>
      </c>
      <c r="E70" s="215" t="n">
        <v>64</v>
      </c>
      <c r="F70" s="217"/>
      <c r="G70" s="41"/>
      <c r="H70" s="40"/>
      <c r="I70" s="39"/>
      <c r="J70" s="42"/>
      <c r="K70" s="44"/>
      <c r="L70" s="43"/>
      <c r="M70" s="234"/>
      <c r="N70" s="229">
        <f>SUM(F70:M70)</f>
        <v>0</v>
      </c>
      <c r="O70" s="11">
        <f>N70*D70</f>
        <v>0</v>
      </c>
      <c r="P70" s="142">
        <f>N70*E70</f>
        <v>0</v>
      </c>
      <c r="Q70" s="6"/>
      <c r="R70" s="6"/>
      <c r="S70" s="6"/>
      <c r="T70" s="6"/>
      <c r="U70" s="6"/>
      <c r="V70" s="6"/>
    </row>
    <row r="71" spans="1:22" ht="12" customHeight="1">
      <c r="A71" s="46"/>
      <c r="B71" s="9" t="s">
        <v>54</v>
      </c>
      <c r="C71" s="338" t="s">
        <v>104</v>
      </c>
      <c r="D71" s="10" t="n">
        <v>5</v>
      </c>
      <c r="E71" s="211" t="n">
        <v>56</v>
      </c>
      <c r="F71" s="218"/>
      <c r="G71" s="339"/>
      <c r="H71" s="340"/>
      <c r="I71" s="341"/>
      <c r="J71" s="342"/>
      <c r="K71" s="343"/>
      <c r="L71" s="344"/>
      <c r="M71" s="228"/>
      <c r="N71" s="229">
        <f>SUM(F71:M71)</f>
        <v>0</v>
      </c>
      <c r="O71" s="11">
        <f>N71*D71</f>
        <v>0</v>
      </c>
      <c r="P71" s="142">
        <f>N71*E71</f>
        <v>0</v>
      </c>
      <c r="Q71" s="6"/>
      <c r="R71" s="6"/>
      <c r="S71" s="6"/>
      <c r="T71" s="6"/>
      <c r="U71" s="6"/>
      <c r="V71" s="6"/>
    </row>
    <row r="72" spans="1:22" ht="12" customHeight="1">
      <c r="A72" s="46"/>
      <c r="B72" s="9" t="s">
        <v>54</v>
      </c>
      <c r="C72" s="338" t="s">
        <v>105</v>
      </c>
      <c r="D72" s="10" t="n">
        <v>5</v>
      </c>
      <c r="E72" s="211" t="n">
        <v>47</v>
      </c>
      <c r="F72" s="218"/>
      <c r="G72" s="339"/>
      <c r="H72" s="340"/>
      <c r="I72" s="341"/>
      <c r="J72" s="342"/>
      <c r="K72" s="343"/>
      <c r="L72" s="344"/>
      <c r="M72" s="228"/>
      <c r="N72" s="229">
        <f>SUM(F72:M72)</f>
        <v>0</v>
      </c>
      <c r="O72" s="11">
        <f>N72*D72</f>
        <v>0</v>
      </c>
      <c r="P72" s="142">
        <f>N72*E72</f>
        <v>0</v>
      </c>
      <c r="Q72" s="6"/>
      <c r="R72" s="6"/>
      <c r="S72" s="6"/>
      <c r="T72" s="6"/>
      <c r="U72" s="6"/>
      <c r="V72" s="6"/>
    </row>
    <row r="73" spans="1:22" ht="12" customHeight="1">
      <c r="A73" s="46"/>
      <c r="B73" s="9" t="s">
        <v>34</v>
      </c>
      <c r="C73" s="57" t="s">
        <v>106</v>
      </c>
      <c r="D73" s="58" t="n">
        <v>5</v>
      </c>
      <c r="E73" s="221" t="n">
        <v>53</v>
      </c>
      <c r="F73" s="217"/>
      <c r="G73" s="41"/>
      <c r="H73" s="40"/>
      <c r="I73" s="39"/>
      <c r="J73" s="42"/>
      <c r="K73" s="44"/>
      <c r="L73" s="43"/>
      <c r="M73" s="234"/>
      <c r="N73" s="229">
        <f>SUM(F73:M73)</f>
        <v>0</v>
      </c>
      <c r="O73" s="11">
        <f>N73*D73</f>
        <v>0</v>
      </c>
      <c r="P73" s="142">
        <f>N73*E73</f>
        <v>0</v>
      </c>
      <c r="Q73" s="6"/>
      <c r="R73" s="6"/>
      <c r="S73" s="6"/>
      <c r="T73" s="6"/>
      <c r="U73" s="6"/>
      <c r="V73" s="6"/>
    </row>
    <row r="74" spans="1:22" ht="12" customHeight="1">
      <c r="A74" s="46"/>
      <c r="B74" s="9" t="s">
        <v>34</v>
      </c>
      <c r="C74" s="57" t="s">
        <v>107</v>
      </c>
      <c r="D74" s="58" t="n">
        <v>5</v>
      </c>
      <c r="E74" s="221" t="n">
        <v>46</v>
      </c>
      <c r="F74" s="218"/>
      <c r="G74" s="339"/>
      <c r="H74" s="340"/>
      <c r="I74" s="341"/>
      <c r="J74" s="342"/>
      <c r="K74" s="343"/>
      <c r="L74" s="344"/>
      <c r="M74" s="228"/>
      <c r="N74" s="229">
        <f>SUM(F74:M74)</f>
        <v>0</v>
      </c>
      <c r="O74" s="11">
        <f>N74*D74</f>
        <v>0</v>
      </c>
      <c r="P74" s="142">
        <f>N74*E74</f>
        <v>0</v>
      </c>
      <c r="Q74" s="6"/>
      <c r="R74" s="6"/>
      <c r="S74" s="6"/>
      <c r="T74" s="6"/>
      <c r="U74" s="6"/>
      <c r="V74" s="6"/>
    </row>
    <row r="75" spans="1:22" ht="12" customHeight="1">
      <c r="A75" s="46"/>
      <c r="B75" s="9" t="s">
        <v>34</v>
      </c>
      <c r="C75" s="57" t="s">
        <v>108</v>
      </c>
      <c r="D75" s="58" t="n">
        <v>5</v>
      </c>
      <c r="E75" s="221" t="n">
        <v>28</v>
      </c>
      <c r="F75" s="217"/>
      <c r="G75" s="41"/>
      <c r="H75" s="40"/>
      <c r="I75" s="39"/>
      <c r="J75" s="42"/>
      <c r="K75" s="44"/>
      <c r="L75" s="43"/>
      <c r="M75" s="234"/>
      <c r="N75" s="229">
        <f>SUM(F75:M75)</f>
        <v>0</v>
      </c>
      <c r="O75" s="11">
        <f>N75*D75</f>
        <v>0</v>
      </c>
      <c r="P75" s="142">
        <f>N75*E75</f>
        <v>0</v>
      </c>
      <c r="Q75" s="6"/>
      <c r="R75" s="6"/>
      <c r="S75" s="6"/>
      <c r="T75" s="6"/>
      <c r="U75" s="6"/>
      <c r="V75" s="6"/>
    </row>
    <row r="76" spans="1:22" ht="12" customHeight="1">
      <c r="A76" s="46"/>
      <c r="B76" s="52" t="s">
        <v>37</v>
      </c>
      <c r="C76" s="55" t="s">
        <v>109</v>
      </c>
      <c r="D76" s="56" t="n">
        <v>5</v>
      </c>
      <c r="E76" s="215" t="n">
        <v>28</v>
      </c>
      <c r="F76" s="218"/>
      <c r="G76" s="339"/>
      <c r="H76" s="340"/>
      <c r="I76" s="341"/>
      <c r="J76" s="342"/>
      <c r="K76" s="343"/>
      <c r="L76" s="344"/>
      <c r="M76" s="228"/>
      <c r="N76" s="229">
        <f>SUM(F76:M76)</f>
        <v>0</v>
      </c>
      <c r="O76" s="11">
        <f>N76*D76</f>
        <v>0</v>
      </c>
      <c r="P76" s="142">
        <f>N76*E76</f>
        <v>0</v>
      </c>
      <c r="Q76" s="6"/>
      <c r="R76" s="6"/>
      <c r="S76" s="6"/>
      <c r="T76" s="6"/>
      <c r="U76" s="6"/>
      <c r="V76" s="6"/>
    </row>
    <row r="77" spans="1:22" ht="12" customHeight="1">
      <c r="A77" s="46"/>
      <c r="B77" s="9" t="s">
        <v>110</v>
      </c>
      <c r="C77" s="338" t="s">
        <v>111</v>
      </c>
      <c r="D77" s="10" t="n">
        <v>5</v>
      </c>
      <c r="E77" s="211" t="n">
        <v>24</v>
      </c>
      <c r="F77" s="218"/>
      <c r="G77" s="339"/>
      <c r="H77" s="340"/>
      <c r="I77" s="341"/>
      <c r="J77" s="342"/>
      <c r="K77" s="343"/>
      <c r="L77" s="344"/>
      <c r="M77" s="228"/>
      <c r="N77" s="229">
        <f>SUM(F77:M77)</f>
        <v>0</v>
      </c>
      <c r="O77" s="11">
        <f>N77*D77</f>
        <v>0</v>
      </c>
      <c r="P77" s="142">
        <f>N77*E77</f>
        <v>0</v>
      </c>
      <c r="Q77" s="6"/>
      <c r="R77" s="6"/>
      <c r="S77" s="6"/>
      <c r="T77" s="6"/>
      <c r="U77" s="6"/>
      <c r="V77" s="6"/>
    </row>
    <row r="78" spans="1:22" ht="12" customHeight="1">
      <c r="A78" s="46"/>
      <c r="B78" s="52" t="s">
        <v>110</v>
      </c>
      <c r="C78" s="55" t="s">
        <v>112</v>
      </c>
      <c r="D78" s="56" t="n">
        <v>5</v>
      </c>
      <c r="E78" s="215" t="n">
        <v>24</v>
      </c>
      <c r="F78" s="217"/>
      <c r="G78" s="41"/>
      <c r="H78" s="40"/>
      <c r="I78" s="39"/>
      <c r="J78" s="42"/>
      <c r="K78" s="44"/>
      <c r="L78" s="43"/>
      <c r="M78" s="234"/>
      <c r="N78" s="229">
        <f>SUM(F78:M78)</f>
        <v>0</v>
      </c>
      <c r="O78" s="11">
        <f>N78*D78</f>
        <v>0</v>
      </c>
      <c r="P78" s="142">
        <f>N78*E78</f>
        <v>0</v>
      </c>
      <c r="Q78" s="6"/>
      <c r="R78" s="6"/>
      <c r="S78" s="6"/>
      <c r="T78" s="6"/>
      <c r="U78" s="6"/>
      <c r="V78" s="6"/>
    </row>
    <row r="79" spans="1:22" ht="12" customHeight="1">
      <c r="A79" s="46"/>
      <c r="B79" s="9" t="s">
        <v>64</v>
      </c>
      <c r="C79" s="338" t="s">
        <v>113</v>
      </c>
      <c r="D79" s="10" t="n">
        <v>5</v>
      </c>
      <c r="E79" s="211" t="n">
        <v>24</v>
      </c>
      <c r="F79" s="218"/>
      <c r="G79" s="339"/>
      <c r="H79" s="340"/>
      <c r="I79" s="341"/>
      <c r="J79" s="342"/>
      <c r="K79" s="343"/>
      <c r="L79" s="344"/>
      <c r="M79" s="228"/>
      <c r="N79" s="229">
        <f>SUM(F79:M79)</f>
        <v>0</v>
      </c>
      <c r="O79" s="11">
        <f>N79*D79</f>
        <v>0</v>
      </c>
      <c r="P79" s="142">
        <f>N79*E79</f>
        <v>0</v>
      </c>
      <c r="Q79" s="6"/>
      <c r="R79" s="6"/>
      <c r="S79" s="6"/>
      <c r="T79" s="6"/>
      <c r="U79" s="6"/>
      <c r="V79" s="6"/>
    </row>
    <row r="80" spans="1:22" ht="12" customHeight="1">
      <c r="A80" s="46"/>
      <c r="B80" s="52" t="s">
        <v>64</v>
      </c>
      <c r="C80" s="57" t="s">
        <v>114</v>
      </c>
      <c r="D80" s="58" t="n">
        <v>5</v>
      </c>
      <c r="E80" s="221" t="n">
        <v>24</v>
      </c>
      <c r="F80" s="217"/>
      <c r="G80" s="41"/>
      <c r="H80" s="40"/>
      <c r="I80" s="39"/>
      <c r="J80" s="42"/>
      <c r="K80" s="44"/>
      <c r="L80" s="43"/>
      <c r="M80" s="234"/>
      <c r="N80" s="229">
        <f>SUM(F80:M80)</f>
        <v>0</v>
      </c>
      <c r="O80" s="11">
        <f>N80*D80</f>
        <v>0</v>
      </c>
      <c r="P80" s="142">
        <f>N80*E80</f>
        <v>0</v>
      </c>
      <c r="Q80" s="6"/>
      <c r="R80" s="6"/>
      <c r="S80" s="6"/>
      <c r="T80" s="6"/>
      <c r="U80" s="6"/>
      <c r="V80" s="6"/>
    </row>
    <row r="81" spans="1:22" ht="12" customHeight="1">
      <c r="A81" s="46"/>
      <c r="B81" s="9" t="s">
        <v>47</v>
      </c>
      <c r="C81" s="57" t="s">
        <v>115</v>
      </c>
      <c r="D81" s="58" t="n">
        <v>2</v>
      </c>
      <c r="E81" s="221" t="n">
        <v>140</v>
      </c>
      <c r="F81" s="218"/>
      <c r="G81" s="339" t="n">
        <v>1</v>
      </c>
      <c r="H81" s="340"/>
      <c r="I81" s="341"/>
      <c r="J81" s="342"/>
      <c r="K81" s="343"/>
      <c r="L81" s="344"/>
      <c r="M81" s="228"/>
      <c r="N81" s="229">
        <f>SUM(F81:M81)</f>
        <v>1</v>
      </c>
      <c r="O81" s="11">
        <f>N81*D81</f>
        <v>2</v>
      </c>
      <c r="P81" s="142">
        <f>N81*E81</f>
        <v>140</v>
      </c>
      <c r="Q81" s="6"/>
      <c r="R81" s="6"/>
      <c r="S81" s="6"/>
      <c r="T81" s="6"/>
      <c r="U81" s="6"/>
      <c r="V81" s="6"/>
    </row>
    <row r="82" spans="1:22" ht="12" customHeight="1">
      <c r="A82" s="46"/>
      <c r="B82" s="9" t="s">
        <v>47</v>
      </c>
      <c r="C82" s="57" t="s">
        <v>116</v>
      </c>
      <c r="D82" s="58" t="n">
        <v>3</v>
      </c>
      <c r="E82" s="221" t="n">
        <v>178</v>
      </c>
      <c r="F82" s="218" t="n">
        <v>1</v>
      </c>
      <c r="G82" s="339"/>
      <c r="H82" s="340"/>
      <c r="I82" s="341"/>
      <c r="J82" s="342"/>
      <c r="K82" s="343"/>
      <c r="L82" s="344"/>
      <c r="M82" s="228"/>
      <c r="N82" s="229">
        <f>SUM(F82:M82)</f>
        <v>1</v>
      </c>
      <c r="O82" s="11">
        <f>N82*D82</f>
        <v>3</v>
      </c>
      <c r="P82" s="142">
        <f>N82*E82</f>
        <v>178</v>
      </c>
      <c r="Q82" s="6"/>
      <c r="R82" s="6"/>
      <c r="S82" s="6"/>
      <c r="T82" s="6"/>
      <c r="U82" s="6"/>
      <c r="V82" s="6"/>
    </row>
    <row r="83" spans="1:22" ht="12" customHeight="1">
      <c r="A83" s="46"/>
      <c r="B83" s="9" t="s">
        <v>27</v>
      </c>
      <c r="C83" s="57" t="s">
        <v>117</v>
      </c>
      <c r="D83" s="58" t="n">
        <v>5</v>
      </c>
      <c r="E83" s="221" t="n">
        <v>202</v>
      </c>
      <c r="F83" s="217"/>
      <c r="G83" s="41"/>
      <c r="H83" s="40" t="n">
        <v>1</v>
      </c>
      <c r="I83" s="39"/>
      <c r="J83" s="42"/>
      <c r="K83" s="44"/>
      <c r="L83" s="43"/>
      <c r="M83" s="234"/>
      <c r="N83" s="229">
        <f>SUM(F83:M83)</f>
        <v>1</v>
      </c>
      <c r="O83" s="11">
        <f>N83*D83</f>
        <v>5</v>
      </c>
      <c r="P83" s="142">
        <f>N83*E83</f>
        <v>202</v>
      </c>
      <c r="Q83" s="6"/>
      <c r="R83" s="6"/>
      <c r="S83" s="6"/>
      <c r="T83" s="6"/>
      <c r="U83" s="6"/>
      <c r="V83" s="6"/>
    </row>
    <row r="84" spans="1:22" ht="12" customHeight="1">
      <c r="A84" s="46"/>
      <c r="B84" s="9" t="s">
        <v>27</v>
      </c>
      <c r="C84" s="338" t="s">
        <v>118</v>
      </c>
      <c r="D84" s="10" t="n">
        <v>5</v>
      </c>
      <c r="E84" s="211" t="n">
        <v>147</v>
      </c>
      <c r="F84" s="218"/>
      <c r="G84" s="339"/>
      <c r="H84" s="340"/>
      <c r="I84" s="341"/>
      <c r="J84" s="342"/>
      <c r="K84" s="343"/>
      <c r="L84" s="344"/>
      <c r="M84" s="228"/>
      <c r="N84" s="229">
        <f>SUM(F84:M84)</f>
        <v>0</v>
      </c>
      <c r="O84" s="11">
        <f>N84*D84</f>
        <v>0</v>
      </c>
      <c r="P84" s="142">
        <f>N84*E84</f>
        <v>0</v>
      </c>
      <c r="Q84" s="6"/>
      <c r="R84" s="6"/>
      <c r="S84" s="6"/>
      <c r="T84" s="6"/>
      <c r="U84" s="6"/>
      <c r="V84" s="6"/>
    </row>
    <row r="85" spans="1:22" ht="12" customHeight="1">
      <c r="A85" s="52"/>
      <c r="B85" s="9" t="s">
        <v>27</v>
      </c>
      <c r="C85" s="55" t="s">
        <v>119</v>
      </c>
      <c r="D85" s="56" t="n">
        <v>5</v>
      </c>
      <c r="E85" s="215" t="n">
        <v>147</v>
      </c>
      <c r="F85" s="217"/>
      <c r="G85" s="41"/>
      <c r="H85" s="40"/>
      <c r="I85" s="39"/>
      <c r="J85" s="42"/>
      <c r="K85" s="44"/>
      <c r="L85" s="43"/>
      <c r="M85" s="234"/>
      <c r="N85" s="229">
        <f>SUM(F85:M85)</f>
        <v>0</v>
      </c>
      <c r="O85" s="11">
        <f>N85*D85</f>
        <v>0</v>
      </c>
      <c r="P85" s="142">
        <f>N85*E85</f>
        <v>0</v>
      </c>
      <c r="Q85" s="6"/>
      <c r="R85" s="6"/>
      <c r="S85" s="6"/>
      <c r="T85" s="6"/>
      <c r="U85" s="6"/>
      <c r="V85" s="6"/>
    </row>
    <row r="86" spans="1:22" ht="12" customHeight="1">
      <c r="A86" s="52"/>
      <c r="B86" s="9" t="s">
        <v>30</v>
      </c>
      <c r="C86" s="338" t="s">
        <v>120</v>
      </c>
      <c r="D86" s="10" t="n">
        <v>5</v>
      </c>
      <c r="E86" s="211" t="n">
        <v>73</v>
      </c>
      <c r="F86" s="218"/>
      <c r="G86" s="339"/>
      <c r="H86" s="340"/>
      <c r="I86" s="341"/>
      <c r="J86" s="342"/>
      <c r="K86" s="343"/>
      <c r="L86" s="344"/>
      <c r="M86" s="228"/>
      <c r="N86" s="229">
        <f>SUM(F86:M86)</f>
        <v>0</v>
      </c>
      <c r="O86" s="11">
        <f>N86*D86</f>
        <v>0</v>
      </c>
      <c r="P86" s="142">
        <f>N86*E86</f>
        <v>0</v>
      </c>
      <c r="Q86" s="6"/>
      <c r="R86" s="6"/>
      <c r="S86" s="6"/>
      <c r="T86" s="6"/>
      <c r="U86" s="6"/>
      <c r="V86" s="6"/>
    </row>
    <row r="87" spans="1:22" ht="12" customHeight="1">
      <c r="A87" s="52"/>
      <c r="B87" s="9" t="s">
        <v>30</v>
      </c>
      <c r="C87" s="55" t="s">
        <v>121</v>
      </c>
      <c r="D87" s="56" t="n">
        <v>5</v>
      </c>
      <c r="E87" s="215" t="n">
        <v>56</v>
      </c>
      <c r="F87" s="218"/>
      <c r="G87" s="339"/>
      <c r="H87" s="340"/>
      <c r="I87" s="341"/>
      <c r="J87" s="342"/>
      <c r="K87" s="343"/>
      <c r="L87" s="344"/>
      <c r="M87" s="228"/>
      <c r="N87" s="229">
        <f>SUM(F87:M87)</f>
        <v>0</v>
      </c>
      <c r="O87" s="11">
        <f>N87*D87</f>
        <v>0</v>
      </c>
      <c r="P87" s="142">
        <f>N87*E87</f>
        <v>0</v>
      </c>
      <c r="Q87" s="6"/>
      <c r="R87" s="6"/>
      <c r="S87" s="6"/>
      <c r="T87" s="6"/>
      <c r="U87" s="6"/>
      <c r="V87" s="6"/>
    </row>
    <row r="88" spans="1:22" ht="12" customHeight="1">
      <c r="A88" s="52"/>
      <c r="B88" s="52" t="s">
        <v>32</v>
      </c>
      <c r="C88" s="59" t="s">
        <v>122</v>
      </c>
      <c r="D88" s="60" t="n">
        <v>5</v>
      </c>
      <c r="E88" s="222" t="n">
        <v>47</v>
      </c>
      <c r="F88" s="217"/>
      <c r="G88" s="41"/>
      <c r="H88" s="40"/>
      <c r="I88" s="39"/>
      <c r="J88" s="42"/>
      <c r="K88" s="44"/>
      <c r="L88" s="43"/>
      <c r="M88" s="234"/>
      <c r="N88" s="229">
        <f>SUM(F88:M88)</f>
        <v>0</v>
      </c>
      <c r="O88" s="11">
        <f>N88*D88</f>
        <v>0</v>
      </c>
      <c r="P88" s="142">
        <f>N88*E88</f>
        <v>0</v>
      </c>
      <c r="Q88" s="6"/>
      <c r="R88" s="6"/>
      <c r="S88" s="6"/>
      <c r="T88" s="6"/>
      <c r="U88" s="6"/>
      <c r="V88" s="6"/>
    </row>
    <row r="89" spans="1:22" ht="12" customHeight="1">
      <c r="A89" s="52"/>
      <c r="B89" s="9" t="s">
        <v>32</v>
      </c>
      <c r="C89" s="338" t="s">
        <v>123</v>
      </c>
      <c r="D89" s="10" t="n">
        <v>5</v>
      </c>
      <c r="E89" s="211" t="n">
        <v>34</v>
      </c>
      <c r="F89" s="218"/>
      <c r="G89" s="339"/>
      <c r="H89" s="340"/>
      <c r="I89" s="341"/>
      <c r="J89" s="342"/>
      <c r="K89" s="343"/>
      <c r="L89" s="344"/>
      <c r="M89" s="228"/>
      <c r="N89" s="229">
        <f>SUM(F89:M89)</f>
        <v>0</v>
      </c>
      <c r="O89" s="11">
        <f>N89*D89</f>
        <v>0</v>
      </c>
      <c r="P89" s="142">
        <f>N89*E89</f>
        <v>0</v>
      </c>
      <c r="Q89" s="6"/>
      <c r="R89" s="6"/>
      <c r="S89" s="6"/>
      <c r="T89" s="6"/>
      <c r="U89" s="6"/>
      <c r="V89" s="6"/>
    </row>
    <row r="90" spans="1:22" ht="12" customHeight="1">
      <c r="A90" s="52"/>
      <c r="B90" s="52" t="s">
        <v>34</v>
      </c>
      <c r="C90" s="55" t="s">
        <v>124</v>
      </c>
      <c r="D90" s="56" t="n">
        <v>5</v>
      </c>
      <c r="E90" s="215" t="n">
        <v>34</v>
      </c>
      <c r="F90" s="217"/>
      <c r="G90" s="41"/>
      <c r="H90" s="40"/>
      <c r="I90" s="39"/>
      <c r="J90" s="42"/>
      <c r="K90" s="44"/>
      <c r="L90" s="43"/>
      <c r="M90" s="234"/>
      <c r="N90" s="229">
        <f>SUM(F90:M90)</f>
        <v>0</v>
      </c>
      <c r="O90" s="11">
        <f>N90*D90</f>
        <v>0</v>
      </c>
      <c r="P90" s="142">
        <f>N90*E90</f>
        <v>0</v>
      </c>
      <c r="Q90" s="6"/>
      <c r="R90" s="6"/>
      <c r="S90" s="6"/>
      <c r="T90" s="6"/>
      <c r="U90" s="6"/>
      <c r="V90" s="6"/>
    </row>
    <row r="91" spans="1:22" ht="12" customHeight="1">
      <c r="A91" s="52"/>
      <c r="B91" s="9" t="s">
        <v>34</v>
      </c>
      <c r="C91" s="338" t="s">
        <v>125</v>
      </c>
      <c r="D91" s="10" t="n">
        <v>5</v>
      </c>
      <c r="E91" s="211" t="n">
        <v>34</v>
      </c>
      <c r="F91" s="218"/>
      <c r="G91" s="339"/>
      <c r="H91" s="340"/>
      <c r="I91" s="341"/>
      <c r="J91" s="342"/>
      <c r="K91" s="343"/>
      <c r="L91" s="344"/>
      <c r="M91" s="228"/>
      <c r="N91" s="229">
        <f>SUM(F91:M91)</f>
        <v>0</v>
      </c>
      <c r="O91" s="11">
        <f>N91*D91</f>
        <v>0</v>
      </c>
      <c r="P91" s="142">
        <f>N91*E91</f>
        <v>0</v>
      </c>
      <c r="Q91" s="6"/>
      <c r="R91" s="6"/>
      <c r="S91" s="6"/>
      <c r="T91" s="6"/>
      <c r="U91" s="6"/>
      <c r="V91" s="6"/>
    </row>
    <row r="92" spans="1:22" ht="12" customHeight="1">
      <c r="A92" s="52"/>
      <c r="B92" s="52" t="s">
        <v>30</v>
      </c>
      <c r="C92" s="57" t="s">
        <v>126</v>
      </c>
      <c r="D92" s="58" t="n">
        <v>5</v>
      </c>
      <c r="E92" s="221" t="n">
        <v>65</v>
      </c>
      <c r="F92" s="218"/>
      <c r="G92" s="339"/>
      <c r="H92" s="340"/>
      <c r="I92" s="341"/>
      <c r="J92" s="342"/>
      <c r="K92" s="343"/>
      <c r="L92" s="344"/>
      <c r="M92" s="228"/>
      <c r="N92" s="229">
        <f>SUM(F92:M92)</f>
        <v>0</v>
      </c>
      <c r="O92" s="11">
        <f>N92*D92</f>
        <v>0</v>
      </c>
      <c r="P92" s="142">
        <f>N92*E92</f>
        <v>0</v>
      </c>
      <c r="Q92" s="6"/>
      <c r="R92" s="6"/>
      <c r="S92" s="6"/>
      <c r="T92" s="6"/>
      <c r="U92" s="6"/>
      <c r="V92" s="6"/>
    </row>
    <row r="93" spans="1:22" ht="12" customHeight="1">
      <c r="A93" s="52"/>
      <c r="B93" s="9" t="s">
        <v>32</v>
      </c>
      <c r="C93" s="55" t="s">
        <v>127</v>
      </c>
      <c r="D93" s="56" t="n">
        <v>5</v>
      </c>
      <c r="E93" s="215" t="n">
        <v>47</v>
      </c>
      <c r="F93" s="217"/>
      <c r="G93" s="41"/>
      <c r="H93" s="40"/>
      <c r="I93" s="39"/>
      <c r="J93" s="42"/>
      <c r="K93" s="44"/>
      <c r="L93" s="43"/>
      <c r="M93" s="234"/>
      <c r="N93" s="229">
        <f>SUM(F93:M93)</f>
        <v>0</v>
      </c>
      <c r="O93" s="11">
        <f>N93*D93</f>
        <v>0</v>
      </c>
      <c r="P93" s="142">
        <f>N93*E93</f>
        <v>0</v>
      </c>
      <c r="Q93" s="6"/>
      <c r="R93" s="6"/>
      <c r="S93" s="6"/>
      <c r="T93" s="6"/>
      <c r="U93" s="6"/>
      <c r="V93" s="6"/>
    </row>
    <row r="94" spans="1:22" ht="12" customHeight="1">
      <c r="A94" s="52"/>
      <c r="B94" s="52" t="s">
        <v>32</v>
      </c>
      <c r="C94" s="338" t="s">
        <v>128</v>
      </c>
      <c r="D94" s="10" t="n">
        <v>5</v>
      </c>
      <c r="E94" s="211" t="n">
        <v>47</v>
      </c>
      <c r="F94" s="218"/>
      <c r="G94" s="339"/>
      <c r="H94" s="340"/>
      <c r="I94" s="341"/>
      <c r="J94" s="342"/>
      <c r="K94" s="343"/>
      <c r="L94" s="344"/>
      <c r="M94" s="228"/>
      <c r="N94" s="229">
        <f>SUM(F94:M94)</f>
        <v>0</v>
      </c>
      <c r="O94" s="11">
        <f>N94*D94</f>
        <v>0</v>
      </c>
      <c r="P94" s="142">
        <f>N94*E94</f>
        <v>0</v>
      </c>
      <c r="Q94" s="6"/>
      <c r="R94" s="6"/>
      <c r="S94" s="6"/>
      <c r="T94" s="6"/>
      <c r="U94" s="6"/>
      <c r="V94" s="6"/>
    </row>
    <row r="95" spans="1:22" ht="12" customHeight="1">
      <c r="A95" s="52"/>
      <c r="B95" s="9" t="s">
        <v>32</v>
      </c>
      <c r="C95" s="55" t="s">
        <v>129</v>
      </c>
      <c r="D95" s="56" t="n">
        <v>5</v>
      </c>
      <c r="E95" s="215" t="n">
        <v>44</v>
      </c>
      <c r="F95" s="217"/>
      <c r="G95" s="41"/>
      <c r="H95" s="40"/>
      <c r="I95" s="39"/>
      <c r="J95" s="42"/>
      <c r="K95" s="44"/>
      <c r="L95" s="43"/>
      <c r="M95" s="234"/>
      <c r="N95" s="229">
        <f>SUM(F95:M95)</f>
        <v>0</v>
      </c>
      <c r="O95" s="11">
        <f>N95*D95</f>
        <v>0</v>
      </c>
      <c r="P95" s="142">
        <f>N95*E95</f>
        <v>0</v>
      </c>
      <c r="Q95" s="6"/>
      <c r="R95" s="6"/>
      <c r="S95" s="6"/>
      <c r="T95" s="6"/>
      <c r="U95" s="6"/>
      <c r="V95" s="6"/>
    </row>
    <row r="96" spans="1:22" ht="12" customHeight="1">
      <c r="A96" s="52"/>
      <c r="B96" s="9" t="s">
        <v>32</v>
      </c>
      <c r="C96" s="338" t="s">
        <v>130</v>
      </c>
      <c r="D96" s="10" t="n">
        <v>5</v>
      </c>
      <c r="E96" s="211" t="n">
        <v>44</v>
      </c>
      <c r="F96" s="218"/>
      <c r="G96" s="339"/>
      <c r="H96" s="340"/>
      <c r="I96" s="341"/>
      <c r="J96" s="342"/>
      <c r="K96" s="343"/>
      <c r="L96" s="344"/>
      <c r="M96" s="228"/>
      <c r="N96" s="229">
        <f>SUM(F96:M96)</f>
        <v>0</v>
      </c>
      <c r="O96" s="11">
        <f>N96*D96</f>
        <v>0</v>
      </c>
      <c r="P96" s="142">
        <f>N96*E96</f>
        <v>0</v>
      </c>
      <c r="Q96" s="6"/>
      <c r="R96" s="6"/>
      <c r="S96" s="6"/>
      <c r="T96" s="6"/>
      <c r="U96" s="6"/>
      <c r="V96" s="6"/>
    </row>
    <row r="97" spans="1:22" ht="12" customHeight="1">
      <c r="A97" s="52"/>
      <c r="B97" s="9" t="s">
        <v>131</v>
      </c>
      <c r="C97" s="55" t="s">
        <v>132</v>
      </c>
      <c r="D97" s="56" t="n">
        <v>5</v>
      </c>
      <c r="E97" s="215" t="n">
        <v>26</v>
      </c>
      <c r="F97" s="218"/>
      <c r="G97" s="339"/>
      <c r="H97" s="340"/>
      <c r="I97" s="341"/>
      <c r="J97" s="342"/>
      <c r="K97" s="343"/>
      <c r="L97" s="344"/>
      <c r="M97" s="228"/>
      <c r="N97" s="229">
        <f>SUM(F97:M97)</f>
        <v>0</v>
      </c>
      <c r="O97" s="11">
        <f>N97*D97</f>
        <v>0</v>
      </c>
      <c r="P97" s="142">
        <f>N97*E97</f>
        <v>0</v>
      </c>
      <c r="Q97" s="6"/>
      <c r="R97" s="6"/>
      <c r="S97" s="6"/>
      <c r="T97" s="6"/>
      <c r="U97" s="6"/>
      <c r="V97" s="6"/>
    </row>
    <row r="98" spans="1:22" ht="12" customHeight="1">
      <c r="A98" s="52"/>
      <c r="B98" s="9" t="s">
        <v>131</v>
      </c>
      <c r="C98" s="338" t="s">
        <v>133</v>
      </c>
      <c r="D98" s="10" t="n">
        <v>5</v>
      </c>
      <c r="E98" s="211" t="n">
        <v>24</v>
      </c>
      <c r="F98" s="217"/>
      <c r="G98" s="41"/>
      <c r="H98" s="40"/>
      <c r="I98" s="39"/>
      <c r="J98" s="42"/>
      <c r="K98" s="44"/>
      <c r="L98" s="43"/>
      <c r="M98" s="234"/>
      <c r="N98" s="229">
        <f>SUM(F98:M98)</f>
        <v>0</v>
      </c>
      <c r="O98" s="11">
        <f>N98*D98</f>
        <v>0</v>
      </c>
      <c r="P98" s="142">
        <f>N98*E98</f>
        <v>0</v>
      </c>
      <c r="Q98" s="6"/>
      <c r="R98" s="6"/>
      <c r="S98" s="6"/>
      <c r="T98" s="6"/>
      <c r="U98" s="6"/>
      <c r="V98" s="6"/>
    </row>
    <row r="99" spans="1:22" ht="12" customHeight="1">
      <c r="A99" s="75"/>
      <c r="B99" s="12" t="s">
        <v>131</v>
      </c>
      <c r="C99" s="54" t="s">
        <v>134</v>
      </c>
      <c r="D99" s="82" t="n">
        <v>5</v>
      </c>
      <c r="E99" s="219" t="n">
        <v>24</v>
      </c>
      <c r="F99" s="220"/>
      <c r="G99" s="96"/>
      <c r="H99" s="97"/>
      <c r="I99" s="98"/>
      <c r="J99" s="99"/>
      <c r="K99" s="100"/>
      <c r="L99" s="101"/>
      <c r="M99" s="230"/>
      <c r="N99" s="231">
        <f>SUM(F99:M99)</f>
        <v>0</v>
      </c>
      <c r="O99" s="67">
        <f>N99*D99</f>
        <v>0</v>
      </c>
      <c r="P99" s="139">
        <f>N99*E99</f>
        <v>0</v>
      </c>
      <c r="Q99" s="6"/>
      <c r="R99" s="6"/>
      <c r="S99" s="6"/>
      <c r="T99" s="6"/>
      <c r="U99" s="6"/>
      <c r="V99" s="6"/>
    </row>
    <row r="100" spans="1:22" ht="12" customHeight="1">
      <c r="A100" s="46" t="s">
        <v>135</v>
      </c>
      <c r="B100" s="52" t="s">
        <v>41</v>
      </c>
      <c r="C100" s="55" t="s">
        <v>136</v>
      </c>
      <c r="D100" s="56" t="n">
        <v>1</v>
      </c>
      <c r="E100" s="215" t="n">
        <v>134</v>
      </c>
      <c r="F100" s="217"/>
      <c r="G100" s="41" t="n">
        <v>2</v>
      </c>
      <c r="H100" s="40"/>
      <c r="I100" s="39"/>
      <c r="J100" s="42"/>
      <c r="K100" s="44"/>
      <c r="L100" s="43"/>
      <c r="M100" s="234"/>
      <c r="N100" s="235">
        <f>SUM(F100:M100)</f>
        <v>2</v>
      </c>
      <c r="O100" s="66">
        <f>N100*D100</f>
        <v>2</v>
      </c>
      <c r="P100" s="141">
        <f>N100*E100</f>
        <v>268</v>
      </c>
      <c r="Q100" s="6"/>
      <c r="R100" s="6"/>
      <c r="S100" s="6"/>
      <c r="T100" s="6"/>
      <c r="U100" s="6"/>
      <c r="V100" s="6"/>
    </row>
    <row r="101" spans="1:22" ht="12" customHeight="1">
      <c r="A101" s="46"/>
      <c r="B101" s="9" t="s">
        <v>25</v>
      </c>
      <c r="C101" s="338" t="s">
        <v>137</v>
      </c>
      <c r="D101" s="10" t="n">
        <v>1</v>
      </c>
      <c r="E101" s="211" t="n">
        <v>106</v>
      </c>
      <c r="F101" s="218"/>
      <c r="G101" s="339" t="n">
        <v>2</v>
      </c>
      <c r="H101" s="340"/>
      <c r="I101" s="341"/>
      <c r="J101" s="342"/>
      <c r="K101" s="343"/>
      <c r="L101" s="344"/>
      <c r="M101" s="228"/>
      <c r="N101" s="229">
        <f>SUM(F101:M101)</f>
        <v>2</v>
      </c>
      <c r="O101" s="11">
        <f>N101*D101</f>
        <v>2</v>
      </c>
      <c r="P101" s="142">
        <f>N101*E101</f>
        <v>212</v>
      </c>
      <c r="Q101" s="6"/>
      <c r="R101" s="6"/>
      <c r="S101" s="6"/>
      <c r="T101" s="6"/>
      <c r="U101" s="6"/>
      <c r="V101" s="6"/>
    </row>
    <row r="102" spans="1:22" ht="12" customHeight="1">
      <c r="A102" s="46"/>
      <c r="B102" s="52" t="s">
        <v>47</v>
      </c>
      <c r="C102" s="55" t="s">
        <v>138</v>
      </c>
      <c r="D102" s="56" t="n">
        <v>2</v>
      </c>
      <c r="E102" s="215" t="n">
        <v>123</v>
      </c>
      <c r="F102" s="218"/>
      <c r="G102" s="339" t="n">
        <v>1</v>
      </c>
      <c r="H102" s="340"/>
      <c r="I102" s="341"/>
      <c r="J102" s="342"/>
      <c r="K102" s="343"/>
      <c r="L102" s="344"/>
      <c r="M102" s="228"/>
      <c r="N102" s="229">
        <f>SUM(F102:M102)</f>
        <v>1</v>
      </c>
      <c r="O102" s="11">
        <f>N102*D102</f>
        <v>2</v>
      </c>
      <c r="P102" s="142">
        <f>N102*E102</f>
        <v>123</v>
      </c>
      <c r="Q102" s="6"/>
      <c r="R102" s="6"/>
      <c r="S102" s="6"/>
      <c r="T102" s="6"/>
      <c r="U102" s="6"/>
      <c r="V102" s="6"/>
    </row>
    <row r="103" spans="1:22" ht="12" customHeight="1">
      <c r="A103" s="46"/>
      <c r="B103" s="9" t="s">
        <v>49</v>
      </c>
      <c r="C103" s="338" t="s">
        <v>139</v>
      </c>
      <c r="D103" s="10" t="n">
        <v>2</v>
      </c>
      <c r="E103" s="211" t="n">
        <v>121</v>
      </c>
      <c r="F103" s="217"/>
      <c r="G103" s="41" t="n">
        <v>1</v>
      </c>
      <c r="H103" s="40"/>
      <c r="I103" s="39"/>
      <c r="J103" s="42"/>
      <c r="K103" s="44"/>
      <c r="L103" s="43"/>
      <c r="M103" s="234"/>
      <c r="N103" s="229">
        <f>SUM(F103:M103)</f>
        <v>1</v>
      </c>
      <c r="O103" s="11">
        <f>N103*D103</f>
        <v>2</v>
      </c>
      <c r="P103" s="142">
        <f>N103*E103</f>
        <v>121</v>
      </c>
      <c r="Q103" s="6"/>
      <c r="R103" s="6"/>
      <c r="S103" s="6"/>
      <c r="T103" s="6"/>
      <c r="U103" s="6"/>
      <c r="V103" s="6"/>
    </row>
    <row r="104" spans="1:22" ht="12" customHeight="1">
      <c r="A104" s="46"/>
      <c r="B104" s="52" t="s">
        <v>25</v>
      </c>
      <c r="C104" s="55" t="s">
        <v>140</v>
      </c>
      <c r="D104" s="56" t="n">
        <v>2</v>
      </c>
      <c r="E104" s="215" t="n">
        <v>118</v>
      </c>
      <c r="F104" s="218"/>
      <c r="G104" s="339" t="n">
        <v>1</v>
      </c>
      <c r="H104" s="340"/>
      <c r="I104" s="341"/>
      <c r="J104" s="342"/>
      <c r="K104" s="343"/>
      <c r="L104" s="344"/>
      <c r="M104" s="228"/>
      <c r="N104" s="229">
        <f>SUM(F104:M104)</f>
        <v>1</v>
      </c>
      <c r="O104" s="11">
        <f>N104*D104</f>
        <v>2</v>
      </c>
      <c r="P104" s="142">
        <f>N104*E104</f>
        <v>118</v>
      </c>
      <c r="Q104" s="6"/>
      <c r="R104" s="6"/>
      <c r="S104" s="6"/>
      <c r="T104" s="6"/>
      <c r="U104" s="6"/>
      <c r="V104" s="6"/>
    </row>
    <row r="105" spans="1:22" ht="12" customHeight="1">
      <c r="A105" s="46"/>
      <c r="B105" s="9" t="s">
        <v>52</v>
      </c>
      <c r="C105" s="338" t="s">
        <v>141</v>
      </c>
      <c r="D105" s="10" t="n">
        <v>5</v>
      </c>
      <c r="E105" s="211" t="n">
        <v>196</v>
      </c>
      <c r="F105" s="217"/>
      <c r="G105" s="41" t="n">
        <v>1</v>
      </c>
      <c r="H105" s="40"/>
      <c r="I105" s="39"/>
      <c r="J105" s="42"/>
      <c r="K105" s="44"/>
      <c r="L105" s="43"/>
      <c r="M105" s="234"/>
      <c r="N105" s="229">
        <f>SUM(F105:M105)</f>
        <v>1</v>
      </c>
      <c r="O105" s="11">
        <f>N105*D105</f>
        <v>5</v>
      </c>
      <c r="P105" s="142">
        <f>N105*E105</f>
        <v>196</v>
      </c>
      <c r="Q105" s="6"/>
      <c r="R105" s="6"/>
      <c r="S105" s="6"/>
      <c r="T105" s="6"/>
      <c r="U105" s="6"/>
      <c r="V105" s="6"/>
    </row>
    <row r="106" spans="1:22" ht="12" customHeight="1">
      <c r="A106" s="46"/>
      <c r="B106" s="52" t="s">
        <v>81</v>
      </c>
      <c r="C106" s="55" t="s">
        <v>142</v>
      </c>
      <c r="D106" s="56" t="n">
        <v>3</v>
      </c>
      <c r="E106" s="215" t="n">
        <v>87</v>
      </c>
      <c r="F106" s="218"/>
      <c r="G106" s="339" t="n">
        <v>1</v>
      </c>
      <c r="H106" s="340"/>
      <c r="I106" s="341"/>
      <c r="J106" s="342"/>
      <c r="K106" s="343"/>
      <c r="L106" s="344"/>
      <c r="M106" s="228"/>
      <c r="N106" s="229">
        <f>SUM(F106:M106)</f>
        <v>1</v>
      </c>
      <c r="O106" s="11">
        <f>N106*D106</f>
        <v>3</v>
      </c>
      <c r="P106" s="142">
        <f>N106*E106</f>
        <v>87</v>
      </c>
      <c r="Q106" s="6"/>
      <c r="R106" s="6"/>
      <c r="S106" s="6"/>
      <c r="T106" s="6"/>
      <c r="U106" s="6"/>
      <c r="V106" s="6"/>
    </row>
    <row r="107" spans="1:22" ht="12" customHeight="1">
      <c r="A107" s="46"/>
      <c r="B107" s="9" t="s">
        <v>23</v>
      </c>
      <c r="C107" s="338" t="s">
        <v>143</v>
      </c>
      <c r="D107" s="10" t="n">
        <v>1</v>
      </c>
      <c r="E107" s="211" t="n">
        <v>103</v>
      </c>
      <c r="F107" s="218"/>
      <c r="G107" s="339"/>
      <c r="H107" s="340" t="n">
        <v>1</v>
      </c>
      <c r="I107" s="341"/>
      <c r="J107" s="342"/>
      <c r="K107" s="343"/>
      <c r="L107" s="344"/>
      <c r="M107" s="228"/>
      <c r="N107" s="229">
        <f>SUM(F107:M107)</f>
        <v>1</v>
      </c>
      <c r="O107" s="11">
        <f>N107*D107</f>
        <v>1</v>
      </c>
      <c r="P107" s="142">
        <f>N107*E107</f>
        <v>103</v>
      </c>
      <c r="Q107" s="6"/>
      <c r="R107" s="6"/>
      <c r="S107" s="6"/>
      <c r="T107" s="6"/>
      <c r="U107" s="6"/>
      <c r="V107" s="6"/>
    </row>
    <row r="108" spans="1:22" ht="12" customHeight="1">
      <c r="A108" s="46"/>
      <c r="B108" s="52" t="s">
        <v>49</v>
      </c>
      <c r="C108" s="55" t="s">
        <v>144</v>
      </c>
      <c r="D108" s="56" t="n">
        <v>1</v>
      </c>
      <c r="E108" s="215" t="n">
        <v>84</v>
      </c>
      <c r="F108" s="217"/>
      <c r="G108" s="41"/>
      <c r="H108" s="40" t="n">
        <v>1</v>
      </c>
      <c r="I108" s="39"/>
      <c r="J108" s="42"/>
      <c r="K108" s="44"/>
      <c r="L108" s="43"/>
      <c r="M108" s="234"/>
      <c r="N108" s="229">
        <f>SUM(F108:M108)</f>
        <v>1</v>
      </c>
      <c r="O108" s="11">
        <f>N108*D108</f>
        <v>1</v>
      </c>
      <c r="P108" s="142">
        <f>N108*E108</f>
        <v>84</v>
      </c>
      <c r="Q108" s="6"/>
      <c r="R108" s="6"/>
      <c r="S108" s="6"/>
      <c r="T108" s="6"/>
      <c r="U108" s="6"/>
      <c r="V108" s="6"/>
    </row>
    <row r="109" spans="1:22" ht="12" customHeight="1">
      <c r="A109" s="46"/>
      <c r="B109" s="9" t="s">
        <v>25</v>
      </c>
      <c r="C109" s="338" t="s">
        <v>145</v>
      </c>
      <c r="D109" s="10" t="n">
        <v>3</v>
      </c>
      <c r="E109" s="211" t="n">
        <v>151</v>
      </c>
      <c r="F109" s="218"/>
      <c r="G109" s="339"/>
      <c r="H109" s="340" t="n">
        <v>1</v>
      </c>
      <c r="I109" s="341"/>
      <c r="J109" s="342"/>
      <c r="K109" s="343"/>
      <c r="L109" s="344"/>
      <c r="M109" s="228"/>
      <c r="N109" s="229">
        <f>SUM(F109:M109)</f>
        <v>1</v>
      </c>
      <c r="O109" s="11">
        <f>N109*D109</f>
        <v>3</v>
      </c>
      <c r="P109" s="142">
        <f>N109*E109</f>
        <v>151</v>
      </c>
      <c r="Q109" s="6"/>
      <c r="R109" s="6"/>
      <c r="S109" s="6"/>
      <c r="T109" s="6"/>
      <c r="U109" s="6"/>
      <c r="V109" s="6"/>
    </row>
    <row r="110" spans="1:22" ht="12" customHeight="1">
      <c r="A110" s="46"/>
      <c r="B110" s="52" t="s">
        <v>49</v>
      </c>
      <c r="C110" s="55" t="s">
        <v>146</v>
      </c>
      <c r="D110" s="56" t="n">
        <v>2</v>
      </c>
      <c r="E110" s="215" t="n">
        <v>103</v>
      </c>
      <c r="F110" s="218"/>
      <c r="G110" s="41"/>
      <c r="H110" s="40" t="n">
        <v>1</v>
      </c>
      <c r="I110" s="39"/>
      <c r="J110" s="42"/>
      <c r="K110" s="44"/>
      <c r="L110" s="43"/>
      <c r="M110" s="234"/>
      <c r="N110" s="229">
        <f>SUM(F110:M110)</f>
        <v>1</v>
      </c>
      <c r="O110" s="11">
        <f>N110*D110</f>
        <v>2</v>
      </c>
      <c r="P110" s="142">
        <f>N110*E110</f>
        <v>103</v>
      </c>
      <c r="Q110" s="6"/>
      <c r="R110" s="6"/>
      <c r="S110" s="6"/>
      <c r="T110" s="6"/>
      <c r="U110" s="6"/>
      <c r="V110" s="6"/>
    </row>
    <row r="111" spans="1:22" ht="12" customHeight="1">
      <c r="A111" s="46"/>
      <c r="B111" s="9" t="s">
        <v>25</v>
      </c>
      <c r="C111" s="338" t="s">
        <v>147</v>
      </c>
      <c r="D111" s="10" t="n">
        <v>2</v>
      </c>
      <c r="E111" s="211" t="n">
        <v>103</v>
      </c>
      <c r="F111" s="217"/>
      <c r="G111" s="339"/>
      <c r="H111" s="340" t="n">
        <v>1</v>
      </c>
      <c r="I111" s="341"/>
      <c r="J111" s="342"/>
      <c r="K111" s="343"/>
      <c r="L111" s="344"/>
      <c r="M111" s="228"/>
      <c r="N111" s="229">
        <f>SUM(F111:M111)</f>
        <v>1</v>
      </c>
      <c r="O111" s="11">
        <f>N111*D111</f>
        <v>2</v>
      </c>
      <c r="P111" s="142">
        <f>N111*E111</f>
        <v>103</v>
      </c>
      <c r="Q111" s="6"/>
      <c r="R111" s="6"/>
      <c r="S111" s="6"/>
      <c r="T111" s="6"/>
      <c r="U111" s="6"/>
      <c r="V111" s="6"/>
    </row>
    <row r="112" spans="1:22" ht="12" customHeight="1">
      <c r="A112" s="46"/>
      <c r="B112" s="52" t="s">
        <v>94</v>
      </c>
      <c r="C112" s="55" t="s">
        <v>148</v>
      </c>
      <c r="D112" s="56" t="n">
        <v>2</v>
      </c>
      <c r="E112" s="215" t="n">
        <v>74</v>
      </c>
      <c r="F112" s="218"/>
      <c r="G112" s="339"/>
      <c r="H112" s="340" t="n">
        <v>1</v>
      </c>
      <c r="I112" s="341"/>
      <c r="J112" s="342"/>
      <c r="K112" s="343"/>
      <c r="L112" s="344"/>
      <c r="M112" s="228"/>
      <c r="N112" s="229">
        <f>SUM(F112:M112)</f>
        <v>1</v>
      </c>
      <c r="O112" s="11">
        <f>N112*D112</f>
        <v>2</v>
      </c>
      <c r="P112" s="142">
        <f>N112*E112</f>
        <v>74</v>
      </c>
      <c r="Q112" s="6"/>
      <c r="R112" s="6"/>
      <c r="S112" s="6"/>
      <c r="T112" s="6"/>
      <c r="U112" s="6"/>
      <c r="V112" s="6"/>
    </row>
    <row r="113" spans="1:22" ht="12" customHeight="1">
      <c r="A113" s="46"/>
      <c r="B113" s="9" t="s">
        <v>81</v>
      </c>
      <c r="C113" s="338" t="s">
        <v>149</v>
      </c>
      <c r="D113" s="10" t="n">
        <v>5</v>
      </c>
      <c r="E113" s="211" t="n">
        <v>47</v>
      </c>
      <c r="F113" s="218"/>
      <c r="G113" s="41"/>
      <c r="H113" s="40" t="n">
        <v>1</v>
      </c>
      <c r="I113" s="39"/>
      <c r="J113" s="42"/>
      <c r="K113" s="44"/>
      <c r="L113" s="43"/>
      <c r="M113" s="234"/>
      <c r="N113" s="229">
        <f>SUM(F113:M113)</f>
        <v>1</v>
      </c>
      <c r="O113" s="11">
        <f>N113*D113</f>
        <v>5</v>
      </c>
      <c r="P113" s="142">
        <f>N113*E113</f>
        <v>47</v>
      </c>
      <c r="Q113" s="6"/>
      <c r="R113" s="6"/>
      <c r="S113" s="6"/>
      <c r="T113" s="6"/>
      <c r="U113" s="6"/>
      <c r="V113" s="6"/>
    </row>
    <row r="114" spans="1:22" ht="12" customHeight="1">
      <c r="A114" s="46"/>
      <c r="B114" s="9" t="s">
        <v>37</v>
      </c>
      <c r="C114" s="338" t="s">
        <v>150</v>
      </c>
      <c r="D114" s="10" t="n">
        <v>5</v>
      </c>
      <c r="E114" s="211" t="n">
        <v>28</v>
      </c>
      <c r="F114" s="218"/>
      <c r="G114" s="339" t="n">
        <v>1</v>
      </c>
      <c r="H114" s="340"/>
      <c r="I114" s="341"/>
      <c r="J114" s="342"/>
      <c r="K114" s="343"/>
      <c r="L114" s="344"/>
      <c r="M114" s="228"/>
      <c r="N114" s="229">
        <f>SUM(F114:M114)</f>
        <v>1</v>
      </c>
      <c r="O114" s="11">
        <f>N114*D114</f>
        <v>5</v>
      </c>
      <c r="P114" s="142">
        <f>N114*E114</f>
        <v>28</v>
      </c>
      <c r="Q114" s="6"/>
      <c r="R114" s="6"/>
      <c r="S114" s="6"/>
      <c r="T114" s="6"/>
      <c r="U114" s="6"/>
      <c r="V114" s="6"/>
    </row>
    <row r="115" spans="1:22" ht="12" customHeight="1">
      <c r="A115" s="46"/>
      <c r="B115" s="9" t="s">
        <v>64</v>
      </c>
      <c r="C115" s="338" t="s">
        <v>151</v>
      </c>
      <c r="D115" s="10" t="n">
        <v>5</v>
      </c>
      <c r="E115" s="211" t="n">
        <v>21</v>
      </c>
      <c r="F115" s="217"/>
      <c r="G115" s="41" t="n">
        <v>1</v>
      </c>
      <c r="H115" s="40"/>
      <c r="I115" s="39"/>
      <c r="J115" s="42"/>
      <c r="K115" s="44"/>
      <c r="L115" s="43"/>
      <c r="M115" s="234"/>
      <c r="N115" s="229">
        <f>SUM(F115:M115)</f>
        <v>1</v>
      </c>
      <c r="O115" s="11">
        <f>N115*D115</f>
        <v>5</v>
      </c>
      <c r="P115" s="142">
        <f>N115*E115</f>
        <v>21</v>
      </c>
      <c r="Q115" s="6"/>
      <c r="R115" s="6"/>
      <c r="S115" s="6"/>
      <c r="T115" s="6"/>
      <c r="U115" s="6"/>
      <c r="V115" s="6"/>
    </row>
    <row r="116" spans="1:22" ht="12" customHeight="1">
      <c r="A116" s="46"/>
      <c r="B116" s="9" t="s">
        <v>152</v>
      </c>
      <c r="C116" s="338" t="s">
        <v>153</v>
      </c>
      <c r="D116" s="10" t="n">
        <v>5</v>
      </c>
      <c r="E116" s="211" t="n">
        <v>20</v>
      </c>
      <c r="F116" s="218"/>
      <c r="G116" s="339"/>
      <c r="H116" s="340" t="n">
        <v>1</v>
      </c>
      <c r="I116" s="341"/>
      <c r="J116" s="342"/>
      <c r="K116" s="343"/>
      <c r="L116" s="344"/>
      <c r="M116" s="228"/>
      <c r="N116" s="229">
        <f>SUM(F116:M116)</f>
        <v>1</v>
      </c>
      <c r="O116" s="11">
        <f>N116*D116</f>
        <v>5</v>
      </c>
      <c r="P116" s="142">
        <f>N116*E116</f>
        <v>20</v>
      </c>
      <c r="Q116" s="6"/>
      <c r="R116" s="6"/>
      <c r="S116" s="6"/>
      <c r="T116" s="6"/>
      <c r="U116" s="6"/>
      <c r="V116" s="6"/>
    </row>
    <row r="117" spans="1:22" ht="12" customHeight="1">
      <c r="A117" s="46"/>
      <c r="B117" s="9" t="s">
        <v>64</v>
      </c>
      <c r="C117" s="338" t="s">
        <v>154</v>
      </c>
      <c r="D117" s="10" t="n">
        <v>5</v>
      </c>
      <c r="E117" s="211" t="n">
        <v>24</v>
      </c>
      <c r="F117" s="218"/>
      <c r="G117" s="339"/>
      <c r="H117" s="340" t="n">
        <v>1</v>
      </c>
      <c r="I117" s="341"/>
      <c r="J117" s="342"/>
      <c r="K117" s="343"/>
      <c r="L117" s="344"/>
      <c r="M117" s="228"/>
      <c r="N117" s="229">
        <f>SUM(F117:M117)</f>
        <v>1</v>
      </c>
      <c r="O117" s="11">
        <f>N117*D117</f>
        <v>5</v>
      </c>
      <c r="P117" s="142">
        <f>N117*E117</f>
        <v>24</v>
      </c>
      <c r="Q117" s="6"/>
      <c r="R117" s="6"/>
      <c r="S117" s="6"/>
      <c r="T117" s="6"/>
      <c r="U117" s="6"/>
      <c r="V117" s="6"/>
    </row>
    <row r="118" spans="1:22" ht="12" customHeight="1">
      <c r="A118" s="46"/>
      <c r="B118" s="9" t="s">
        <v>64</v>
      </c>
      <c r="C118" s="338" t="s">
        <v>155</v>
      </c>
      <c r="D118" s="10" t="n">
        <v>5</v>
      </c>
      <c r="E118" s="211" t="n">
        <v>24</v>
      </c>
      <c r="F118" s="217"/>
      <c r="G118" s="41"/>
      <c r="H118" s="40"/>
      <c r="I118" s="39" t="n">
        <v>1</v>
      </c>
      <c r="J118" s="42"/>
      <c r="K118" s="44"/>
      <c r="L118" s="43"/>
      <c r="M118" s="234"/>
      <c r="N118" s="229">
        <f>SUM(F118:M118)</f>
        <v>1</v>
      </c>
      <c r="O118" s="11">
        <f>N118*D118</f>
        <v>5</v>
      </c>
      <c r="P118" s="142">
        <f>N118*E118</f>
        <v>24</v>
      </c>
      <c r="Q118" s="6"/>
      <c r="R118" s="6"/>
      <c r="S118" s="6"/>
      <c r="T118" s="6"/>
      <c r="U118" s="6"/>
      <c r="V118" s="6"/>
    </row>
    <row r="119" spans="1:22" ht="12" customHeight="1">
      <c r="A119" s="46"/>
      <c r="B119" s="9" t="s">
        <v>152</v>
      </c>
      <c r="C119" s="338" t="s">
        <v>156</v>
      </c>
      <c r="D119" s="10" t="n">
        <v>5</v>
      </c>
      <c r="E119" s="211" t="n">
        <v>20</v>
      </c>
      <c r="F119" s="218"/>
      <c r="G119" s="339" t="n">
        <v>1</v>
      </c>
      <c r="H119" s="340"/>
      <c r="I119" s="341"/>
      <c r="J119" s="342"/>
      <c r="K119" s="343"/>
      <c r="L119" s="344"/>
      <c r="M119" s="228"/>
      <c r="N119" s="229">
        <f>SUM(F119:M119)</f>
        <v>1</v>
      </c>
      <c r="O119" s="11">
        <f>N119*D119</f>
        <v>5</v>
      </c>
      <c r="P119" s="142">
        <f>N119*E119</f>
        <v>20</v>
      </c>
      <c r="Q119" s="6"/>
      <c r="R119" s="6"/>
      <c r="S119" s="6"/>
      <c r="T119" s="6"/>
      <c r="U119" s="6"/>
      <c r="V119" s="6"/>
    </row>
    <row r="120" spans="1:22" ht="12" customHeight="1">
      <c r="A120" s="46"/>
      <c r="B120" s="9" t="s">
        <v>152</v>
      </c>
      <c r="C120" s="338" t="s">
        <v>157</v>
      </c>
      <c r="D120" s="10" t="n">
        <v>7</v>
      </c>
      <c r="E120" s="211" t="n">
        <v>21</v>
      </c>
      <c r="F120" s="217"/>
      <c r="G120" s="41" t="n">
        <v>1</v>
      </c>
      <c r="H120" s="40"/>
      <c r="I120" s="39"/>
      <c r="J120" s="42"/>
      <c r="K120" s="44"/>
      <c r="L120" s="43"/>
      <c r="M120" s="234"/>
      <c r="N120" s="229">
        <f>SUM(F120:M120)</f>
        <v>1</v>
      </c>
      <c r="O120" s="11">
        <f>N120*D120</f>
        <v>7</v>
      </c>
      <c r="P120" s="142">
        <f>N120*E120</f>
        <v>21</v>
      </c>
      <c r="Q120" s="6"/>
      <c r="R120" s="6"/>
      <c r="S120" s="6"/>
      <c r="T120" s="6"/>
      <c r="U120" s="6"/>
      <c r="V120" s="6"/>
    </row>
    <row r="121" spans="1:22" ht="12" customHeight="1">
      <c r="A121" s="46"/>
      <c r="B121" s="9" t="s">
        <v>152</v>
      </c>
      <c r="C121" s="338" t="s">
        <v>158</v>
      </c>
      <c r="D121" s="10" t="n">
        <v>7</v>
      </c>
      <c r="E121" s="211" t="n">
        <v>21</v>
      </c>
      <c r="F121" s="218"/>
      <c r="G121" s="339"/>
      <c r="H121" s="340" t="n">
        <v>1</v>
      </c>
      <c r="I121" s="341"/>
      <c r="J121" s="342"/>
      <c r="K121" s="343"/>
      <c r="L121" s="344"/>
      <c r="M121" s="228"/>
      <c r="N121" s="229">
        <f>SUM(F121:M121)</f>
        <v>1</v>
      </c>
      <c r="O121" s="11">
        <f>N121*D121</f>
        <v>7</v>
      </c>
      <c r="P121" s="142">
        <f>N121*E121</f>
        <v>21</v>
      </c>
      <c r="Q121" s="6"/>
      <c r="R121" s="6"/>
      <c r="S121" s="6"/>
      <c r="T121" s="6"/>
      <c r="U121" s="6"/>
      <c r="V121" s="6"/>
    </row>
    <row r="122" spans="1:22" ht="12" customHeight="1">
      <c r="A122" s="46"/>
      <c r="B122" s="9" t="s">
        <v>64</v>
      </c>
      <c r="C122" s="338" t="s">
        <v>159</v>
      </c>
      <c r="D122" s="10" t="n">
        <v>5</v>
      </c>
      <c r="E122" s="211" t="n">
        <v>24</v>
      </c>
      <c r="F122" s="218" t="n">
        <v>1</v>
      </c>
      <c r="G122" s="339"/>
      <c r="H122" s="340"/>
      <c r="I122" s="341"/>
      <c r="J122" s="342"/>
      <c r="K122" s="343"/>
      <c r="L122" s="344"/>
      <c r="M122" s="228"/>
      <c r="N122" s="229">
        <f>SUM(F122:M122)</f>
        <v>1</v>
      </c>
      <c r="O122" s="11">
        <f>N122*D122</f>
        <v>5</v>
      </c>
      <c r="P122" s="142">
        <f>N122*E122</f>
        <v>24</v>
      </c>
      <c r="Q122" s="6"/>
      <c r="R122" s="6"/>
      <c r="S122" s="6"/>
      <c r="T122" s="6"/>
      <c r="U122" s="6"/>
      <c r="V122" s="6"/>
    </row>
    <row r="123" spans="1:22" ht="12" customHeight="1">
      <c r="A123" s="46"/>
      <c r="B123" s="9" t="s">
        <v>152</v>
      </c>
      <c r="C123" s="338" t="s">
        <v>160</v>
      </c>
      <c r="D123" s="10" t="n">
        <v>7</v>
      </c>
      <c r="E123" s="211" t="n">
        <v>22</v>
      </c>
      <c r="F123" s="217"/>
      <c r="G123" s="41"/>
      <c r="H123" s="40" t="n">
        <v>1</v>
      </c>
      <c r="I123" s="39"/>
      <c r="J123" s="42"/>
      <c r="K123" s="44"/>
      <c r="L123" s="43"/>
      <c r="M123" s="234"/>
      <c r="N123" s="229">
        <f>SUM(F123:M123)</f>
        <v>1</v>
      </c>
      <c r="O123" s="11">
        <f>N123*D123</f>
        <v>7</v>
      </c>
      <c r="P123" s="142">
        <f>N123*E123</f>
        <v>22</v>
      </c>
      <c r="Q123" s="6"/>
      <c r="R123" s="6"/>
      <c r="S123" s="6"/>
      <c r="T123" s="6"/>
      <c r="U123" s="6"/>
      <c r="V123" s="6"/>
    </row>
    <row r="124" spans="1:22" ht="12" customHeight="1">
      <c r="A124" s="46"/>
      <c r="B124" s="9" t="s">
        <v>152</v>
      </c>
      <c r="C124" s="338" t="s">
        <v>161</v>
      </c>
      <c r="D124" s="10" t="n">
        <v>7</v>
      </c>
      <c r="E124" s="211" t="n">
        <v>22</v>
      </c>
      <c r="F124" s="218"/>
      <c r="G124" s="339"/>
      <c r="H124" s="340" t="n">
        <v>1</v>
      </c>
      <c r="I124" s="341"/>
      <c r="J124" s="342"/>
      <c r="K124" s="343"/>
      <c r="L124" s="344"/>
      <c r="M124" s="228"/>
      <c r="N124" s="229">
        <f>SUM(F124:M124)</f>
        <v>1</v>
      </c>
      <c r="O124" s="11">
        <f>N124*D124</f>
        <v>7</v>
      </c>
      <c r="P124" s="142">
        <f>N124*E124</f>
        <v>22</v>
      </c>
      <c r="Q124" s="6"/>
      <c r="R124" s="6"/>
      <c r="S124" s="6"/>
      <c r="T124" s="6"/>
      <c r="U124" s="6"/>
      <c r="V124" s="6"/>
    </row>
    <row r="125" spans="1:22" ht="12" customHeight="1">
      <c r="A125" s="46"/>
      <c r="B125" s="9" t="s">
        <v>152</v>
      </c>
      <c r="C125" s="338" t="s">
        <v>162</v>
      </c>
      <c r="D125" s="10" t="n">
        <v>7</v>
      </c>
      <c r="E125" s="211" t="n">
        <v>22</v>
      </c>
      <c r="F125" s="218"/>
      <c r="G125" s="339"/>
      <c r="H125" s="340"/>
      <c r="I125" s="341" t="n">
        <v>1</v>
      </c>
      <c r="J125" s="342"/>
      <c r="K125" s="343"/>
      <c r="L125" s="344"/>
      <c r="M125" s="228"/>
      <c r="N125" s="229">
        <f>SUM(F125:M125)</f>
        <v>1</v>
      </c>
      <c r="O125" s="11">
        <f>N125*D125</f>
        <v>7</v>
      </c>
      <c r="P125" s="142">
        <f>N125*E125</f>
        <v>22</v>
      </c>
      <c r="Q125" s="6"/>
      <c r="R125" s="6"/>
      <c r="S125" s="6"/>
      <c r="T125" s="6"/>
      <c r="U125" s="6"/>
      <c r="V125" s="6"/>
    </row>
    <row r="126" spans="1:22" ht="12" customHeight="1">
      <c r="A126" s="46"/>
      <c r="B126" s="9" t="s">
        <v>152</v>
      </c>
      <c r="C126" s="338" t="s">
        <v>163</v>
      </c>
      <c r="D126" s="10" t="n">
        <v>7</v>
      </c>
      <c r="E126" s="211" t="n">
        <v>22</v>
      </c>
      <c r="F126" s="217"/>
      <c r="G126" s="41" t="n">
        <v>1</v>
      </c>
      <c r="H126" s="40"/>
      <c r="I126" s="39"/>
      <c r="J126" s="42"/>
      <c r="K126" s="44"/>
      <c r="L126" s="43"/>
      <c r="M126" s="234"/>
      <c r="N126" s="229">
        <f>SUM(F126:M126)</f>
        <v>1</v>
      </c>
      <c r="O126" s="11">
        <f>N126*D126</f>
        <v>7</v>
      </c>
      <c r="P126" s="142">
        <f>N126*E126</f>
        <v>22</v>
      </c>
      <c r="Q126" s="6"/>
      <c r="R126" s="6"/>
      <c r="S126" s="6"/>
      <c r="T126" s="6"/>
      <c r="U126" s="6"/>
      <c r="V126" s="6"/>
    </row>
    <row r="127" spans="1:22" ht="12" customHeight="1">
      <c r="A127" s="46"/>
      <c r="B127" s="9" t="s">
        <v>41</v>
      </c>
      <c r="C127" s="338" t="s">
        <v>164</v>
      </c>
      <c r="D127" s="10" t="n">
        <v>1</v>
      </c>
      <c r="E127" s="211" t="n">
        <v>153</v>
      </c>
      <c r="F127" s="218"/>
      <c r="G127" s="339"/>
      <c r="H127" s="340"/>
      <c r="I127" s="341"/>
      <c r="J127" s="342"/>
      <c r="K127" s="343"/>
      <c r="L127" s="344"/>
      <c r="M127" s="228"/>
      <c r="N127" s="229">
        <f>SUM(F127:M127)</f>
        <v>0</v>
      </c>
      <c r="O127" s="11">
        <f>N127*D127</f>
        <v>0</v>
      </c>
      <c r="P127" s="142">
        <f>N127*E127</f>
        <v>0</v>
      </c>
      <c r="Q127" s="86"/>
      <c r="R127" s="347"/>
      <c r="S127" s="348"/>
      <c r="T127" s="6"/>
      <c r="U127" s="6"/>
      <c r="V127" s="6"/>
    </row>
    <row r="128" spans="1:22" ht="12" customHeight="1">
      <c r="A128" s="46"/>
      <c r="B128" s="9" t="s">
        <v>20</v>
      </c>
      <c r="C128" s="338" t="s">
        <v>165</v>
      </c>
      <c r="D128" s="10" t="n">
        <v>1</v>
      </c>
      <c r="E128" s="211" t="n">
        <v>153</v>
      </c>
      <c r="F128" s="217"/>
      <c r="G128" s="41"/>
      <c r="H128" s="40"/>
      <c r="I128" s="39"/>
      <c r="J128" s="42"/>
      <c r="K128" s="44"/>
      <c r="L128" s="43"/>
      <c r="M128" s="234"/>
      <c r="N128" s="229">
        <f>SUM(F128:M128)</f>
        <v>0</v>
      </c>
      <c r="O128" s="11">
        <f>N128*D128</f>
        <v>0</v>
      </c>
      <c r="P128" s="142">
        <f>N128*E128</f>
        <v>0</v>
      </c>
      <c r="Q128" s="86"/>
      <c r="R128" s="347"/>
      <c r="S128" s="348"/>
      <c r="T128" s="6"/>
      <c r="U128" s="6"/>
      <c r="V128" s="6"/>
    </row>
    <row r="129" spans="1:22" ht="12" customHeight="1">
      <c r="A129" s="46"/>
      <c r="B129" s="9" t="s">
        <v>47</v>
      </c>
      <c r="C129" s="338" t="s">
        <v>166</v>
      </c>
      <c r="D129" s="10" t="n">
        <v>2</v>
      </c>
      <c r="E129" s="211" t="n">
        <v>206</v>
      </c>
      <c r="F129" s="218"/>
      <c r="G129" s="339"/>
      <c r="H129" s="340"/>
      <c r="I129" s="341"/>
      <c r="J129" s="342"/>
      <c r="K129" s="343"/>
      <c r="L129" s="344"/>
      <c r="M129" s="228"/>
      <c r="N129" s="229">
        <f>SUM(F129:M129)</f>
        <v>0</v>
      </c>
      <c r="O129" s="11">
        <f>N129*D129</f>
        <v>0</v>
      </c>
      <c r="P129" s="142">
        <f>N129*E129</f>
        <v>0</v>
      </c>
      <c r="Q129" s="86"/>
      <c r="R129" s="347"/>
      <c r="S129" s="348"/>
      <c r="T129" s="6"/>
      <c r="U129" s="6"/>
      <c r="V129" s="6"/>
    </row>
    <row r="130" spans="1:22" ht="12" customHeight="1">
      <c r="A130" s="46"/>
      <c r="B130" s="9" t="s">
        <v>47</v>
      </c>
      <c r="C130" s="338" t="s">
        <v>167</v>
      </c>
      <c r="D130" s="10" t="n">
        <v>2</v>
      </c>
      <c r="E130" s="211" t="n">
        <v>188</v>
      </c>
      <c r="F130" s="217"/>
      <c r="G130" s="41"/>
      <c r="H130" s="40"/>
      <c r="I130" s="39"/>
      <c r="J130" s="42"/>
      <c r="K130" s="44"/>
      <c r="L130" s="43"/>
      <c r="M130" s="234"/>
      <c r="N130" s="229">
        <f>SUM(F130:M130)</f>
        <v>0</v>
      </c>
      <c r="O130" s="11">
        <f>N130*D130</f>
        <v>0</v>
      </c>
      <c r="P130" s="142">
        <f>N130*E130</f>
        <v>0</v>
      </c>
      <c r="Q130" s="86"/>
      <c r="R130" s="347"/>
      <c r="S130" s="348"/>
      <c r="T130" s="6"/>
      <c r="U130" s="6"/>
      <c r="V130" s="6"/>
    </row>
    <row r="131" spans="1:22" ht="12" customHeight="1">
      <c r="A131" s="46"/>
      <c r="B131" s="9" t="s">
        <v>47</v>
      </c>
      <c r="C131" s="338" t="s">
        <v>168</v>
      </c>
      <c r="D131" s="10" t="n">
        <v>2</v>
      </c>
      <c r="E131" s="211" t="n">
        <v>147</v>
      </c>
      <c r="F131" s="218"/>
      <c r="G131" s="339"/>
      <c r="H131" s="340"/>
      <c r="I131" s="341"/>
      <c r="J131" s="342"/>
      <c r="K131" s="343"/>
      <c r="L131" s="344"/>
      <c r="M131" s="228"/>
      <c r="N131" s="229">
        <f>SUM(F131:M131)</f>
        <v>0</v>
      </c>
      <c r="O131" s="11">
        <f>N131*D131</f>
        <v>0</v>
      </c>
      <c r="P131" s="142">
        <f>N131*E131</f>
        <v>0</v>
      </c>
      <c r="Q131" s="86"/>
      <c r="R131" s="347"/>
      <c r="S131" s="348"/>
      <c r="T131" s="6"/>
      <c r="U131" s="6"/>
      <c r="V131" s="6"/>
    </row>
    <row r="132" spans="1:22" ht="12" customHeight="1">
      <c r="A132" s="46"/>
      <c r="B132" s="9" t="s">
        <v>25</v>
      </c>
      <c r="C132" s="338" t="s">
        <v>169</v>
      </c>
      <c r="D132" s="10" t="n">
        <v>1</v>
      </c>
      <c r="E132" s="211" t="n">
        <v>106</v>
      </c>
      <c r="F132" s="217"/>
      <c r="G132" s="41"/>
      <c r="H132" s="40"/>
      <c r="I132" s="39"/>
      <c r="J132" s="42"/>
      <c r="K132" s="44"/>
      <c r="L132" s="43"/>
      <c r="M132" s="234"/>
      <c r="N132" s="229">
        <f>SUM(F132:M132)</f>
        <v>0</v>
      </c>
      <c r="O132" s="11">
        <f>N132*D132</f>
        <v>0</v>
      </c>
      <c r="P132" s="142">
        <f>N132*E132</f>
        <v>0</v>
      </c>
      <c r="Q132" s="86"/>
      <c r="R132" s="347"/>
      <c r="S132" s="348"/>
      <c r="T132" s="6"/>
      <c r="U132" s="6"/>
      <c r="V132" s="6"/>
    </row>
    <row r="133" spans="1:22" ht="12" customHeight="1">
      <c r="A133" s="46"/>
      <c r="B133" s="52" t="s">
        <v>20</v>
      </c>
      <c r="C133" s="55" t="s">
        <v>170</v>
      </c>
      <c r="D133" s="56" t="n">
        <v>1</v>
      </c>
      <c r="E133" s="215" t="n">
        <v>141</v>
      </c>
      <c r="F133" s="218"/>
      <c r="G133" s="339"/>
      <c r="H133" s="340"/>
      <c r="I133" s="341"/>
      <c r="J133" s="342"/>
      <c r="K133" s="343"/>
      <c r="L133" s="344"/>
      <c r="M133" s="228"/>
      <c r="N133" s="229">
        <f>SUM(F133:M133)</f>
        <v>0</v>
      </c>
      <c r="O133" s="11">
        <f>N133*D133</f>
        <v>0</v>
      </c>
      <c r="P133" s="142">
        <f>N133*E133</f>
        <v>0</v>
      </c>
      <c r="Q133" s="86"/>
      <c r="R133" s="347"/>
      <c r="S133" s="348"/>
      <c r="T133" s="6"/>
      <c r="U133" s="6"/>
      <c r="V133" s="6"/>
    </row>
    <row r="134" spans="1:22" ht="12" customHeight="1">
      <c r="A134" s="46"/>
      <c r="B134" s="9" t="s">
        <v>20</v>
      </c>
      <c r="C134" s="338" t="s">
        <v>171</v>
      </c>
      <c r="D134" s="10" t="n">
        <v>1</v>
      </c>
      <c r="E134" s="211" t="n">
        <v>141</v>
      </c>
      <c r="F134" s="218"/>
      <c r="G134" s="339"/>
      <c r="H134" s="340"/>
      <c r="I134" s="341"/>
      <c r="J134" s="342"/>
      <c r="K134" s="343"/>
      <c r="L134" s="344"/>
      <c r="M134" s="228"/>
      <c r="N134" s="229">
        <f>SUM(F134:M134)</f>
        <v>0</v>
      </c>
      <c r="O134" s="11">
        <f>N134*D134</f>
        <v>0</v>
      </c>
      <c r="P134" s="142">
        <f>N134*E134</f>
        <v>0</v>
      </c>
      <c r="Q134" s="86"/>
      <c r="R134" s="347"/>
      <c r="S134" s="348"/>
      <c r="T134" s="6"/>
      <c r="U134" s="6"/>
      <c r="V134" s="6"/>
    </row>
    <row r="135" spans="1:22" ht="12" customHeight="1">
      <c r="A135" s="46"/>
      <c r="B135" s="52" t="s">
        <v>47</v>
      </c>
      <c r="C135" s="55" t="s">
        <v>172</v>
      </c>
      <c r="D135" s="56" t="n">
        <v>2</v>
      </c>
      <c r="E135" s="215" t="n">
        <v>212</v>
      </c>
      <c r="F135" s="218"/>
      <c r="G135" s="339"/>
      <c r="H135" s="340"/>
      <c r="I135" s="341"/>
      <c r="J135" s="342"/>
      <c r="K135" s="343"/>
      <c r="L135" s="344"/>
      <c r="M135" s="228"/>
      <c r="N135" s="229">
        <f>SUM(F135:M135)</f>
        <v>0</v>
      </c>
      <c r="O135" s="11">
        <f>N135*D135</f>
        <v>0</v>
      </c>
      <c r="P135" s="142">
        <f>N135*E135</f>
        <v>0</v>
      </c>
      <c r="Q135" s="86"/>
      <c r="R135" s="347"/>
      <c r="S135" s="348"/>
      <c r="T135" s="6"/>
      <c r="U135" s="6"/>
      <c r="V135" s="6"/>
    </row>
    <row r="136" spans="1:22" ht="12" customHeight="1">
      <c r="A136" s="46"/>
      <c r="B136" s="9" t="s">
        <v>49</v>
      </c>
      <c r="C136" s="338" t="s">
        <v>173</v>
      </c>
      <c r="D136" s="10" t="n">
        <v>2</v>
      </c>
      <c r="E136" s="211" t="n">
        <v>224</v>
      </c>
      <c r="F136" s="218"/>
      <c r="G136" s="339"/>
      <c r="H136" s="340"/>
      <c r="I136" s="341"/>
      <c r="J136" s="342"/>
      <c r="K136" s="343"/>
      <c r="L136" s="344"/>
      <c r="M136" s="228"/>
      <c r="N136" s="229">
        <f>SUM(F136:M136)</f>
        <v>0</v>
      </c>
      <c r="O136" s="11">
        <f>N136*D136</f>
        <v>0</v>
      </c>
      <c r="P136" s="142">
        <f>N136*E136</f>
        <v>0</v>
      </c>
      <c r="Q136" s="86"/>
      <c r="R136" s="347"/>
      <c r="S136" s="348"/>
      <c r="T136" s="6"/>
      <c r="U136" s="6"/>
      <c r="V136" s="6"/>
    </row>
    <row r="137" spans="1:22" ht="12" customHeight="1">
      <c r="A137" s="46"/>
      <c r="B137" s="52" t="s">
        <v>47</v>
      </c>
      <c r="C137" s="55" t="s">
        <v>174</v>
      </c>
      <c r="D137" s="56" t="n">
        <v>2</v>
      </c>
      <c r="E137" s="215" t="n">
        <v>170</v>
      </c>
      <c r="F137" s="218"/>
      <c r="G137" s="339"/>
      <c r="H137" s="340"/>
      <c r="I137" s="341"/>
      <c r="J137" s="342"/>
      <c r="K137" s="343"/>
      <c r="L137" s="344"/>
      <c r="M137" s="228"/>
      <c r="N137" s="229">
        <f>SUM(F137:M137)</f>
        <v>0</v>
      </c>
      <c r="O137" s="11">
        <f>N137*D137</f>
        <v>0</v>
      </c>
      <c r="P137" s="142">
        <f>N137*E137</f>
        <v>0</v>
      </c>
      <c r="Q137" s="86"/>
      <c r="R137" s="347"/>
      <c r="S137" s="348"/>
      <c r="T137" s="6"/>
      <c r="U137" s="6"/>
      <c r="V137" s="6"/>
    </row>
    <row r="138" spans="1:22" ht="12" customHeight="1">
      <c r="A138" s="46"/>
      <c r="B138" s="9" t="s">
        <v>49</v>
      </c>
      <c r="C138" s="338" t="s">
        <v>175</v>
      </c>
      <c r="D138" s="10" t="n">
        <v>3</v>
      </c>
      <c r="E138" s="211" t="n">
        <v>230</v>
      </c>
      <c r="F138" s="218"/>
      <c r="G138" s="339"/>
      <c r="H138" s="340"/>
      <c r="I138" s="341"/>
      <c r="J138" s="342"/>
      <c r="K138" s="343"/>
      <c r="L138" s="344"/>
      <c r="M138" s="228"/>
      <c r="N138" s="229">
        <f>SUM(F138:M138)</f>
        <v>0</v>
      </c>
      <c r="O138" s="11">
        <f>N138*D138</f>
        <v>0</v>
      </c>
      <c r="P138" s="142">
        <f>N138*E138</f>
        <v>0</v>
      </c>
      <c r="Q138" s="86"/>
      <c r="R138" s="347"/>
      <c r="S138" s="348"/>
      <c r="T138" s="6"/>
      <c r="U138" s="6"/>
      <c r="V138" s="6"/>
    </row>
    <row r="139" spans="1:22" ht="12" customHeight="1">
      <c r="A139" s="46"/>
      <c r="B139" s="52" t="s">
        <v>49</v>
      </c>
      <c r="C139" s="55" t="s">
        <v>176</v>
      </c>
      <c r="D139" s="56" t="n">
        <v>2</v>
      </c>
      <c r="E139" s="215" t="n">
        <v>165</v>
      </c>
      <c r="F139" s="218"/>
      <c r="G139" s="339"/>
      <c r="H139" s="340"/>
      <c r="I139" s="341"/>
      <c r="J139" s="342"/>
      <c r="K139" s="343"/>
      <c r="L139" s="344"/>
      <c r="M139" s="228"/>
      <c r="N139" s="229">
        <f>SUM(F139:M139)</f>
        <v>0</v>
      </c>
      <c r="O139" s="11">
        <f>N139*D139</f>
        <v>0</v>
      </c>
      <c r="P139" s="142">
        <f>N139*E139</f>
        <v>0</v>
      </c>
      <c r="Q139" s="86"/>
      <c r="R139" s="347"/>
      <c r="S139" s="348"/>
      <c r="T139" s="6"/>
      <c r="U139" s="6"/>
      <c r="V139" s="6"/>
    </row>
    <row r="140" spans="1:22" ht="12" customHeight="1">
      <c r="A140" s="46"/>
      <c r="B140" s="9" t="s">
        <v>49</v>
      </c>
      <c r="C140" s="338" t="s">
        <v>177</v>
      </c>
      <c r="D140" s="10" t="n">
        <v>2</v>
      </c>
      <c r="E140" s="211" t="n">
        <v>112</v>
      </c>
      <c r="F140" s="218"/>
      <c r="G140" s="339"/>
      <c r="H140" s="340"/>
      <c r="I140" s="341"/>
      <c r="J140" s="342"/>
      <c r="K140" s="343"/>
      <c r="L140" s="344"/>
      <c r="M140" s="228"/>
      <c r="N140" s="229">
        <f>SUM(F140:M140)</f>
        <v>0</v>
      </c>
      <c r="O140" s="11">
        <f>N140*D140</f>
        <v>0</v>
      </c>
      <c r="P140" s="142">
        <f>N140*E140</f>
        <v>0</v>
      </c>
      <c r="Q140" s="86"/>
      <c r="R140" s="347"/>
      <c r="S140" s="348"/>
      <c r="T140" s="6"/>
      <c r="U140" s="6"/>
      <c r="V140" s="6"/>
    </row>
    <row r="141" spans="1:22" ht="12" customHeight="1">
      <c r="A141" s="46"/>
      <c r="B141" s="52" t="s">
        <v>25</v>
      </c>
      <c r="C141" s="55" t="s">
        <v>178</v>
      </c>
      <c r="D141" s="56" t="n">
        <v>2</v>
      </c>
      <c r="E141" s="215" t="n">
        <v>141</v>
      </c>
      <c r="F141" s="218"/>
      <c r="G141" s="339"/>
      <c r="H141" s="340"/>
      <c r="I141" s="341"/>
      <c r="J141" s="342"/>
      <c r="K141" s="343"/>
      <c r="L141" s="344"/>
      <c r="M141" s="228"/>
      <c r="N141" s="229">
        <f>SUM(F141:M141)</f>
        <v>0</v>
      </c>
      <c r="O141" s="11">
        <f>N141*D141</f>
        <v>0</v>
      </c>
      <c r="P141" s="142">
        <f>N141*E141</f>
        <v>0</v>
      </c>
      <c r="Q141" s="86"/>
      <c r="R141" s="347"/>
      <c r="S141" s="348"/>
      <c r="T141" s="6"/>
      <c r="U141" s="6"/>
      <c r="V141" s="6"/>
    </row>
    <row r="142" spans="1:22" ht="12" customHeight="1">
      <c r="A142" s="46"/>
      <c r="B142" s="9" t="s">
        <v>94</v>
      </c>
      <c r="C142" s="338" t="s">
        <v>179</v>
      </c>
      <c r="D142" s="10" t="n">
        <v>3</v>
      </c>
      <c r="E142" s="211" t="n">
        <v>118</v>
      </c>
      <c r="F142" s="218"/>
      <c r="G142" s="339"/>
      <c r="H142" s="340"/>
      <c r="I142" s="341"/>
      <c r="J142" s="342"/>
      <c r="K142" s="343"/>
      <c r="L142" s="344"/>
      <c r="M142" s="228"/>
      <c r="N142" s="229">
        <f>SUM(F142:M142)</f>
        <v>0</v>
      </c>
      <c r="O142" s="11">
        <f>N142*D142</f>
        <v>0</v>
      </c>
      <c r="P142" s="142">
        <f>N142*E142</f>
        <v>0</v>
      </c>
      <c r="Q142" s="86"/>
      <c r="R142" s="347"/>
      <c r="S142" s="348"/>
      <c r="T142" s="6"/>
      <c r="U142" s="6"/>
      <c r="V142" s="6"/>
    </row>
    <row r="143" spans="1:22" ht="12" customHeight="1">
      <c r="A143" s="46"/>
      <c r="B143" s="52" t="s">
        <v>41</v>
      </c>
      <c r="C143" s="55" t="s">
        <v>180</v>
      </c>
      <c r="D143" s="56" t="n">
        <v>1</v>
      </c>
      <c r="E143" s="215" t="n">
        <v>188</v>
      </c>
      <c r="F143" s="218"/>
      <c r="G143" s="339"/>
      <c r="H143" s="340"/>
      <c r="I143" s="341"/>
      <c r="J143" s="342"/>
      <c r="K143" s="343"/>
      <c r="L143" s="344"/>
      <c r="M143" s="228"/>
      <c r="N143" s="229">
        <f>SUM(F143:M143)</f>
        <v>0</v>
      </c>
      <c r="O143" s="11">
        <f>N143*D143</f>
        <v>0</v>
      </c>
      <c r="P143" s="142">
        <f>N143*E143</f>
        <v>0</v>
      </c>
      <c r="Q143" s="86"/>
      <c r="R143" s="347"/>
      <c r="S143" s="348"/>
      <c r="T143" s="6"/>
      <c r="U143" s="6"/>
      <c r="V143" s="6"/>
    </row>
    <row r="144" spans="1:22" ht="12" customHeight="1">
      <c r="A144" s="46"/>
      <c r="B144" s="9" t="s">
        <v>49</v>
      </c>
      <c r="C144" s="338" t="s">
        <v>181</v>
      </c>
      <c r="D144" s="10" t="n">
        <v>2</v>
      </c>
      <c r="E144" s="211" t="n">
        <v>165</v>
      </c>
      <c r="F144" s="218"/>
      <c r="G144" s="339"/>
      <c r="H144" s="340"/>
      <c r="I144" s="341"/>
      <c r="J144" s="342"/>
      <c r="K144" s="343"/>
      <c r="L144" s="344"/>
      <c r="M144" s="228"/>
      <c r="N144" s="229">
        <f>SUM(F144:M144)</f>
        <v>0</v>
      </c>
      <c r="O144" s="11">
        <f>N144*D144</f>
        <v>0</v>
      </c>
      <c r="P144" s="142">
        <f>N144*E144</f>
        <v>0</v>
      </c>
      <c r="Q144" s="86"/>
      <c r="R144" s="347"/>
      <c r="S144" s="348"/>
      <c r="T144" s="6"/>
      <c r="U144" s="6"/>
      <c r="V144" s="6"/>
    </row>
    <row r="145" spans="1:22" ht="12" customHeight="1">
      <c r="A145" s="46"/>
      <c r="B145" s="52" t="s">
        <v>30</v>
      </c>
      <c r="C145" s="55" t="s">
        <v>182</v>
      </c>
      <c r="D145" s="56" t="n">
        <v>6</v>
      </c>
      <c r="E145" s="215" t="n">
        <v>170</v>
      </c>
      <c r="F145" s="218"/>
      <c r="G145" s="339"/>
      <c r="H145" s="340"/>
      <c r="I145" s="341"/>
      <c r="J145" s="342"/>
      <c r="K145" s="343"/>
      <c r="L145" s="344"/>
      <c r="M145" s="228"/>
      <c r="N145" s="229">
        <f>SUM(F145:M145)</f>
        <v>0</v>
      </c>
      <c r="O145" s="11">
        <f>N145*D145</f>
        <v>0</v>
      </c>
      <c r="P145" s="142">
        <f>N145*E145</f>
        <v>0</v>
      </c>
      <c r="Q145" s="86"/>
      <c r="R145" s="347"/>
      <c r="S145" s="348"/>
      <c r="T145" s="6"/>
      <c r="U145" s="6"/>
      <c r="V145" s="6"/>
    </row>
    <row r="146" spans="1:22" ht="12" customHeight="1">
      <c r="A146" s="46"/>
      <c r="B146" s="9" t="s">
        <v>54</v>
      </c>
      <c r="C146" s="338" t="s">
        <v>183</v>
      </c>
      <c r="D146" s="10" t="n">
        <v>6</v>
      </c>
      <c r="E146" s="211" t="n">
        <v>71</v>
      </c>
      <c r="F146" s="218"/>
      <c r="G146" s="339"/>
      <c r="H146" s="340"/>
      <c r="I146" s="341"/>
      <c r="J146" s="342"/>
      <c r="K146" s="343"/>
      <c r="L146" s="344"/>
      <c r="M146" s="228"/>
      <c r="N146" s="229">
        <f>SUM(F146:M146)</f>
        <v>0</v>
      </c>
      <c r="O146" s="11">
        <f>N146*D146</f>
        <v>0</v>
      </c>
      <c r="P146" s="142">
        <f>N146*E146</f>
        <v>0</v>
      </c>
      <c r="Q146" s="86"/>
      <c r="R146" s="347"/>
      <c r="S146" s="348"/>
      <c r="T146" s="6"/>
      <c r="U146" s="6"/>
      <c r="V146" s="6"/>
    </row>
    <row r="147" spans="1:22" ht="12" customHeight="1">
      <c r="A147" s="46"/>
      <c r="B147" s="52" t="s">
        <v>41</v>
      </c>
      <c r="C147" s="55" t="s">
        <v>184</v>
      </c>
      <c r="D147" s="56" t="n">
        <v>1</v>
      </c>
      <c r="E147" s="215" t="n">
        <v>123</v>
      </c>
      <c r="F147" s="218"/>
      <c r="G147" s="339"/>
      <c r="H147" s="340"/>
      <c r="I147" s="341"/>
      <c r="J147" s="342"/>
      <c r="K147" s="343"/>
      <c r="L147" s="344"/>
      <c r="M147" s="228"/>
      <c r="N147" s="229">
        <f>SUM(F147:M147)</f>
        <v>0</v>
      </c>
      <c r="O147" s="11">
        <f>N147*D147</f>
        <v>0</v>
      </c>
      <c r="P147" s="142">
        <f>N147*E147</f>
        <v>0</v>
      </c>
      <c r="Q147" s="86"/>
      <c r="R147" s="347"/>
      <c r="S147" s="348"/>
      <c r="T147" s="6"/>
      <c r="U147" s="6"/>
      <c r="V147" s="6"/>
    </row>
    <row r="148" spans="1:22" ht="12" customHeight="1">
      <c r="A148" s="46"/>
      <c r="B148" s="9" t="s">
        <v>47</v>
      </c>
      <c r="C148" s="338" t="s">
        <v>185</v>
      </c>
      <c r="D148" s="10" t="n">
        <v>2</v>
      </c>
      <c r="E148" s="211" t="n">
        <v>141</v>
      </c>
      <c r="F148" s="218"/>
      <c r="G148" s="339"/>
      <c r="H148" s="340"/>
      <c r="I148" s="341"/>
      <c r="J148" s="342"/>
      <c r="K148" s="343"/>
      <c r="L148" s="344"/>
      <c r="M148" s="228"/>
      <c r="N148" s="229">
        <f>SUM(F148:M148)</f>
        <v>0</v>
      </c>
      <c r="O148" s="11">
        <f>N148*D148</f>
        <v>0</v>
      </c>
      <c r="P148" s="142">
        <f>N148*E148</f>
        <v>0</v>
      </c>
      <c r="Q148" s="86"/>
      <c r="R148" s="347"/>
      <c r="S148" s="348"/>
      <c r="T148" s="6"/>
      <c r="U148" s="6"/>
      <c r="V148" s="6"/>
    </row>
    <row r="149" spans="1:22" ht="12" customHeight="1">
      <c r="A149" s="46"/>
      <c r="B149" s="52" t="s">
        <v>27</v>
      </c>
      <c r="C149" s="55" t="s">
        <v>186</v>
      </c>
      <c r="D149" s="56" t="n">
        <v>3</v>
      </c>
      <c r="E149" s="215" t="n">
        <v>141</v>
      </c>
      <c r="F149" s="218"/>
      <c r="G149" s="339"/>
      <c r="H149" s="340"/>
      <c r="I149" s="341"/>
      <c r="J149" s="342"/>
      <c r="K149" s="343"/>
      <c r="L149" s="344"/>
      <c r="M149" s="228"/>
      <c r="N149" s="229">
        <f>SUM(F149:M149)</f>
        <v>0</v>
      </c>
      <c r="O149" s="11">
        <f>N149*D149</f>
        <v>0</v>
      </c>
      <c r="P149" s="142">
        <f>N149*E149</f>
        <v>0</v>
      </c>
      <c r="Q149" s="86"/>
      <c r="R149" s="347"/>
      <c r="S149" s="348"/>
      <c r="T149" s="6"/>
      <c r="U149" s="6"/>
      <c r="V149" s="6"/>
    </row>
    <row r="150" spans="1:22" ht="12" customHeight="1">
      <c r="A150" s="46"/>
      <c r="B150" s="9" t="s">
        <v>34</v>
      </c>
      <c r="C150" s="338" t="s">
        <v>187</v>
      </c>
      <c r="D150" s="10" t="n">
        <v>6</v>
      </c>
      <c r="E150" s="211" t="n">
        <v>45</v>
      </c>
      <c r="F150" s="218"/>
      <c r="G150" s="339"/>
      <c r="H150" s="340"/>
      <c r="I150" s="341"/>
      <c r="J150" s="342"/>
      <c r="K150" s="343"/>
      <c r="L150" s="344"/>
      <c r="M150" s="228"/>
      <c r="N150" s="229">
        <f>SUM(F150:M150)</f>
        <v>0</v>
      </c>
      <c r="O150" s="11">
        <f>N150*D150</f>
        <v>0</v>
      </c>
      <c r="P150" s="142">
        <f>N150*E150</f>
        <v>0</v>
      </c>
      <c r="Q150" s="86"/>
      <c r="R150" s="347"/>
      <c r="S150" s="348"/>
      <c r="T150" s="6"/>
      <c r="U150" s="6"/>
      <c r="V150" s="6"/>
    </row>
    <row r="151" spans="1:22" ht="12" customHeight="1">
      <c r="A151" s="46"/>
      <c r="B151" s="52" t="s">
        <v>34</v>
      </c>
      <c r="C151" s="55" t="s">
        <v>188</v>
      </c>
      <c r="D151" s="56" t="n">
        <v>6</v>
      </c>
      <c r="E151" s="215" t="n">
        <v>40</v>
      </c>
      <c r="F151" s="218"/>
      <c r="G151" s="339"/>
      <c r="H151" s="340"/>
      <c r="I151" s="341"/>
      <c r="J151" s="342"/>
      <c r="K151" s="343"/>
      <c r="L151" s="344"/>
      <c r="M151" s="228"/>
      <c r="N151" s="229">
        <f>SUM(F151:M151)</f>
        <v>0</v>
      </c>
      <c r="O151" s="11">
        <f>N151*D151</f>
        <v>0</v>
      </c>
      <c r="P151" s="142">
        <f>N151*E151</f>
        <v>0</v>
      </c>
      <c r="Q151" s="86"/>
      <c r="R151" s="347"/>
      <c r="S151" s="348"/>
      <c r="T151" s="6"/>
      <c r="U151" s="6"/>
      <c r="V151" s="6"/>
    </row>
    <row r="152" spans="1:22" ht="12" customHeight="1">
      <c r="A152" s="46"/>
      <c r="B152" s="9" t="s">
        <v>37</v>
      </c>
      <c r="C152" s="338" t="s">
        <v>189</v>
      </c>
      <c r="D152" s="10" t="n">
        <v>6</v>
      </c>
      <c r="E152" s="211" t="n">
        <v>29</v>
      </c>
      <c r="F152" s="218"/>
      <c r="G152" s="339"/>
      <c r="H152" s="340"/>
      <c r="I152" s="341"/>
      <c r="J152" s="342"/>
      <c r="K152" s="343"/>
      <c r="L152" s="344"/>
      <c r="M152" s="228"/>
      <c r="N152" s="229">
        <f>SUM(F152:M152)</f>
        <v>0</v>
      </c>
      <c r="O152" s="11">
        <f>N152*D152</f>
        <v>0</v>
      </c>
      <c r="P152" s="142">
        <f>N152*E152</f>
        <v>0</v>
      </c>
      <c r="Q152" s="86"/>
      <c r="R152" s="347"/>
      <c r="S152" s="348"/>
      <c r="T152" s="6"/>
      <c r="U152" s="6"/>
      <c r="V152" s="6"/>
    </row>
    <row r="153" spans="1:22" ht="12" customHeight="1">
      <c r="A153" s="46"/>
      <c r="B153" s="52" t="s">
        <v>52</v>
      </c>
      <c r="C153" s="55" t="s">
        <v>190</v>
      </c>
      <c r="D153" s="56" t="n">
        <v>3</v>
      </c>
      <c r="E153" s="215" t="n">
        <v>106</v>
      </c>
      <c r="F153" s="218"/>
      <c r="G153" s="339"/>
      <c r="H153" s="340"/>
      <c r="I153" s="341"/>
      <c r="J153" s="342"/>
      <c r="K153" s="343"/>
      <c r="L153" s="344"/>
      <c r="M153" s="228"/>
      <c r="N153" s="229">
        <f>SUM(F153:M153)</f>
        <v>0</v>
      </c>
      <c r="O153" s="11">
        <f>N153*D153</f>
        <v>0</v>
      </c>
      <c r="P153" s="142">
        <f>N153*E153</f>
        <v>0</v>
      </c>
      <c r="Q153" s="86"/>
      <c r="R153" s="347"/>
      <c r="S153" s="348"/>
      <c r="T153" s="6"/>
      <c r="U153" s="6"/>
      <c r="V153" s="6"/>
    </row>
    <row r="154" spans="1:22" ht="12" customHeight="1">
      <c r="A154" s="46"/>
      <c r="B154" s="9" t="s">
        <v>27</v>
      </c>
      <c r="C154" s="338" t="s">
        <v>191</v>
      </c>
      <c r="D154" s="10" t="n">
        <v>3</v>
      </c>
      <c r="E154" s="211" t="n">
        <v>100</v>
      </c>
      <c r="F154" s="218"/>
      <c r="G154" s="339"/>
      <c r="H154" s="340"/>
      <c r="I154" s="341"/>
      <c r="J154" s="342"/>
      <c r="K154" s="343"/>
      <c r="L154" s="344"/>
      <c r="M154" s="228"/>
      <c r="N154" s="229">
        <f>SUM(F154:M154)</f>
        <v>0</v>
      </c>
      <c r="O154" s="11">
        <f>N154*D154</f>
        <v>0</v>
      </c>
      <c r="P154" s="142">
        <f>N154*E154</f>
        <v>0</v>
      </c>
      <c r="Q154" s="86"/>
      <c r="R154" s="347"/>
      <c r="S154" s="348"/>
      <c r="T154" s="6"/>
      <c r="U154" s="6"/>
      <c r="V154" s="6"/>
    </row>
    <row r="155" spans="1:22" ht="12" customHeight="1">
      <c r="A155" s="46"/>
      <c r="B155" s="52" t="s">
        <v>27</v>
      </c>
      <c r="C155" s="55" t="s">
        <v>192</v>
      </c>
      <c r="D155" s="56" t="n">
        <v>4</v>
      </c>
      <c r="E155" s="215" t="n">
        <v>136</v>
      </c>
      <c r="F155" s="218"/>
      <c r="G155" s="339"/>
      <c r="H155" s="340"/>
      <c r="I155" s="341"/>
      <c r="J155" s="342"/>
      <c r="K155" s="343"/>
      <c r="L155" s="344"/>
      <c r="M155" s="228"/>
      <c r="N155" s="229">
        <f>SUM(F155:M155)</f>
        <v>0</v>
      </c>
      <c r="O155" s="11">
        <f>N155*D155</f>
        <v>0</v>
      </c>
      <c r="P155" s="142">
        <f>N155*E155</f>
        <v>0</v>
      </c>
      <c r="Q155" s="86"/>
      <c r="R155" s="347"/>
      <c r="S155" s="348"/>
      <c r="T155" s="6"/>
      <c r="U155" s="6"/>
      <c r="V155" s="6"/>
    </row>
    <row r="156" spans="1:22" ht="12" customHeight="1">
      <c r="A156" s="46"/>
      <c r="B156" s="9" t="s">
        <v>27</v>
      </c>
      <c r="C156" s="338" t="s">
        <v>193</v>
      </c>
      <c r="D156" s="10" t="n">
        <v>5</v>
      </c>
      <c r="E156" s="211" t="n">
        <v>112</v>
      </c>
      <c r="F156" s="218"/>
      <c r="G156" s="339"/>
      <c r="H156" s="340"/>
      <c r="I156" s="341"/>
      <c r="J156" s="342"/>
      <c r="K156" s="343"/>
      <c r="L156" s="344"/>
      <c r="M156" s="228"/>
      <c r="N156" s="229">
        <f>SUM(F156:M156)</f>
        <v>0</v>
      </c>
      <c r="O156" s="11">
        <f>N156*D156</f>
        <v>0</v>
      </c>
      <c r="P156" s="142">
        <f>N156*E156</f>
        <v>0</v>
      </c>
      <c r="Q156" s="86"/>
      <c r="R156" s="347"/>
      <c r="S156" s="348"/>
      <c r="T156" s="6"/>
      <c r="U156" s="6"/>
      <c r="V156" s="6"/>
    </row>
    <row r="157" spans="1:22" ht="12" customHeight="1">
      <c r="A157" s="46"/>
      <c r="B157" s="52" t="s">
        <v>30</v>
      </c>
      <c r="C157" s="55" t="s">
        <v>194</v>
      </c>
      <c r="D157" s="56" t="n">
        <v>6</v>
      </c>
      <c r="E157" s="215" t="n">
        <v>115</v>
      </c>
      <c r="F157" s="218"/>
      <c r="G157" s="339"/>
      <c r="H157" s="340"/>
      <c r="I157" s="341"/>
      <c r="J157" s="342"/>
      <c r="K157" s="343"/>
      <c r="L157" s="344"/>
      <c r="M157" s="228"/>
      <c r="N157" s="229">
        <f>SUM(F157:M157)</f>
        <v>0</v>
      </c>
      <c r="O157" s="11">
        <f>N157*D157</f>
        <v>0</v>
      </c>
      <c r="P157" s="142">
        <f>N157*E157</f>
        <v>0</v>
      </c>
      <c r="Q157" s="86"/>
      <c r="R157" s="347"/>
      <c r="S157" s="348"/>
      <c r="T157" s="6"/>
      <c r="U157" s="6"/>
      <c r="V157" s="6"/>
    </row>
    <row r="158" spans="1:22" ht="12" customHeight="1">
      <c r="A158" s="46"/>
      <c r="B158" s="9" t="s">
        <v>30</v>
      </c>
      <c r="C158" s="338" t="s">
        <v>195</v>
      </c>
      <c r="D158" s="10" t="n">
        <v>6</v>
      </c>
      <c r="E158" s="211" t="n">
        <v>76</v>
      </c>
      <c r="F158" s="218"/>
      <c r="G158" s="339"/>
      <c r="H158" s="340"/>
      <c r="I158" s="341"/>
      <c r="J158" s="342"/>
      <c r="K158" s="343"/>
      <c r="L158" s="344"/>
      <c r="M158" s="228"/>
      <c r="N158" s="229">
        <f>SUM(F158:M158)</f>
        <v>0</v>
      </c>
      <c r="O158" s="11">
        <f>N158*D158</f>
        <v>0</v>
      </c>
      <c r="P158" s="142">
        <f>N158*E158</f>
        <v>0</v>
      </c>
      <c r="Q158" s="86"/>
      <c r="R158" s="347"/>
      <c r="S158" s="348"/>
      <c r="T158" s="6"/>
      <c r="U158" s="6"/>
      <c r="V158" s="6"/>
    </row>
    <row r="159" spans="1:22" ht="12" customHeight="1">
      <c r="A159" s="46"/>
      <c r="B159" s="52" t="s">
        <v>54</v>
      </c>
      <c r="C159" s="55" t="s">
        <v>196</v>
      </c>
      <c r="D159" s="56" t="n">
        <v>6</v>
      </c>
      <c r="E159" s="215" t="n">
        <v>71</v>
      </c>
      <c r="F159" s="218"/>
      <c r="G159" s="339"/>
      <c r="H159" s="340"/>
      <c r="I159" s="341"/>
      <c r="J159" s="342"/>
      <c r="K159" s="343"/>
      <c r="L159" s="344"/>
      <c r="M159" s="228"/>
      <c r="N159" s="229">
        <f>SUM(F159:M159)</f>
        <v>0</v>
      </c>
      <c r="O159" s="11">
        <f>N159*D159</f>
        <v>0</v>
      </c>
      <c r="P159" s="142">
        <f>N159*E159</f>
        <v>0</v>
      </c>
      <c r="Q159" s="86"/>
      <c r="R159" s="347"/>
      <c r="S159" s="348"/>
      <c r="T159" s="6"/>
      <c r="U159" s="6"/>
      <c r="V159" s="6"/>
    </row>
    <row r="160" spans="1:22" ht="12" customHeight="1">
      <c r="A160" s="46"/>
      <c r="B160" s="9" t="s">
        <v>34</v>
      </c>
      <c r="C160" s="338" t="s">
        <v>197</v>
      </c>
      <c r="D160" s="10" t="n">
        <v>6</v>
      </c>
      <c r="E160" s="211" t="n">
        <v>50</v>
      </c>
      <c r="F160" s="218"/>
      <c r="G160" s="339"/>
      <c r="H160" s="340"/>
      <c r="I160" s="341"/>
      <c r="J160" s="342"/>
      <c r="K160" s="343"/>
      <c r="L160" s="344"/>
      <c r="M160" s="228"/>
      <c r="N160" s="229">
        <f>SUM(F160:M160)</f>
        <v>0</v>
      </c>
      <c r="O160" s="11">
        <f>N160*D160</f>
        <v>0</v>
      </c>
      <c r="P160" s="142">
        <f>N160*E160</f>
        <v>0</v>
      </c>
      <c r="Q160" s="86"/>
      <c r="R160" s="347"/>
      <c r="S160" s="348"/>
      <c r="T160" s="6"/>
      <c r="U160" s="6"/>
      <c r="V160" s="6"/>
    </row>
    <row r="161" spans="1:22" ht="12" customHeight="1">
      <c r="A161" s="46"/>
      <c r="B161" s="52" t="s">
        <v>152</v>
      </c>
      <c r="C161" s="55" t="s">
        <v>198</v>
      </c>
      <c r="D161" s="56" t="n">
        <v>10</v>
      </c>
      <c r="E161" s="215" t="n">
        <v>43</v>
      </c>
      <c r="F161" s="218"/>
      <c r="G161" s="339"/>
      <c r="H161" s="340"/>
      <c r="I161" s="341"/>
      <c r="J161" s="342"/>
      <c r="K161" s="343"/>
      <c r="L161" s="344"/>
      <c r="M161" s="228"/>
      <c r="N161" s="229">
        <f>SUM(F161:M161)</f>
        <v>0</v>
      </c>
      <c r="O161" s="11">
        <f>N161*D161</f>
        <v>0</v>
      </c>
      <c r="P161" s="142">
        <f>N161*E161</f>
        <v>0</v>
      </c>
      <c r="Q161" s="86"/>
      <c r="R161" s="347"/>
      <c r="S161" s="348"/>
      <c r="T161" s="6"/>
      <c r="U161" s="6"/>
      <c r="V161" s="6"/>
    </row>
    <row r="162" spans="1:22" ht="12" customHeight="1">
      <c r="A162" s="46"/>
      <c r="B162" s="9" t="s">
        <v>152</v>
      </c>
      <c r="C162" s="338" t="s">
        <v>199</v>
      </c>
      <c r="D162" s="10" t="n">
        <v>10</v>
      </c>
      <c r="E162" s="211" t="n">
        <v>43</v>
      </c>
      <c r="F162" s="218"/>
      <c r="G162" s="339"/>
      <c r="H162" s="340"/>
      <c r="I162" s="341"/>
      <c r="J162" s="342"/>
      <c r="K162" s="343"/>
      <c r="L162" s="344"/>
      <c r="M162" s="228"/>
      <c r="N162" s="229">
        <f>SUM(F162:M162)</f>
        <v>0</v>
      </c>
      <c r="O162" s="11">
        <f>N162*D162</f>
        <v>0</v>
      </c>
      <c r="P162" s="142">
        <f>N162*E162</f>
        <v>0</v>
      </c>
      <c r="Q162" s="86"/>
      <c r="R162" s="347"/>
      <c r="S162" s="348"/>
      <c r="T162" s="6"/>
      <c r="U162" s="6"/>
      <c r="V162" s="6"/>
    </row>
    <row r="163" spans="1:22" ht="12" customHeight="1">
      <c r="A163" s="75"/>
      <c r="B163" s="12" t="s">
        <v>152</v>
      </c>
      <c r="C163" s="54" t="s">
        <v>200</v>
      </c>
      <c r="D163" s="82" t="n">
        <v>10</v>
      </c>
      <c r="E163" s="219" t="n">
        <v>43</v>
      </c>
      <c r="F163" s="220"/>
      <c r="G163" s="96"/>
      <c r="H163" s="97"/>
      <c r="I163" s="98"/>
      <c r="J163" s="99"/>
      <c r="K163" s="100"/>
      <c r="L163" s="101"/>
      <c r="M163" s="230"/>
      <c r="N163" s="231">
        <f>SUM(F163:M163)</f>
        <v>0</v>
      </c>
      <c r="O163" s="67">
        <f>N163*D163</f>
        <v>0</v>
      </c>
      <c r="P163" s="139">
        <f>N163*E163</f>
        <v>0</v>
      </c>
      <c r="Q163" s="86"/>
      <c r="R163" s="347"/>
      <c r="S163" s="348"/>
      <c r="T163" s="6"/>
      <c r="U163" s="6"/>
      <c r="V163" s="6"/>
    </row>
    <row r="164" spans="1:22" ht="12" customHeight="1">
      <c r="A164" s="46" t="s">
        <v>201</v>
      </c>
      <c r="B164" s="7" t="s">
        <v>20</v>
      </c>
      <c r="C164" s="53" t="s">
        <v>202</v>
      </c>
      <c r="D164" s="8" t="n">
        <v>1</v>
      </c>
      <c r="E164" s="209" t="n">
        <v>170</v>
      </c>
      <c r="F164" s="349"/>
      <c r="G164" s="151"/>
      <c r="H164" s="152"/>
      <c r="I164" s="153"/>
      <c r="J164" s="154"/>
      <c r="K164" s="155"/>
      <c r="L164" s="156"/>
      <c r="M164" s="226"/>
      <c r="N164" s="227">
        <f>SUM(F164:M164)</f>
        <v>0</v>
      </c>
      <c r="O164" s="157">
        <f>N164*D164</f>
        <v>0</v>
      </c>
      <c r="P164" s="141">
        <f>N164*E164</f>
        <v>0</v>
      </c>
      <c r="Q164" s="4"/>
      <c r="R164" s="4"/>
      <c r="S164" s="4"/>
      <c r="T164" s="4"/>
      <c r="U164" s="4"/>
      <c r="V164" s="4"/>
    </row>
    <row r="165" spans="1:22" ht="12" customHeight="1">
      <c r="A165" s="46"/>
      <c r="B165" s="38" t="s">
        <v>25</v>
      </c>
      <c r="C165" s="350" t="s">
        <v>203</v>
      </c>
      <c r="D165" s="351" t="n">
        <v>1</v>
      </c>
      <c r="E165" s="215" t="n">
        <v>85</v>
      </c>
      <c r="F165" s="217"/>
      <c r="G165" s="41"/>
      <c r="H165" s="40"/>
      <c r="I165" s="39"/>
      <c r="J165" s="42"/>
      <c r="K165" s="44"/>
      <c r="L165" s="43"/>
      <c r="M165" s="234"/>
      <c r="N165" s="235">
        <f>SUM(F165:M165)</f>
        <v>0</v>
      </c>
      <c r="O165" s="66">
        <f>N165*D165</f>
        <v>0</v>
      </c>
      <c r="P165" s="141">
        <f>N165*E165</f>
        <v>0</v>
      </c>
      <c r="Q165" s="4"/>
      <c r="R165" s="4"/>
      <c r="S165" s="4"/>
      <c r="T165" s="4"/>
      <c r="U165" s="4"/>
      <c r="V165" s="4"/>
    </row>
    <row r="166" spans="1:22" ht="12" customHeight="1">
      <c r="A166" s="46"/>
      <c r="B166" s="18" t="s">
        <v>49</v>
      </c>
      <c r="C166" s="49" t="s">
        <v>204</v>
      </c>
      <c r="D166" s="19" t="n">
        <v>1</v>
      </c>
      <c r="E166" s="211" t="n">
        <v>77</v>
      </c>
      <c r="F166" s="218"/>
      <c r="G166" s="339"/>
      <c r="H166" s="340"/>
      <c r="I166" s="341"/>
      <c r="J166" s="342"/>
      <c r="K166" s="343"/>
      <c r="L166" s="344"/>
      <c r="M166" s="228"/>
      <c r="N166" s="229">
        <f>SUM(F166:M166)</f>
        <v>0</v>
      </c>
      <c r="O166" s="11">
        <f>N166*D166</f>
        <v>0</v>
      </c>
      <c r="P166" s="142">
        <f>N166*E166</f>
        <v>0</v>
      </c>
      <c r="Q166" s="4"/>
      <c r="R166" s="4"/>
      <c r="S166" s="4"/>
      <c r="T166" s="4"/>
      <c r="U166" s="4"/>
      <c r="V166" s="4"/>
    </row>
    <row r="167" spans="1:22" ht="12" customHeight="1">
      <c r="A167" s="46"/>
      <c r="B167" s="38" t="s">
        <v>49</v>
      </c>
      <c r="C167" s="50" t="s">
        <v>205</v>
      </c>
      <c r="D167" s="51" t="n">
        <v>3</v>
      </c>
      <c r="E167" s="215" t="n">
        <v>168</v>
      </c>
      <c r="F167" s="217"/>
      <c r="G167" s="41"/>
      <c r="H167" s="40"/>
      <c r="I167" s="39"/>
      <c r="J167" s="42"/>
      <c r="K167" s="44"/>
      <c r="L167" s="43"/>
      <c r="M167" s="234"/>
      <c r="N167" s="229">
        <f>SUM(F167:M167)</f>
        <v>0</v>
      </c>
      <c r="O167" s="11">
        <f>N167*D167</f>
        <v>0</v>
      </c>
      <c r="P167" s="142">
        <f>N167*E167</f>
        <v>0</v>
      </c>
      <c r="Q167" s="4"/>
      <c r="R167" s="4"/>
      <c r="S167" s="4"/>
      <c r="T167" s="4"/>
      <c r="U167" s="4"/>
      <c r="V167" s="4"/>
    </row>
    <row r="168" spans="1:22" ht="12" customHeight="1">
      <c r="A168" s="46"/>
      <c r="B168" s="18" t="s">
        <v>49</v>
      </c>
      <c r="C168" s="49" t="s">
        <v>206</v>
      </c>
      <c r="D168" s="19" t="n">
        <v>3</v>
      </c>
      <c r="E168" s="211" t="n">
        <v>168</v>
      </c>
      <c r="F168" s="218"/>
      <c r="G168" s="339"/>
      <c r="H168" s="340"/>
      <c r="I168" s="341"/>
      <c r="J168" s="342"/>
      <c r="K168" s="343"/>
      <c r="L168" s="344"/>
      <c r="M168" s="228"/>
      <c r="N168" s="229">
        <f>SUM(F168:M168)</f>
        <v>0</v>
      </c>
      <c r="O168" s="11">
        <f>N168*D168</f>
        <v>0</v>
      </c>
      <c r="P168" s="142">
        <f>N168*E168</f>
        <v>0</v>
      </c>
      <c r="Q168" s="4"/>
      <c r="R168" s="4"/>
      <c r="S168" s="4"/>
      <c r="T168" s="4"/>
      <c r="U168" s="4"/>
      <c r="V168" s="4"/>
    </row>
    <row r="169" spans="1:22" ht="12" customHeight="1">
      <c r="A169" s="38"/>
      <c r="B169" s="63" t="s">
        <v>52</v>
      </c>
      <c r="C169" s="47" t="s">
        <v>207</v>
      </c>
      <c r="D169" s="48" t="n">
        <v>3</v>
      </c>
      <c r="E169" s="215" t="n">
        <v>108</v>
      </c>
      <c r="F169" s="218"/>
      <c r="G169" s="339"/>
      <c r="H169" s="340"/>
      <c r="I169" s="341"/>
      <c r="J169" s="342"/>
      <c r="K169" s="343"/>
      <c r="L169" s="344"/>
      <c r="M169" s="228"/>
      <c r="N169" s="229">
        <f>SUM(F169:M169)</f>
        <v>0</v>
      </c>
      <c r="O169" s="11">
        <f>N169*D169</f>
        <v>0</v>
      </c>
      <c r="P169" s="142">
        <f>N169*E169</f>
        <v>0</v>
      </c>
      <c r="Q169" s="4"/>
      <c r="R169" s="4"/>
      <c r="S169" s="4"/>
      <c r="T169" s="4"/>
      <c r="U169" s="4"/>
      <c r="V169" s="4"/>
    </row>
    <row r="170" spans="1:22" ht="12" customHeight="1">
      <c r="A170" s="46"/>
      <c r="B170" s="63" t="s">
        <v>94</v>
      </c>
      <c r="C170" s="49" t="s">
        <v>208</v>
      </c>
      <c r="D170" s="19" t="n">
        <v>3</v>
      </c>
      <c r="E170" s="211" t="n">
        <v>108</v>
      </c>
      <c r="F170" s="217"/>
      <c r="G170" s="41"/>
      <c r="H170" s="40"/>
      <c r="I170" s="39"/>
      <c r="J170" s="42"/>
      <c r="K170" s="44"/>
      <c r="L170" s="43"/>
      <c r="M170" s="234"/>
      <c r="N170" s="229">
        <f>SUM(F170:M170)</f>
        <v>0</v>
      </c>
      <c r="O170" s="11">
        <f>N170*D170</f>
        <v>0</v>
      </c>
      <c r="P170" s="142">
        <f>N170*E170</f>
        <v>0</v>
      </c>
      <c r="Q170" s="4"/>
      <c r="R170" s="4"/>
      <c r="S170" s="4"/>
      <c r="T170" s="4"/>
      <c r="U170" s="4"/>
      <c r="V170" s="4"/>
    </row>
    <row r="171" spans="1:22" ht="12" customHeight="1">
      <c r="A171" s="46"/>
      <c r="B171" s="38" t="s">
        <v>27</v>
      </c>
      <c r="C171" s="50" t="s">
        <v>209</v>
      </c>
      <c r="D171" s="51" t="n">
        <v>3</v>
      </c>
      <c r="E171" s="215" t="n">
        <v>100</v>
      </c>
      <c r="F171" s="218"/>
      <c r="G171" s="339"/>
      <c r="H171" s="340"/>
      <c r="I171" s="341"/>
      <c r="J171" s="342"/>
      <c r="K171" s="343"/>
      <c r="L171" s="344"/>
      <c r="M171" s="228"/>
      <c r="N171" s="229">
        <f>SUM(F171:M171)</f>
        <v>0</v>
      </c>
      <c r="O171" s="11">
        <f>N171*D171</f>
        <v>0</v>
      </c>
      <c r="P171" s="142">
        <f>N171*E171</f>
        <v>0</v>
      </c>
      <c r="Q171" s="4"/>
      <c r="R171" s="4"/>
      <c r="S171" s="4"/>
      <c r="T171" s="4"/>
      <c r="U171" s="4"/>
      <c r="V171" s="4"/>
    </row>
    <row r="172" spans="1:22" ht="12" customHeight="1">
      <c r="A172" s="46"/>
      <c r="B172" s="18" t="s">
        <v>54</v>
      </c>
      <c r="C172" s="49" t="s">
        <v>210</v>
      </c>
      <c r="D172" s="19" t="n">
        <v>5</v>
      </c>
      <c r="E172" s="211" t="n">
        <v>103</v>
      </c>
      <c r="F172" s="217"/>
      <c r="G172" s="41"/>
      <c r="H172" s="40"/>
      <c r="I172" s="39"/>
      <c r="J172" s="42"/>
      <c r="K172" s="44"/>
      <c r="L172" s="43"/>
      <c r="M172" s="234"/>
      <c r="N172" s="229">
        <f>SUM(F172:M172)</f>
        <v>0</v>
      </c>
      <c r="O172" s="11">
        <f>N172*D172</f>
        <v>0</v>
      </c>
      <c r="P172" s="142">
        <f>N172*E172</f>
        <v>0</v>
      </c>
      <c r="Q172" s="4"/>
      <c r="R172" s="4"/>
      <c r="S172" s="4"/>
      <c r="T172" s="4"/>
      <c r="U172" s="4"/>
      <c r="V172" s="4"/>
    </row>
    <row r="173" spans="1:22" ht="12" customHeight="1">
      <c r="A173" s="38"/>
      <c r="B173" s="63" t="s">
        <v>81</v>
      </c>
      <c r="C173" s="47" t="s">
        <v>211</v>
      </c>
      <c r="D173" s="48" t="n">
        <v>5</v>
      </c>
      <c r="E173" s="215" t="n">
        <v>94</v>
      </c>
      <c r="F173" s="218"/>
      <c r="G173" s="339"/>
      <c r="H173" s="340"/>
      <c r="I173" s="341"/>
      <c r="J173" s="342"/>
      <c r="K173" s="343"/>
      <c r="L173" s="344"/>
      <c r="M173" s="228"/>
      <c r="N173" s="229">
        <f>SUM(F173:M173)</f>
        <v>0</v>
      </c>
      <c r="O173" s="11">
        <f>N173*D173</f>
        <v>0</v>
      </c>
      <c r="P173" s="142">
        <f>N173*E173</f>
        <v>0</v>
      </c>
      <c r="Q173" s="4"/>
      <c r="R173" s="4"/>
      <c r="S173" s="4"/>
      <c r="T173" s="4"/>
      <c r="U173" s="4"/>
      <c r="V173" s="4"/>
    </row>
    <row r="174" spans="1:22" ht="12" customHeight="1">
      <c r="A174" s="46"/>
      <c r="B174" s="38" t="s">
        <v>54</v>
      </c>
      <c r="C174" s="50" t="s">
        <v>212</v>
      </c>
      <c r="D174" s="51" t="n">
        <v>5</v>
      </c>
      <c r="E174" s="211" t="n">
        <v>59</v>
      </c>
      <c r="F174" s="218"/>
      <c r="G174" s="339"/>
      <c r="H174" s="340"/>
      <c r="I174" s="341"/>
      <c r="J174" s="342"/>
      <c r="K174" s="343"/>
      <c r="L174" s="344"/>
      <c r="M174" s="228"/>
      <c r="N174" s="229">
        <f>SUM(F174:M174)</f>
        <v>0</v>
      </c>
      <c r="O174" s="11">
        <f>N174*D174</f>
        <v>0</v>
      </c>
      <c r="P174" s="142">
        <f>N174*E174</f>
        <v>0</v>
      </c>
      <c r="Q174" s="4"/>
      <c r="R174" s="4"/>
      <c r="S174" s="4"/>
      <c r="T174" s="4"/>
      <c r="U174" s="4"/>
      <c r="V174" s="4"/>
    </row>
    <row r="175" spans="1:22" ht="12" customHeight="1">
      <c r="A175" s="46"/>
      <c r="B175" s="18" t="s">
        <v>81</v>
      </c>
      <c r="C175" s="49" t="s">
        <v>213</v>
      </c>
      <c r="D175" s="19" t="n">
        <v>5</v>
      </c>
      <c r="E175" s="215" t="n">
        <v>59</v>
      </c>
      <c r="F175" s="217"/>
      <c r="G175" s="41"/>
      <c r="H175" s="40"/>
      <c r="I175" s="39"/>
      <c r="J175" s="42"/>
      <c r="K175" s="44"/>
      <c r="L175" s="43"/>
      <c r="M175" s="234"/>
      <c r="N175" s="229">
        <f>SUM(F175:M175)</f>
        <v>0</v>
      </c>
      <c r="O175" s="11">
        <f>N175*D175</f>
        <v>0</v>
      </c>
      <c r="P175" s="142">
        <f>N175*E175</f>
        <v>0</v>
      </c>
      <c r="Q175" s="4"/>
      <c r="R175" s="4"/>
      <c r="S175" s="4"/>
      <c r="T175" s="4"/>
      <c r="U175" s="4"/>
      <c r="V175" s="4"/>
    </row>
    <row r="176" spans="1:22" ht="12" customHeight="1">
      <c r="A176" s="38"/>
      <c r="B176" s="63" t="s">
        <v>34</v>
      </c>
      <c r="C176" s="47" t="s">
        <v>214</v>
      </c>
      <c r="D176" s="48" t="n">
        <v>5</v>
      </c>
      <c r="E176" s="211" t="n">
        <v>36</v>
      </c>
      <c r="F176" s="218"/>
      <c r="G176" s="339"/>
      <c r="H176" s="340"/>
      <c r="I176" s="341"/>
      <c r="J176" s="342"/>
      <c r="K176" s="343"/>
      <c r="L176" s="344"/>
      <c r="M176" s="228"/>
      <c r="N176" s="229">
        <f>SUM(F176:M176)</f>
        <v>0</v>
      </c>
      <c r="O176" s="11">
        <f>N176*D176</f>
        <v>0</v>
      </c>
      <c r="P176" s="142">
        <f>N176*E176</f>
        <v>0</v>
      </c>
      <c r="Q176" s="4"/>
      <c r="R176" s="4"/>
      <c r="S176" s="4"/>
      <c r="T176" s="4"/>
      <c r="U176" s="4"/>
      <c r="V176" s="4"/>
    </row>
    <row r="177" spans="1:22" ht="12" customHeight="1">
      <c r="A177" s="46"/>
      <c r="B177" s="63" t="s">
        <v>37</v>
      </c>
      <c r="C177" s="49" t="s">
        <v>215</v>
      </c>
      <c r="D177" s="19" t="n">
        <v>5</v>
      </c>
      <c r="E177" s="215" t="n">
        <v>34</v>
      </c>
      <c r="F177" s="217"/>
      <c r="G177" s="41"/>
      <c r="H177" s="40"/>
      <c r="I177" s="39"/>
      <c r="J177" s="42"/>
      <c r="K177" s="44"/>
      <c r="L177" s="43"/>
      <c r="M177" s="234"/>
      <c r="N177" s="229">
        <f>SUM(F177:M177)</f>
        <v>0</v>
      </c>
      <c r="O177" s="11">
        <f>N177*D177</f>
        <v>0</v>
      </c>
      <c r="P177" s="142">
        <f>N177*E177</f>
        <v>0</v>
      </c>
      <c r="Q177" s="4"/>
      <c r="R177" s="4"/>
      <c r="S177" s="4"/>
      <c r="T177" s="4"/>
      <c r="U177" s="4"/>
      <c r="V177" s="4"/>
    </row>
    <row r="178" spans="1:22" ht="12" customHeight="1">
      <c r="A178" s="46"/>
      <c r="B178" s="63" t="s">
        <v>37</v>
      </c>
      <c r="C178" s="49" t="s">
        <v>216</v>
      </c>
      <c r="D178" s="19" t="n">
        <v>5</v>
      </c>
      <c r="E178" s="211" t="n">
        <v>31</v>
      </c>
      <c r="F178" s="218"/>
      <c r="G178" s="339"/>
      <c r="H178" s="340"/>
      <c r="I178" s="341"/>
      <c r="J178" s="342"/>
      <c r="K178" s="343"/>
      <c r="L178" s="344"/>
      <c r="M178" s="228"/>
      <c r="N178" s="229">
        <f>SUM(F178:M178)</f>
        <v>0</v>
      </c>
      <c r="O178" s="11">
        <f>N178*D178</f>
        <v>0</v>
      </c>
      <c r="P178" s="142">
        <f>N178*E178</f>
        <v>0</v>
      </c>
      <c r="Q178" s="4"/>
      <c r="R178" s="4"/>
      <c r="S178" s="4"/>
      <c r="T178" s="4"/>
      <c r="U178" s="4"/>
      <c r="V178" s="4"/>
    </row>
    <row r="179" spans="1:22" ht="12" customHeight="1">
      <c r="A179" s="46"/>
      <c r="B179" s="38" t="s">
        <v>64</v>
      </c>
      <c r="C179" s="50" t="s">
        <v>217</v>
      </c>
      <c r="D179" s="51" t="n">
        <v>5</v>
      </c>
      <c r="E179" s="215" t="n">
        <v>22</v>
      </c>
      <c r="F179" s="218"/>
      <c r="G179" s="339"/>
      <c r="H179" s="340"/>
      <c r="I179" s="341"/>
      <c r="J179" s="342"/>
      <c r="K179" s="343"/>
      <c r="L179" s="344"/>
      <c r="M179" s="228"/>
      <c r="N179" s="229">
        <f>SUM(F179:M179)</f>
        <v>0</v>
      </c>
      <c r="O179" s="11">
        <f>N179*D179</f>
        <v>0</v>
      </c>
      <c r="P179" s="142">
        <f>N179*E179</f>
        <v>0</v>
      </c>
      <c r="Q179" s="4"/>
      <c r="R179" s="4"/>
      <c r="S179" s="4"/>
      <c r="T179" s="4"/>
      <c r="U179" s="4"/>
      <c r="V179" s="4"/>
    </row>
    <row r="180" spans="1:22" ht="12" customHeight="1">
      <c r="A180" s="46"/>
      <c r="B180" s="18" t="s">
        <v>64</v>
      </c>
      <c r="C180" s="49" t="s">
        <v>218</v>
      </c>
      <c r="D180" s="19" t="n">
        <v>5</v>
      </c>
      <c r="E180" s="211" t="n">
        <v>21</v>
      </c>
      <c r="F180" s="217"/>
      <c r="G180" s="41"/>
      <c r="H180" s="40"/>
      <c r="I180" s="39"/>
      <c r="J180" s="42"/>
      <c r="K180" s="44"/>
      <c r="L180" s="43"/>
      <c r="M180" s="234"/>
      <c r="N180" s="229">
        <f>SUM(F180:M180)</f>
        <v>0</v>
      </c>
      <c r="O180" s="11">
        <f>N180*D180</f>
        <v>0</v>
      </c>
      <c r="P180" s="142">
        <f>N180*E180</f>
        <v>0</v>
      </c>
      <c r="Q180" s="4"/>
      <c r="R180" s="4"/>
      <c r="S180" s="4"/>
      <c r="T180" s="4"/>
      <c r="U180" s="4"/>
      <c r="V180" s="4"/>
    </row>
    <row r="181" spans="1:22" ht="12" customHeight="1">
      <c r="A181" s="38"/>
      <c r="B181" s="63" t="s">
        <v>64</v>
      </c>
      <c r="C181" s="47" t="s">
        <v>219</v>
      </c>
      <c r="D181" s="48" t="n">
        <v>5</v>
      </c>
      <c r="E181" s="215" t="n">
        <v>21</v>
      </c>
      <c r="F181" s="218"/>
      <c r="G181" s="339"/>
      <c r="H181" s="340"/>
      <c r="I181" s="341"/>
      <c r="J181" s="342"/>
      <c r="K181" s="343"/>
      <c r="L181" s="344"/>
      <c r="M181" s="228"/>
      <c r="N181" s="229">
        <f>SUM(F181:M181)</f>
        <v>0</v>
      </c>
      <c r="O181" s="11">
        <f>N181*D181</f>
        <v>0</v>
      </c>
      <c r="P181" s="142">
        <f>N181*E181</f>
        <v>0</v>
      </c>
      <c r="Q181" s="4"/>
      <c r="R181" s="4"/>
      <c r="S181" s="4"/>
      <c r="T181" s="4"/>
      <c r="U181" s="4"/>
      <c r="V181" s="4"/>
    </row>
    <row r="182" spans="1:22" ht="12" customHeight="1">
      <c r="A182" s="46"/>
      <c r="B182" s="38" t="s">
        <v>152</v>
      </c>
      <c r="C182" s="50" t="s">
        <v>220</v>
      </c>
      <c r="D182" s="51" t="n">
        <v>5</v>
      </c>
      <c r="E182" s="211" t="n">
        <v>16</v>
      </c>
      <c r="F182" s="217"/>
      <c r="G182" s="41"/>
      <c r="H182" s="40"/>
      <c r="I182" s="39"/>
      <c r="J182" s="42"/>
      <c r="K182" s="44"/>
      <c r="L182" s="43"/>
      <c r="M182" s="234"/>
      <c r="N182" s="229">
        <f>SUM(F182:M182)</f>
        <v>0</v>
      </c>
      <c r="O182" s="11">
        <f>N182*D182</f>
        <v>0</v>
      </c>
      <c r="P182" s="142">
        <f>N182*E182</f>
        <v>0</v>
      </c>
      <c r="Q182" s="4"/>
      <c r="R182" s="4"/>
      <c r="S182" s="4"/>
      <c r="T182" s="4"/>
      <c r="U182" s="4"/>
      <c r="V182" s="4"/>
    </row>
    <row r="183" spans="1:22" ht="12" customHeight="1">
      <c r="A183" s="46"/>
      <c r="B183" s="18" t="s">
        <v>152</v>
      </c>
      <c r="C183" s="49" t="s">
        <v>221</v>
      </c>
      <c r="D183" s="19" t="n">
        <v>5</v>
      </c>
      <c r="E183" s="211" t="n">
        <v>16</v>
      </c>
      <c r="F183" s="218"/>
      <c r="G183" s="339"/>
      <c r="H183" s="340"/>
      <c r="I183" s="341"/>
      <c r="J183" s="342"/>
      <c r="K183" s="343"/>
      <c r="L183" s="344"/>
      <c r="M183" s="228"/>
      <c r="N183" s="229">
        <f>SUM(F183:M183)</f>
        <v>0</v>
      </c>
      <c r="O183" s="11">
        <f>N183*D183</f>
        <v>0</v>
      </c>
      <c r="P183" s="142">
        <f>N183*E183</f>
        <v>0</v>
      </c>
      <c r="Q183" s="4"/>
      <c r="R183" s="4"/>
      <c r="S183" s="4"/>
      <c r="T183" s="4"/>
      <c r="U183" s="4"/>
      <c r="V183" s="4"/>
    </row>
    <row r="184" spans="1:22" ht="12" customHeight="1">
      <c r="A184" s="74"/>
      <c r="B184" s="74" t="s">
        <v>152</v>
      </c>
      <c r="C184" s="352" t="s">
        <v>222</v>
      </c>
      <c r="D184" s="353" t="n">
        <v>5</v>
      </c>
      <c r="E184" s="219" t="n">
        <v>16</v>
      </c>
      <c r="F184" s="220"/>
      <c r="G184" s="96"/>
      <c r="H184" s="97"/>
      <c r="I184" s="98"/>
      <c r="J184" s="99"/>
      <c r="K184" s="100"/>
      <c r="L184" s="101"/>
      <c r="M184" s="230"/>
      <c r="N184" s="231">
        <f>SUM(F184:M184)</f>
        <v>0</v>
      </c>
      <c r="O184" s="67">
        <f>N184*D184</f>
        <v>0</v>
      </c>
      <c r="P184" s="139">
        <f>N184*E184</f>
        <v>0</v>
      </c>
      <c r="Q184" s="4"/>
      <c r="R184" s="4"/>
      <c r="S184" s="4"/>
      <c r="T184" s="4"/>
      <c r="U184" s="4"/>
      <c r="V184" s="4"/>
    </row>
    <row r="185" spans="1:22" ht="12" customHeight="1">
      <c r="A185" s="159" t="s">
        <v>223</v>
      </c>
      <c r="B185" s="16" t="s">
        <v>224</v>
      </c>
      <c r="C185" s="16" t="s">
        <v>225</v>
      </c>
      <c r="D185" s="17" t="n">
        <v>1</v>
      </c>
      <c r="E185" s="221" t="n">
        <v>93</v>
      </c>
      <c r="F185" s="217"/>
      <c r="G185" s="41"/>
      <c r="H185" s="40"/>
      <c r="I185" s="39"/>
      <c r="J185" s="42"/>
      <c r="K185" s="44"/>
      <c r="L185" s="43"/>
      <c r="M185" s="234"/>
      <c r="N185" s="235">
        <f>SUM(F185:M185)</f>
        <v>0</v>
      </c>
      <c r="O185" s="66">
        <f>N185*D185</f>
        <v>0</v>
      </c>
      <c r="P185" s="141">
        <f>N185*E185</f>
        <v>0</v>
      </c>
      <c r="Q185" s="4"/>
      <c r="R185" s="4"/>
      <c r="S185" s="4"/>
      <c r="T185" s="4"/>
      <c r="U185" s="4"/>
      <c r="V185" s="4"/>
    </row>
    <row r="186" spans="1:22" ht="12" customHeight="1">
      <c r="A186" s="46"/>
      <c r="B186" s="63" t="s">
        <v>25</v>
      </c>
      <c r="C186" s="18" t="s">
        <v>226</v>
      </c>
      <c r="D186" s="19" t="n">
        <v>1</v>
      </c>
      <c r="E186" s="211" t="n">
        <v>93</v>
      </c>
      <c r="F186" s="218"/>
      <c r="G186" s="339"/>
      <c r="H186" s="340"/>
      <c r="I186" s="341"/>
      <c r="J186" s="342"/>
      <c r="K186" s="343"/>
      <c r="L186" s="344"/>
      <c r="M186" s="228"/>
      <c r="N186" s="229">
        <f>SUM(F186:M186)</f>
        <v>0</v>
      </c>
      <c r="O186" s="11">
        <f>N186*D186</f>
        <v>0</v>
      </c>
      <c r="P186" s="142">
        <f>N186*E186</f>
        <v>0</v>
      </c>
      <c r="Q186" s="4"/>
      <c r="R186" s="4"/>
      <c r="S186" s="4"/>
      <c r="T186" s="4"/>
      <c r="U186" s="4"/>
      <c r="V186" s="4"/>
    </row>
    <row r="187" spans="1:22" ht="12" customHeight="1">
      <c r="A187" s="46"/>
      <c r="B187" s="63" t="s">
        <v>25</v>
      </c>
      <c r="C187" s="18" t="s">
        <v>227</v>
      </c>
      <c r="D187" s="19" t="n">
        <v>1</v>
      </c>
      <c r="E187" s="211" t="n">
        <v>82</v>
      </c>
      <c r="F187" s="217"/>
      <c r="G187" s="41"/>
      <c r="H187" s="40"/>
      <c r="I187" s="39"/>
      <c r="J187" s="42"/>
      <c r="K187" s="44"/>
      <c r="L187" s="43"/>
      <c r="M187" s="234"/>
      <c r="N187" s="229">
        <f>SUM(F187:M187)</f>
        <v>0</v>
      </c>
      <c r="O187" s="11">
        <f>N187*D187</f>
        <v>0</v>
      </c>
      <c r="P187" s="142">
        <f>N187*E187</f>
        <v>0</v>
      </c>
      <c r="Q187" s="4"/>
      <c r="R187" s="4"/>
      <c r="S187" s="4"/>
      <c r="T187" s="4"/>
      <c r="U187" s="4"/>
      <c r="V187" s="4"/>
    </row>
    <row r="188" spans="1:22" ht="12" customHeight="1">
      <c r="A188" s="46"/>
      <c r="B188" s="63" t="s">
        <v>25</v>
      </c>
      <c r="C188" s="18" t="s">
        <v>228</v>
      </c>
      <c r="D188" s="19" t="n">
        <v>1</v>
      </c>
      <c r="E188" s="211" t="n">
        <v>71</v>
      </c>
      <c r="F188" s="218"/>
      <c r="G188" s="339"/>
      <c r="H188" s="340"/>
      <c r="I188" s="341"/>
      <c r="J188" s="342"/>
      <c r="K188" s="343"/>
      <c r="L188" s="344"/>
      <c r="M188" s="228"/>
      <c r="N188" s="229">
        <f>SUM(F188:M188)</f>
        <v>0</v>
      </c>
      <c r="O188" s="11">
        <f>N188*D188</f>
        <v>0</v>
      </c>
      <c r="P188" s="142">
        <f>N188*E188</f>
        <v>0</v>
      </c>
      <c r="Q188" s="4"/>
      <c r="R188" s="4"/>
      <c r="S188" s="4"/>
      <c r="T188" s="4"/>
      <c r="U188" s="4"/>
      <c r="V188" s="4"/>
    </row>
    <row r="189" spans="1:22" ht="12" customHeight="1">
      <c r="A189" s="354"/>
      <c r="B189" s="74" t="s">
        <v>94</v>
      </c>
      <c r="C189" s="20" t="s">
        <v>229</v>
      </c>
      <c r="D189" s="21" t="n">
        <v>1</v>
      </c>
      <c r="E189" s="213" t="n">
        <v>59</v>
      </c>
      <c r="F189" s="220"/>
      <c r="G189" s="96"/>
      <c r="H189" s="97"/>
      <c r="I189" s="98"/>
      <c r="J189" s="99"/>
      <c r="K189" s="100"/>
      <c r="L189" s="101"/>
      <c r="M189" s="230"/>
      <c r="N189" s="231">
        <f>SUM(F189:M189)</f>
        <v>0</v>
      </c>
      <c r="O189" s="67">
        <f>N189*D189</f>
        <v>0</v>
      </c>
      <c r="P189" s="139">
        <f>N189*E189</f>
        <v>0</v>
      </c>
      <c r="Q189" s="4"/>
      <c r="R189" s="4"/>
      <c r="S189" s="4"/>
      <c r="T189" s="4"/>
      <c r="U189" s="4"/>
      <c r="V189" s="4"/>
    </row>
    <row r="190" spans="1:22" ht="12" customHeight="1">
      <c r="A190" s="159" t="s">
        <v>230</v>
      </c>
      <c r="B190" s="16" t="s">
        <v>49</v>
      </c>
      <c r="C190" s="16" t="s">
        <v>231</v>
      </c>
      <c r="D190" s="17" t="n">
        <v>1</v>
      </c>
      <c r="E190" s="209" t="n">
        <v>65</v>
      </c>
      <c r="F190" s="223"/>
      <c r="G190" s="178"/>
      <c r="H190" s="179"/>
      <c r="I190" s="180"/>
      <c r="J190" s="181"/>
      <c r="K190" s="182"/>
      <c r="L190" s="183"/>
      <c r="M190" s="236"/>
      <c r="N190" s="227">
        <f>SUM(F190:M190)</f>
        <v>0</v>
      </c>
      <c r="O190" s="157">
        <f>N190*D190</f>
        <v>0</v>
      </c>
      <c r="P190" s="158">
        <f>N190*E190</f>
        <v>0</v>
      </c>
      <c r="Q190" s="4"/>
      <c r="R190" s="4"/>
      <c r="S190" s="4"/>
      <c r="T190" s="4"/>
      <c r="U190" s="4"/>
      <c r="V190" s="4"/>
    </row>
    <row r="191" spans="1:22" ht="12" customHeight="1">
      <c r="A191" s="46"/>
      <c r="B191" s="63" t="s">
        <v>94</v>
      </c>
      <c r="C191" s="18" t="s">
        <v>232</v>
      </c>
      <c r="D191" s="19" t="n">
        <v>2</v>
      </c>
      <c r="E191" s="211" t="n">
        <v>92</v>
      </c>
      <c r="F191" s="218"/>
      <c r="G191" s="339"/>
      <c r="H191" s="340"/>
      <c r="I191" s="341"/>
      <c r="J191" s="342"/>
      <c r="K191" s="343"/>
      <c r="L191" s="344"/>
      <c r="M191" s="228"/>
      <c r="N191" s="229">
        <f>SUM(F191:M191)</f>
        <v>0</v>
      </c>
      <c r="O191" s="11">
        <f>N191*D191</f>
        <v>0</v>
      </c>
      <c r="P191" s="142">
        <f>N191*E191</f>
        <v>0</v>
      </c>
      <c r="Q191" s="4"/>
      <c r="R191" s="4"/>
      <c r="S191" s="4"/>
      <c r="T191" s="4"/>
      <c r="U191" s="4"/>
      <c r="V191" s="4"/>
    </row>
    <row r="192" spans="1:22" ht="12" customHeight="1">
      <c r="A192" s="354"/>
      <c r="B192" s="74" t="s">
        <v>94</v>
      </c>
      <c r="C192" s="20" t="s">
        <v>233</v>
      </c>
      <c r="D192" s="21" t="n">
        <v>2</v>
      </c>
      <c r="E192" s="213" t="n">
        <v>78</v>
      </c>
      <c r="F192" s="220"/>
      <c r="G192" s="96"/>
      <c r="H192" s="97"/>
      <c r="I192" s="98"/>
      <c r="J192" s="99"/>
      <c r="K192" s="100"/>
      <c r="L192" s="101"/>
      <c r="M192" s="230"/>
      <c r="N192" s="231">
        <f>SUM(F192:M192)</f>
        <v>0</v>
      </c>
      <c r="O192" s="67">
        <f>N192*D192</f>
        <v>0</v>
      </c>
      <c r="P192" s="139">
        <f>N192*E192</f>
        <v>0</v>
      </c>
      <c r="Q192" s="4"/>
      <c r="R192" s="4"/>
      <c r="S192" s="4"/>
      <c r="T192" s="4"/>
      <c r="U192" s="4"/>
      <c r="V192" s="4"/>
    </row>
    <row r="193" spans="1:22" ht="12" customHeight="1">
      <c r="A193" s="159" t="s">
        <v>234</v>
      </c>
      <c r="B193" s="63" t="s">
        <v>81</v>
      </c>
      <c r="C193" s="16" t="s">
        <v>235</v>
      </c>
      <c r="D193" s="17" t="n">
        <v>5</v>
      </c>
      <c r="E193" s="221" t="n">
        <v>103</v>
      </c>
      <c r="F193" s="216"/>
      <c r="G193" s="102"/>
      <c r="H193" s="103"/>
      <c r="I193" s="104"/>
      <c r="J193" s="105"/>
      <c r="K193" s="106"/>
      <c r="L193" s="107"/>
      <c r="M193" s="232"/>
      <c r="N193" s="235">
        <f>SUM(F193:M193)</f>
        <v>0</v>
      </c>
      <c r="O193" s="66">
        <f>N193*D193</f>
        <v>0</v>
      </c>
      <c r="P193" s="141">
        <f>N193*E193</f>
        <v>0</v>
      </c>
      <c r="Q193" s="4"/>
      <c r="R193" s="4"/>
      <c r="S193" s="4"/>
      <c r="T193" s="4"/>
      <c r="U193" s="4"/>
      <c r="V193" s="4"/>
    </row>
    <row r="194" spans="1:22" ht="12" customHeight="1">
      <c r="A194" s="46"/>
      <c r="B194" s="63" t="s">
        <v>37</v>
      </c>
      <c r="C194" s="18" t="s">
        <v>236</v>
      </c>
      <c r="D194" s="19" t="n">
        <v>5</v>
      </c>
      <c r="E194" s="211" t="n">
        <v>35</v>
      </c>
      <c r="F194" s="218"/>
      <c r="G194" s="339"/>
      <c r="H194" s="340"/>
      <c r="I194" s="341"/>
      <c r="J194" s="342"/>
      <c r="K194" s="343"/>
      <c r="L194" s="344"/>
      <c r="M194" s="228"/>
      <c r="N194" s="229">
        <f>SUM(F194:M194)</f>
        <v>0</v>
      </c>
      <c r="O194" s="11">
        <f>N194*D194</f>
        <v>0</v>
      </c>
      <c r="P194" s="142">
        <f>N194*E194</f>
        <v>0</v>
      </c>
      <c r="Q194" s="4"/>
      <c r="R194" s="4"/>
      <c r="S194" s="4"/>
      <c r="T194" s="4"/>
      <c r="U194" s="4"/>
      <c r="V194" s="4"/>
    </row>
    <row r="195" spans="1:22" ht="12" customHeight="1">
      <c r="A195" s="46"/>
      <c r="B195" s="63" t="s">
        <v>64</v>
      </c>
      <c r="C195" s="18" t="s">
        <v>237</v>
      </c>
      <c r="D195" s="19" t="n">
        <v>5</v>
      </c>
      <c r="E195" s="211" t="n">
        <v>20</v>
      </c>
      <c r="F195" s="217"/>
      <c r="G195" s="41"/>
      <c r="H195" s="40"/>
      <c r="I195" s="39"/>
      <c r="J195" s="42"/>
      <c r="K195" s="44"/>
      <c r="L195" s="43"/>
      <c r="M195" s="234"/>
      <c r="N195" s="229">
        <f>SUM(F195:M195)</f>
        <v>0</v>
      </c>
      <c r="O195" s="11">
        <f>N195*D195</f>
        <v>0</v>
      </c>
      <c r="P195" s="142">
        <f>N195*E195</f>
        <v>0</v>
      </c>
      <c r="Q195" s="4"/>
      <c r="R195" s="4"/>
      <c r="S195" s="4"/>
      <c r="T195" s="4"/>
      <c r="U195" s="4"/>
      <c r="V195" s="4"/>
    </row>
    <row r="196" spans="1:22" ht="12" customHeight="1">
      <c r="A196" s="46"/>
      <c r="B196" s="63" t="s">
        <v>64</v>
      </c>
      <c r="C196" s="18" t="s">
        <v>238</v>
      </c>
      <c r="D196" s="19" t="n">
        <v>5</v>
      </c>
      <c r="E196" s="211" t="n">
        <v>17</v>
      </c>
      <c r="F196" s="218"/>
      <c r="G196" s="339"/>
      <c r="H196" s="340"/>
      <c r="I196" s="341"/>
      <c r="J196" s="342"/>
      <c r="K196" s="343"/>
      <c r="L196" s="344"/>
      <c r="M196" s="228"/>
      <c r="N196" s="229">
        <f>SUM(F196:M196)</f>
        <v>0</v>
      </c>
      <c r="O196" s="11">
        <f>N196*D196</f>
        <v>0</v>
      </c>
      <c r="P196" s="142">
        <f>N196*E196</f>
        <v>0</v>
      </c>
      <c r="Q196" s="4"/>
      <c r="R196" s="4"/>
      <c r="S196" s="4"/>
      <c r="T196" s="4"/>
      <c r="U196" s="4"/>
      <c r="V196" s="4"/>
    </row>
    <row r="197" spans="1:22" ht="12" customHeight="1">
      <c r="A197" s="354"/>
      <c r="B197" s="74" t="s">
        <v>152</v>
      </c>
      <c r="C197" s="20" t="s">
        <v>239</v>
      </c>
      <c r="D197" s="21" t="n">
        <v>10</v>
      </c>
      <c r="E197" s="213" t="n">
        <v>29</v>
      </c>
      <c r="F197" s="220"/>
      <c r="G197" s="96"/>
      <c r="H197" s="97"/>
      <c r="I197" s="98"/>
      <c r="J197" s="99"/>
      <c r="K197" s="100"/>
      <c r="L197" s="101"/>
      <c r="M197" s="230"/>
      <c r="N197" s="231">
        <f>SUM(F197:M197)</f>
        <v>0</v>
      </c>
      <c r="O197" s="67">
        <f>N197*D197</f>
        <v>0</v>
      </c>
      <c r="P197" s="139">
        <f>N197*E197</f>
        <v>0</v>
      </c>
      <c r="Q197" s="4"/>
      <c r="R197" s="4"/>
      <c r="S197" s="4"/>
      <c r="T197" s="4"/>
      <c r="U197" s="4"/>
      <c r="V197" s="4"/>
    </row>
    <row r="198" spans="1:22" ht="12" customHeight="1">
      <c r="A198" s="159" t="s">
        <v>240</v>
      </c>
      <c r="B198" s="63" t="s">
        <v>25</v>
      </c>
      <c r="C198" s="16" t="s">
        <v>241</v>
      </c>
      <c r="D198" s="17" t="n">
        <v>1</v>
      </c>
      <c r="E198" s="221" t="n">
        <v>63</v>
      </c>
      <c r="F198" s="216"/>
      <c r="G198" s="102"/>
      <c r="H198" s="103"/>
      <c r="I198" s="104"/>
      <c r="J198" s="105"/>
      <c r="K198" s="106"/>
      <c r="L198" s="107"/>
      <c r="M198" s="232"/>
      <c r="N198" s="235">
        <f>SUM(F198:M198)</f>
        <v>0</v>
      </c>
      <c r="O198" s="66">
        <f>N198*D198</f>
        <v>0</v>
      </c>
      <c r="P198" s="141">
        <f>N198*E198</f>
        <v>0</v>
      </c>
      <c r="Q198" s="4"/>
      <c r="R198" s="4"/>
      <c r="S198" s="4"/>
      <c r="T198" s="4"/>
      <c r="U198" s="4"/>
      <c r="V198" s="4"/>
    </row>
    <row r="199" spans="1:22" ht="12" customHeight="1">
      <c r="A199" s="46"/>
      <c r="B199" s="63" t="s">
        <v>27</v>
      </c>
      <c r="C199" s="18" t="s">
        <v>242</v>
      </c>
      <c r="D199" s="19" t="n">
        <v>2</v>
      </c>
      <c r="E199" s="211" t="n">
        <v>72</v>
      </c>
      <c r="F199" s="218"/>
      <c r="G199" s="339"/>
      <c r="H199" s="340"/>
      <c r="I199" s="341"/>
      <c r="J199" s="342"/>
      <c r="K199" s="343"/>
      <c r="L199" s="344"/>
      <c r="M199" s="228"/>
      <c r="N199" s="229">
        <f>SUM(F199:M199)</f>
        <v>0</v>
      </c>
      <c r="O199" s="11">
        <f>N199*D199</f>
        <v>0</v>
      </c>
      <c r="P199" s="142">
        <f>N199*E199</f>
        <v>0</v>
      </c>
      <c r="Q199" s="4"/>
      <c r="R199" s="4"/>
      <c r="S199" s="4"/>
      <c r="T199" s="4"/>
      <c r="U199" s="4"/>
      <c r="V199" s="4"/>
    </row>
    <row r="200" spans="1:22" ht="12" customHeight="1">
      <c r="A200" s="354"/>
      <c r="B200" s="74" t="s">
        <v>94</v>
      </c>
      <c r="C200" s="20" t="s">
        <v>243</v>
      </c>
      <c r="D200" s="21" t="n">
        <v>2</v>
      </c>
      <c r="E200" s="213" t="n">
        <v>60</v>
      </c>
      <c r="F200" s="220"/>
      <c r="G200" s="96"/>
      <c r="H200" s="97"/>
      <c r="I200" s="98"/>
      <c r="J200" s="99"/>
      <c r="K200" s="100"/>
      <c r="L200" s="101"/>
      <c r="M200" s="230"/>
      <c r="N200" s="231">
        <f>SUM(F200:M200)</f>
        <v>0</v>
      </c>
      <c r="O200" s="67">
        <f>N200*D200</f>
        <v>0</v>
      </c>
      <c r="P200" s="139">
        <f>N200*E200</f>
        <v>0</v>
      </c>
      <c r="Q200" s="4"/>
      <c r="R200" s="4"/>
      <c r="S200" s="4"/>
      <c r="T200" s="4"/>
      <c r="U200" s="4"/>
      <c r="V200" s="4"/>
    </row>
    <row r="201" spans="1:22" ht="12" customHeight="1">
      <c r="A201" s="159" t="s">
        <v>244</v>
      </c>
      <c r="B201" s="63" t="s">
        <v>52</v>
      </c>
      <c r="C201" s="16" t="s">
        <v>245</v>
      </c>
      <c r="D201" s="17" t="n">
        <v>1</v>
      </c>
      <c r="E201" s="221" t="n">
        <v>49</v>
      </c>
      <c r="F201" s="216"/>
      <c r="G201" s="102"/>
      <c r="H201" s="103"/>
      <c r="I201" s="104"/>
      <c r="J201" s="105"/>
      <c r="K201" s="106"/>
      <c r="L201" s="107"/>
      <c r="M201" s="232"/>
      <c r="N201" s="235">
        <f>SUM(F201:M201)</f>
        <v>0</v>
      </c>
      <c r="O201" s="66">
        <f>N201*D201</f>
        <v>0</v>
      </c>
      <c r="P201" s="141">
        <f>N201*E201</f>
        <v>0</v>
      </c>
      <c r="Q201" s="4"/>
      <c r="R201" s="4"/>
      <c r="S201" s="4"/>
      <c r="T201" s="4"/>
      <c r="U201" s="4"/>
      <c r="V201" s="4"/>
    </row>
    <row r="202" spans="1:22" ht="12" customHeight="1">
      <c r="A202" s="46"/>
      <c r="B202" s="63" t="s">
        <v>54</v>
      </c>
      <c r="C202" s="18" t="s">
        <v>246</v>
      </c>
      <c r="D202" s="19" t="n">
        <v>10</v>
      </c>
      <c r="E202" s="211" t="n">
        <v>185</v>
      </c>
      <c r="F202" s="217"/>
      <c r="G202" s="41"/>
      <c r="H202" s="40"/>
      <c r="I202" s="39"/>
      <c r="J202" s="42"/>
      <c r="K202" s="44"/>
      <c r="L202" s="43"/>
      <c r="M202" s="234"/>
      <c r="N202" s="229">
        <f>SUM(F202:M202)</f>
        <v>0</v>
      </c>
      <c r="O202" s="11">
        <f>N202*D202</f>
        <v>0</v>
      </c>
      <c r="P202" s="142">
        <f>N202*E202</f>
        <v>0</v>
      </c>
      <c r="Q202" s="4"/>
      <c r="R202" s="4"/>
      <c r="S202" s="4"/>
      <c r="T202" s="4"/>
      <c r="U202" s="4"/>
      <c r="V202" s="4"/>
    </row>
    <row r="203" spans="1:22" ht="12" customHeight="1">
      <c r="A203" s="46"/>
      <c r="B203" s="63" t="s">
        <v>110</v>
      </c>
      <c r="C203" s="18" t="s">
        <v>247</v>
      </c>
      <c r="D203" s="19" t="n">
        <v>10</v>
      </c>
      <c r="E203" s="211" t="n">
        <v>47</v>
      </c>
      <c r="F203" s="218"/>
      <c r="G203" s="339"/>
      <c r="H203" s="340"/>
      <c r="I203" s="341"/>
      <c r="J203" s="342"/>
      <c r="K203" s="343"/>
      <c r="L203" s="344"/>
      <c r="M203" s="228"/>
      <c r="N203" s="229">
        <f>SUM(F203:M203)</f>
        <v>0</v>
      </c>
      <c r="O203" s="11">
        <f>N203*D203</f>
        <v>0</v>
      </c>
      <c r="P203" s="142">
        <f>N203*E203</f>
        <v>0</v>
      </c>
      <c r="Q203" s="4"/>
      <c r="R203" s="4"/>
      <c r="S203" s="4"/>
      <c r="T203" s="4"/>
      <c r="U203" s="4"/>
      <c r="V203" s="4"/>
    </row>
    <row r="204" spans="1:22" ht="12" customHeight="1">
      <c r="A204" s="354"/>
      <c r="B204" s="74" t="s">
        <v>152</v>
      </c>
      <c r="C204" s="20" t="s">
        <v>248</v>
      </c>
      <c r="D204" s="21" t="n">
        <v>10</v>
      </c>
      <c r="E204" s="213" t="n">
        <v>34</v>
      </c>
      <c r="F204" s="220"/>
      <c r="G204" s="96"/>
      <c r="H204" s="97"/>
      <c r="I204" s="98"/>
      <c r="J204" s="99"/>
      <c r="K204" s="100"/>
      <c r="L204" s="101"/>
      <c r="M204" s="230"/>
      <c r="N204" s="231">
        <f>SUM(F204:M204)</f>
        <v>0</v>
      </c>
      <c r="O204" s="67">
        <f>N204*D204</f>
        <v>0</v>
      </c>
      <c r="P204" s="139">
        <f>N204*E204</f>
        <v>0</v>
      </c>
      <c r="Q204" s="4"/>
      <c r="R204" s="4"/>
      <c r="S204" s="4"/>
      <c r="T204" s="4"/>
      <c r="U204" s="4"/>
      <c r="V204" s="4"/>
    </row>
    <row r="205" spans="1:22" ht="12" customHeight="1">
      <c r="A205" s="159" t="s">
        <v>249</v>
      </c>
      <c r="B205" s="38" t="s">
        <v>152</v>
      </c>
      <c r="C205" s="16" t="s">
        <v>250</v>
      </c>
      <c r="D205" s="17" t="n">
        <v>10</v>
      </c>
      <c r="E205" s="221" t="n">
        <v>30</v>
      </c>
      <c r="F205" s="217"/>
      <c r="G205" s="41"/>
      <c r="H205" s="40"/>
      <c r="I205" s="39"/>
      <c r="J205" s="42"/>
      <c r="K205" s="44"/>
      <c r="L205" s="43"/>
      <c r="M205" s="234"/>
      <c r="N205" s="235">
        <f>SUM(F205:M205)</f>
        <v>0</v>
      </c>
      <c r="O205" s="66">
        <f>N205*D205</f>
        <v>0</v>
      </c>
      <c r="P205" s="141">
        <f>N205*E205</f>
        <v>0</v>
      </c>
      <c r="Q205" s="4"/>
      <c r="R205" s="4"/>
      <c r="S205" s="4"/>
      <c r="T205" s="4"/>
      <c r="U205" s="4"/>
      <c r="V205" s="4"/>
    </row>
    <row r="206" spans="1:22" ht="12" customHeight="1">
      <c r="A206" s="46"/>
      <c r="B206" s="18" t="s">
        <v>152</v>
      </c>
      <c r="C206" s="18" t="s">
        <v>251</v>
      </c>
      <c r="D206" s="19" t="n">
        <v>10</v>
      </c>
      <c r="E206" s="211" t="n">
        <v>30</v>
      </c>
      <c r="F206" s="218"/>
      <c r="G206" s="339"/>
      <c r="H206" s="340"/>
      <c r="I206" s="341"/>
      <c r="J206" s="342"/>
      <c r="K206" s="343"/>
      <c r="L206" s="344"/>
      <c r="M206" s="228"/>
      <c r="N206" s="229">
        <f>SUM(F206:M206)</f>
        <v>0</v>
      </c>
      <c r="O206" s="11">
        <f>N206*D206</f>
        <v>0</v>
      </c>
      <c r="P206" s="142">
        <f>N206*E206</f>
        <v>0</v>
      </c>
      <c r="Q206" s="4"/>
      <c r="R206" s="4"/>
      <c r="S206" s="4"/>
      <c r="T206" s="4"/>
      <c r="U206" s="4"/>
      <c r="V206" s="4"/>
    </row>
    <row r="207" spans="1:22" ht="12" customHeight="1">
      <c r="A207" s="46"/>
      <c r="B207" s="38" t="s">
        <v>152</v>
      </c>
      <c r="C207" s="18" t="s">
        <v>252</v>
      </c>
      <c r="D207" s="19" t="n">
        <v>10</v>
      </c>
      <c r="E207" s="211" t="n">
        <v>30</v>
      </c>
      <c r="F207" s="217"/>
      <c r="G207" s="41"/>
      <c r="H207" s="40"/>
      <c r="I207" s="39"/>
      <c r="J207" s="42"/>
      <c r="K207" s="44"/>
      <c r="L207" s="43"/>
      <c r="M207" s="234"/>
      <c r="N207" s="229">
        <f>SUM(F207:M207)</f>
        <v>0</v>
      </c>
      <c r="O207" s="11">
        <f>N207*D207</f>
        <v>0</v>
      </c>
      <c r="P207" s="142">
        <f>N207*E207</f>
        <v>0</v>
      </c>
      <c r="Q207" s="4"/>
      <c r="R207" s="4"/>
      <c r="S207" s="4"/>
      <c r="T207" s="4"/>
      <c r="U207" s="4"/>
      <c r="V207" s="4"/>
    </row>
    <row r="208" spans="1:22" ht="12" customHeight="1">
      <c r="A208" s="46"/>
      <c r="B208" s="18" t="s">
        <v>152</v>
      </c>
      <c r="C208" s="18" t="s">
        <v>253</v>
      </c>
      <c r="D208" s="19" t="n">
        <v>10</v>
      </c>
      <c r="E208" s="211" t="n">
        <v>29</v>
      </c>
      <c r="F208" s="218"/>
      <c r="G208" s="339"/>
      <c r="H208" s="340"/>
      <c r="I208" s="341"/>
      <c r="J208" s="342"/>
      <c r="K208" s="343"/>
      <c r="L208" s="344"/>
      <c r="M208" s="228"/>
      <c r="N208" s="229">
        <f>SUM(F208:M208)</f>
        <v>0</v>
      </c>
      <c r="O208" s="11">
        <f>N208*D208</f>
        <v>0</v>
      </c>
      <c r="P208" s="142">
        <f>N208*E208</f>
        <v>0</v>
      </c>
      <c r="Q208" s="4"/>
      <c r="R208" s="4"/>
      <c r="S208" s="4"/>
      <c r="T208" s="4"/>
      <c r="U208" s="4"/>
      <c r="V208" s="4"/>
    </row>
    <row r="209" spans="1:22" ht="12" customHeight="1">
      <c r="A209" s="46"/>
      <c r="B209" s="63" t="s">
        <v>152</v>
      </c>
      <c r="C209" s="18" t="s">
        <v>254</v>
      </c>
      <c r="D209" s="19" t="n">
        <v>10</v>
      </c>
      <c r="E209" s="211" t="n">
        <v>29</v>
      </c>
      <c r="F209" s="218"/>
      <c r="G209" s="339"/>
      <c r="H209" s="340"/>
      <c r="I209" s="341"/>
      <c r="J209" s="342"/>
      <c r="K209" s="343"/>
      <c r="L209" s="344"/>
      <c r="M209" s="228"/>
      <c r="N209" s="229">
        <f>SUM(F209:M209)</f>
        <v>0</v>
      </c>
      <c r="O209" s="11">
        <f>N209*D209</f>
        <v>0</v>
      </c>
      <c r="P209" s="142">
        <f>N209*E209</f>
        <v>0</v>
      </c>
      <c r="Q209" s="4"/>
      <c r="R209" s="4"/>
      <c r="S209" s="4"/>
      <c r="T209" s="4"/>
      <c r="U209" s="4"/>
      <c r="V209" s="4"/>
    </row>
    <row r="210" spans="1:22" ht="12" customHeight="1">
      <c r="A210" s="354"/>
      <c r="B210" s="63" t="s">
        <v>152</v>
      </c>
      <c r="C210" s="20" t="s">
        <v>255</v>
      </c>
      <c r="D210" s="21" t="n">
        <v>10</v>
      </c>
      <c r="E210" s="213" t="n">
        <v>29</v>
      </c>
      <c r="F210" s="220"/>
      <c r="G210" s="96"/>
      <c r="H210" s="97"/>
      <c r="I210" s="98"/>
      <c r="J210" s="99"/>
      <c r="K210" s="100"/>
      <c r="L210" s="101"/>
      <c r="M210" s="230"/>
      <c r="N210" s="231">
        <f>SUM(F210:M210)</f>
        <v>0</v>
      </c>
      <c r="O210" s="67">
        <f>N210*D210</f>
        <v>0</v>
      </c>
      <c r="P210" s="139">
        <f>N210*E210</f>
        <v>0</v>
      </c>
      <c r="Q210" s="4"/>
      <c r="R210" s="4"/>
      <c r="S210" s="4"/>
      <c r="T210" s="4"/>
      <c r="U210" s="4"/>
      <c r="V210" s="4"/>
    </row>
    <row r="211" spans="1:22" ht="12" customHeight="1">
      <c r="A211" s="159" t="s">
        <v>256</v>
      </c>
      <c r="B211" s="16" t="s">
        <v>47</v>
      </c>
      <c r="C211" s="16" t="s">
        <v>257</v>
      </c>
      <c r="D211" s="17" t="n">
        <v>2</v>
      </c>
      <c r="E211" s="221" t="n">
        <v>112</v>
      </c>
      <c r="F211" s="216"/>
      <c r="G211" s="102"/>
      <c r="H211" s="103"/>
      <c r="I211" s="104"/>
      <c r="J211" s="105"/>
      <c r="K211" s="106"/>
      <c r="L211" s="107"/>
      <c r="M211" s="232"/>
      <c r="N211" s="235">
        <f>SUM(F211:M211)</f>
        <v>0</v>
      </c>
      <c r="O211" s="66">
        <f>N211*D211</f>
        <v>0</v>
      </c>
      <c r="P211" s="141">
        <f>N211*E211</f>
        <v>0</v>
      </c>
      <c r="Q211" s="4"/>
      <c r="R211" s="4"/>
      <c r="S211" s="4"/>
      <c r="T211" s="4"/>
      <c r="U211" s="4"/>
      <c r="V211" s="4"/>
    </row>
    <row r="212" spans="1:22" ht="12" customHeight="1">
      <c r="A212" s="46"/>
      <c r="B212" s="63" t="s">
        <v>27</v>
      </c>
      <c r="C212" s="18" t="s">
        <v>258</v>
      </c>
      <c r="D212" s="19" t="n">
        <v>5</v>
      </c>
      <c r="E212" s="211" t="n">
        <v>149</v>
      </c>
      <c r="F212" s="217"/>
      <c r="G212" s="41"/>
      <c r="H212" s="40"/>
      <c r="I212" s="39"/>
      <c r="J212" s="42"/>
      <c r="K212" s="44"/>
      <c r="L212" s="43"/>
      <c r="M212" s="234"/>
      <c r="N212" s="229">
        <f>SUM(F212:M212)</f>
        <v>0</v>
      </c>
      <c r="O212" s="11">
        <f>N212*D212</f>
        <v>0</v>
      </c>
      <c r="P212" s="142">
        <f>N212*E212</f>
        <v>0</v>
      </c>
      <c r="Q212" s="4"/>
      <c r="R212" s="4"/>
      <c r="S212" s="4"/>
      <c r="T212" s="4"/>
      <c r="U212" s="4"/>
      <c r="V212" s="4"/>
    </row>
    <row r="213" spans="1:22" ht="12" customHeight="1">
      <c r="A213" s="46"/>
      <c r="B213" s="63" t="s">
        <v>30</v>
      </c>
      <c r="C213" s="18" t="s">
        <v>259</v>
      </c>
      <c r="D213" s="19" t="n">
        <v>10</v>
      </c>
      <c r="E213" s="211" t="n">
        <v>179</v>
      </c>
      <c r="F213" s="218"/>
      <c r="G213" s="339"/>
      <c r="H213" s="340"/>
      <c r="I213" s="341"/>
      <c r="J213" s="342"/>
      <c r="K213" s="343"/>
      <c r="L213" s="344"/>
      <c r="M213" s="228"/>
      <c r="N213" s="229">
        <f>SUM(F213:M213)</f>
        <v>0</v>
      </c>
      <c r="O213" s="11">
        <f>N213*D213</f>
        <v>0</v>
      </c>
      <c r="P213" s="142">
        <f>N213*E213</f>
        <v>0</v>
      </c>
      <c r="Q213" s="4"/>
      <c r="R213" s="4"/>
      <c r="S213" s="4"/>
      <c r="T213" s="4"/>
      <c r="U213" s="4"/>
      <c r="V213" s="4"/>
    </row>
    <row r="214" spans="1:22" ht="12" customHeight="1">
      <c r="A214" s="46"/>
      <c r="B214" s="63" t="s">
        <v>30</v>
      </c>
      <c r="C214" s="18" t="s">
        <v>260</v>
      </c>
      <c r="D214" s="19" t="n">
        <v>10</v>
      </c>
      <c r="E214" s="211" t="n">
        <v>116</v>
      </c>
      <c r="F214" s="218"/>
      <c r="G214" s="339"/>
      <c r="H214" s="340"/>
      <c r="I214" s="341"/>
      <c r="J214" s="342"/>
      <c r="K214" s="343"/>
      <c r="L214" s="344"/>
      <c r="M214" s="228"/>
      <c r="N214" s="229">
        <f>SUM(F214:M214)</f>
        <v>0</v>
      </c>
      <c r="O214" s="11">
        <f>N214*D214</f>
        <v>0</v>
      </c>
      <c r="P214" s="142">
        <f>N214*E214</f>
        <v>0</v>
      </c>
      <c r="Q214" s="4"/>
      <c r="R214" s="4"/>
      <c r="S214" s="4"/>
      <c r="T214" s="4"/>
      <c r="U214" s="4"/>
      <c r="V214" s="4"/>
    </row>
    <row r="215" spans="1:22" ht="12" customHeight="1">
      <c r="A215" s="46"/>
      <c r="B215" s="63" t="s">
        <v>32</v>
      </c>
      <c r="C215" s="18" t="s">
        <v>261</v>
      </c>
      <c r="D215" s="19" t="n">
        <v>10</v>
      </c>
      <c r="E215" s="211" t="n">
        <v>66</v>
      </c>
      <c r="F215" s="217"/>
      <c r="G215" s="41"/>
      <c r="H215" s="40"/>
      <c r="I215" s="39"/>
      <c r="J215" s="42"/>
      <c r="K215" s="44"/>
      <c r="L215" s="43"/>
      <c r="M215" s="234"/>
      <c r="N215" s="229">
        <f>SUM(F215:M215)</f>
        <v>0</v>
      </c>
      <c r="O215" s="11">
        <f>N215*D215</f>
        <v>0</v>
      </c>
      <c r="P215" s="142">
        <f>N215*E215</f>
        <v>0</v>
      </c>
      <c r="Q215" s="4"/>
      <c r="R215" s="4"/>
      <c r="S215" s="4"/>
      <c r="T215" s="4"/>
      <c r="U215" s="4"/>
      <c r="V215" s="4"/>
    </row>
    <row r="216" spans="1:22" ht="12" customHeight="1">
      <c r="A216" s="354"/>
      <c r="B216" s="74" t="s">
        <v>152</v>
      </c>
      <c r="C216" s="18" t="s">
        <v>262</v>
      </c>
      <c r="D216" s="21" t="n">
        <v>10</v>
      </c>
      <c r="E216" s="213" t="n">
        <v>34</v>
      </c>
      <c r="F216" s="220"/>
      <c r="G216" s="96"/>
      <c r="H216" s="97"/>
      <c r="I216" s="98"/>
      <c r="J216" s="99"/>
      <c r="K216" s="100"/>
      <c r="L216" s="101"/>
      <c r="M216" s="230"/>
      <c r="N216" s="231">
        <f>SUM(F216:M216)</f>
        <v>0</v>
      </c>
      <c r="O216" s="67">
        <f>N216*D216</f>
        <v>0</v>
      </c>
      <c r="P216" s="139">
        <f>N216*E216</f>
        <v>0</v>
      </c>
      <c r="Q216" s="23"/>
      <c r="R216" s="4"/>
      <c r="S216" s="4"/>
      <c r="T216" s="4"/>
      <c r="U216" s="4"/>
      <c r="V216" s="4"/>
    </row>
    <row r="217" spans="1:22" ht="12" customHeight="1">
      <c r="A217" s="159" t="s">
        <v>263</v>
      </c>
      <c r="B217" s="63" t="s">
        <v>47</v>
      </c>
      <c r="C217" s="16" t="s">
        <v>264</v>
      </c>
      <c r="D217" s="17" t="n">
        <v>1</v>
      </c>
      <c r="E217" s="221" t="n">
        <v>101</v>
      </c>
      <c r="F217" s="217"/>
      <c r="G217" s="41"/>
      <c r="H217" s="40"/>
      <c r="I217" s="39"/>
      <c r="J217" s="42"/>
      <c r="K217" s="44"/>
      <c r="L217" s="43"/>
      <c r="M217" s="234"/>
      <c r="N217" s="235">
        <f>SUM(F217:M217)</f>
        <v>0</v>
      </c>
      <c r="O217" s="66">
        <f>N217*D217</f>
        <v>0</v>
      </c>
      <c r="P217" s="141">
        <f>N217*E217</f>
        <v>0</v>
      </c>
      <c r="Q217" s="23"/>
      <c r="R217" s="4"/>
      <c r="S217" s="4"/>
      <c r="T217" s="4"/>
      <c r="U217" s="4"/>
      <c r="V217" s="4"/>
    </row>
    <row r="218" spans="1:22" ht="12" customHeight="1">
      <c r="A218" s="46"/>
      <c r="B218" s="63" t="s">
        <v>47</v>
      </c>
      <c r="C218" s="18" t="s">
        <v>265</v>
      </c>
      <c r="D218" s="19" t="n">
        <v>1</v>
      </c>
      <c r="E218" s="211" t="n">
        <v>87</v>
      </c>
      <c r="F218" s="218"/>
      <c r="G218" s="339"/>
      <c r="H218" s="340"/>
      <c r="I218" s="341"/>
      <c r="J218" s="342"/>
      <c r="K218" s="343"/>
      <c r="L218" s="344"/>
      <c r="M218" s="228"/>
      <c r="N218" s="229">
        <f>SUM(F218:M218)</f>
        <v>0</v>
      </c>
      <c r="O218" s="11">
        <f>N218*D218</f>
        <v>0</v>
      </c>
      <c r="P218" s="142">
        <f>N218*E218</f>
        <v>0</v>
      </c>
      <c r="Q218" s="23"/>
      <c r="R218" s="4"/>
      <c r="S218" s="4"/>
      <c r="T218" s="4"/>
      <c r="U218" s="4"/>
      <c r="V218" s="4"/>
    </row>
    <row r="219" spans="1:22" ht="12" customHeight="1">
      <c r="A219" s="46"/>
      <c r="B219" s="63" t="s">
        <v>27</v>
      </c>
      <c r="C219" s="18" t="s">
        <v>266</v>
      </c>
      <c r="D219" s="19" t="n">
        <v>1</v>
      </c>
      <c r="E219" s="211" t="n">
        <v>68</v>
      </c>
      <c r="F219" s="218"/>
      <c r="G219" s="339"/>
      <c r="H219" s="340"/>
      <c r="I219" s="341"/>
      <c r="J219" s="342"/>
      <c r="K219" s="343"/>
      <c r="L219" s="344"/>
      <c r="M219" s="228"/>
      <c r="N219" s="229">
        <f>SUM(F219:M219)</f>
        <v>0</v>
      </c>
      <c r="O219" s="11">
        <f>N219*D219</f>
        <v>0</v>
      </c>
      <c r="P219" s="142">
        <f>N219*E219</f>
        <v>0</v>
      </c>
      <c r="Q219" s="4"/>
      <c r="R219" s="4"/>
      <c r="S219" s="4"/>
      <c r="T219" s="4"/>
      <c r="U219" s="4"/>
      <c r="V219" s="4"/>
    </row>
    <row r="220" spans="1:22" ht="13" customHeight="1">
      <c r="A220" s="46"/>
      <c r="B220" s="63" t="s">
        <v>27</v>
      </c>
      <c r="C220" s="18" t="s">
        <v>267</v>
      </c>
      <c r="D220" s="19" t="n">
        <v>5</v>
      </c>
      <c r="E220" s="211" t="n">
        <v>196</v>
      </c>
      <c r="F220" s="217"/>
      <c r="G220" s="41"/>
      <c r="H220" s="40"/>
      <c r="I220" s="39"/>
      <c r="J220" s="42"/>
      <c r="K220" s="44"/>
      <c r="L220" s="43"/>
      <c r="M220" s="234"/>
      <c r="N220" s="229">
        <f>SUM(F220:M220)</f>
        <v>0</v>
      </c>
      <c r="O220" s="11">
        <f>N220*D220</f>
        <v>0</v>
      </c>
      <c r="P220" s="142">
        <f>N220*E220</f>
        <v>0</v>
      </c>
      <c r="Q220" s="4"/>
      <c r="R220" s="4"/>
      <c r="S220" s="4"/>
      <c r="T220" s="4"/>
      <c r="U220" s="4"/>
      <c r="V220" s="4"/>
    </row>
    <row r="221" spans="1:22" ht="11" customHeight="1">
      <c r="A221" s="46"/>
      <c r="B221" s="63" t="s">
        <v>30</v>
      </c>
      <c r="C221" s="18" t="s">
        <v>268</v>
      </c>
      <c r="D221" s="19" t="n">
        <v>5</v>
      </c>
      <c r="E221" s="211" t="n">
        <v>130</v>
      </c>
      <c r="F221" s="218"/>
      <c r="G221" s="339"/>
      <c r="H221" s="340"/>
      <c r="I221" s="341"/>
      <c r="J221" s="342"/>
      <c r="K221" s="343"/>
      <c r="L221" s="344"/>
      <c r="M221" s="228"/>
      <c r="N221" s="229">
        <f>SUM(F221:M221)</f>
        <v>0</v>
      </c>
      <c r="O221" s="11">
        <f>N221*D221</f>
        <v>0</v>
      </c>
      <c r="P221" s="142">
        <f>N221*E221</f>
        <v>0</v>
      </c>
      <c r="Q221" s="4"/>
      <c r="R221" s="4"/>
      <c r="S221" s="4"/>
      <c r="T221" s="4"/>
      <c r="U221" s="4"/>
      <c r="V221" s="4"/>
    </row>
    <row r="222" spans="1:22" ht="11" customHeight="1">
      <c r="A222" s="46"/>
      <c r="B222" s="63" t="s">
        <v>54</v>
      </c>
      <c r="C222" s="18" t="s">
        <v>269</v>
      </c>
      <c r="D222" s="19" t="n">
        <v>5</v>
      </c>
      <c r="E222" s="211" t="n">
        <v>123</v>
      </c>
      <c r="F222" s="217"/>
      <c r="G222" s="41"/>
      <c r="H222" s="40"/>
      <c r="I222" s="39"/>
      <c r="J222" s="42"/>
      <c r="K222" s="44"/>
      <c r="L222" s="43"/>
      <c r="M222" s="234"/>
      <c r="N222" s="229">
        <f>SUM(F222:M222)</f>
        <v>0</v>
      </c>
      <c r="O222" s="11">
        <f>N222*D222</f>
        <v>0</v>
      </c>
      <c r="P222" s="142">
        <f>N222*E222</f>
        <v>0</v>
      </c>
      <c r="Q222" s="4"/>
      <c r="R222" s="4"/>
      <c r="S222" s="4"/>
      <c r="T222" s="4"/>
      <c r="U222" s="4"/>
      <c r="V222" s="4"/>
    </row>
    <row r="223" spans="1:22" ht="12" customHeight="1">
      <c r="A223" s="46"/>
      <c r="B223" s="63" t="s">
        <v>34</v>
      </c>
      <c r="C223" s="18" t="s">
        <v>270</v>
      </c>
      <c r="D223" s="19" t="n">
        <v>10</v>
      </c>
      <c r="E223" s="211" t="n">
        <v>60</v>
      </c>
      <c r="F223" s="218"/>
      <c r="G223" s="339"/>
      <c r="H223" s="340"/>
      <c r="I223" s="341"/>
      <c r="J223" s="342"/>
      <c r="K223" s="343"/>
      <c r="L223" s="344"/>
      <c r="M223" s="228"/>
      <c r="N223" s="229">
        <f>SUM(F223:M223)</f>
        <v>0</v>
      </c>
      <c r="O223" s="11">
        <f>N223*D223</f>
        <v>0</v>
      </c>
      <c r="P223" s="142">
        <f>N223*E223</f>
        <v>0</v>
      </c>
      <c r="Q223" s="4"/>
      <c r="R223" s="4"/>
      <c r="S223" s="4"/>
      <c r="T223" s="4"/>
      <c r="U223" s="4"/>
      <c r="V223" s="4"/>
    </row>
    <row r="224" spans="1:22" ht="14" customHeight="1">
      <c r="A224" s="46"/>
      <c r="B224" s="63" t="s">
        <v>37</v>
      </c>
      <c r="C224" s="18" t="s">
        <v>271</v>
      </c>
      <c r="D224" s="19" t="n">
        <v>10</v>
      </c>
      <c r="E224" s="211" t="n">
        <v>60</v>
      </c>
      <c r="F224" s="218"/>
      <c r="G224" s="339"/>
      <c r="H224" s="340"/>
      <c r="I224" s="341"/>
      <c r="J224" s="342"/>
      <c r="K224" s="343"/>
      <c r="L224" s="344"/>
      <c r="M224" s="228"/>
      <c r="N224" s="229">
        <f>SUM(F224:M224)</f>
        <v>0</v>
      </c>
      <c r="O224" s="11">
        <f>N224*D224</f>
        <v>0</v>
      </c>
      <c r="P224" s="142">
        <f>N224*E224</f>
        <v>0</v>
      </c>
      <c r="Q224" s="4"/>
      <c r="R224" s="4"/>
      <c r="S224" s="4"/>
      <c r="T224" s="4"/>
      <c r="U224" s="4"/>
      <c r="V224" s="4"/>
    </row>
    <row r="225" spans="1:22" ht="14" customHeight="1">
      <c r="A225" s="46"/>
      <c r="B225" s="63" t="s">
        <v>110</v>
      </c>
      <c r="C225" s="18" t="s">
        <v>272</v>
      </c>
      <c r="D225" s="19" t="n">
        <v>10</v>
      </c>
      <c r="E225" s="211" t="n">
        <v>37</v>
      </c>
      <c r="F225" s="217"/>
      <c r="G225" s="41"/>
      <c r="H225" s="40"/>
      <c r="I225" s="39"/>
      <c r="J225" s="42"/>
      <c r="K225" s="44"/>
      <c r="L225" s="43"/>
      <c r="M225" s="234"/>
      <c r="N225" s="229">
        <f>SUM(F225:M225)</f>
        <v>0</v>
      </c>
      <c r="O225" s="11">
        <f>N225*D225</f>
        <v>0</v>
      </c>
      <c r="P225" s="142">
        <f>N225*E225</f>
        <v>0</v>
      </c>
      <c r="Q225" s="4"/>
      <c r="R225" s="4"/>
      <c r="S225" s="4"/>
      <c r="T225" s="4"/>
      <c r="U225" s="4"/>
      <c r="V225" s="4"/>
    </row>
    <row r="226" spans="1:22" ht="13" customHeight="1">
      <c r="A226" s="46"/>
      <c r="B226" s="63" t="s">
        <v>64</v>
      </c>
      <c r="C226" s="18" t="s">
        <v>273</v>
      </c>
      <c r="D226" s="19" t="n">
        <v>10</v>
      </c>
      <c r="E226" s="211" t="n">
        <v>37</v>
      </c>
      <c r="F226" s="218"/>
      <c r="G226" s="339"/>
      <c r="H226" s="340"/>
      <c r="I226" s="341"/>
      <c r="J226" s="342"/>
      <c r="K226" s="343"/>
      <c r="L226" s="344"/>
      <c r="M226" s="228"/>
      <c r="N226" s="229">
        <f>SUM(F226:M226)</f>
        <v>0</v>
      </c>
      <c r="O226" s="11">
        <f>N226*D226</f>
        <v>0</v>
      </c>
      <c r="P226" s="142">
        <f>N226*E226</f>
        <v>0</v>
      </c>
      <c r="Q226" s="4"/>
      <c r="R226" s="4"/>
      <c r="S226" s="4"/>
      <c r="T226" s="4"/>
      <c r="U226" s="4"/>
      <c r="V226" s="4"/>
    </row>
    <row r="227" spans="1:22" ht="12" customHeight="1">
      <c r="A227" s="354"/>
      <c r="B227" s="74" t="s">
        <v>152</v>
      </c>
      <c r="C227" s="20" t="s">
        <v>274</v>
      </c>
      <c r="D227" s="21" t="n">
        <v>10</v>
      </c>
      <c r="E227" s="213" t="n">
        <v>34</v>
      </c>
      <c r="F227" s="220"/>
      <c r="G227" s="96"/>
      <c r="H227" s="97"/>
      <c r="I227" s="98"/>
      <c r="J227" s="99"/>
      <c r="K227" s="100"/>
      <c r="L227" s="101"/>
      <c r="M227" s="230"/>
      <c r="N227" s="231">
        <f>SUM(F227:M227)</f>
        <v>0</v>
      </c>
      <c r="O227" s="67">
        <f>N227*D227</f>
        <v>0</v>
      </c>
      <c r="P227" s="139">
        <f>N227*E227</f>
        <v>0</v>
      </c>
      <c r="Q227" s="4"/>
      <c r="R227" s="4"/>
      <c r="S227" s="4"/>
      <c r="T227" s="4"/>
      <c r="U227" s="4"/>
      <c r="V227" s="4"/>
    </row>
    <row r="228" spans="1:22" ht="13" customHeight="1">
      <c r="A228" s="160" t="s">
        <v>275</v>
      </c>
      <c r="B228" s="73" t="s">
        <v>27</v>
      </c>
      <c r="C228" s="7" t="s">
        <v>276</v>
      </c>
      <c r="D228" s="8" t="n">
        <v>1</v>
      </c>
      <c r="E228" s="221" t="n">
        <v>76</v>
      </c>
      <c r="F228" s="216"/>
      <c r="G228" s="102"/>
      <c r="H228" s="103"/>
      <c r="I228" s="104"/>
      <c r="J228" s="105"/>
      <c r="K228" s="106"/>
      <c r="L228" s="107"/>
      <c r="M228" s="232"/>
      <c r="N228" s="235">
        <f>SUM(F228:M228)</f>
        <v>0</v>
      </c>
      <c r="O228" s="66">
        <f>N228*D228</f>
        <v>0</v>
      </c>
      <c r="P228" s="141">
        <f>N228*E228</f>
        <v>0</v>
      </c>
      <c r="Q228" s="4"/>
      <c r="R228" s="4"/>
      <c r="S228" s="4"/>
      <c r="T228" s="4"/>
      <c r="U228" s="4"/>
      <c r="V228" s="4"/>
    </row>
    <row r="229" spans="1:22" ht="13" customHeight="1">
      <c r="A229" s="161"/>
      <c r="B229" s="73" t="s">
        <v>27</v>
      </c>
      <c r="C229" s="9" t="s">
        <v>277</v>
      </c>
      <c r="D229" s="10" t="n">
        <v>2</v>
      </c>
      <c r="E229" s="211" t="n">
        <v>95</v>
      </c>
      <c r="F229" s="218"/>
      <c r="G229" s="339"/>
      <c r="H229" s="340"/>
      <c r="I229" s="341"/>
      <c r="J229" s="342"/>
      <c r="K229" s="343"/>
      <c r="L229" s="344"/>
      <c r="M229" s="228"/>
      <c r="N229" s="229">
        <f>SUM(F229:M229)</f>
        <v>0</v>
      </c>
      <c r="O229" s="11">
        <f>N229*D229</f>
        <v>0</v>
      </c>
      <c r="P229" s="142">
        <f>N229*E229</f>
        <v>0</v>
      </c>
      <c r="Q229" s="4"/>
      <c r="R229" s="4"/>
      <c r="S229" s="4"/>
      <c r="T229" s="4"/>
      <c r="U229" s="4"/>
      <c r="V229" s="4"/>
    </row>
    <row r="230" spans="1:22" ht="13" customHeight="1">
      <c r="A230" s="355"/>
      <c r="B230" s="75" t="s">
        <v>30</v>
      </c>
      <c r="C230" s="12" t="s">
        <v>278</v>
      </c>
      <c r="D230" s="13" t="n">
        <v>2</v>
      </c>
      <c r="E230" s="213" t="n">
        <v>67</v>
      </c>
      <c r="F230" s="220"/>
      <c r="G230" s="96"/>
      <c r="H230" s="97"/>
      <c r="I230" s="98"/>
      <c r="J230" s="99"/>
      <c r="K230" s="100"/>
      <c r="L230" s="101"/>
      <c r="M230" s="230"/>
      <c r="N230" s="231">
        <f>SUM(F230:M230)</f>
        <v>0</v>
      </c>
      <c r="O230" s="67">
        <f>N230*D230</f>
        <v>0</v>
      </c>
      <c r="P230" s="139">
        <f>N230*E230</f>
        <v>0</v>
      </c>
      <c r="Q230" s="4"/>
      <c r="R230" s="4"/>
      <c r="S230" s="4"/>
      <c r="T230" s="4"/>
      <c r="U230" s="4"/>
      <c r="V230" s="4"/>
    </row>
    <row r="231" spans="1:22" ht="12" customHeight="1">
      <c r="A231" s="160" t="s">
        <v>279</v>
      </c>
      <c r="B231" s="73" t="s">
        <v>27</v>
      </c>
      <c r="C231" s="7" t="s">
        <v>280</v>
      </c>
      <c r="D231" s="8" t="n">
        <v>1</v>
      </c>
      <c r="E231" s="221" t="n">
        <v>67</v>
      </c>
      <c r="F231" s="216"/>
      <c r="G231" s="102"/>
      <c r="H231" s="103"/>
      <c r="I231" s="104"/>
      <c r="J231" s="105"/>
      <c r="K231" s="106"/>
      <c r="L231" s="107"/>
      <c r="M231" s="232"/>
      <c r="N231" s="235">
        <f>SUM(F231:M231)</f>
        <v>0</v>
      </c>
      <c r="O231" s="66">
        <f>N231*D231</f>
        <v>0</v>
      </c>
      <c r="P231" s="141">
        <f>N231*E231</f>
        <v>0</v>
      </c>
      <c r="Q231" s="4"/>
      <c r="R231" s="4"/>
      <c r="S231" s="4"/>
      <c r="T231" s="4"/>
      <c r="U231" s="4"/>
      <c r="V231" s="4"/>
    </row>
    <row r="232" spans="1:22" ht="12" customHeight="1">
      <c r="A232" s="161"/>
      <c r="B232" s="73" t="s">
        <v>30</v>
      </c>
      <c r="C232" s="9" t="s">
        <v>281</v>
      </c>
      <c r="D232" s="10" t="n">
        <v>5</v>
      </c>
      <c r="E232" s="211" t="n">
        <v>146</v>
      </c>
      <c r="F232" s="217"/>
      <c r="G232" s="41"/>
      <c r="H232" s="40"/>
      <c r="I232" s="39"/>
      <c r="J232" s="42"/>
      <c r="K232" s="44"/>
      <c r="L232" s="43"/>
      <c r="M232" s="234"/>
      <c r="N232" s="229">
        <f>SUM(F232:M232)</f>
        <v>0</v>
      </c>
      <c r="O232" s="11">
        <f>N232*D232</f>
        <v>0</v>
      </c>
      <c r="P232" s="142">
        <f>N232*E232</f>
        <v>0</v>
      </c>
      <c r="Q232" s="4"/>
      <c r="R232" s="4"/>
      <c r="S232" s="4"/>
      <c r="T232" s="4"/>
      <c r="U232" s="4"/>
      <c r="V232" s="4"/>
    </row>
    <row r="233" spans="1:22" ht="12" customHeight="1">
      <c r="A233" s="161"/>
      <c r="B233" s="73" t="s">
        <v>30</v>
      </c>
      <c r="C233" s="9" t="s">
        <v>282</v>
      </c>
      <c r="D233" s="10" t="n">
        <v>10</v>
      </c>
      <c r="E233" s="211" t="n">
        <v>147</v>
      </c>
      <c r="F233" s="218"/>
      <c r="G233" s="339"/>
      <c r="H233" s="340"/>
      <c r="I233" s="341"/>
      <c r="J233" s="342"/>
      <c r="K233" s="343"/>
      <c r="L233" s="344"/>
      <c r="M233" s="228"/>
      <c r="N233" s="229">
        <f>SUM(F233:M233)</f>
        <v>0</v>
      </c>
      <c r="O233" s="11">
        <f>N233*D233</f>
        <v>0</v>
      </c>
      <c r="P233" s="142">
        <f>N233*E233</f>
        <v>0</v>
      </c>
      <c r="Q233" s="4"/>
      <c r="R233" s="4"/>
      <c r="S233" s="4"/>
      <c r="T233" s="4"/>
      <c r="U233" s="4"/>
      <c r="V233" s="4"/>
    </row>
    <row r="234" spans="1:22" ht="12" customHeight="1">
      <c r="A234" s="161"/>
      <c r="B234" s="73" t="s">
        <v>32</v>
      </c>
      <c r="C234" s="9" t="s">
        <v>283</v>
      </c>
      <c r="D234" s="10" t="n">
        <v>10</v>
      </c>
      <c r="E234" s="211" t="n">
        <v>77</v>
      </c>
      <c r="F234" s="218"/>
      <c r="G234" s="339"/>
      <c r="H234" s="340"/>
      <c r="I234" s="341"/>
      <c r="J234" s="342"/>
      <c r="K234" s="343"/>
      <c r="L234" s="344"/>
      <c r="M234" s="228"/>
      <c r="N234" s="229">
        <f>SUM(F234:M234)</f>
        <v>0</v>
      </c>
      <c r="O234" s="11">
        <f>N234*D234</f>
        <v>0</v>
      </c>
      <c r="P234" s="142">
        <f>N234*E234</f>
        <v>0</v>
      </c>
      <c r="Q234" s="4"/>
      <c r="R234" s="4"/>
      <c r="S234" s="4"/>
      <c r="T234" s="4"/>
      <c r="U234" s="4"/>
      <c r="V234" s="4"/>
    </row>
    <row r="235" spans="1:22" ht="12" customHeight="1">
      <c r="A235" s="355"/>
      <c r="B235" s="75" t="s">
        <v>131</v>
      </c>
      <c r="C235" s="12" t="s">
        <v>284</v>
      </c>
      <c r="D235" s="13" t="n">
        <v>10</v>
      </c>
      <c r="E235" s="213" t="n">
        <v>56</v>
      </c>
      <c r="F235" s="220"/>
      <c r="G235" s="96"/>
      <c r="H235" s="97"/>
      <c r="I235" s="98"/>
      <c r="J235" s="99"/>
      <c r="K235" s="100"/>
      <c r="L235" s="101"/>
      <c r="M235" s="230"/>
      <c r="N235" s="231">
        <f>SUM(F235:M235)</f>
        <v>0</v>
      </c>
      <c r="O235" s="67">
        <f>N235*D235</f>
        <v>0</v>
      </c>
      <c r="P235" s="139">
        <f>N235*E235</f>
        <v>0</v>
      </c>
      <c r="Q235" s="4"/>
      <c r="R235" s="4"/>
      <c r="S235" s="4"/>
      <c r="T235" s="4"/>
      <c r="U235" s="4"/>
      <c r="V235" s="4"/>
    </row>
    <row r="236" spans="1:22" ht="12" customHeight="1">
      <c r="A236" s="160" t="s">
        <v>285</v>
      </c>
      <c r="B236" s="73" t="s">
        <v>64</v>
      </c>
      <c r="C236" s="7" t="s">
        <v>286</v>
      </c>
      <c r="D236" s="8" t="n">
        <v>10</v>
      </c>
      <c r="E236" s="221" t="n">
        <v>50</v>
      </c>
      <c r="F236" s="216"/>
      <c r="G236" s="102"/>
      <c r="H236" s="103"/>
      <c r="I236" s="104"/>
      <c r="J236" s="105"/>
      <c r="K236" s="106"/>
      <c r="L236" s="107"/>
      <c r="M236" s="232"/>
      <c r="N236" s="235">
        <f>SUM(F236:M236)</f>
        <v>0</v>
      </c>
      <c r="O236" s="66">
        <f>N236*D236</f>
        <v>0</v>
      </c>
      <c r="P236" s="141">
        <f>N236*E236</f>
        <v>0</v>
      </c>
      <c r="Q236" s="4"/>
      <c r="R236" s="4"/>
      <c r="S236" s="4"/>
      <c r="T236" s="4"/>
      <c r="U236" s="4"/>
      <c r="V236" s="4"/>
    </row>
    <row r="237" spans="1:22" ht="12" customHeight="1">
      <c r="A237" s="161"/>
      <c r="B237" s="73" t="s">
        <v>110</v>
      </c>
      <c r="C237" s="9" t="s">
        <v>287</v>
      </c>
      <c r="D237" s="10" t="n">
        <v>10</v>
      </c>
      <c r="E237" s="211" t="n">
        <v>50</v>
      </c>
      <c r="F237" s="217"/>
      <c r="G237" s="41"/>
      <c r="H237" s="40"/>
      <c r="I237" s="39"/>
      <c r="J237" s="42"/>
      <c r="K237" s="44"/>
      <c r="L237" s="43"/>
      <c r="M237" s="234"/>
      <c r="N237" s="229">
        <f>SUM(F237:M237)</f>
        <v>0</v>
      </c>
      <c r="O237" s="11">
        <f>N237*D237</f>
        <v>0</v>
      </c>
      <c r="P237" s="142">
        <f>N237*E237</f>
        <v>0</v>
      </c>
      <c r="Q237" s="4"/>
      <c r="R237" s="4"/>
      <c r="S237" s="4"/>
      <c r="T237" s="4"/>
      <c r="U237" s="4"/>
      <c r="V237" s="4"/>
    </row>
    <row r="238" spans="1:22" ht="12" customHeight="1">
      <c r="A238" s="161"/>
      <c r="B238" s="73" t="s">
        <v>110</v>
      </c>
      <c r="C238" s="9" t="s">
        <v>288</v>
      </c>
      <c r="D238" s="10" t="n">
        <v>10</v>
      </c>
      <c r="E238" s="211" t="n">
        <v>47</v>
      </c>
      <c r="F238" s="218"/>
      <c r="G238" s="339"/>
      <c r="H238" s="340"/>
      <c r="I238" s="341"/>
      <c r="J238" s="342"/>
      <c r="K238" s="343"/>
      <c r="L238" s="344"/>
      <c r="M238" s="228"/>
      <c r="N238" s="229">
        <f>SUM(F238:M238)</f>
        <v>0</v>
      </c>
      <c r="O238" s="11">
        <f>N238*D238</f>
        <v>0</v>
      </c>
      <c r="P238" s="142">
        <f>N238*E238</f>
        <v>0</v>
      </c>
      <c r="Q238" s="4"/>
      <c r="R238" s="4"/>
      <c r="S238" s="4"/>
      <c r="T238" s="4"/>
      <c r="U238" s="4"/>
      <c r="V238" s="4"/>
    </row>
    <row r="239" spans="1:22" ht="12" customHeight="1">
      <c r="A239" s="161"/>
      <c r="B239" s="73" t="s">
        <v>110</v>
      </c>
      <c r="C239" s="9" t="s">
        <v>289</v>
      </c>
      <c r="D239" s="10" t="n">
        <v>10</v>
      </c>
      <c r="E239" s="211" t="n">
        <v>47</v>
      </c>
      <c r="F239" s="218"/>
      <c r="G239" s="339"/>
      <c r="H239" s="340"/>
      <c r="I239" s="341"/>
      <c r="J239" s="342"/>
      <c r="K239" s="343"/>
      <c r="L239" s="344"/>
      <c r="M239" s="228"/>
      <c r="N239" s="229">
        <f>SUM(F239:M239)</f>
        <v>0</v>
      </c>
      <c r="O239" s="11">
        <f>N239*D239</f>
        <v>0</v>
      </c>
      <c r="P239" s="142">
        <f>N239*E239</f>
        <v>0</v>
      </c>
      <c r="Q239" s="4"/>
      <c r="R239" s="4"/>
      <c r="S239" s="4"/>
      <c r="T239" s="4"/>
      <c r="U239" s="4"/>
      <c r="V239" s="4"/>
    </row>
    <row r="240" spans="1:22" ht="12" customHeight="1">
      <c r="A240" s="161"/>
      <c r="B240" s="73" t="s">
        <v>290</v>
      </c>
      <c r="C240" s="9" t="s">
        <v>291</v>
      </c>
      <c r="D240" s="10" t="n">
        <v>10</v>
      </c>
      <c r="E240" s="211" t="n">
        <v>37</v>
      </c>
      <c r="F240" s="217"/>
      <c r="G240" s="41"/>
      <c r="H240" s="40"/>
      <c r="I240" s="39"/>
      <c r="J240" s="42"/>
      <c r="K240" s="44"/>
      <c r="L240" s="43"/>
      <c r="M240" s="234"/>
      <c r="N240" s="229">
        <f>SUM(F240:M240)</f>
        <v>0</v>
      </c>
      <c r="O240" s="11">
        <f>N240*D240</f>
        <v>0</v>
      </c>
      <c r="P240" s="142">
        <f>N240*E240</f>
        <v>0</v>
      </c>
      <c r="Q240" s="4"/>
      <c r="R240" s="4"/>
      <c r="S240" s="4"/>
      <c r="T240" s="4"/>
      <c r="U240" s="4"/>
      <c r="V240" s="4"/>
    </row>
    <row r="241" spans="1:22" ht="12" customHeight="1">
      <c r="A241" s="355"/>
      <c r="B241" s="75" t="s">
        <v>152</v>
      </c>
      <c r="C241" s="12" t="s">
        <v>292</v>
      </c>
      <c r="D241" s="13" t="n">
        <v>10</v>
      </c>
      <c r="E241" s="213" t="n">
        <v>37</v>
      </c>
      <c r="F241" s="220"/>
      <c r="G241" s="96"/>
      <c r="H241" s="97"/>
      <c r="I241" s="98"/>
      <c r="J241" s="99"/>
      <c r="K241" s="100"/>
      <c r="L241" s="101"/>
      <c r="M241" s="230"/>
      <c r="N241" s="231">
        <f>SUM(F241:M241)</f>
        <v>0</v>
      </c>
      <c r="O241" s="67">
        <f>N241*D241</f>
        <v>0</v>
      </c>
      <c r="P241" s="139">
        <f>N241*E241</f>
        <v>0</v>
      </c>
      <c r="Q241" s="4"/>
      <c r="R241" s="4"/>
      <c r="S241" s="4"/>
      <c r="T241" s="4"/>
      <c r="U241" s="4"/>
      <c r="V241" s="4"/>
    </row>
    <row r="242" spans="1:22" ht="12" customHeight="1">
      <c r="A242" s="14" t="s">
        <v>293</v>
      </c>
      <c r="B242" s="75" t="s">
        <v>49</v>
      </c>
      <c r="C242" s="14" t="s">
        <v>294</v>
      </c>
      <c r="D242" s="15" t="n">
        <v>1</v>
      </c>
      <c r="E242" s="224" t="n">
        <v>71</v>
      </c>
      <c r="F242" s="356"/>
      <c r="G242" s="357"/>
      <c r="H242" s="358"/>
      <c r="I242" s="359"/>
      <c r="J242" s="360"/>
      <c r="K242" s="361"/>
      <c r="L242" s="362"/>
      <c r="M242" s="363"/>
      <c r="N242" s="364">
        <f>SUM(F242:M242)</f>
        <v>0</v>
      </c>
      <c r="O242" s="68">
        <f>N242*D242</f>
        <v>0</v>
      </c>
      <c r="P242" s="143">
        <f>N242*E242</f>
        <v>0</v>
      </c>
      <c r="Q242" s="4"/>
      <c r="R242" s="4"/>
      <c r="S242" s="4"/>
      <c r="T242" s="4"/>
      <c r="U242" s="4"/>
      <c r="V242" s="4"/>
    </row>
    <row r="243" spans="1:22" ht="12" customHeight="1">
      <c r="A243" s="52" t="s">
        <v>295</v>
      </c>
      <c r="B243" s="73" t="s">
        <v>152</v>
      </c>
      <c r="C243" s="53" t="s">
        <v>296</v>
      </c>
      <c r="D243" s="8" t="n">
        <v>10</v>
      </c>
      <c r="E243" s="209" t="n">
        <v>38</v>
      </c>
      <c r="F243" s="216"/>
      <c r="G243" s="102"/>
      <c r="H243" s="103"/>
      <c r="I243" s="104"/>
      <c r="J243" s="105"/>
      <c r="K243" s="106"/>
      <c r="L243" s="107"/>
      <c r="M243" s="232"/>
      <c r="N243" s="235">
        <f>SUM(F243:M243)</f>
        <v>0</v>
      </c>
      <c r="O243" s="66">
        <f>N243*D243</f>
        <v>0</v>
      </c>
      <c r="P243" s="141">
        <f>N243*E243</f>
        <v>0</v>
      </c>
      <c r="Q243" s="4"/>
      <c r="R243" s="4"/>
      <c r="S243" s="4"/>
      <c r="T243" s="4"/>
      <c r="U243" s="4"/>
      <c r="V243" s="4"/>
    </row>
    <row r="244" spans="1:22" ht="12" customHeight="1">
      <c r="A244" s="162"/>
      <c r="B244" s="75" t="s">
        <v>152</v>
      </c>
      <c r="C244" s="54" t="s">
        <v>297</v>
      </c>
      <c r="D244" s="82" t="n">
        <v>10</v>
      </c>
      <c r="E244" s="219" t="n">
        <v>38</v>
      </c>
      <c r="F244" s="220"/>
      <c r="G244" s="96"/>
      <c r="H244" s="97"/>
      <c r="I244" s="98"/>
      <c r="J244" s="99"/>
      <c r="K244" s="100"/>
      <c r="L244" s="101"/>
      <c r="M244" s="230"/>
      <c r="N244" s="231">
        <f>SUM(F244:M244)</f>
        <v>0</v>
      </c>
      <c r="O244" s="67">
        <f>N244*D244</f>
        <v>0</v>
      </c>
      <c r="P244" s="139">
        <f>N244*E244</f>
        <v>0</v>
      </c>
      <c r="Q244" s="4"/>
      <c r="R244" s="4"/>
      <c r="S244" s="4"/>
      <c r="T244" s="4"/>
      <c r="U244" s="4"/>
      <c r="V244" s="4"/>
    </row>
    <row r="245" spans="1:20" ht="12" customHeight="1">
      <c r="A245" s="46" t="s">
        <v>298</v>
      </c>
      <c r="B245" s="38"/>
      <c r="C245" s="38"/>
      <c r="D245" s="353" t="n">
        <v>15</v>
      </c>
      <c r="E245" s="219" t="n">
        <v>20</v>
      </c>
      <c r="F245" s="217"/>
      <c r="G245" s="41"/>
      <c r="H245" s="40"/>
      <c r="I245" s="39"/>
      <c r="J245" s="42"/>
      <c r="K245" s="44"/>
      <c r="L245" s="43"/>
      <c r="M245" s="363"/>
      <c r="N245" s="364">
        <f>SUM(F245:M245)</f>
        <v>0</v>
      </c>
      <c r="O245" s="68">
        <f>N245*D245</f>
        <v>0</v>
      </c>
      <c r="P245" s="143">
        <f>N245*E245</f>
        <v>0</v>
      </c>
      <c r="Q245" s="4"/>
      <c r="R245" s="4"/>
      <c r="S245" s="4"/>
      <c r="T245" s="4"/>
    </row>
    <row r="246" spans="1:22" ht="12" customHeight="1">
      <c r="A246" s="94" t="s">
        <v>299</v>
      </c>
      <c r="B246" s="94"/>
      <c r="C246" s="94"/>
      <c r="D246" s="95"/>
      <c r="E246" s="224"/>
      <c r="F246" s="225">
        <f>SUM(F5:F244)</f>
        <v>2</v>
      </c>
      <c r="G246" s="247">
        <f>SUM(G5:G244)</f>
        <v>25</v>
      </c>
      <c r="H246" s="248">
        <f>SUM(H5:H244)</f>
        <v>17</v>
      </c>
      <c r="I246" s="249">
        <f>SUM(I5:I244)</f>
        <v>2</v>
      </c>
      <c r="J246" s="250">
        <f>SUM(J5:J244)</f>
        <v>0</v>
      </c>
      <c r="K246" s="251">
        <f>SUM(K5:K244)</f>
        <v>0</v>
      </c>
      <c r="L246" s="252">
        <f>SUM(L5:L244)</f>
        <v>0</v>
      </c>
      <c r="M246" s="253">
        <f>SUM(M5:M244)</f>
        <v>24</v>
      </c>
      <c r="N246" s="174"/>
      <c r="O246"/>
      <c r="P246" s="26"/>
      <c r="Q246" s="4"/>
      <c r="R246" s="4"/>
      <c r="S246" s="4"/>
      <c r="T246" s="4"/>
      <c r="U246" s="4"/>
      <c r="V246" s="4"/>
    </row>
    <row r="247" spans="1:22" ht="12" customHeight="1">
      <c r="A247" s="163"/>
      <c r="B247" s="27"/>
      <c r="C247" s="27"/>
      <c r="D247" s="28"/>
      <c r="E247" s="87"/>
      <c r="F247" s="25"/>
      <c r="G247" s="25"/>
      <c r="H247" s="25"/>
      <c r="I247" s="25"/>
      <c r="J247" s="25"/>
      <c r="K247" s="25"/>
      <c r="L247" s="25"/>
      <c r="M247" s="25"/>
      <c r="N247" s="29"/>
      <c r="O247" s="29"/>
      <c r="P247" s="144"/>
      <c r="Q247" s="4"/>
      <c r="R247" s="4"/>
      <c r="S247" s="4"/>
      <c r="T247" s="4"/>
      <c r="U247" s="4"/>
      <c r="V247" s="4"/>
    </row>
    <row r="248" spans="1:22" ht="12" customHeight="1">
      <c r="A248" s="164"/>
      <c r="B248" s="30"/>
      <c r="C248" s="30"/>
      <c r="D248" s="31"/>
      <c r="E248" s="88"/>
      <c r="F248" s="28"/>
      <c r="G248" s="28"/>
      <c r="H248" s="28"/>
      <c r="I248" s="28"/>
      <c r="J248" s="28"/>
      <c r="K248" s="28"/>
      <c r="L248" s="28"/>
      <c r="M248" s="28"/>
      <c r="N248" s="61" t="s">
        <v>300</v>
      </c>
      <c r="O248" s="62"/>
      <c r="P248" s="177">
        <f>SUM(P5:P244)</f>
        <v>7229</v>
      </c>
      <c r="Q248" s="32"/>
      <c r="R248" s="4"/>
      <c r="S248" s="4"/>
      <c r="T248" s="4"/>
      <c r="U248" s="4"/>
      <c r="V248" s="4"/>
    </row>
    <row r="249" spans="1:22" ht="12" customHeight="1">
      <c r="A249" s="165"/>
      <c r="B249" s="33"/>
      <c r="C249" s="33"/>
      <c r="D249" s="34"/>
      <c r="E249" s="89"/>
      <c r="F249" s="34"/>
      <c r="G249" s="34"/>
      <c r="H249" s="34"/>
      <c r="I249" s="34"/>
      <c r="J249" s="34"/>
      <c r="K249" s="34"/>
      <c r="L249" s="34"/>
      <c r="M249" s="34"/>
      <c r="N249" s="63" t="s">
        <v>301</v>
      </c>
      <c r="O249" s="64"/>
      <c r="P249" s="145">
        <f>SUM(N5:N244)</f>
        <v>70</v>
      </c>
      <c r="Q249" s="23"/>
      <c r="R249" s="4"/>
      <c r="S249" s="4"/>
      <c r="T249" s="4"/>
      <c r="U249" s="4"/>
      <c r="V249" s="4"/>
    </row>
    <row r="250" spans="1:22" ht="12" customHeight="1">
      <c r="A250" s="161"/>
      <c r="B250" s="24"/>
      <c r="C250" s="24"/>
      <c r="D250" s="25"/>
      <c r="E250" s="86"/>
      <c r="F250" s="25"/>
      <c r="G250" s="25"/>
      <c r="H250" s="25"/>
      <c r="I250" s="25"/>
      <c r="J250" s="25"/>
      <c r="K250" s="25"/>
      <c r="L250" s="25"/>
      <c r="M250" s="25"/>
      <c r="N250" s="20" t="s">
        <v>302</v>
      </c>
      <c r="O250" s="65"/>
      <c r="P250" s="146">
        <f>SUM(O5:O244)</f>
        <v>205</v>
      </c>
      <c r="Q250" s="23"/>
      <c r="R250" s="4"/>
      <c r="S250" s="4"/>
      <c r="T250" s="4"/>
      <c r="U250" s="4"/>
      <c r="V250" s="4"/>
    </row>
    <row r="251" spans="1:22" ht="12" customHeight="1">
      <c r="A251" s="161"/>
      <c r="B251" s="24"/>
      <c r="C251" s="24"/>
      <c r="D251" s="25"/>
      <c r="E251" s="86"/>
      <c r="F251" s="25"/>
      <c r="G251" s="25"/>
      <c r="H251" s="25"/>
      <c r="I251" s="25"/>
      <c r="J251" s="25"/>
      <c r="K251" s="25"/>
      <c r="L251" s="25"/>
      <c r="M251" s="25"/>
      <c r="N251" s="38" t="s">
        <v>303</v>
      </c>
      <c r="O251" s="91"/>
      <c r="P251" s="176">
        <f>Volumes!P64</f>
        <v>14540</v>
      </c>
      <c r="Q251" s="23"/>
      <c r="R251" s="4"/>
      <c r="S251" s="4"/>
      <c r="T251" s="4"/>
      <c r="U251" s="4"/>
      <c r="V251" s="4"/>
    </row>
    <row r="252" spans="1:22" ht="12" customHeight="1">
      <c r="A252" s="161"/>
      <c r="B252" s="24"/>
      <c r="C252" s="24"/>
      <c r="D252" s="25"/>
      <c r="E252" s="86"/>
      <c r="F252" s="25"/>
      <c r="G252" s="25"/>
      <c r="H252" s="25"/>
      <c r="I252" s="25"/>
      <c r="J252" s="25"/>
      <c r="K252" s="25"/>
      <c r="L252" s="25"/>
      <c r="M252" s="25"/>
      <c r="N252" s="18" t="s">
        <v>304</v>
      </c>
      <c r="O252" s="433"/>
      <c r="P252" s="434">
        <f>Volumes!P65</f>
        <v>69</v>
      </c>
      <c r="Q252" s="23"/>
      <c r="R252" s="4"/>
      <c r="S252" s="4"/>
      <c r="T252" s="4"/>
      <c r="U252" s="4"/>
      <c r="V252" s="4"/>
    </row>
    <row r="253" spans="1:22" ht="12" customHeight="1">
      <c r="A253" s="161"/>
      <c r="B253" s="24"/>
      <c r="C253" s="24"/>
      <c r="D253" s="25"/>
      <c r="E253" s="86"/>
      <c r="F253" s="25"/>
      <c r="G253" s="25"/>
      <c r="H253" s="25"/>
      <c r="I253" s="25"/>
      <c r="J253" s="25"/>
      <c r="K253" s="25"/>
      <c r="L253" s="25"/>
      <c r="M253" s="25"/>
      <c r="N253" s="20" t="s">
        <v>305</v>
      </c>
      <c r="O253" s="65"/>
      <c r="P253" s="146">
        <f>Volumes!P66</f>
        <v>69</v>
      </c>
      <c r="Q253" s="23"/>
      <c r="R253" s="4"/>
      <c r="S253" s="4"/>
      <c r="T253" s="4"/>
      <c r="U253" s="4"/>
      <c r="V253" s="4"/>
    </row>
    <row r="254" spans="1:22" ht="12" customHeight="1">
      <c r="A254" s="161"/>
      <c r="B254" s="24"/>
      <c r="C254" s="24"/>
      <c r="D254" s="25"/>
      <c r="E254" s="86"/>
      <c r="F254" s="25"/>
      <c r="G254" s="25"/>
      <c r="H254" s="25"/>
      <c r="I254" s="25"/>
      <c r="J254" s="25"/>
      <c r="K254" s="25"/>
      <c r="L254" s="25"/>
      <c r="M254" s="25"/>
      <c r="N254" s="61" t="s">
        <v>306</v>
      </c>
      <c r="O254" s="62"/>
      <c r="P254" s="177">
        <f>Uturn_order!I39</f>
        <v>0</v>
      </c>
      <c r="Q254" s="23"/>
      <c r="R254" s="4"/>
      <c r="S254" s="4"/>
      <c r="T254" s="4"/>
      <c r="U254" s="4"/>
      <c r="V254" s="4"/>
    </row>
    <row r="255" spans="1:22" ht="12" customHeight="1">
      <c r="A255" s="161"/>
      <c r="B255" s="24"/>
      <c r="C255" s="24"/>
      <c r="D255" s="25"/>
      <c r="E255" s="86"/>
      <c r="F255" s="25"/>
      <c r="G255" s="25"/>
      <c r="H255" s="25"/>
      <c r="I255" s="25"/>
      <c r="J255" s="25"/>
      <c r="K255" s="25"/>
      <c r="L255" s="25"/>
      <c r="M255" s="25"/>
      <c r="N255" s="20" t="s">
        <v>307</v>
      </c>
      <c r="O255" s="65"/>
      <c r="P255" s="146">
        <f>Uturn_order!H40</f>
        <v>0</v>
      </c>
      <c r="Q255" s="23"/>
      <c r="R255" s="4"/>
      <c r="S255" s="4"/>
      <c r="T255" s="4"/>
      <c r="U255" s="4"/>
      <c r="V255" s="4"/>
    </row>
    <row r="256" spans="1:22" ht="12" customHeight="1">
      <c r="A256" s="161"/>
      <c r="B256" s="24"/>
      <c r="C256" s="24"/>
      <c r="D256" s="25"/>
      <c r="E256" s="86"/>
      <c r="F256" s="25"/>
      <c r="G256" s="25"/>
      <c r="H256" s="25"/>
      <c r="I256" s="25"/>
      <c r="J256" s="25"/>
      <c r="K256" s="25"/>
      <c r="L256" s="25"/>
      <c r="M256" s="25"/>
      <c r="N256" s="16" t="s">
        <v>308</v>
      </c>
      <c r="O256" s="404"/>
      <c r="P256" s="405">
        <f>Brushes!F6</f>
        <v>0</v>
      </c>
      <c r="Q256" s="23"/>
      <c r="R256" s="4"/>
      <c r="S256" s="4"/>
      <c r="T256" s="4"/>
      <c r="U256" s="4"/>
      <c r="V256" s="4"/>
    </row>
    <row r="257" spans="1:22" ht="12" customHeight="1">
      <c r="A257" s="161"/>
      <c r="B257" s="24"/>
      <c r="C257" s="24"/>
      <c r="D257" s="25"/>
      <c r="E257" s="86"/>
      <c r="F257" s="25"/>
      <c r="G257" s="25"/>
      <c r="H257" s="25"/>
      <c r="I257" s="25"/>
      <c r="J257" s="25"/>
      <c r="K257" s="25"/>
      <c r="L257" s="25"/>
      <c r="M257" s="25"/>
      <c r="N257" s="20" t="s">
        <v>309</v>
      </c>
      <c r="O257" s="65"/>
      <c r="P257" s="175">
        <f>Brushes!F7</f>
        <v>0</v>
      </c>
      <c r="Q257" s="23"/>
      <c r="R257" s="4"/>
      <c r="S257" s="4"/>
      <c r="T257" s="4"/>
      <c r="U257" s="4"/>
      <c r="V257" s="4"/>
    </row>
    <row r="258" spans="1:22" ht="12" customHeight="1">
      <c r="A258" s="161"/>
      <c r="B258" s="24"/>
      <c r="C258" s="24"/>
      <c r="D258" s="25"/>
      <c r="E258" s="86"/>
      <c r="F258" s="25"/>
      <c r="G258" s="25"/>
      <c r="H258" s="25"/>
      <c r="I258" s="25"/>
      <c r="J258" s="25"/>
      <c r="K258" s="25"/>
      <c r="L258" s="25"/>
      <c r="M258" s="25"/>
      <c r="N258" s="63" t="s">
        <v>310</v>
      </c>
      <c r="O258" s="64"/>
      <c r="P258" s="145">
        <f>O245</f>
        <v>0</v>
      </c>
      <c r="Q258" s="23"/>
      <c r="R258" s="4"/>
      <c r="S258" s="4"/>
      <c r="T258" s="4"/>
      <c r="U258" s="4"/>
      <c r="V258" s="4"/>
    </row>
    <row r="259" spans="1:22" ht="12" customHeight="1">
      <c r="A259" s="161"/>
      <c r="B259" s="24"/>
      <c r="C259" s="24"/>
      <c r="D259" s="25"/>
      <c r="E259" s="86"/>
      <c r="F259" s="25"/>
      <c r="G259" s="25"/>
      <c r="H259" s="25"/>
      <c r="I259" s="25"/>
      <c r="J259" s="25"/>
      <c r="K259" s="25"/>
      <c r="L259" s="25"/>
      <c r="M259" s="25"/>
      <c r="N259" s="20" t="s">
        <v>311</v>
      </c>
      <c r="O259" s="65"/>
      <c r="P259" s="175">
        <f>P245</f>
        <v>0</v>
      </c>
      <c r="Q259" s="23"/>
      <c r="R259" s="4"/>
      <c r="S259" s="4"/>
      <c r="T259" s="4"/>
      <c r="U259" s="4"/>
      <c r="V259" s="4"/>
    </row>
    <row r="260" spans="1:22" ht="12" customHeight="1">
      <c r="A260" s="161"/>
      <c r="B260" s="24"/>
      <c r="C260" s="24"/>
      <c r="D260" s="25"/>
      <c r="E260" s="86"/>
      <c r="F260" s="25"/>
      <c r="G260" s="25"/>
      <c r="H260" s="25"/>
      <c r="I260" s="25"/>
      <c r="J260" s="25"/>
      <c r="K260" s="25"/>
      <c r="L260" s="25"/>
      <c r="M260" s="25"/>
      <c r="N260" s="74" t="s">
        <v>312</v>
      </c>
      <c r="O260" s="365"/>
      <c r="P260" s="366" t="n">
        <v>0</v>
      </c>
      <c r="Q260" s="23"/>
      <c r="R260" s="4"/>
      <c r="S260" s="4"/>
      <c r="T260" s="4"/>
      <c r="U260" s="4"/>
      <c r="V260" s="4"/>
    </row>
    <row r="261" spans="1:22" ht="12" customHeight="1">
      <c r="A261" s="166"/>
      <c r="C261" s="4"/>
      <c r="D261" s="4"/>
      <c r="E261" s="90"/>
      <c r="F261" s="4"/>
      <c r="G261" s="4"/>
      <c r="H261" s="4"/>
      <c r="I261" s="4"/>
      <c r="J261" s="4"/>
      <c r="K261" s="4"/>
      <c r="L261" s="4"/>
      <c r="M261" s="4"/>
      <c r="N261" s="74" t="s">
        <v>313</v>
      </c>
      <c r="O261" s="365"/>
      <c r="P261" s="366" t="n">
        <v>0</v>
      </c>
      <c r="Q261" s="23"/>
      <c r="R261" s="4"/>
      <c r="S261" s="4"/>
      <c r="T261" s="4"/>
      <c r="U261" s="4"/>
      <c r="V261" s="4"/>
    </row>
    <row r="262" spans="1:22" ht="20" customHeight="1">
      <c r="A262" s="173"/>
      <c r="B262" s="4"/>
      <c r="C262" s="4"/>
      <c r="D262" s="4"/>
      <c r="E262" s="90"/>
      <c r="F262" s="4"/>
      <c r="G262" s="4"/>
      <c r="H262" s="4"/>
      <c r="I262" s="4"/>
      <c r="J262" s="4"/>
      <c r="K262" s="4"/>
      <c r="L262" s="4"/>
      <c r="M262" s="4"/>
      <c r="N262" s="69" t="s">
        <v>314</v>
      </c>
      <c r="O262" s="70"/>
      <c r="P262" s="147">
        <f>P248+P251+P256+P257+P259-P260+P261+P254</f>
        <v>21769</v>
      </c>
      <c r="Q262" s="4"/>
      <c r="R262" s="4"/>
      <c r="S262" s="4"/>
      <c r="T262" s="4"/>
      <c r="U262" s="4"/>
      <c r="V262" s="4"/>
    </row>
  </sheetData>
  <mergeCells count="2">
    <mergeCell ref="N2:P2"/>
    <mergeCell ref="A3:P3"/>
  </mergeCells>
  <printOptions>
    <extLst>
      <ext uri="smNativeData">
        <pm:pageFlags xmlns:pm="smNativeData" id="1716123308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20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6123308" l="56" r="56" t="56" b="56" borderId="0" fillId="0" vertical="0"/>
        <pm:footer xmlns:pm="smNativeData" id="1716123308" l="56" r="56" t="56" b="56" borderId="0" fillId="0" vertical="2"/>
      </ext>
    </extLst>
  </headerFooter>
  <rowBreaks count="1" manualBreakCount="1">
    <brk id="152" man="1"/>
  </rowBreaks>
  <drawing r:id="rId1"/>
  <extLst>
    <ext uri="smNativeData">
      <pm:sheetPrefs xmlns:pm="smNativeData" day="17161233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E66"/>
  <sheetViews>
    <sheetView showGridLines="0" tabSelected="1" view="normal" zoomScale="195" workbookViewId="0">
      <pane ySplit="5" topLeftCell="A18" activePane="bottomLeft" state="frozen"/>
      <selection pane="bottomLeft" activeCell="J49" sqref="J49"/>
    </sheetView>
  </sheetViews>
  <sheetFormatPr baseColWidth="7" defaultColWidth="8.120301" defaultRowHeight="13" customHeight="1"/>
  <cols>
    <col min="1" max="1" width="6.864662" customWidth="1" style="2"/>
    <col min="2" max="2" width="2.240602" customWidth="1" style="2"/>
    <col min="3" max="3" width="4.120301" customWidth="1" style="2"/>
    <col min="4" max="4" width="3.496241" customWidth="1" style="2"/>
    <col min="5" max="5" width="4.120301" customWidth="1" style="37"/>
    <col min="6" max="6" width="6.744361" customWidth="1" style="2"/>
    <col min="7" max="11" width="7.240602" customWidth="1" style="2"/>
    <col min="12" max="12" width="6.000000" customWidth="1" style="2"/>
    <col min="13" max="13" width="1.120301" customWidth="1" style="2"/>
    <col min="14" max="14" width="4.120301" customWidth="1" style="37"/>
    <col min="15" max="15" width="4.345865" customWidth="1" style="37"/>
    <col min="16" max="16" width="4.864662" customWidth="1" style="2"/>
    <col min="17" max="263" width="8.120301" style="2"/>
  </cols>
  <sheetData>
    <row r="1" spans="1:28" ht="20" customHeight="1">
      <c r="A1" s="367" t="s">
        <v>315</v>
      </c>
      <c r="B1" s="6"/>
      <c r="C1" s="6"/>
      <c r="D1" s="6"/>
      <c r="E1" s="167"/>
      <c r="F1" s="168"/>
      <c r="G1" s="168"/>
      <c r="H1" s="168"/>
      <c r="I1" s="168"/>
      <c r="J1" s="168"/>
      <c r="K1" s="168"/>
      <c r="L1" s="6"/>
      <c r="M1" s="6"/>
      <c r="N1" s="169"/>
      <c r="O1" s="169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71" customHeight="1">
      <c r="A2" s="3"/>
      <c r="B2" s="3"/>
      <c r="C2" s="3"/>
      <c r="D2" s="3"/>
      <c r="E2" s="85"/>
      <c r="F2" s="3"/>
      <c r="G2" s="3"/>
      <c r="H2" s="3"/>
      <c r="I2" s="3"/>
      <c r="J2" s="3"/>
      <c r="K2" s="3"/>
      <c r="L2" s="192"/>
      <c r="M2" s="192"/>
      <c r="N2" s="451" t="s">
        <v>1</v>
      </c>
      <c r="O2" s="451"/>
      <c r="P2" s="451"/>
      <c r="Q2" s="192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58" customHeight="1">
      <c r="A3" s="406" t="s">
        <v>316</v>
      </c>
      <c r="B3" s="3"/>
      <c r="C3" s="3"/>
      <c r="D3" s="3"/>
      <c r="E3" s="85"/>
      <c r="F3" s="3"/>
      <c r="G3" s="3"/>
      <c r="H3" s="3"/>
      <c r="I3" s="3"/>
      <c r="J3" s="3"/>
      <c r="K3" s="3"/>
      <c r="L3" s="149"/>
      <c r="M3" s="149"/>
      <c r="N3" s="170"/>
      <c r="O3" s="170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2:28" ht="23" customHeight="1"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</row>
    <row r="5" spans="1:28" ht="20" customHeight="1">
      <c r="A5" s="327" t="s">
        <v>3</v>
      </c>
      <c r="B5" s="327" t="s">
        <v>317</v>
      </c>
      <c r="C5" s="327" t="s">
        <v>4</v>
      </c>
      <c r="D5" s="327" t="s">
        <v>318</v>
      </c>
      <c r="E5" s="329" t="s">
        <v>7</v>
      </c>
      <c r="F5" s="333" t="s">
        <v>319</v>
      </c>
      <c r="G5" s="330" t="s">
        <v>8</v>
      </c>
      <c r="H5" s="368" t="s">
        <v>320</v>
      </c>
      <c r="I5" s="369" t="s">
        <v>10</v>
      </c>
      <c r="J5" s="370" t="s">
        <v>14</v>
      </c>
      <c r="K5" s="371" t="s">
        <v>13</v>
      </c>
      <c r="L5" s="432" t="s">
        <v>321</v>
      </c>
      <c r="M5" s="430" t="s">
        <v>322</v>
      </c>
      <c r="N5" s="372" t="s">
        <v>323</v>
      </c>
      <c r="O5" s="372" t="s">
        <v>324</v>
      </c>
      <c r="P5" s="373" t="s">
        <v>18</v>
      </c>
      <c r="Q5" s="22"/>
      <c r="R5" s="22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24" customHeight="1">
      <c r="A6" s="161" t="s">
        <v>325</v>
      </c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</row>
    <row r="7" spans="1:28" ht="12" customHeight="1">
      <c r="A7" s="160" t="s">
        <v>326</v>
      </c>
      <c r="B7" s="7" t="s">
        <v>327</v>
      </c>
      <c r="C7" s="7" t="s">
        <v>328</v>
      </c>
      <c r="D7" s="8" t="n">
        <v>1</v>
      </c>
      <c r="E7" s="209" t="n">
        <v>185</v>
      </c>
      <c r="F7" s="197"/>
      <c r="G7" s="108" t="n">
        <v>2</v>
      </c>
      <c r="H7" s="109"/>
      <c r="I7" s="110"/>
      <c r="J7" s="111"/>
      <c r="K7" s="112"/>
      <c r="L7" s="423"/>
      <c r="M7" s="423"/>
      <c r="N7" s="203">
        <f>I7+H7+G7+F7+J7+K7+L7</f>
        <v>2</v>
      </c>
      <c r="O7" s="437">
        <f>N7*D7</f>
        <v>2</v>
      </c>
      <c r="P7" s="35">
        <f>N7*E7</f>
        <v>370</v>
      </c>
      <c r="Q7" s="22"/>
      <c r="R7" s="22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2" customHeight="1">
      <c r="A8" s="194"/>
      <c r="B8" s="73" t="s">
        <v>327</v>
      </c>
      <c r="C8" s="73" t="s">
        <v>329</v>
      </c>
      <c r="D8" s="58" t="n">
        <v>1</v>
      </c>
      <c r="E8" s="221" t="n">
        <v>185</v>
      </c>
      <c r="F8" s="198"/>
      <c r="G8" s="113" t="n">
        <v>2</v>
      </c>
      <c r="H8" s="114"/>
      <c r="I8" s="115"/>
      <c r="J8" s="116"/>
      <c r="K8" s="117"/>
      <c r="L8" s="424"/>
      <c r="M8" s="424"/>
      <c r="N8" s="204">
        <f>I8+H8+G8+F8+J8+K8+L8</f>
        <v>2</v>
      </c>
      <c r="O8" s="438">
        <f>N8*D8</f>
        <v>2</v>
      </c>
      <c r="P8" s="374">
        <f>N8*E8</f>
        <v>370</v>
      </c>
      <c r="Q8" s="22"/>
      <c r="R8" s="22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2" customHeight="1">
      <c r="A9" s="194"/>
      <c r="B9" s="9" t="s">
        <v>327</v>
      </c>
      <c r="C9" s="9" t="s">
        <v>330</v>
      </c>
      <c r="D9" s="10" t="n">
        <v>1</v>
      </c>
      <c r="E9" s="221" t="n">
        <v>185</v>
      </c>
      <c r="F9" s="199"/>
      <c r="G9" s="118" t="n">
        <v>2</v>
      </c>
      <c r="H9" s="119"/>
      <c r="I9" s="120"/>
      <c r="J9" s="121"/>
      <c r="K9" s="122"/>
      <c r="L9" s="425"/>
      <c r="M9" s="424"/>
      <c r="N9" s="204">
        <f>I9+H9+G9+F9+J9+K9+L9</f>
        <v>2</v>
      </c>
      <c r="O9" s="439">
        <f>N9*D9</f>
        <v>2</v>
      </c>
      <c r="P9" s="374">
        <f>N9*E9</f>
        <v>370</v>
      </c>
      <c r="Q9" s="22"/>
      <c r="R9" s="22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2" customHeight="1">
      <c r="A10" s="375"/>
      <c r="B10" s="73" t="s">
        <v>331</v>
      </c>
      <c r="C10" s="73" t="s">
        <v>332</v>
      </c>
      <c r="D10" s="58" t="n">
        <v>1</v>
      </c>
      <c r="E10" s="213" t="n">
        <v>135</v>
      </c>
      <c r="F10" s="200"/>
      <c r="G10" s="123" t="n">
        <v>2</v>
      </c>
      <c r="H10" s="124"/>
      <c r="I10" s="125"/>
      <c r="J10" s="126"/>
      <c r="K10" s="127"/>
      <c r="L10" s="427"/>
      <c r="M10" s="427"/>
      <c r="N10" s="205">
        <f>I10+H10+G10+F10+J10+K10+L10</f>
        <v>2</v>
      </c>
      <c r="O10" s="438">
        <f>N10*D10</f>
        <v>2</v>
      </c>
      <c r="P10" s="45">
        <f>N10*E10</f>
        <v>270</v>
      </c>
      <c r="Q10" s="22"/>
      <c r="R10" s="22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2" customHeight="1">
      <c r="A11" s="160" t="s">
        <v>333</v>
      </c>
      <c r="B11" s="7" t="s">
        <v>334</v>
      </c>
      <c r="C11" s="7" t="s">
        <v>335</v>
      </c>
      <c r="D11" s="8" t="n">
        <v>1</v>
      </c>
      <c r="E11" s="221" t="n">
        <v>225</v>
      </c>
      <c r="F11" s="197"/>
      <c r="G11" s="108"/>
      <c r="H11" s="109"/>
      <c r="I11" s="110"/>
      <c r="J11" s="111"/>
      <c r="K11" s="112"/>
      <c r="L11" s="423" t="n">
        <v>1</v>
      </c>
      <c r="M11" s="426"/>
      <c r="N11" s="206">
        <f>I11+H11+G11+F11+J11+K11+L11</f>
        <v>1</v>
      </c>
      <c r="O11" s="437">
        <f>N11*D11</f>
        <v>1</v>
      </c>
      <c r="P11" s="36">
        <f>N11*E11</f>
        <v>225</v>
      </c>
      <c r="Q11" s="22"/>
      <c r="R11" s="22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2" customHeight="1">
      <c r="A12" s="194"/>
      <c r="B12" s="9" t="s">
        <v>327</v>
      </c>
      <c r="C12" s="9" t="s">
        <v>336</v>
      </c>
      <c r="D12" s="10" t="n">
        <v>1</v>
      </c>
      <c r="E12" s="221" t="n">
        <v>185</v>
      </c>
      <c r="F12" s="198"/>
      <c r="G12" s="113"/>
      <c r="H12" s="114"/>
      <c r="I12" s="115"/>
      <c r="J12" s="116"/>
      <c r="K12" s="117"/>
      <c r="L12" s="424" t="n">
        <v>1</v>
      </c>
      <c r="M12" s="424"/>
      <c r="N12" s="204">
        <f>I12+H12+G12+F12+J12+K12+L12</f>
        <v>1</v>
      </c>
      <c r="O12" s="439">
        <f>N12*D12</f>
        <v>1</v>
      </c>
      <c r="P12" s="374">
        <f>N12*E12</f>
        <v>185</v>
      </c>
      <c r="Q12" s="22"/>
      <c r="R12" s="22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2" customHeight="1">
      <c r="A13" s="194"/>
      <c r="B13" s="9" t="s">
        <v>331</v>
      </c>
      <c r="C13" s="9" t="s">
        <v>337</v>
      </c>
      <c r="D13" s="10" t="n">
        <v>1</v>
      </c>
      <c r="E13" s="221" t="n">
        <v>135</v>
      </c>
      <c r="F13" s="198"/>
      <c r="G13" s="113"/>
      <c r="H13" s="114"/>
      <c r="I13" s="115"/>
      <c r="J13" s="116"/>
      <c r="K13" s="117"/>
      <c r="L13" s="424" t="n">
        <v>1</v>
      </c>
      <c r="M13" s="424"/>
      <c r="N13" s="204">
        <f>I13+H13+G13+F13+J13+K13+L13</f>
        <v>1</v>
      </c>
      <c r="O13" s="439">
        <f>N13*D13</f>
        <v>1</v>
      </c>
      <c r="P13" s="374">
        <f>N13*E13</f>
        <v>135</v>
      </c>
      <c r="Q13" s="22"/>
      <c r="R13" s="22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2" customHeight="1">
      <c r="A14" s="375"/>
      <c r="B14" s="12" t="s">
        <v>331</v>
      </c>
      <c r="C14" s="12" t="s">
        <v>338</v>
      </c>
      <c r="D14" s="13" t="n">
        <v>1</v>
      </c>
      <c r="E14" s="219" t="n">
        <v>135</v>
      </c>
      <c r="F14" s="200"/>
      <c r="G14" s="123"/>
      <c r="H14" s="124"/>
      <c r="I14" s="125"/>
      <c r="J14" s="126"/>
      <c r="K14" s="127"/>
      <c r="L14" s="427" t="n">
        <v>1</v>
      </c>
      <c r="M14" s="427"/>
      <c r="N14" s="205">
        <f>I14+H14+G14+F14+J14+K14+L14</f>
        <v>1</v>
      </c>
      <c r="O14" s="440">
        <f>N14*D14</f>
        <v>1</v>
      </c>
      <c r="P14" s="45">
        <f>N14*E14</f>
        <v>135</v>
      </c>
      <c r="Q14" s="22"/>
      <c r="R14" s="22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2" customHeight="1">
      <c r="A15" s="160" t="s">
        <v>339</v>
      </c>
      <c r="B15" s="160" t="s">
        <v>327</v>
      </c>
      <c r="C15" s="160" t="s">
        <v>340</v>
      </c>
      <c r="D15" s="435" t="n">
        <v>1</v>
      </c>
      <c r="E15" s="209" t="n">
        <v>185</v>
      </c>
      <c r="F15" s="201" t="n">
        <v>2</v>
      </c>
      <c r="G15" s="128"/>
      <c r="H15" s="129"/>
      <c r="I15" s="115"/>
      <c r="J15" s="131"/>
      <c r="K15" s="132"/>
      <c r="L15" s="428"/>
      <c r="M15" s="423"/>
      <c r="N15" s="206">
        <f>I15+H15+G15+F15+J15+K15+L15</f>
        <v>2</v>
      </c>
      <c r="O15" s="441">
        <f>N15*D15</f>
        <v>2</v>
      </c>
      <c r="P15" s="72">
        <f>N15*E15</f>
        <v>370</v>
      </c>
      <c r="Q15" s="22"/>
      <c r="R15" s="22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2" customHeight="1">
      <c r="A16" s="194"/>
      <c r="B16" s="9" t="s">
        <v>327</v>
      </c>
      <c r="C16" s="9" t="s">
        <v>341</v>
      </c>
      <c r="D16" s="10" t="n">
        <v>1</v>
      </c>
      <c r="E16" s="221" t="n">
        <v>185</v>
      </c>
      <c r="F16" s="198" t="n">
        <v>2</v>
      </c>
      <c r="G16" s="113"/>
      <c r="H16" s="114"/>
      <c r="I16" s="115"/>
      <c r="J16" s="116"/>
      <c r="K16" s="117"/>
      <c r="L16" s="424"/>
      <c r="M16" s="424"/>
      <c r="N16" s="204">
        <f>I16+H16+G16+F16+J16+K16+L16</f>
        <v>2</v>
      </c>
      <c r="O16" s="439">
        <f>N16*D16</f>
        <v>2</v>
      </c>
      <c r="P16" s="374">
        <f>N16*E16</f>
        <v>370</v>
      </c>
      <c r="Q16" s="22"/>
      <c r="R16" s="22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2" customHeight="1">
      <c r="A17" s="194"/>
      <c r="B17" s="52" t="s">
        <v>327</v>
      </c>
      <c r="C17" s="73" t="s">
        <v>342</v>
      </c>
      <c r="D17" s="58" t="n">
        <v>1</v>
      </c>
      <c r="E17" s="221" t="n">
        <v>185</v>
      </c>
      <c r="F17" s="202"/>
      <c r="G17" s="133"/>
      <c r="H17" s="134" t="n">
        <v>2</v>
      </c>
      <c r="I17" s="135"/>
      <c r="J17" s="136"/>
      <c r="K17" s="137"/>
      <c r="L17" s="426"/>
      <c r="M17" s="424"/>
      <c r="N17" s="204">
        <f>I17+H17+G17+F17+J17+K17+L17</f>
        <v>2</v>
      </c>
      <c r="O17" s="438">
        <f>N17*D17</f>
        <v>2</v>
      </c>
      <c r="P17" s="71">
        <f>N17*E17</f>
        <v>370</v>
      </c>
      <c r="Q17" s="22"/>
      <c r="R17" s="22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2" customHeight="1">
      <c r="A18" s="194"/>
      <c r="B18" s="195" t="s">
        <v>327</v>
      </c>
      <c r="C18" s="52" t="s">
        <v>343</v>
      </c>
      <c r="D18" s="56" t="n">
        <v>1</v>
      </c>
      <c r="E18" s="221" t="n">
        <v>160</v>
      </c>
      <c r="F18" s="201"/>
      <c r="G18" s="128"/>
      <c r="H18" s="129" t="n">
        <v>2</v>
      </c>
      <c r="I18" s="130"/>
      <c r="J18" s="131"/>
      <c r="K18" s="132"/>
      <c r="L18" s="428"/>
      <c r="M18" s="424"/>
      <c r="N18" s="204">
        <f>I18+H18+G18+F18+J18+K18+L18</f>
        <v>2</v>
      </c>
      <c r="O18" s="384">
        <f>N18*D18</f>
        <v>2</v>
      </c>
      <c r="P18" s="374">
        <f>N18*E18</f>
        <v>320</v>
      </c>
      <c r="Q18" s="22"/>
      <c r="R18" s="22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2" customHeight="1">
      <c r="A19" s="375"/>
      <c r="B19" s="12" t="s">
        <v>327</v>
      </c>
      <c r="C19" s="12" t="s">
        <v>344</v>
      </c>
      <c r="D19" s="13" t="n">
        <v>1</v>
      </c>
      <c r="E19" s="213" t="n">
        <v>160</v>
      </c>
      <c r="F19" s="200" t="n">
        <v>2</v>
      </c>
      <c r="G19" s="123"/>
      <c r="H19" s="124"/>
      <c r="I19" s="125"/>
      <c r="J19" s="126"/>
      <c r="K19" s="127"/>
      <c r="L19" s="427"/>
      <c r="M19" s="427"/>
      <c r="N19" s="205">
        <f>I19+H19+G19+F19+J19+K19+L19</f>
        <v>2</v>
      </c>
      <c r="O19" s="440">
        <f>N19*D19</f>
        <v>2</v>
      </c>
      <c r="P19" s="376">
        <f>N19*E19</f>
        <v>320</v>
      </c>
      <c r="Q19" s="22"/>
      <c r="R19" s="22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2" customHeight="1">
      <c r="A20" s="160" t="s">
        <v>345</v>
      </c>
      <c r="B20" s="160" t="s">
        <v>334</v>
      </c>
      <c r="C20" s="160" t="s">
        <v>346</v>
      </c>
      <c r="D20" s="435" t="n">
        <v>1</v>
      </c>
      <c r="E20" s="408" t="n">
        <v>225</v>
      </c>
      <c r="F20" s="201"/>
      <c r="G20" s="128" t="n">
        <v>2</v>
      </c>
      <c r="H20" s="129"/>
      <c r="I20" s="130"/>
      <c r="J20" s="131"/>
      <c r="K20" s="132"/>
      <c r="L20" s="428"/>
      <c r="M20" s="426"/>
      <c r="N20" s="206">
        <f>I20+H20+G20+F20+J20+K20+L20</f>
        <v>2</v>
      </c>
      <c r="O20" s="441">
        <f>N20*D20</f>
        <v>2</v>
      </c>
      <c r="P20" s="72">
        <f>N20*E20</f>
        <v>450</v>
      </c>
      <c r="Q20" s="22"/>
      <c r="R20" s="22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2" customHeight="1">
      <c r="A21" s="194"/>
      <c r="B21" s="9" t="s">
        <v>334</v>
      </c>
      <c r="C21" s="9" t="s">
        <v>347</v>
      </c>
      <c r="D21" s="10" t="n">
        <v>1</v>
      </c>
      <c r="E21" s="211" t="n">
        <v>225</v>
      </c>
      <c r="F21" s="198"/>
      <c r="G21" s="113" t="n">
        <v>2</v>
      </c>
      <c r="H21" s="114"/>
      <c r="I21" s="115"/>
      <c r="J21" s="116"/>
      <c r="K21" s="117"/>
      <c r="L21" s="424"/>
      <c r="M21" s="424"/>
      <c r="N21" s="204">
        <f>I21+H21+G21+F21+J21+K21+L21</f>
        <v>2</v>
      </c>
      <c r="O21" s="439">
        <f>N21*D21</f>
        <v>2</v>
      </c>
      <c r="P21" s="374">
        <f>N21*E21</f>
        <v>450</v>
      </c>
      <c r="Q21" s="22"/>
      <c r="R21" s="22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2" customHeight="1">
      <c r="A22" s="194"/>
      <c r="B22" s="9" t="s">
        <v>327</v>
      </c>
      <c r="C22" s="9" t="s">
        <v>348</v>
      </c>
      <c r="D22" s="10" t="n">
        <v>1</v>
      </c>
      <c r="E22" s="211" t="n">
        <v>160</v>
      </c>
      <c r="F22" s="198"/>
      <c r="G22" s="113"/>
      <c r="H22" s="114" t="n">
        <v>2</v>
      </c>
      <c r="I22" s="115"/>
      <c r="J22" s="116"/>
      <c r="K22" s="117"/>
      <c r="L22" s="424"/>
      <c r="M22" s="424"/>
      <c r="N22" s="204">
        <f>I22+H22+G22+F22+J22+K22+L22</f>
        <v>2</v>
      </c>
      <c r="O22" s="439">
        <f>N22*D22</f>
        <v>2</v>
      </c>
      <c r="P22" s="374">
        <f>N22*E22</f>
        <v>320</v>
      </c>
      <c r="Q22" s="22"/>
      <c r="R22" s="22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2" customHeight="1">
      <c r="A23" s="375"/>
      <c r="B23" s="75" t="s">
        <v>327</v>
      </c>
      <c r="C23" s="75" t="s">
        <v>349</v>
      </c>
      <c r="D23" s="82" t="n">
        <v>1</v>
      </c>
      <c r="E23" s="219" t="n">
        <v>160</v>
      </c>
      <c r="F23" s="377"/>
      <c r="G23" s="378"/>
      <c r="H23" s="379" t="n">
        <v>2</v>
      </c>
      <c r="I23" s="380"/>
      <c r="J23" s="381"/>
      <c r="K23" s="382"/>
      <c r="L23" s="429"/>
      <c r="M23" s="427"/>
      <c r="N23" s="205">
        <f>I23+H23+G23+F23+J23+K23+L23</f>
        <v>2</v>
      </c>
      <c r="O23" s="436">
        <f>N23*D23</f>
        <v>2</v>
      </c>
      <c r="P23" s="45">
        <f>N23*E23</f>
        <v>320</v>
      </c>
      <c r="Q23" s="22"/>
      <c r="R23" s="22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2" customHeight="1">
      <c r="A24" s="160" t="s">
        <v>350</v>
      </c>
      <c r="B24" s="52" t="s">
        <v>334</v>
      </c>
      <c r="C24" s="52" t="s">
        <v>351</v>
      </c>
      <c r="D24" s="56" t="n">
        <v>1</v>
      </c>
      <c r="E24" s="215" t="n">
        <v>260</v>
      </c>
      <c r="F24" s="201"/>
      <c r="G24" s="128"/>
      <c r="H24" s="129"/>
      <c r="I24" s="130" t="n">
        <v>1</v>
      </c>
      <c r="J24" s="131"/>
      <c r="K24" s="132"/>
      <c r="L24" s="428"/>
      <c r="M24" s="423"/>
      <c r="N24" s="206">
        <f>I24+H24+G24+F24+J24+K24+L24</f>
        <v>1</v>
      </c>
      <c r="O24" s="384">
        <f>N24*D24</f>
        <v>1</v>
      </c>
      <c r="P24" s="36">
        <f>N24*E24</f>
        <v>260</v>
      </c>
      <c r="Q24" s="22"/>
      <c r="R24" s="22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2" customHeight="1">
      <c r="A25" s="194"/>
      <c r="B25" s="9" t="s">
        <v>334</v>
      </c>
      <c r="C25" s="9" t="s">
        <v>352</v>
      </c>
      <c r="D25" s="10" t="n">
        <v>1</v>
      </c>
      <c r="E25" s="211" t="n">
        <v>260</v>
      </c>
      <c r="F25" s="198"/>
      <c r="G25" s="113"/>
      <c r="H25" s="114"/>
      <c r="I25" s="115" t="n">
        <v>1</v>
      </c>
      <c r="J25" s="116"/>
      <c r="K25" s="117"/>
      <c r="L25" s="424"/>
      <c r="M25" s="424"/>
      <c r="N25" s="204">
        <f>I25+H25+G25+F25+J25+K25+L25</f>
        <v>1</v>
      </c>
      <c r="O25" s="439">
        <f>N25*D25</f>
        <v>1</v>
      </c>
      <c r="P25" s="374">
        <f>N25*E25</f>
        <v>260</v>
      </c>
      <c r="Q25" s="22"/>
      <c r="R25" s="22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2" customHeight="1">
      <c r="A26" s="194"/>
      <c r="B26" s="9" t="s">
        <v>334</v>
      </c>
      <c r="C26" s="9" t="s">
        <v>353</v>
      </c>
      <c r="D26" s="10" t="n">
        <v>1</v>
      </c>
      <c r="E26" s="211" t="n">
        <v>240</v>
      </c>
      <c r="F26" s="198"/>
      <c r="G26" s="113"/>
      <c r="H26" s="114"/>
      <c r="I26" s="115" t="n">
        <v>1</v>
      </c>
      <c r="J26" s="116"/>
      <c r="K26" s="117"/>
      <c r="L26" s="424"/>
      <c r="M26" s="424"/>
      <c r="N26" s="204">
        <f>I26+H26+G26+F26+J26+K26+L26</f>
        <v>1</v>
      </c>
      <c r="O26" s="439">
        <f>N26*D26</f>
        <v>1</v>
      </c>
      <c r="P26" s="374">
        <f>N26*E26</f>
        <v>240</v>
      </c>
      <c r="Q26" s="22"/>
      <c r="R26" s="22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2" customHeight="1">
      <c r="A27" s="194"/>
      <c r="B27" s="73" t="s">
        <v>334</v>
      </c>
      <c r="C27" s="73" t="s">
        <v>354</v>
      </c>
      <c r="D27" s="58" t="n">
        <v>1</v>
      </c>
      <c r="E27" s="221" t="n">
        <v>240</v>
      </c>
      <c r="F27" s="202"/>
      <c r="G27" s="133"/>
      <c r="H27" s="134"/>
      <c r="I27" s="135"/>
      <c r="J27" s="136"/>
      <c r="K27" s="137"/>
      <c r="L27" s="426" t="n">
        <v>1</v>
      </c>
      <c r="M27" s="424"/>
      <c r="N27" s="204">
        <f>I27+H27+G27+F27+J27+K27+L27</f>
        <v>1</v>
      </c>
      <c r="O27" s="438">
        <f>N27*D27</f>
        <v>1</v>
      </c>
      <c r="P27" s="374">
        <f>N27*E27</f>
        <v>240</v>
      </c>
      <c r="Q27" s="22"/>
      <c r="R27" s="22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2" customHeight="1">
      <c r="A28" s="375"/>
      <c r="B28" s="75" t="s">
        <v>334</v>
      </c>
      <c r="C28" s="75" t="s">
        <v>355</v>
      </c>
      <c r="D28" s="82" t="n">
        <v>1</v>
      </c>
      <c r="E28" s="219" t="n">
        <v>240</v>
      </c>
      <c r="F28" s="377"/>
      <c r="G28" s="378"/>
      <c r="H28" s="379"/>
      <c r="I28" s="380"/>
      <c r="J28" s="381"/>
      <c r="K28" s="382"/>
      <c r="L28" s="429" t="n">
        <v>1</v>
      </c>
      <c r="M28" s="427"/>
      <c r="N28" s="205">
        <f>I28+H28+G28+F28+J28+K28+L28</f>
        <v>1</v>
      </c>
      <c r="O28" s="436">
        <f>N28*D28</f>
        <v>1</v>
      </c>
      <c r="P28" s="45">
        <f>N28*E28</f>
        <v>240</v>
      </c>
      <c r="Q28" s="22"/>
      <c r="R28" s="22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63" s="84" customFormat="1" ht="12" customHeight="1">
      <c r="A29" s="160" t="s">
        <v>356</v>
      </c>
      <c r="B29" s="52" t="s">
        <v>357</v>
      </c>
      <c r="C29" s="52" t="s">
        <v>358</v>
      </c>
      <c r="D29" s="56" t="n">
        <v>1</v>
      </c>
      <c r="E29" s="215" t="n">
        <v>325</v>
      </c>
      <c r="F29" s="201"/>
      <c r="G29" s="128"/>
      <c r="H29" s="129"/>
      <c r="I29" s="130"/>
      <c r="J29" s="131"/>
      <c r="K29" s="132"/>
      <c r="L29" s="428" t="n">
        <v>1</v>
      </c>
      <c r="M29" s="423"/>
      <c r="N29" s="206">
        <f>I29+H29+G29+F29+J29+K29+L29</f>
        <v>1</v>
      </c>
      <c r="O29" s="384">
        <f>N29*D29</f>
        <v>1</v>
      </c>
      <c r="P29" s="36">
        <f>N29*E29</f>
        <v>325</v>
      </c>
      <c r="Q29" s="237"/>
      <c r="R29" s="237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3"/>
      <c r="CW29" s="83"/>
      <c r="CX29" s="83"/>
      <c r="CY29" s="83"/>
      <c r="CZ29" s="83"/>
      <c r="DA29" s="83"/>
      <c r="DB29" s="83"/>
      <c r="DC29" s="83"/>
      <c r="DD29" s="83"/>
      <c r="DE29" s="83"/>
      <c r="DF29" s="83"/>
      <c r="DG29" s="83"/>
      <c r="DH29" s="83"/>
      <c r="DI29" s="83"/>
      <c r="DJ29" s="83"/>
      <c r="DK29" s="83"/>
      <c r="DL29" s="83"/>
      <c r="DM29" s="83"/>
      <c r="DN29" s="83"/>
      <c r="DO29" s="83"/>
      <c r="DP29" s="83"/>
      <c r="DQ29" s="83"/>
      <c r="DR29" s="83"/>
      <c r="DS29" s="83"/>
      <c r="DT29" s="83"/>
      <c r="DU29" s="83"/>
      <c r="DV29" s="83"/>
      <c r="DW29" s="83"/>
      <c r="DX29" s="83"/>
      <c r="DY29" s="83"/>
      <c r="DZ29" s="83"/>
      <c r="EA29" s="83"/>
      <c r="EB29" s="83"/>
      <c r="EC29" s="83"/>
      <c r="ED29" s="83"/>
      <c r="EE29" s="83"/>
      <c r="EF29" s="83"/>
      <c r="EG29" s="83"/>
      <c r="EH29" s="83"/>
      <c r="EI29" s="83"/>
      <c r="EJ29" s="83"/>
      <c r="EK29" s="83"/>
      <c r="EL29" s="83"/>
      <c r="EM29" s="83"/>
      <c r="EN29" s="83"/>
      <c r="EO29" s="83"/>
      <c r="EP29" s="83"/>
      <c r="EQ29" s="83"/>
      <c r="ER29" s="83"/>
      <c r="ES29" s="83"/>
      <c r="ET29" s="83"/>
      <c r="EU29" s="83"/>
      <c r="EV29" s="83"/>
      <c r="EW29" s="83"/>
      <c r="EX29" s="83"/>
      <c r="EY29" s="83"/>
      <c r="EZ29" s="83"/>
      <c r="FA29" s="83"/>
      <c r="FB29" s="83"/>
      <c r="FC29" s="83"/>
      <c r="FD29" s="83"/>
      <c r="FE29" s="83"/>
      <c r="FF29" s="83"/>
      <c r="FG29" s="83"/>
      <c r="FH29" s="83"/>
      <c r="FI29" s="83"/>
      <c r="FJ29" s="83"/>
      <c r="FK29" s="83"/>
      <c r="FL29" s="83"/>
      <c r="FM29" s="83"/>
      <c r="FN29" s="83"/>
      <c r="FO29" s="83"/>
      <c r="FP29" s="83"/>
      <c r="FQ29" s="83"/>
      <c r="FR29" s="83"/>
      <c r="FS29" s="83"/>
      <c r="FT29" s="83"/>
      <c r="FU29" s="83"/>
      <c r="FV29" s="83"/>
      <c r="FW29" s="83"/>
      <c r="FX29" s="83"/>
      <c r="FY29" s="83"/>
      <c r="FZ29" s="83"/>
      <c r="GA29" s="83"/>
      <c r="GB29" s="83"/>
      <c r="GC29" s="83"/>
      <c r="GD29" s="83"/>
      <c r="GE29" s="83"/>
      <c r="GF29" s="83"/>
      <c r="GG29" s="83"/>
      <c r="GH29" s="83"/>
      <c r="GI29" s="83"/>
      <c r="GJ29" s="83"/>
      <c r="GK29" s="83"/>
      <c r="GL29" s="83"/>
      <c r="GM29" s="83"/>
      <c r="GN29" s="83"/>
      <c r="GO29" s="83"/>
      <c r="GP29" s="83"/>
      <c r="GQ29" s="83"/>
      <c r="GR29" s="83"/>
      <c r="GS29" s="83"/>
      <c r="GT29" s="83"/>
      <c r="GU29" s="83"/>
      <c r="GV29" s="83"/>
      <c r="GW29" s="83"/>
      <c r="GX29" s="83"/>
      <c r="GY29" s="83"/>
      <c r="GZ29" s="83"/>
      <c r="HA29" s="83"/>
      <c r="HB29" s="83"/>
      <c r="HC29" s="83"/>
      <c r="HD29" s="83"/>
      <c r="HE29" s="83"/>
      <c r="HF29" s="83"/>
      <c r="HG29" s="83"/>
      <c r="HH29" s="83"/>
      <c r="HI29" s="83"/>
      <c r="HJ29" s="83"/>
      <c r="HK29" s="83"/>
      <c r="HL29" s="83"/>
      <c r="HM29" s="83"/>
      <c r="HN29" s="83"/>
      <c r="HO29" s="83"/>
      <c r="HP29" s="83"/>
      <c r="HQ29" s="83"/>
      <c r="HR29" s="83"/>
      <c r="HS29" s="83"/>
      <c r="HT29" s="83"/>
      <c r="HU29" s="83"/>
      <c r="HV29" s="83"/>
      <c r="HW29" s="83"/>
      <c r="HX29" s="83"/>
      <c r="HY29" s="83"/>
      <c r="HZ29" s="83"/>
      <c r="IA29" s="83"/>
      <c r="IB29" s="83"/>
      <c r="IC29" s="83"/>
      <c r="ID29" s="83"/>
      <c r="IE29" s="83"/>
      <c r="IF29" s="83"/>
      <c r="IG29" s="83"/>
      <c r="IH29" s="83"/>
      <c r="II29" s="83"/>
      <c r="IJ29" s="83"/>
      <c r="IK29" s="83"/>
      <c r="IL29" s="83"/>
      <c r="IM29" s="83"/>
      <c r="IN29" s="83"/>
      <c r="IO29" s="83"/>
      <c r="IP29" s="83"/>
      <c r="IQ29" s="83"/>
      <c r="IR29" s="83"/>
      <c r="IS29" s="83"/>
      <c r="IT29" s="83"/>
      <c r="IU29" s="83"/>
      <c r="IV29" s="83"/>
      <c r="IW29" s="83"/>
      <c r="IX29" s="83"/>
      <c r="IY29" s="83"/>
      <c r="IZ29" s="83"/>
      <c r="JA29" s="83"/>
      <c r="JB29" s="83"/>
      <c r="JC29" s="83"/>
    </row>
    <row r="30" spans="1:263" s="84" customFormat="1" ht="12" customHeight="1">
      <c r="A30" s="194"/>
      <c r="B30" s="9" t="s">
        <v>327</v>
      </c>
      <c r="C30" s="9" t="s">
        <v>359</v>
      </c>
      <c r="D30" s="10" t="n">
        <v>1</v>
      </c>
      <c r="E30" s="211" t="n">
        <v>195</v>
      </c>
      <c r="F30" s="198"/>
      <c r="G30" s="113"/>
      <c r="H30" s="114"/>
      <c r="I30" s="115"/>
      <c r="J30" s="116"/>
      <c r="K30" s="117"/>
      <c r="L30" s="424" t="n">
        <v>1</v>
      </c>
      <c r="M30" s="424"/>
      <c r="N30" s="204">
        <f>I30+H30+G30+F30+J30+K30+L30</f>
        <v>1</v>
      </c>
      <c r="O30" s="439">
        <f>N30*D30</f>
        <v>1</v>
      </c>
      <c r="P30" s="374">
        <f>N30*E30</f>
        <v>195</v>
      </c>
      <c r="Q30" s="237"/>
      <c r="R30" s="237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  <c r="CJ30" s="83"/>
      <c r="CK30" s="83"/>
      <c r="CL30" s="83"/>
      <c r="CM30" s="83"/>
      <c r="CN30" s="83"/>
      <c r="CO30" s="83"/>
      <c r="CP30" s="83"/>
      <c r="CQ30" s="83"/>
      <c r="CR30" s="83"/>
      <c r="CS30" s="83"/>
      <c r="CT30" s="83"/>
      <c r="CU30" s="83"/>
      <c r="CV30" s="83"/>
      <c r="CW30" s="83"/>
      <c r="CX30" s="83"/>
      <c r="CY30" s="83"/>
      <c r="CZ30" s="83"/>
      <c r="DA30" s="83"/>
      <c r="DB30" s="83"/>
      <c r="DC30" s="83"/>
      <c r="DD30" s="83"/>
      <c r="DE30" s="83"/>
      <c r="DF30" s="83"/>
      <c r="DG30" s="83"/>
      <c r="DH30" s="83"/>
      <c r="DI30" s="83"/>
      <c r="DJ30" s="83"/>
      <c r="DK30" s="83"/>
      <c r="DL30" s="83"/>
      <c r="DM30" s="83"/>
      <c r="DN30" s="83"/>
      <c r="DO30" s="83"/>
      <c r="DP30" s="83"/>
      <c r="DQ30" s="83"/>
      <c r="DR30" s="83"/>
      <c r="DS30" s="83"/>
      <c r="DT30" s="83"/>
      <c r="DU30" s="83"/>
      <c r="DV30" s="83"/>
      <c r="DW30" s="83"/>
      <c r="DX30" s="83"/>
      <c r="DY30" s="83"/>
      <c r="DZ30" s="83"/>
      <c r="EA30" s="83"/>
      <c r="EB30" s="83"/>
      <c r="EC30" s="83"/>
      <c r="ED30" s="83"/>
      <c r="EE30" s="83"/>
      <c r="EF30" s="83"/>
      <c r="EG30" s="83"/>
      <c r="EH30" s="83"/>
      <c r="EI30" s="83"/>
      <c r="EJ30" s="83"/>
      <c r="EK30" s="83"/>
      <c r="EL30" s="83"/>
      <c r="EM30" s="83"/>
      <c r="EN30" s="83"/>
      <c r="EO30" s="83"/>
      <c r="EP30" s="83"/>
      <c r="EQ30" s="83"/>
      <c r="ER30" s="83"/>
      <c r="ES30" s="83"/>
      <c r="ET30" s="83"/>
      <c r="EU30" s="83"/>
      <c r="EV30" s="83"/>
      <c r="EW30" s="83"/>
      <c r="EX30" s="83"/>
      <c r="EY30" s="83"/>
      <c r="EZ30" s="83"/>
      <c r="FA30" s="83"/>
      <c r="FB30" s="83"/>
      <c r="FC30" s="83"/>
      <c r="FD30" s="83"/>
      <c r="FE30" s="83"/>
      <c r="FF30" s="83"/>
      <c r="FG30" s="83"/>
      <c r="FH30" s="83"/>
      <c r="FI30" s="83"/>
      <c r="FJ30" s="83"/>
      <c r="FK30" s="83"/>
      <c r="FL30" s="83"/>
      <c r="FM30" s="83"/>
      <c r="FN30" s="83"/>
      <c r="FO30" s="83"/>
      <c r="FP30" s="83"/>
      <c r="FQ30" s="83"/>
      <c r="FR30" s="83"/>
      <c r="FS30" s="83"/>
      <c r="FT30" s="83"/>
      <c r="FU30" s="83"/>
      <c r="FV30" s="83"/>
      <c r="FW30" s="83"/>
      <c r="FX30" s="83"/>
      <c r="FY30" s="83"/>
      <c r="FZ30" s="83"/>
      <c r="GA30" s="83"/>
      <c r="GB30" s="83"/>
      <c r="GC30" s="83"/>
      <c r="GD30" s="83"/>
      <c r="GE30" s="83"/>
      <c r="GF30" s="83"/>
      <c r="GG30" s="83"/>
      <c r="GH30" s="83"/>
      <c r="GI30" s="83"/>
      <c r="GJ30" s="83"/>
      <c r="GK30" s="83"/>
      <c r="GL30" s="83"/>
      <c r="GM30" s="83"/>
      <c r="GN30" s="83"/>
      <c r="GO30" s="83"/>
      <c r="GP30" s="83"/>
      <c r="GQ30" s="83"/>
      <c r="GR30" s="83"/>
      <c r="GS30" s="83"/>
      <c r="GT30" s="83"/>
      <c r="GU30" s="83"/>
      <c r="GV30" s="83"/>
      <c r="GW30" s="83"/>
      <c r="GX30" s="83"/>
      <c r="GY30" s="83"/>
      <c r="GZ30" s="83"/>
      <c r="HA30" s="83"/>
      <c r="HB30" s="83"/>
      <c r="HC30" s="83"/>
      <c r="HD30" s="83"/>
      <c r="HE30" s="83"/>
      <c r="HF30" s="83"/>
      <c r="HG30" s="83"/>
      <c r="HH30" s="83"/>
      <c r="HI30" s="83"/>
      <c r="HJ30" s="83"/>
      <c r="HK30" s="83"/>
      <c r="HL30" s="83"/>
      <c r="HM30" s="83"/>
      <c r="HN30" s="83"/>
      <c r="HO30" s="83"/>
      <c r="HP30" s="83"/>
      <c r="HQ30" s="83"/>
      <c r="HR30" s="83"/>
      <c r="HS30" s="83"/>
      <c r="HT30" s="83"/>
      <c r="HU30" s="83"/>
      <c r="HV30" s="83"/>
      <c r="HW30" s="83"/>
      <c r="HX30" s="83"/>
      <c r="HY30" s="83"/>
      <c r="HZ30" s="83"/>
      <c r="IA30" s="83"/>
      <c r="IB30" s="83"/>
      <c r="IC30" s="83"/>
      <c r="ID30" s="83"/>
      <c r="IE30" s="83"/>
      <c r="IF30" s="83"/>
      <c r="IG30" s="83"/>
      <c r="IH30" s="83"/>
      <c r="II30" s="83"/>
      <c r="IJ30" s="83"/>
      <c r="IK30" s="83"/>
      <c r="IL30" s="83"/>
      <c r="IM30" s="83"/>
      <c r="IN30" s="83"/>
      <c r="IO30" s="83"/>
      <c r="IP30" s="83"/>
      <c r="IQ30" s="83"/>
      <c r="IR30" s="83"/>
      <c r="IS30" s="83"/>
      <c r="IT30" s="83"/>
      <c r="IU30" s="83"/>
      <c r="IV30" s="83"/>
      <c r="IW30" s="83"/>
      <c r="IX30" s="83"/>
      <c r="IY30" s="83"/>
      <c r="IZ30" s="83"/>
      <c r="JA30" s="83"/>
      <c r="JB30" s="83"/>
      <c r="JC30" s="83"/>
    </row>
    <row r="31" spans="1:16" ht="12" customHeight="1">
      <c r="A31" s="194"/>
      <c r="B31" s="52" t="s">
        <v>327</v>
      </c>
      <c r="C31" s="52" t="s">
        <v>360</v>
      </c>
      <c r="D31" s="56" t="n">
        <v>1</v>
      </c>
      <c r="E31" s="215" t="n">
        <v>195</v>
      </c>
      <c r="F31" s="201"/>
      <c r="G31" s="128"/>
      <c r="H31" s="129"/>
      <c r="I31" s="130"/>
      <c r="J31" s="131"/>
      <c r="K31" s="132"/>
      <c r="L31" s="428"/>
      <c r="M31" s="424"/>
      <c r="N31" s="204">
        <f>I31+H31+G31+F31+J31+K31+L31</f>
        <v>0</v>
      </c>
      <c r="O31" s="384">
        <f>N31*D31</f>
        <v>0</v>
      </c>
      <c r="P31" s="374">
        <f>N31*E31</f>
        <v>0</v>
      </c>
    </row>
    <row r="32" spans="1:16" ht="14" customHeight="1">
      <c r="A32" s="194"/>
      <c r="B32" s="9" t="s">
        <v>327</v>
      </c>
      <c r="C32" s="9" t="s">
        <v>361</v>
      </c>
      <c r="D32" s="10" t="n">
        <v>1</v>
      </c>
      <c r="E32" s="211" t="n">
        <v>195</v>
      </c>
      <c r="F32" s="198"/>
      <c r="G32" s="113"/>
      <c r="H32" s="114"/>
      <c r="I32" s="115"/>
      <c r="J32" s="116"/>
      <c r="K32" s="117"/>
      <c r="L32" s="424" t="n">
        <v>1</v>
      </c>
      <c r="M32" s="424"/>
      <c r="N32" s="204">
        <f>I32+H32+G32+F32+J32+K32+L32</f>
        <v>1</v>
      </c>
      <c r="O32" s="439">
        <f>N32*D32</f>
        <v>1</v>
      </c>
      <c r="P32" s="374">
        <f>N32*E32</f>
        <v>195</v>
      </c>
    </row>
    <row r="33" spans="1:16" ht="13" customHeight="1">
      <c r="A33" s="375"/>
      <c r="B33" s="12" t="s">
        <v>331</v>
      </c>
      <c r="C33" s="12" t="s">
        <v>362</v>
      </c>
      <c r="D33" s="13" t="n">
        <v>1</v>
      </c>
      <c r="E33" s="213" t="n">
        <v>160</v>
      </c>
      <c r="F33" s="200"/>
      <c r="G33" s="123"/>
      <c r="H33" s="124"/>
      <c r="I33" s="125"/>
      <c r="J33" s="126"/>
      <c r="K33" s="127"/>
      <c r="L33" s="427"/>
      <c r="M33" s="427"/>
      <c r="N33" s="205">
        <f>I33+H33+G33+F33+J33+K33+L33</f>
        <v>0</v>
      </c>
      <c r="O33" s="440">
        <f>N33*D33</f>
        <v>0</v>
      </c>
      <c r="P33" s="45">
        <f>N33*E33</f>
        <v>0</v>
      </c>
    </row>
    <row r="34" spans="1:16" ht="13" customHeight="1">
      <c r="A34" s="160" t="s">
        <v>363</v>
      </c>
      <c r="B34" s="52" t="s">
        <v>364</v>
      </c>
      <c r="C34" s="52" t="s">
        <v>365</v>
      </c>
      <c r="D34" s="56" t="n">
        <v>1</v>
      </c>
      <c r="E34" s="215" t="n">
        <v>265</v>
      </c>
      <c r="F34" s="201"/>
      <c r="G34" s="128"/>
      <c r="H34" s="129"/>
      <c r="I34" s="130"/>
      <c r="J34" s="131"/>
      <c r="K34" s="132"/>
      <c r="L34" s="428" t="n">
        <v>2</v>
      </c>
      <c r="M34" s="423"/>
      <c r="N34" s="207">
        <f>I34+H34+G34+F34+J34+K34+L34</f>
        <v>2</v>
      </c>
      <c r="O34" s="384">
        <f>N34*D34</f>
        <v>2</v>
      </c>
      <c r="P34" s="71">
        <f>N34*E34</f>
        <v>530</v>
      </c>
    </row>
    <row r="35" spans="1:16" ht="13" customHeight="1">
      <c r="A35" s="194"/>
      <c r="B35" s="9" t="s">
        <v>364</v>
      </c>
      <c r="C35" s="9" t="s">
        <v>366</v>
      </c>
      <c r="D35" s="10" t="n">
        <v>1</v>
      </c>
      <c r="E35" s="211" t="n">
        <v>265</v>
      </c>
      <c r="F35" s="198"/>
      <c r="G35" s="113" t="n">
        <v>2</v>
      </c>
      <c r="H35" s="114"/>
      <c r="I35" s="115"/>
      <c r="J35" s="116"/>
      <c r="K35" s="117"/>
      <c r="L35" s="424"/>
      <c r="M35" s="424"/>
      <c r="N35" s="204">
        <f>I35+H35+G35+F35+J35+K35+L35</f>
        <v>2</v>
      </c>
      <c r="O35" s="439">
        <f>N35*D35</f>
        <v>2</v>
      </c>
      <c r="P35" s="374">
        <f>N35*E35</f>
        <v>530</v>
      </c>
    </row>
    <row r="36" spans="1:16" ht="13" customHeight="1">
      <c r="A36" s="194"/>
      <c r="B36" s="52" t="s">
        <v>334</v>
      </c>
      <c r="C36" s="52" t="s">
        <v>367</v>
      </c>
      <c r="D36" s="56" t="n">
        <v>1</v>
      </c>
      <c r="E36" s="215" t="n">
        <v>260</v>
      </c>
      <c r="F36" s="201"/>
      <c r="G36" s="128"/>
      <c r="H36" s="129"/>
      <c r="I36" s="130"/>
      <c r="J36" s="131"/>
      <c r="K36" s="132"/>
      <c r="L36" s="428" t="n">
        <v>2</v>
      </c>
      <c r="M36" s="424"/>
      <c r="N36" s="207">
        <f>I36+H36+G36+F36+J36+K36+L36</f>
        <v>2</v>
      </c>
      <c r="O36" s="384">
        <f>N36*D36</f>
        <v>2</v>
      </c>
      <c r="P36" s="71">
        <f>N36*E36</f>
        <v>520</v>
      </c>
    </row>
    <row r="37" spans="1:16" ht="13" customHeight="1">
      <c r="A37" s="194"/>
      <c r="B37" s="9" t="s">
        <v>334</v>
      </c>
      <c r="C37" s="9" t="s">
        <v>368</v>
      </c>
      <c r="D37" s="10" t="n">
        <v>1</v>
      </c>
      <c r="E37" s="211" t="n">
        <v>260</v>
      </c>
      <c r="F37" s="198"/>
      <c r="G37" s="113" t="n">
        <v>2</v>
      </c>
      <c r="H37" s="114"/>
      <c r="I37" s="115"/>
      <c r="J37" s="116"/>
      <c r="K37" s="117"/>
      <c r="L37" s="424"/>
      <c r="M37" s="424"/>
      <c r="N37" s="204">
        <f>I37+H37+G37+F37+J37+K37+L37</f>
        <v>2</v>
      </c>
      <c r="O37" s="439">
        <f>N37*D37</f>
        <v>2</v>
      </c>
      <c r="P37" s="374">
        <f>N37*E37</f>
        <v>520</v>
      </c>
    </row>
    <row r="38" spans="1:16" ht="13" customHeight="1">
      <c r="A38" s="194"/>
      <c r="B38" s="52" t="s">
        <v>327</v>
      </c>
      <c r="C38" s="52" t="s">
        <v>369</v>
      </c>
      <c r="D38" s="56" t="n">
        <v>1</v>
      </c>
      <c r="E38" s="215" t="n">
        <v>195</v>
      </c>
      <c r="F38" s="201"/>
      <c r="G38" s="128"/>
      <c r="H38" s="129"/>
      <c r="I38" s="130"/>
      <c r="J38" s="131"/>
      <c r="K38" s="132"/>
      <c r="L38" s="428" t="n">
        <v>2</v>
      </c>
      <c r="M38" s="424"/>
      <c r="N38" s="207">
        <f>I38+H38+G38+F38+J38+K38+L38</f>
        <v>2</v>
      </c>
      <c r="O38" s="384">
        <f>N38*D38</f>
        <v>2</v>
      </c>
      <c r="P38" s="71">
        <f>N38*E38</f>
        <v>390</v>
      </c>
    </row>
    <row r="39" spans="1:16" ht="13" customHeight="1">
      <c r="A39" s="375"/>
      <c r="B39" s="12" t="s">
        <v>327</v>
      </c>
      <c r="C39" s="12" t="s">
        <v>370</v>
      </c>
      <c r="D39" s="13" t="n">
        <v>1</v>
      </c>
      <c r="E39" s="213" t="n">
        <v>195</v>
      </c>
      <c r="F39" s="198"/>
      <c r="G39" s="123" t="n">
        <v>2</v>
      </c>
      <c r="H39" s="124"/>
      <c r="I39" s="125"/>
      <c r="J39" s="126"/>
      <c r="K39" s="127"/>
      <c r="L39" s="427"/>
      <c r="M39" s="427"/>
      <c r="N39" s="205">
        <f>I39+H39+G39+F39+J39+K39+L39</f>
        <v>2</v>
      </c>
      <c r="O39" s="440">
        <f>N39*D39</f>
        <v>2</v>
      </c>
      <c r="P39" s="45">
        <f>N39*E39</f>
        <v>390</v>
      </c>
    </row>
    <row r="40" spans="1:265" ht="13" customHeight="1">
      <c r="A40" s="160" t="s">
        <v>371</v>
      </c>
      <c r="B40" s="52" t="s">
        <v>364</v>
      </c>
      <c r="C40" s="52" t="s">
        <v>372</v>
      </c>
      <c r="D40" s="56" t="n">
        <v>1</v>
      </c>
      <c r="E40" s="215" t="n">
        <v>260</v>
      </c>
      <c r="F40" s="201"/>
      <c r="G40" s="128"/>
      <c r="H40" s="129"/>
      <c r="I40" s="130"/>
      <c r="J40" s="131"/>
      <c r="K40" s="132"/>
      <c r="L40" s="428" t="n">
        <v>2</v>
      </c>
      <c r="M40" s="428"/>
      <c r="N40" s="207">
        <f>I40+H40+G40+F40+J40+K40+L40</f>
        <v>2</v>
      </c>
      <c r="O40" s="384">
        <f>N40*D40</f>
        <v>2</v>
      </c>
      <c r="P40" s="71">
        <f>N40*E40</f>
        <v>520</v>
      </c>
      <c r="Q40"/>
      <c r="JD40" s="2"/>
      <c r="JE40" s="2"/>
    </row>
    <row r="41" spans="1:265" ht="13" customHeight="1">
      <c r="A41" s="194"/>
      <c r="B41" s="9" t="s">
        <v>364</v>
      </c>
      <c r="C41" s="9" t="s">
        <v>373</v>
      </c>
      <c r="D41" s="10" t="n">
        <v>1</v>
      </c>
      <c r="E41" s="211" t="n">
        <v>260</v>
      </c>
      <c r="F41" s="198"/>
      <c r="G41" s="113"/>
      <c r="H41" s="114"/>
      <c r="I41" s="115"/>
      <c r="J41" s="116"/>
      <c r="K41" s="117"/>
      <c r="L41" s="424" t="n">
        <v>2</v>
      </c>
      <c r="M41" s="424"/>
      <c r="N41" s="204">
        <f>I41+H41+G41+F41+J41+K41+L41</f>
        <v>2</v>
      </c>
      <c r="O41" s="439">
        <f>N41*D41</f>
        <v>2</v>
      </c>
      <c r="P41" s="374">
        <f>N41*E41</f>
        <v>520</v>
      </c>
      <c r="Q41"/>
      <c r="JD41" s="2"/>
      <c r="JE41" s="2"/>
    </row>
    <row r="42" spans="1:265" ht="13" customHeight="1">
      <c r="A42" s="194"/>
      <c r="B42" s="9" t="s">
        <v>334</v>
      </c>
      <c r="C42" s="9" t="s">
        <v>374</v>
      </c>
      <c r="D42" s="10" t="n">
        <v>1</v>
      </c>
      <c r="E42" s="211" t="n">
        <v>240</v>
      </c>
      <c r="F42" s="198"/>
      <c r="G42" s="113"/>
      <c r="H42" s="114"/>
      <c r="I42" s="115"/>
      <c r="J42" s="116"/>
      <c r="K42" s="117"/>
      <c r="L42" s="424" t="n">
        <v>2</v>
      </c>
      <c r="M42" s="424"/>
      <c r="N42" s="204">
        <f>I42+H42+G42+F42+J42+K42+L42</f>
        <v>2</v>
      </c>
      <c r="O42" s="439">
        <f>N42*D42</f>
        <v>2</v>
      </c>
      <c r="P42" s="374">
        <f>N42*E42</f>
        <v>480</v>
      </c>
      <c r="Q42"/>
      <c r="JD42" s="2"/>
      <c r="JE42" s="2"/>
    </row>
    <row r="43" spans="1:265" ht="13" customHeight="1">
      <c r="A43" s="194"/>
      <c r="B43" s="9" t="s">
        <v>334</v>
      </c>
      <c r="C43" s="9" t="s">
        <v>375</v>
      </c>
      <c r="D43" s="10" t="n">
        <v>1</v>
      </c>
      <c r="E43" s="211" t="n">
        <v>240</v>
      </c>
      <c r="F43" s="198"/>
      <c r="G43" s="113"/>
      <c r="H43" s="114" t="n">
        <v>2</v>
      </c>
      <c r="I43" s="115"/>
      <c r="J43" s="116"/>
      <c r="K43" s="117"/>
      <c r="L43" s="424"/>
      <c r="M43" s="424"/>
      <c r="N43" s="204">
        <f>I43+H43+G43+F43+J43+K43+L43</f>
        <v>2</v>
      </c>
      <c r="O43" s="439">
        <f>N43*D43</f>
        <v>2</v>
      </c>
      <c r="P43" s="374">
        <f>N43*E43</f>
        <v>480</v>
      </c>
      <c r="Q43"/>
      <c r="JD43" s="2"/>
      <c r="JE43" s="2"/>
    </row>
    <row r="44" spans="1:265" ht="13" customHeight="1">
      <c r="A44" s="194"/>
      <c r="B44" s="195" t="s">
        <v>327</v>
      </c>
      <c r="C44" s="195" t="s">
        <v>376</v>
      </c>
      <c r="D44" s="60" t="n">
        <v>1</v>
      </c>
      <c r="E44" s="222" t="n">
        <v>225</v>
      </c>
      <c r="F44" s="199"/>
      <c r="G44" s="118"/>
      <c r="H44" s="119" t="n">
        <v>2</v>
      </c>
      <c r="I44" s="120"/>
      <c r="J44" s="121"/>
      <c r="K44" s="122"/>
      <c r="L44" s="425"/>
      <c r="M44" s="425"/>
      <c r="N44" s="208">
        <f>I44+H44+G44+F44+J44+K44+L44</f>
        <v>2</v>
      </c>
      <c r="O44" s="442">
        <f>N44*D44</f>
        <v>2</v>
      </c>
      <c r="P44" s="72">
        <f>N44*E44</f>
        <v>450</v>
      </c>
      <c r="Q44"/>
      <c r="JD44" s="2"/>
      <c r="JE44" s="2"/>
    </row>
    <row r="45" spans="5:16" ht="13" customHeight="1">
      <c r="E45" s="86"/>
      <c r="F45" s="383"/>
      <c r="G45" s="56"/>
      <c r="H45" s="56"/>
      <c r="I45" s="56"/>
      <c r="J45" s="56"/>
      <c r="K45" s="56"/>
      <c r="L45" s="56"/>
      <c r="M45" s="56"/>
      <c r="N45" s="384"/>
      <c r="O45" s="443"/>
      <c r="P45" s="71"/>
    </row>
    <row r="46" spans="5:16" ht="13" customHeight="1">
      <c r="E46" s="85"/>
      <c r="F46" s="385"/>
      <c r="G46" s="351"/>
      <c r="H46" s="351"/>
      <c r="I46" s="351"/>
      <c r="J46" s="351"/>
      <c r="K46" s="351"/>
      <c r="L46" s="351"/>
      <c r="M46" s="351"/>
      <c r="N46" s="386"/>
      <c r="O46" s="443"/>
      <c r="P46" s="387"/>
    </row>
    <row r="47" spans="1:16" ht="13" customHeight="1">
      <c r="A47" s="355" t="s">
        <v>377</v>
      </c>
      <c r="B47" s="74"/>
      <c r="C47" s="74"/>
      <c r="D47" s="74"/>
      <c r="E47" s="409"/>
      <c r="F47" s="388"/>
      <c r="G47" s="353"/>
      <c r="H47" s="353"/>
      <c r="I47" s="353"/>
      <c r="J47" s="353"/>
      <c r="K47" s="353"/>
      <c r="L47" s="353"/>
      <c r="M47" s="353"/>
      <c r="N47" s="389"/>
      <c r="O47" s="444"/>
      <c r="P47" s="390"/>
    </row>
    <row r="48" spans="1:16" ht="13" customHeight="1">
      <c r="A48" s="160" t="s">
        <v>378</v>
      </c>
      <c r="B48" s="52" t="s">
        <v>327</v>
      </c>
      <c r="C48" s="52" t="s">
        <v>379</v>
      </c>
      <c r="D48" s="56" t="n">
        <v>1</v>
      </c>
      <c r="E48" s="215" t="n">
        <v>220</v>
      </c>
      <c r="F48" s="201"/>
      <c r="G48" s="128"/>
      <c r="H48" s="129"/>
      <c r="I48" s="130" t="n">
        <v>1</v>
      </c>
      <c r="J48" s="131"/>
      <c r="K48" s="132"/>
      <c r="L48" s="428"/>
      <c r="M48" s="428"/>
      <c r="N48" s="207">
        <f>I48+H48+G48+F48+J48+K48+L48</f>
        <v>1</v>
      </c>
      <c r="O48" s="384">
        <f>N48*D48</f>
        <v>1</v>
      </c>
      <c r="P48" s="71">
        <f>N48*E48</f>
        <v>220</v>
      </c>
    </row>
    <row r="49" spans="1:16" ht="13" customHeight="1">
      <c r="A49" s="194"/>
      <c r="B49" s="9" t="s">
        <v>327</v>
      </c>
      <c r="C49" s="9" t="s">
        <v>380</v>
      </c>
      <c r="D49" s="10" t="n">
        <v>1</v>
      </c>
      <c r="E49" s="211" t="n">
        <v>220</v>
      </c>
      <c r="F49" s="198"/>
      <c r="G49" s="113"/>
      <c r="H49" s="114"/>
      <c r="I49" s="115" t="n">
        <v>1</v>
      </c>
      <c r="J49" s="116"/>
      <c r="K49" s="117"/>
      <c r="L49" s="424"/>
      <c r="M49" s="424"/>
      <c r="N49" s="204">
        <f>I49+H49+G49+F49+J49+K49+L49</f>
        <v>1</v>
      </c>
      <c r="O49" s="439">
        <f>N49*D49</f>
        <v>1</v>
      </c>
      <c r="P49" s="374">
        <f>N49*E49</f>
        <v>220</v>
      </c>
    </row>
    <row r="50" spans="1:16" ht="13" customHeight="1">
      <c r="A50" s="194"/>
      <c r="B50" s="52" t="s">
        <v>327</v>
      </c>
      <c r="C50" s="52" t="s">
        <v>381</v>
      </c>
      <c r="D50" s="56" t="n">
        <v>1</v>
      </c>
      <c r="E50" s="215" t="n">
        <v>220</v>
      </c>
      <c r="F50" s="201"/>
      <c r="G50" s="128"/>
      <c r="H50" s="129"/>
      <c r="I50" s="130" t="n">
        <v>1</v>
      </c>
      <c r="J50" s="131"/>
      <c r="K50" s="132"/>
      <c r="L50" s="428"/>
      <c r="M50" s="428"/>
      <c r="N50" s="207">
        <f>I50+H50+G50+F50+J50+K50+L50</f>
        <v>1</v>
      </c>
      <c r="O50" s="384">
        <f>N50*D50</f>
        <v>1</v>
      </c>
      <c r="P50" s="71">
        <f>N50*E50</f>
        <v>220</v>
      </c>
    </row>
    <row r="51" spans="1:16" ht="13" customHeight="1">
      <c r="A51" s="194"/>
      <c r="B51" s="9" t="s">
        <v>331</v>
      </c>
      <c r="C51" s="9" t="s">
        <v>382</v>
      </c>
      <c r="D51" s="10" t="n">
        <v>1</v>
      </c>
      <c r="E51" s="211" t="n">
        <v>215</v>
      </c>
      <c r="F51" s="198"/>
      <c r="G51" s="113"/>
      <c r="H51" s="114"/>
      <c r="I51" s="115" t="n">
        <v>1</v>
      </c>
      <c r="J51" s="116"/>
      <c r="K51" s="117"/>
      <c r="L51" s="424"/>
      <c r="M51" s="424"/>
      <c r="N51" s="204">
        <f>I51+H51+G51+F51+J51+K51+L51</f>
        <v>1</v>
      </c>
      <c r="O51" s="439">
        <f>N51*D51</f>
        <v>1</v>
      </c>
      <c r="P51" s="374">
        <f>N51*E51</f>
        <v>215</v>
      </c>
    </row>
    <row r="52" spans="1:16" ht="13" customHeight="1">
      <c r="A52" s="194"/>
      <c r="B52" s="52" t="s">
        <v>331</v>
      </c>
      <c r="C52" s="52" t="s">
        <v>383</v>
      </c>
      <c r="D52" s="56" t="n">
        <v>1</v>
      </c>
      <c r="E52" s="215" t="n">
        <v>210</v>
      </c>
      <c r="F52" s="201"/>
      <c r="G52" s="128"/>
      <c r="H52" s="129"/>
      <c r="I52" s="130" t="n">
        <v>1</v>
      </c>
      <c r="J52" s="131"/>
      <c r="K52" s="132"/>
      <c r="L52" s="428"/>
      <c r="M52" s="428"/>
      <c r="N52" s="207">
        <f>I52+H52+G52+F52+J52+K52+L52</f>
        <v>1</v>
      </c>
      <c r="O52" s="384">
        <f>N52*D52</f>
        <v>1</v>
      </c>
      <c r="P52" s="71">
        <f>N52*E52</f>
        <v>210</v>
      </c>
    </row>
    <row r="53" spans="1:16" ht="13" customHeight="1">
      <c r="A53" s="194"/>
      <c r="B53" s="9" t="s">
        <v>331</v>
      </c>
      <c r="C53" s="9" t="s">
        <v>384</v>
      </c>
      <c r="D53" s="10" t="n">
        <v>1</v>
      </c>
      <c r="E53" s="211" t="n">
        <v>210</v>
      </c>
      <c r="F53" s="198"/>
      <c r="G53" s="113"/>
      <c r="H53" s="114"/>
      <c r="I53" s="115" t="n">
        <v>1</v>
      </c>
      <c r="J53" s="116"/>
      <c r="K53" s="117"/>
      <c r="L53" s="424"/>
      <c r="M53" s="424"/>
      <c r="N53" s="204">
        <f>I53+H53+G53+F53+J53+K53+L53</f>
        <v>1</v>
      </c>
      <c r="O53" s="439">
        <f>N53*D53</f>
        <v>1</v>
      </c>
      <c r="P53" s="374">
        <f>N53*E53</f>
        <v>210</v>
      </c>
    </row>
    <row r="54" spans="1:16" ht="13" customHeight="1">
      <c r="A54" s="194"/>
      <c r="B54" s="52" t="s">
        <v>331</v>
      </c>
      <c r="C54" s="52" t="s">
        <v>385</v>
      </c>
      <c r="D54" s="56" t="n">
        <v>1</v>
      </c>
      <c r="E54" s="215" t="n">
        <v>210</v>
      </c>
      <c r="F54" s="201"/>
      <c r="G54" s="128"/>
      <c r="H54" s="129"/>
      <c r="I54" s="130" t="n">
        <v>1</v>
      </c>
      <c r="J54" s="131"/>
      <c r="K54" s="132"/>
      <c r="L54" s="428"/>
      <c r="M54" s="428"/>
      <c r="N54" s="207">
        <f>I54+H54+G54+F54+J54+K54+L54</f>
        <v>1</v>
      </c>
      <c r="O54" s="384">
        <f>N54*D54</f>
        <v>1</v>
      </c>
      <c r="P54" s="71">
        <f>N54*E54</f>
        <v>210</v>
      </c>
    </row>
    <row r="55" spans="1:16" ht="13" customHeight="1">
      <c r="A55" s="194"/>
      <c r="B55" s="9" t="s">
        <v>331</v>
      </c>
      <c r="C55" s="9" t="s">
        <v>386</v>
      </c>
      <c r="D55" s="10" t="n">
        <v>1</v>
      </c>
      <c r="E55" s="211" t="n">
        <v>200</v>
      </c>
      <c r="F55" s="198"/>
      <c r="G55" s="113"/>
      <c r="H55" s="114"/>
      <c r="I55" s="115" t="n">
        <v>1</v>
      </c>
      <c r="J55" s="116"/>
      <c r="K55" s="117"/>
      <c r="L55" s="424"/>
      <c r="M55" s="424"/>
      <c r="N55" s="204">
        <f>I55+H55+G55+F55+J55+K55+L55</f>
        <v>1</v>
      </c>
      <c r="O55" s="439">
        <f>N55*D55</f>
        <v>1</v>
      </c>
      <c r="P55" s="374">
        <f>N55*E55</f>
        <v>200</v>
      </c>
    </row>
    <row r="56" spans="1:16" ht="13" customHeight="1">
      <c r="A56" s="194"/>
      <c r="B56" s="195" t="s">
        <v>331</v>
      </c>
      <c r="C56" s="195" t="s">
        <v>387</v>
      </c>
      <c r="D56" s="60" t="n">
        <v>1</v>
      </c>
      <c r="E56" s="222" t="n">
        <v>200</v>
      </c>
      <c r="F56" s="199"/>
      <c r="G56" s="118"/>
      <c r="H56" s="119"/>
      <c r="I56" s="120" t="n">
        <v>1</v>
      </c>
      <c r="J56" s="121"/>
      <c r="K56" s="122"/>
      <c r="L56" s="425"/>
      <c r="M56" s="428"/>
      <c r="N56" s="208">
        <f>I56+H56+G56+F56+J56+K56+L56</f>
        <v>1</v>
      </c>
      <c r="O56" s="442">
        <f>N56*D56</f>
        <v>1</v>
      </c>
      <c r="P56" s="72">
        <f>N56*E56</f>
        <v>200</v>
      </c>
    </row>
    <row r="57" spans="1:16" ht="13" customHeight="1">
      <c r="A57" s="194"/>
      <c r="B57" s="52"/>
      <c r="C57" s="52"/>
      <c r="D57" s="52"/>
      <c r="E57" s="86"/>
      <c r="F57" s="385"/>
      <c r="G57" s="351"/>
      <c r="H57" s="351"/>
      <c r="I57" s="351"/>
      <c r="J57" s="351"/>
      <c r="K57" s="351"/>
      <c r="L57" s="351"/>
      <c r="M57" s="351"/>
      <c r="N57" s="384"/>
      <c r="O57" s="81"/>
      <c r="P57" s="71"/>
    </row>
    <row r="58" spans="1:16" ht="13" customHeight="1">
      <c r="A58" s="194"/>
      <c r="B58" s="52"/>
      <c r="C58" s="52"/>
      <c r="D58" s="52"/>
      <c r="E58" s="86"/>
      <c r="F58" s="385"/>
      <c r="G58" s="351"/>
      <c r="H58" s="351"/>
      <c r="I58" s="351"/>
      <c r="J58" s="351"/>
      <c r="K58" s="351"/>
      <c r="L58" s="351"/>
      <c r="M58" s="351"/>
      <c r="N58" s="384"/>
      <c r="O58" s="81"/>
      <c r="P58" s="71"/>
    </row>
    <row r="59" spans="1:16" ht="13" customHeight="1">
      <c r="A59" s="355" t="s">
        <v>388</v>
      </c>
      <c r="B59" s="74"/>
      <c r="C59" s="74"/>
      <c r="D59" s="74"/>
      <c r="E59" s="409"/>
      <c r="F59" s="388"/>
      <c r="G59" s="353"/>
      <c r="H59" s="353"/>
      <c r="I59" s="353"/>
      <c r="J59" s="353"/>
      <c r="K59" s="353"/>
      <c r="L59" s="422"/>
      <c r="M59" s="431" t="s">
        <v>322</v>
      </c>
      <c r="N59" s="389"/>
      <c r="O59" s="444"/>
      <c r="P59" s="390"/>
    </row>
    <row r="60" spans="1:16" ht="13" customHeight="1">
      <c r="A60" s="160" t="s">
        <v>389</v>
      </c>
      <c r="B60" s="52" t="s">
        <v>331</v>
      </c>
      <c r="C60" s="52" t="s">
        <v>390</v>
      </c>
      <c r="D60" s="56" t="n">
        <v>2</v>
      </c>
      <c r="E60" s="215" t="n">
        <v>350</v>
      </c>
      <c r="F60" s="419"/>
      <c r="G60" s="351"/>
      <c r="H60" s="351"/>
      <c r="I60" s="351"/>
      <c r="J60" s="351"/>
      <c r="K60" s="351"/>
      <c r="L60" s="428"/>
      <c r="M60" s="428"/>
      <c r="N60" s="207">
        <f>M60</f>
        <v>0</v>
      </c>
      <c r="O60" s="384">
        <f>N60*D60</f>
        <v>0</v>
      </c>
      <c r="P60" s="71">
        <f>N60*E60</f>
        <v>0</v>
      </c>
    </row>
    <row r="61" spans="2:16" ht="13" customHeight="1">
      <c r="B61" s="9" t="s">
        <v>391</v>
      </c>
      <c r="C61" s="9" t="s">
        <v>392</v>
      </c>
      <c r="D61" s="10" t="n">
        <v>2</v>
      </c>
      <c r="E61" s="211" t="n">
        <v>340</v>
      </c>
      <c r="F61" s="420"/>
      <c r="G61" s="19"/>
      <c r="H61" s="19"/>
      <c r="I61" s="19"/>
      <c r="J61" s="19"/>
      <c r="K61" s="19"/>
      <c r="L61" s="424"/>
      <c r="M61" s="424"/>
      <c r="N61" s="204">
        <f>M61</f>
        <v>0</v>
      </c>
      <c r="O61" s="439">
        <f>N61*D61</f>
        <v>0</v>
      </c>
      <c r="P61" s="374">
        <f>N61*E61</f>
        <v>0</v>
      </c>
    </row>
    <row r="62" spans="2:16" ht="13" customHeight="1">
      <c r="B62" s="195" t="s">
        <v>391</v>
      </c>
      <c r="C62" s="195" t="s">
        <v>393</v>
      </c>
      <c r="D62" s="60" t="n">
        <v>2</v>
      </c>
      <c r="E62" s="222" t="n">
        <v>330</v>
      </c>
      <c r="F62" s="421"/>
      <c r="G62" s="51"/>
      <c r="H62" s="51"/>
      <c r="I62" s="51"/>
      <c r="J62" s="51"/>
      <c r="K62" s="51"/>
      <c r="L62" s="425"/>
      <c r="M62" s="425"/>
      <c r="N62" s="208">
        <f>M62</f>
        <v>0</v>
      </c>
      <c r="O62" s="442">
        <f>N62*D62</f>
        <v>0</v>
      </c>
      <c r="P62" s="72">
        <f>N62*E62</f>
        <v>0</v>
      </c>
    </row>
    <row r="64" spans="12:16" ht="13" customHeight="1">
      <c r="L64" s="391" t="s">
        <v>394</v>
      </c>
      <c r="M64" s="391"/>
      <c r="N64" s="392"/>
      <c r="O64" s="392"/>
      <c r="P64" s="376">
        <f>SUM(P7:P62)</f>
        <v>14540</v>
      </c>
    </row>
    <row r="65" spans="12:16" ht="13" customHeight="1">
      <c r="L65" s="445" t="s">
        <v>395</v>
      </c>
      <c r="M65" s="445"/>
      <c r="N65" s="446"/>
      <c r="O65" s="446"/>
      <c r="P65" s="157">
        <f>SUM(N7:N62)</f>
        <v>69</v>
      </c>
    </row>
    <row r="66" spans="12:16" ht="13" customHeight="1">
      <c r="L66" s="76" t="s">
        <v>396</v>
      </c>
      <c r="P66" s="447">
        <f>SUM(O7:O62)</f>
        <v>69</v>
      </c>
    </row>
  </sheetData>
  <mergeCells count="1">
    <mergeCell ref="N2:P2"/>
  </mergeCells>
  <printOptions>
    <extLst>
      <ext uri="smNativeData">
        <pm:pageFlags xmlns:pm="smNativeData" id="1716123308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6123308" l="56" r="56" t="56" b="56" borderId="0" fillId="0" vertical="0"/>
        <pm:footer xmlns:pm="smNativeData" id="1716123308" l="56" r="56" t="56" b="56" borderId="0" fillId="0" vertical="2"/>
      </ext>
    </extLst>
  </headerFooter>
  <drawing r:id="rId1"/>
  <extLst>
    <ext uri="smNativeData">
      <pm:sheetPrefs xmlns:pm="smNativeData" day="17161233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49"/>
  <sheetViews>
    <sheetView showGridLines="0" view="normal" zoomScale="155" workbookViewId="0">
      <selection activeCell="D10" sqref="D10"/>
    </sheetView>
  </sheetViews>
  <sheetFormatPr baseColWidth="10" defaultColWidth="10.563910" defaultRowHeight="15.80"/>
  <cols>
    <col min="1" max="1" width="7.120301" customWidth="1" style="258"/>
    <col min="2" max="2" width="13.120301" customWidth="1" style="258"/>
    <col min="3" max="3" width="19.000000" customWidth="1" style="258"/>
    <col min="4" max="4" width="8.609023" customWidth="1" style="258"/>
    <col min="5" max="5" width="6.345865" customWidth="1" style="258"/>
    <col min="6" max="7" width="8.120301" customWidth="1" style="258"/>
    <col min="8" max="8" width="5.000000" customWidth="1" style="258"/>
    <col min="9" max="9" width="8.345865" customWidth="1" style="258"/>
    <col min="10" max="10" width="12.000000" customWidth="1" style="258"/>
    <col min="11" max="16384" width="10.609023" customWidth="1" style="258"/>
  </cols>
  <sheetData>
    <row r="1" spans="1:10">
      <c r="A1" s="367" t="s">
        <v>397</v>
      </c>
      <c r="B1" s="254"/>
      <c r="C1" s="254"/>
      <c r="D1" s="254"/>
      <c r="E1" s="255"/>
      <c r="F1" s="255"/>
      <c r="G1" s="255"/>
      <c r="H1" s="255"/>
      <c r="I1" s="256"/>
      <c r="J1" s="448"/>
    </row>
    <row r="2" spans="1:10" ht="119" customHeight="1">
      <c r="A2" s="259"/>
      <c r="B2" s="259"/>
      <c r="C2" s="259"/>
      <c r="D2" s="259"/>
      <c r="E2" s="259"/>
      <c r="F2" s="259"/>
      <c r="G2" s="259"/>
      <c r="H2" s="452" t="s">
        <v>398</v>
      </c>
      <c r="I2" s="452"/>
      <c r="J2" s="260"/>
    </row>
    <row r="3" spans="1:10" ht="44" customHeight="1">
      <c r="A3" s="407" t="s">
        <v>316</v>
      </c>
      <c r="B3" s="259"/>
      <c r="C3" s="259"/>
      <c r="D3" s="259"/>
      <c r="E3" s="259"/>
      <c r="F3" s="259"/>
      <c r="G3" s="259"/>
      <c r="H3" s="262"/>
      <c r="I3" s="263"/>
      <c r="J3" s="448"/>
    </row>
    <row r="4" spans="1:10">
      <c r="A4" s="267"/>
      <c r="B4" s="268"/>
      <c r="C4" s="268"/>
      <c r="D4" s="268"/>
      <c r="E4" s="268"/>
      <c r="G4" s="268"/>
      <c r="H4" s="268"/>
      <c r="I4" s="268"/>
      <c r="J4" s="268"/>
    </row>
    <row r="5" spans="1:9">
      <c r="A5" s="286" t="s">
        <v>399</v>
      </c>
      <c r="B5" s="270" t="s">
        <v>400</v>
      </c>
      <c r="C5" s="270" t="s">
        <v>4</v>
      </c>
      <c r="D5" s="416" t="s">
        <v>7</v>
      </c>
      <c r="E5" s="315"/>
      <c r="F5" s="310" t="s">
        <v>319</v>
      </c>
      <c r="G5" s="272" t="s">
        <v>10</v>
      </c>
      <c r="H5" s="417" t="s">
        <v>401</v>
      </c>
      <c r="I5" s="418" t="s">
        <v>18</v>
      </c>
    </row>
    <row r="6" spans="1:10">
      <c r="A6" s="275" t="s">
        <v>402</v>
      </c>
      <c r="B6" s="292" t="s">
        <v>334</v>
      </c>
      <c r="C6" s="293" t="s">
        <v>403</v>
      </c>
      <c r="D6" s="410" t="n">
        <v>571</v>
      </c>
      <c r="E6" s="312"/>
      <c r="F6" s="317"/>
      <c r="G6" s="305"/>
      <c r="H6" s="277">
        <f>SUM(F6:G6)</f>
        <v>0</v>
      </c>
      <c r="I6" s="294">
        <f>H6*D6</f>
        <v>0</v>
      </c>
      <c r="J6" s="323"/>
    </row>
    <row r="7" spans="1:10">
      <c r="A7" s="306" t="s">
        <v>404</v>
      </c>
      <c r="B7" s="393" t="s">
        <v>364</v>
      </c>
      <c r="C7" s="297" t="s">
        <v>405</v>
      </c>
      <c r="D7" s="411" t="n">
        <v>1007</v>
      </c>
      <c r="E7" s="394"/>
      <c r="F7" s="318"/>
      <c r="G7" s="298"/>
      <c r="H7" s="277">
        <f>SUM(F7:G7)</f>
        <v>0</v>
      </c>
      <c r="I7" s="299">
        <f>H7*D7</f>
        <v>0</v>
      </c>
      <c r="J7" s="323"/>
    </row>
    <row r="8" spans="1:10">
      <c r="A8" s="306" t="s">
        <v>406</v>
      </c>
      <c r="B8" s="296" t="s">
        <v>364</v>
      </c>
      <c r="C8" s="297" t="s">
        <v>407</v>
      </c>
      <c r="D8" s="411" t="n">
        <v>1113</v>
      </c>
      <c r="E8" s="313"/>
      <c r="F8" s="318"/>
      <c r="G8" s="298"/>
      <c r="H8" s="277">
        <f>SUM(F8:G8)</f>
        <v>0</v>
      </c>
      <c r="I8" s="299">
        <f>H8*D8</f>
        <v>0</v>
      </c>
      <c r="J8" s="323"/>
    </row>
    <row r="9" spans="1:10">
      <c r="A9" s="281"/>
      <c r="B9" s="281"/>
      <c r="C9" s="281"/>
      <c r="D9" s="412"/>
      <c r="E9" s="283"/>
      <c r="F9" s="279"/>
      <c r="G9" s="279"/>
      <c r="H9" s="284"/>
      <c r="I9" s="280"/>
      <c r="J9" s="323"/>
    </row>
    <row r="10" spans="1:10">
      <c r="A10" s="281"/>
      <c r="B10" s="281"/>
      <c r="C10" s="281"/>
      <c r="D10" s="412"/>
      <c r="E10" s="283"/>
      <c r="F10" s="279"/>
      <c r="G10" s="279"/>
      <c r="H10" s="284"/>
      <c r="I10" s="280"/>
      <c r="J10" s="323"/>
    </row>
    <row r="11" spans="1:10">
      <c r="A11" s="286" t="s">
        <v>408</v>
      </c>
      <c r="B11" s="270"/>
      <c r="C11" s="270"/>
      <c r="D11" s="271"/>
      <c r="E11" s="315"/>
      <c r="F11" s="288"/>
      <c r="G11" s="288"/>
      <c r="H11" s="289"/>
      <c r="I11" s="290"/>
      <c r="J11" s="323"/>
    </row>
    <row r="12" spans="1:10">
      <c r="A12" s="291"/>
      <c r="B12" s="292" t="s">
        <v>364</v>
      </c>
      <c r="C12" s="293" t="s">
        <v>409</v>
      </c>
      <c r="D12" s="410" t="n">
        <v>545</v>
      </c>
      <c r="E12" s="312"/>
      <c r="F12" s="317"/>
      <c r="G12" s="316"/>
      <c r="H12" s="277">
        <f>SUM(F12:G12)</f>
        <v>0</v>
      </c>
      <c r="I12" s="294">
        <f>H12*D12</f>
        <v>0</v>
      </c>
      <c r="J12" s="323"/>
    </row>
    <row r="13" spans="1:10">
      <c r="A13" s="295"/>
      <c r="B13" s="296" t="s">
        <v>334</v>
      </c>
      <c r="C13" s="297" t="s">
        <v>410</v>
      </c>
      <c r="D13" s="411" t="n">
        <v>395</v>
      </c>
      <c r="E13" s="313"/>
      <c r="F13" s="318"/>
      <c r="G13" s="298"/>
      <c r="H13" s="277">
        <f>SUM(F13:G13)</f>
        <v>0</v>
      </c>
      <c r="I13" s="299">
        <f>H13*D13</f>
        <v>0</v>
      </c>
      <c r="J13" s="323"/>
    </row>
    <row r="14" spans="1:10">
      <c r="A14" s="281"/>
      <c r="B14" s="282"/>
      <c r="C14" s="282"/>
      <c r="D14" s="412"/>
      <c r="E14" s="283"/>
      <c r="F14" s="279"/>
      <c r="G14" s="279"/>
      <c r="H14" s="284"/>
      <c r="I14" s="280"/>
      <c r="J14" s="323"/>
    </row>
    <row r="15" spans="1:10">
      <c r="A15" s="269" t="s">
        <v>411</v>
      </c>
      <c r="B15" s="300"/>
      <c r="C15" s="300"/>
      <c r="D15" s="413"/>
      <c r="E15" s="287"/>
      <c r="F15" s="288"/>
      <c r="G15" s="288"/>
      <c r="H15" s="273"/>
      <c r="I15" s="274"/>
      <c r="J15" s="323"/>
    </row>
    <row r="16" spans="1:10">
      <c r="A16" s="291"/>
      <c r="B16" s="292" t="s">
        <v>334</v>
      </c>
      <c r="C16" s="302" t="s">
        <v>412</v>
      </c>
      <c r="D16" s="414" t="n">
        <v>420</v>
      </c>
      <c r="E16" s="314"/>
      <c r="F16" s="317"/>
      <c r="G16" s="276"/>
      <c r="H16" s="277">
        <f>SUM(F16:G16)</f>
        <v>0</v>
      </c>
      <c r="I16" s="294">
        <f>H16*D16</f>
        <v>0</v>
      </c>
      <c r="J16" s="323"/>
    </row>
    <row r="17" spans="1:10">
      <c r="A17" s="295"/>
      <c r="B17" s="296" t="s">
        <v>334</v>
      </c>
      <c r="C17" s="297" t="s">
        <v>413</v>
      </c>
      <c r="D17" s="411" t="n">
        <v>420</v>
      </c>
      <c r="E17" s="313"/>
      <c r="F17" s="318"/>
      <c r="G17" s="298"/>
      <c r="H17" s="277">
        <f>SUM(F17:G17)</f>
        <v>0</v>
      </c>
      <c r="I17" s="299">
        <f>H17*D17</f>
        <v>0</v>
      </c>
      <c r="J17" s="323"/>
    </row>
    <row r="18" spans="1:10">
      <c r="A18" s="295"/>
      <c r="B18" s="296" t="s">
        <v>334</v>
      </c>
      <c r="C18" s="297" t="s">
        <v>414</v>
      </c>
      <c r="D18" s="411" t="n">
        <v>420</v>
      </c>
      <c r="E18" s="313"/>
      <c r="F18" s="318"/>
      <c r="G18" s="298"/>
      <c r="H18" s="277">
        <f>SUM(F18:G18)</f>
        <v>0</v>
      </c>
      <c r="I18" s="299">
        <f>H18*D18</f>
        <v>0</v>
      </c>
      <c r="J18" s="323"/>
    </row>
    <row r="19" spans="1:10">
      <c r="A19" s="295"/>
      <c r="B19" s="296" t="s">
        <v>334</v>
      </c>
      <c r="C19" s="297" t="s">
        <v>415</v>
      </c>
      <c r="D19" s="411" t="n">
        <v>420</v>
      </c>
      <c r="E19" s="313"/>
      <c r="F19" s="318"/>
      <c r="G19" s="298"/>
      <c r="H19" s="277">
        <f>SUM(F19:G19)</f>
        <v>0</v>
      </c>
      <c r="I19" s="299">
        <f>H19*D19</f>
        <v>0</v>
      </c>
      <c r="J19" s="323"/>
    </row>
    <row r="20" spans="1:10">
      <c r="A20" s="295"/>
      <c r="B20" s="281"/>
      <c r="C20" s="281"/>
      <c r="D20" s="412"/>
      <c r="E20" s="304"/>
      <c r="F20" s="279"/>
      <c r="G20" s="279"/>
      <c r="H20" s="284"/>
      <c r="I20" s="280"/>
      <c r="J20" s="323"/>
    </row>
    <row r="21" spans="1:10">
      <c r="A21" s="269" t="s">
        <v>416</v>
      </c>
      <c r="B21" s="300"/>
      <c r="C21" s="300" t="s">
        <v>417</v>
      </c>
      <c r="D21" s="413"/>
      <c r="E21" s="287"/>
      <c r="F21" s="288"/>
      <c r="G21" s="288"/>
      <c r="H21" s="289"/>
      <c r="I21" s="290"/>
      <c r="J21" s="323"/>
    </row>
    <row r="22" spans="1:10">
      <c r="A22" s="291"/>
      <c r="B22" s="275" t="s">
        <v>418</v>
      </c>
      <c r="C22" s="293" t="s">
        <v>419</v>
      </c>
      <c r="D22" s="410" t="n">
        <v>115</v>
      </c>
      <c r="E22" s="312"/>
      <c r="F22" s="317"/>
      <c r="G22" s="305"/>
      <c r="H22" s="277">
        <f>SUM(F22:G22)</f>
        <v>0</v>
      </c>
      <c r="I22" s="294">
        <f>H22*D22</f>
        <v>0</v>
      </c>
      <c r="J22" s="323" t="s">
        <v>420</v>
      </c>
    </row>
    <row r="23" spans="1:10">
      <c r="A23" s="281"/>
      <c r="B23" s="306" t="s">
        <v>418</v>
      </c>
      <c r="C23" s="297" t="s">
        <v>421</v>
      </c>
      <c r="D23" s="411" t="n">
        <v>115</v>
      </c>
      <c r="E23" s="313"/>
      <c r="F23" s="318"/>
      <c r="G23" s="298"/>
      <c r="H23" s="277">
        <f>SUM(F23:G23)</f>
        <v>0</v>
      </c>
      <c r="I23" s="299">
        <f>H23*D23</f>
        <v>0</v>
      </c>
      <c r="J23" s="323"/>
    </row>
    <row r="24" spans="1:10">
      <c r="A24" s="285"/>
      <c r="B24" s="306" t="s">
        <v>422</v>
      </c>
      <c r="C24" s="297" t="s">
        <v>423</v>
      </c>
      <c r="D24" s="411" t="n">
        <v>115</v>
      </c>
      <c r="E24" s="313"/>
      <c r="F24" s="318"/>
      <c r="G24" s="298"/>
      <c r="H24" s="277">
        <f>SUM(F24:G24)</f>
        <v>0</v>
      </c>
      <c r="I24" s="299">
        <f>H24*D24</f>
        <v>0</v>
      </c>
      <c r="J24" s="323"/>
    </row>
    <row r="25" spans="1:10">
      <c r="A25" s="285"/>
      <c r="B25" s="306" t="s">
        <v>424</v>
      </c>
      <c r="C25" s="297" t="s">
        <v>425</v>
      </c>
      <c r="D25" s="411" t="n">
        <v>115</v>
      </c>
      <c r="E25" s="313"/>
      <c r="F25" s="318"/>
      <c r="G25" s="298"/>
      <c r="H25" s="277">
        <f>SUM(F25:G25)</f>
        <v>0</v>
      </c>
      <c r="I25" s="299">
        <f>H25*D25</f>
        <v>0</v>
      </c>
      <c r="J25" s="323"/>
    </row>
    <row r="26" spans="1:10">
      <c r="A26" s="285"/>
      <c r="B26" s="306" t="s">
        <v>424</v>
      </c>
      <c r="C26" s="297" t="s">
        <v>426</v>
      </c>
      <c r="D26" s="411" t="n">
        <v>115</v>
      </c>
      <c r="E26" s="313"/>
      <c r="F26" s="318"/>
      <c r="G26" s="298"/>
      <c r="H26" s="277">
        <f>SUM(F26:G26)</f>
        <v>0</v>
      </c>
      <c r="I26" s="299">
        <f>H26*D26</f>
        <v>0</v>
      </c>
      <c r="J26" s="323"/>
    </row>
    <row r="27" spans="1:10">
      <c r="A27" s="285"/>
      <c r="B27" s="285"/>
      <c r="C27" s="281"/>
      <c r="D27" s="412"/>
      <c r="E27" s="304"/>
      <c r="F27" s="279"/>
      <c r="G27" s="279"/>
      <c r="H27" s="279"/>
      <c r="I27" s="280"/>
      <c r="J27" s="323"/>
    </row>
    <row r="28" spans="1:10">
      <c r="A28" s="269" t="s">
        <v>427</v>
      </c>
      <c r="B28" s="300"/>
      <c r="C28" s="300"/>
      <c r="D28" s="413"/>
      <c r="E28" s="287"/>
      <c r="F28" s="288"/>
      <c r="G28" s="288"/>
      <c r="H28" s="289"/>
      <c r="I28" s="290"/>
      <c r="J28" s="323"/>
    </row>
    <row r="29" spans="1:10">
      <c r="A29" s="295"/>
      <c r="B29" s="281" t="s">
        <v>334</v>
      </c>
      <c r="C29" s="397" t="s">
        <v>428</v>
      </c>
      <c r="D29" s="412" t="n">
        <v>350</v>
      </c>
      <c r="E29" s="394"/>
      <c r="F29" s="398"/>
      <c r="G29" s="276"/>
      <c r="H29" s="399">
        <f>SUM(F29:G29)</f>
        <v>0</v>
      </c>
      <c r="I29" s="400">
        <f>H29*D29</f>
        <v>0</v>
      </c>
      <c r="J29" s="323"/>
    </row>
    <row r="30" spans="1:10">
      <c r="A30" s="295"/>
      <c r="B30" s="282"/>
      <c r="C30" s="282"/>
      <c r="D30" s="415"/>
      <c r="E30" s="401"/>
      <c r="F30" s="403"/>
      <c r="G30" s="279"/>
      <c r="H30" s="402"/>
      <c r="I30" s="400"/>
      <c r="J30" s="323"/>
    </row>
    <row r="31" spans="1:10">
      <c r="A31" s="269" t="s">
        <v>429</v>
      </c>
      <c r="B31" s="300"/>
      <c r="C31" s="300"/>
      <c r="D31" s="413"/>
      <c r="E31" s="287"/>
      <c r="F31" s="288"/>
      <c r="G31" s="288"/>
      <c r="H31" s="289"/>
      <c r="I31" s="290"/>
      <c r="J31" s="323"/>
    </row>
    <row r="32" spans="1:10">
      <c r="A32" s="285"/>
      <c r="B32" s="306" t="s">
        <v>327</v>
      </c>
      <c r="C32" s="397" t="s">
        <v>430</v>
      </c>
      <c r="D32" s="411" t="n">
        <v>40</v>
      </c>
      <c r="E32" s="312"/>
      <c r="F32" s="318"/>
      <c r="G32" s="276"/>
      <c r="H32" s="277">
        <f>SUM(F32:G32)</f>
        <v>0</v>
      </c>
      <c r="I32" s="299">
        <f>H32*D32</f>
        <v>0</v>
      </c>
      <c r="J32" s="323"/>
    </row>
    <row r="33" spans="1:10">
      <c r="A33" s="281"/>
      <c r="B33" s="282"/>
      <c r="C33" s="282"/>
      <c r="D33" s="412"/>
      <c r="E33" s="283"/>
      <c r="F33" s="279"/>
      <c r="G33" s="279"/>
      <c r="H33" s="284"/>
      <c r="J33" s="323"/>
    </row>
    <row r="34" spans="1:10">
      <c r="A34" s="269" t="s">
        <v>431</v>
      </c>
      <c r="B34" s="300"/>
      <c r="C34" s="300"/>
      <c r="D34" s="413"/>
      <c r="E34" s="315" t="s">
        <v>432</v>
      </c>
      <c r="F34" s="288"/>
      <c r="G34" s="288"/>
      <c r="H34" s="289"/>
      <c r="I34" s="290"/>
      <c r="J34" s="323"/>
    </row>
    <row r="35" spans="1:10">
      <c r="A35" s="281"/>
      <c r="B35" s="306" t="s">
        <v>433</v>
      </c>
      <c r="C35" s="325" t="s">
        <v>434</v>
      </c>
      <c r="D35" s="411" t="n">
        <v>31</v>
      </c>
      <c r="E35" s="307"/>
      <c r="F35" s="10"/>
      <c r="G35" s="311"/>
      <c r="H35" s="277">
        <f>SUM(E35)</f>
        <v>0</v>
      </c>
      <c r="I35" s="299">
        <f>H35*D35</f>
        <v>0</v>
      </c>
      <c r="J35" s="323"/>
    </row>
    <row r="36" spans="1:10">
      <c r="A36" s="285"/>
      <c r="B36" s="306" t="s">
        <v>435</v>
      </c>
      <c r="C36" s="325" t="s">
        <v>436</v>
      </c>
      <c r="D36" s="411" t="n">
        <v>21</v>
      </c>
      <c r="E36" s="307"/>
      <c r="F36" s="10"/>
      <c r="G36" s="311"/>
      <c r="H36" s="277">
        <f>SUM(E36)</f>
        <v>0</v>
      </c>
      <c r="I36" s="299">
        <f>H36*D36</f>
        <v>0</v>
      </c>
      <c r="J36" s="323"/>
    </row>
    <row r="37" spans="1:10">
      <c r="A37" s="285"/>
      <c r="B37" s="306" t="s">
        <v>437</v>
      </c>
      <c r="C37" s="325" t="s">
        <v>438</v>
      </c>
      <c r="D37" s="411" t="n">
        <v>11</v>
      </c>
      <c r="E37" s="307"/>
      <c r="F37" s="10"/>
      <c r="G37" s="311"/>
      <c r="H37" s="277">
        <f>SUM(E37)</f>
        <v>0</v>
      </c>
      <c r="I37" s="299">
        <f>H37*D37</f>
        <v>0</v>
      </c>
      <c r="J37" s="323"/>
    </row>
    <row r="38" spans="1:10">
      <c r="A38" s="285"/>
      <c r="B38" s="306" t="s">
        <v>439</v>
      </c>
      <c r="C38" s="325" t="s">
        <v>440</v>
      </c>
      <c r="D38" s="411" t="n">
        <v>12</v>
      </c>
      <c r="E38" s="307"/>
      <c r="F38" s="10"/>
      <c r="G38" s="311"/>
      <c r="H38" s="277">
        <f>SUM(E38)</f>
        <v>0</v>
      </c>
      <c r="I38" s="299">
        <f>H38*D38</f>
        <v>0</v>
      </c>
      <c r="J38" s="323"/>
    </row>
    <row r="39" spans="1:10">
      <c r="A39" s="285"/>
      <c r="B39" s="306" t="s">
        <v>441</v>
      </c>
      <c r="C39" s="325" t="s">
        <v>442</v>
      </c>
      <c r="D39" s="411" t="n">
        <v>13</v>
      </c>
      <c r="E39" s="307"/>
      <c r="F39" s="10"/>
      <c r="G39" s="311"/>
      <c r="H39" s="277">
        <f>SUM(E39)</f>
        <v>0</v>
      </c>
      <c r="I39" s="299">
        <f>H39*D39</f>
        <v>0</v>
      </c>
      <c r="J39" s="323"/>
    </row>
    <row r="40" spans="1:10">
      <c r="A40" s="285"/>
      <c r="B40" s="306" t="s">
        <v>443</v>
      </c>
      <c r="C40" s="325" t="s">
        <v>444</v>
      </c>
      <c r="D40" s="411" t="n">
        <v>14</v>
      </c>
      <c r="E40" s="307"/>
      <c r="F40" s="10"/>
      <c r="G40" s="311"/>
      <c r="H40" s="277">
        <f>SUM(E40)</f>
        <v>0</v>
      </c>
      <c r="I40" s="299">
        <f>H40*D40</f>
        <v>0</v>
      </c>
      <c r="J40" s="323"/>
    </row>
    <row r="41" spans="1:10">
      <c r="A41" s="281"/>
      <c r="B41" s="306" t="s">
        <v>445</v>
      </c>
      <c r="C41" s="325" t="s">
        <v>446</v>
      </c>
      <c r="D41" s="411" t="n">
        <v>15</v>
      </c>
      <c r="E41" s="307"/>
      <c r="F41" s="10"/>
      <c r="G41" s="311"/>
      <c r="H41" s="277">
        <f>SUM(E41)</f>
        <v>0</v>
      </c>
      <c r="I41" s="299">
        <f>H41*D41</f>
        <v>0</v>
      </c>
      <c r="J41" s="323"/>
    </row>
    <row r="42" spans="1:10">
      <c r="A42" s="295"/>
      <c r="B42" s="306" t="s">
        <v>447</v>
      </c>
      <c r="C42" s="325" t="s">
        <v>448</v>
      </c>
      <c r="D42" s="411" t="n">
        <v>3</v>
      </c>
      <c r="E42" s="307"/>
      <c r="F42" s="10"/>
      <c r="G42" s="311"/>
      <c r="H42" s="277">
        <f>SUM(E42)</f>
        <v>0</v>
      </c>
      <c r="I42" s="299">
        <f>H42*D42</f>
        <v>0</v>
      </c>
      <c r="J42" s="323"/>
    </row>
    <row r="43" spans="2:10">
      <c r="B43" s="306" t="s">
        <v>449</v>
      </c>
      <c r="C43" s="325" t="s">
        <v>450</v>
      </c>
      <c r="D43" s="411" t="n">
        <v>2</v>
      </c>
      <c r="E43" s="307"/>
      <c r="F43" s="10"/>
      <c r="G43" s="311"/>
      <c r="H43" s="277">
        <f>SUM(E43)</f>
        <v>0</v>
      </c>
      <c r="I43" s="299">
        <f>H43*D43</f>
        <v>0</v>
      </c>
      <c r="J43" s="323"/>
    </row>
    <row r="45" spans="7:9">
      <c r="G45" s="308" t="s">
        <v>451</v>
      </c>
      <c r="H45" s="309"/>
      <c r="I45" s="290">
        <f>SUM(I6:I43)</f>
        <v>0</v>
      </c>
    </row>
    <row r="49" spans="8:8">
      <c r="H49" s="324"/>
    </row>
  </sheetData>
  <mergeCells count="1">
    <mergeCell ref="H2:I2"/>
  </mergeCells>
  <printOptions>
    <extLst>
      <ext uri="smNativeData">
        <pm:pageFlags xmlns:pm="smNativeData" id="1716123308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6123308" l="56" r="56" t="56" b="56" borderId="0" fillId="0" vertical="0"/>
        <pm:footer xmlns:pm="smNativeData" id="1716123308" l="56" r="56" t="56" b="56" borderId="0" fillId="0" vertical="2"/>
      </ext>
    </extLst>
  </headerFooter>
  <drawing r:id="rId1"/>
  <extLst>
    <ext uri="smNativeData">
      <pm:sheetPrefs xmlns:pm="smNativeData" day="17161233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U43"/>
  <sheetViews>
    <sheetView view="normal" topLeftCell="A2" zoomScale="150" workbookViewId="0">
      <selection activeCell="B41" sqref="B41"/>
    </sheetView>
  </sheetViews>
  <sheetFormatPr baseColWidth="10" defaultColWidth="10.563910" defaultRowHeight="15.80"/>
  <cols>
    <col min="1" max="1" width="11.240602" customWidth="1" style="258"/>
    <col min="2" max="2" width="15.240602" customWidth="1" style="258"/>
    <col min="3" max="4" width="12.240602" customWidth="1" style="258"/>
    <col min="5" max="5" width="8.000000" customWidth="1" style="258"/>
    <col min="6" max="6" width="10.496241" customWidth="1" style="258"/>
    <col min="7" max="9" width="10.609023" customWidth="1" style="258"/>
    <col min="10" max="10" width="12.000000" customWidth="1" style="258"/>
    <col min="11" max="16384" width="10.609023" customWidth="1" style="258"/>
  </cols>
  <sheetData>
    <row r="1" spans="1:21">
      <c r="A1" s="367" t="s">
        <v>452</v>
      </c>
      <c r="B1" s="254"/>
      <c r="C1" s="254"/>
      <c r="D1" s="254"/>
      <c r="E1" s="255"/>
      <c r="F1" s="255"/>
      <c r="G1" s="255"/>
      <c r="H1" s="255"/>
      <c r="I1" s="256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</row>
    <row r="2" spans="1:21" ht="119" customHeight="1">
      <c r="A2" s="259"/>
      <c r="B2" s="259"/>
      <c r="C2" s="259"/>
      <c r="D2" s="259"/>
      <c r="E2" s="259"/>
      <c r="F2" s="259"/>
      <c r="G2" s="259"/>
      <c r="H2" s="396" t="s">
        <v>453</v>
      </c>
      <c r="I2" s="396"/>
      <c r="J2" s="260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</row>
    <row r="3" spans="1:21">
      <c r="A3" s="171" t="s">
        <v>454</v>
      </c>
      <c r="B3" s="264"/>
      <c r="C3" s="264"/>
      <c r="D3" s="264"/>
      <c r="E3" s="264"/>
      <c r="F3" s="264"/>
      <c r="G3" s="264"/>
      <c r="H3" s="264"/>
      <c r="I3" s="264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6"/>
    </row>
    <row r="4" spans="1:21">
      <c r="A4" s="281"/>
      <c r="B4" s="281"/>
      <c r="C4" s="281"/>
      <c r="D4" s="281"/>
      <c r="E4" s="283"/>
      <c r="F4" s="279"/>
      <c r="G4" s="279"/>
      <c r="H4" s="284"/>
      <c r="I4" s="280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</row>
    <row r="5" spans="1:9">
      <c r="A5" s="269" t="str">
        <f>UTURN!A11</f>
        <v>UTURN Ball</v>
      </c>
      <c r="B5" s="270" t="s">
        <v>317</v>
      </c>
      <c r="C5" s="270" t="s">
        <v>4</v>
      </c>
      <c r="D5" s="416" t="s">
        <v>7</v>
      </c>
      <c r="E5" s="315" t="s">
        <v>432</v>
      </c>
      <c r="F5" s="310" t="s">
        <v>455</v>
      </c>
      <c r="G5" s="272" t="s">
        <v>456</v>
      </c>
      <c r="H5" s="417" t="s">
        <v>401</v>
      </c>
      <c r="I5" s="418" t="s">
        <v>18</v>
      </c>
    </row>
    <row r="6" spans="1:11">
      <c r="A6" s="291"/>
      <c r="B6" s="292" t="s">
        <v>364</v>
      </c>
      <c r="C6" s="293" t="s">
        <v>409</v>
      </c>
      <c r="D6" s="320">
        <f>UTURN!D12</f>
        <v>545</v>
      </c>
      <c r="E6" s="312"/>
      <c r="F6" s="317">
        <f>UTURN!F12+UTURN!F7+UTURN!F8</f>
        <v>0</v>
      </c>
      <c r="G6" s="316">
        <f>UTURN!G12+UTURN!G7+UTURN!G8</f>
        <v>0</v>
      </c>
      <c r="H6" s="277">
        <f>SUM(F6:G6)</f>
        <v>0</v>
      </c>
      <c r="I6" s="294">
        <f>H6*D6</f>
        <v>0</v>
      </c>
      <c r="J6" s="323"/>
      <c r="K6" s="319"/>
    </row>
    <row r="7" spans="1:11">
      <c r="A7" s="295"/>
      <c r="B7" s="296" t="s">
        <v>334</v>
      </c>
      <c r="C7" s="297" t="s">
        <v>410</v>
      </c>
      <c r="D7" s="321">
        <f>UTURN!D13</f>
        <v>395</v>
      </c>
      <c r="E7" s="313"/>
      <c r="F7" s="318">
        <f>UTURN!F13+UTURN!F6</f>
        <v>0</v>
      </c>
      <c r="G7" s="298">
        <f>UTURN!G13+UTURN!G6</f>
        <v>0</v>
      </c>
      <c r="H7" s="277">
        <f>SUM(F7:G7)</f>
        <v>0</v>
      </c>
      <c r="I7" s="299">
        <f>H7*D7</f>
        <v>0</v>
      </c>
      <c r="J7" s="323"/>
      <c r="K7" s="319"/>
    </row>
    <row r="8" spans="1:21">
      <c r="A8" s="281"/>
      <c r="B8" s="282"/>
      <c r="C8" s="282"/>
      <c r="D8" s="283"/>
      <c r="E8" s="283"/>
      <c r="F8" s="279"/>
      <c r="G8" s="279"/>
      <c r="H8" s="284"/>
      <c r="I8" s="280"/>
      <c r="J8" s="323"/>
      <c r="K8" s="319"/>
      <c r="L8" s="268"/>
      <c r="M8" s="268"/>
      <c r="N8" s="268"/>
      <c r="O8" s="268"/>
      <c r="P8" s="268"/>
      <c r="Q8" s="268"/>
      <c r="R8" s="268"/>
      <c r="S8" s="268"/>
      <c r="T8" s="268"/>
      <c r="U8" s="268"/>
    </row>
    <row r="9" spans="1:21">
      <c r="A9" s="269" t="str">
        <f>UTURN!A15</f>
        <v>UTURN Volume (incl. Bolt)</v>
      </c>
      <c r="B9" s="300"/>
      <c r="C9" s="300"/>
      <c r="D9" s="287"/>
      <c r="E9" s="287"/>
      <c r="F9" s="288"/>
      <c r="G9" s="288"/>
      <c r="H9" s="273"/>
      <c r="I9" s="274"/>
      <c r="J9" s="323"/>
      <c r="K9" s="319"/>
      <c r="L9" s="303"/>
      <c r="M9" s="303"/>
      <c r="N9" s="303"/>
      <c r="O9" s="303"/>
      <c r="P9" s="303"/>
      <c r="Q9" s="303"/>
      <c r="R9" s="303"/>
      <c r="S9" s="303"/>
      <c r="T9" s="303"/>
      <c r="U9" s="303"/>
    </row>
    <row r="10" spans="1:11">
      <c r="A10" s="291"/>
      <c r="B10" s="292" t="s">
        <v>334</v>
      </c>
      <c r="C10" s="302" t="s">
        <v>412</v>
      </c>
      <c r="D10" s="322">
        <f>UTURN!D16</f>
        <v>420</v>
      </c>
      <c r="E10" s="314"/>
      <c r="F10" s="317">
        <f>UTURN!F16</f>
        <v>0</v>
      </c>
      <c r="G10" s="276">
        <f>UTURN!G16</f>
        <v>0</v>
      </c>
      <c r="H10" s="277">
        <f>SUM(F10:G10)</f>
        <v>0</v>
      </c>
      <c r="I10" s="294">
        <f>H10*D10</f>
        <v>0</v>
      </c>
      <c r="J10" s="323"/>
      <c r="K10" s="319"/>
    </row>
    <row r="11" spans="1:11">
      <c r="A11" s="295"/>
      <c r="B11" s="296" t="s">
        <v>334</v>
      </c>
      <c r="C11" s="297" t="s">
        <v>413</v>
      </c>
      <c r="D11" s="321">
        <f>UTURN!D17</f>
        <v>420</v>
      </c>
      <c r="E11" s="313"/>
      <c r="F11" s="318">
        <f>UTURN!F17+UTURN!F7</f>
        <v>0</v>
      </c>
      <c r="G11" s="298">
        <f>UTURN!G17+UTURN!G7</f>
        <v>0</v>
      </c>
      <c r="H11" s="277">
        <f>SUM(F11:G11)</f>
        <v>0</v>
      </c>
      <c r="I11" s="299">
        <f>H11*D11</f>
        <v>0</v>
      </c>
      <c r="J11" s="323"/>
      <c r="K11" s="319"/>
    </row>
    <row r="12" spans="1:10">
      <c r="A12" s="295"/>
      <c r="B12" s="296" t="s">
        <v>334</v>
      </c>
      <c r="C12" s="297" t="s">
        <v>414</v>
      </c>
      <c r="D12" s="321">
        <f>UTURN!D18</f>
        <v>420</v>
      </c>
      <c r="E12" s="313"/>
      <c r="F12" s="318">
        <f>UTURN!F18</f>
        <v>0</v>
      </c>
      <c r="G12" s="298">
        <f>UTURN!G18</f>
        <v>0</v>
      </c>
      <c r="H12" s="277">
        <f>SUM(F12:G12)</f>
        <v>0</v>
      </c>
      <c r="I12" s="299">
        <f>H12*D12</f>
        <v>0</v>
      </c>
      <c r="J12" s="323"/>
    </row>
    <row r="13" spans="1:10">
      <c r="A13" s="295"/>
      <c r="B13" s="296" t="s">
        <v>334</v>
      </c>
      <c r="C13" s="297" t="s">
        <v>415</v>
      </c>
      <c r="D13" s="321">
        <f>UTURN!D19</f>
        <v>420</v>
      </c>
      <c r="E13" s="313"/>
      <c r="F13" s="318">
        <f>UTURN!F19</f>
        <v>0</v>
      </c>
      <c r="G13" s="298">
        <f>UTURN!G19</f>
        <v>0</v>
      </c>
      <c r="H13" s="277">
        <f>SUM(F13:G13)</f>
        <v>0</v>
      </c>
      <c r="I13" s="299">
        <f>H13*D13</f>
        <v>0</v>
      </c>
      <c r="J13" s="323"/>
    </row>
    <row r="14" spans="1:10">
      <c r="A14" s="295"/>
      <c r="B14" s="281"/>
      <c r="C14" s="281"/>
      <c r="D14" s="304"/>
      <c r="E14" s="279"/>
      <c r="F14" s="279"/>
      <c r="G14" s="279"/>
      <c r="H14" s="284"/>
      <c r="I14" s="280"/>
      <c r="J14" s="323"/>
    </row>
    <row r="15" spans="1:21">
      <c r="A15" s="269" t="str">
        <f>UTURN!A21</f>
        <v>UTURN Insert (incl. Bolt)</v>
      </c>
      <c r="B15" s="300"/>
      <c r="C15" s="300" t="s">
        <v>417</v>
      </c>
      <c r="D15" s="287"/>
      <c r="E15" s="288"/>
      <c r="F15" s="288"/>
      <c r="G15" s="288"/>
      <c r="H15" s="289"/>
      <c r="I15" s="290"/>
      <c r="J15" s="32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</row>
    <row r="16" spans="1:10">
      <c r="A16" s="291"/>
      <c r="B16" s="275" t="s">
        <v>327</v>
      </c>
      <c r="C16" s="293" t="s">
        <v>419</v>
      </c>
      <c r="D16" s="320">
        <f>UTURN!D22</f>
        <v>115</v>
      </c>
      <c r="E16" s="312"/>
      <c r="F16" s="317">
        <f>UTURN!F22+UTURN!F8</f>
        <v>0</v>
      </c>
      <c r="G16" s="305">
        <f>UTURN!G22+UTURN!G8</f>
        <v>0</v>
      </c>
      <c r="H16" s="277">
        <f>SUM(F16:G16)</f>
        <v>0</v>
      </c>
      <c r="I16" s="294">
        <f>H16*D16</f>
        <v>0</v>
      </c>
      <c r="J16" s="323"/>
    </row>
    <row r="17" spans="1:10">
      <c r="A17" s="281"/>
      <c r="B17" s="306" t="s">
        <v>327</v>
      </c>
      <c r="C17" s="297" t="s">
        <v>421</v>
      </c>
      <c r="D17" s="321">
        <f>UTURN!D23</f>
        <v>115</v>
      </c>
      <c r="E17" s="313"/>
      <c r="F17" s="318">
        <f>UTURN!F23</f>
        <v>0</v>
      </c>
      <c r="G17" s="298">
        <f>UTURN!G23</f>
        <v>0</v>
      </c>
      <c r="H17" s="277">
        <f>SUM(F17:G17)</f>
        <v>0</v>
      </c>
      <c r="I17" s="299">
        <f>H17*D17</f>
        <v>0</v>
      </c>
      <c r="J17" s="323"/>
    </row>
    <row r="18" spans="1:10">
      <c r="A18" s="285"/>
      <c r="B18" s="306" t="s">
        <v>327</v>
      </c>
      <c r="C18" s="297" t="s">
        <v>423</v>
      </c>
      <c r="D18" s="321">
        <f>UTURN!D24</f>
        <v>115</v>
      </c>
      <c r="E18" s="313"/>
      <c r="F18" s="318">
        <f>UTURN!F24+UTURN!F6</f>
        <v>0</v>
      </c>
      <c r="G18" s="298">
        <f>UTURN!G24+UTURN!G6</f>
        <v>0</v>
      </c>
      <c r="H18" s="277">
        <f>SUM(F18:G18)</f>
        <v>0</v>
      </c>
      <c r="I18" s="299">
        <f>H18*D18</f>
        <v>0</v>
      </c>
      <c r="J18" s="323"/>
    </row>
    <row r="19" spans="1:10">
      <c r="A19" s="285"/>
      <c r="B19" s="306" t="s">
        <v>327</v>
      </c>
      <c r="C19" s="297" t="s">
        <v>425</v>
      </c>
      <c r="D19" s="321">
        <f>UTURN!D25</f>
        <v>115</v>
      </c>
      <c r="E19" s="313"/>
      <c r="F19" s="318">
        <f>UTURN!F25</f>
        <v>0</v>
      </c>
      <c r="G19" s="298">
        <f>UTURN!G25</f>
        <v>0</v>
      </c>
      <c r="H19" s="277">
        <f>SUM(F19:G19)</f>
        <v>0</v>
      </c>
      <c r="I19" s="299">
        <f>H19*D19</f>
        <v>0</v>
      </c>
      <c r="J19" s="323"/>
    </row>
    <row r="20" spans="1:10">
      <c r="A20" s="285"/>
      <c r="B20" s="306" t="s">
        <v>327</v>
      </c>
      <c r="C20" s="297" t="s">
        <v>426</v>
      </c>
      <c r="D20" s="321">
        <f>UTURN!D26</f>
        <v>115</v>
      </c>
      <c r="E20" s="313"/>
      <c r="F20" s="318">
        <f>UTURN!F26</f>
        <v>0</v>
      </c>
      <c r="G20" s="298">
        <f>UTURN!G26</f>
        <v>0</v>
      </c>
      <c r="H20" s="277">
        <f>SUM(F20:G20)</f>
        <v>0</v>
      </c>
      <c r="I20" s="299">
        <f>H20*D20</f>
        <v>0</v>
      </c>
      <c r="J20" s="323"/>
    </row>
    <row r="21" spans="1:10">
      <c r="A21" s="285"/>
      <c r="B21" s="285"/>
      <c r="C21" s="285"/>
      <c r="D21" s="279"/>
      <c r="E21" s="279"/>
      <c r="F21" s="279"/>
      <c r="G21" s="279"/>
      <c r="H21" s="279"/>
      <c r="I21" s="280"/>
      <c r="J21" s="323"/>
    </row>
    <row r="22" spans="1:10">
      <c r="A22" s="269" t="str">
        <f>UTURN!A28</f>
        <v>UTURN Middle Part </v>
      </c>
      <c r="B22" s="300"/>
      <c r="C22" s="300"/>
      <c r="D22" s="301"/>
      <c r="E22" s="288"/>
      <c r="F22" s="289"/>
      <c r="G22" s="288"/>
      <c r="H22" s="289"/>
      <c r="I22" s="290"/>
      <c r="J22" s="323"/>
    </row>
    <row r="23" spans="1:10">
      <c r="A23" s="295"/>
      <c r="B23" s="278" t="s">
        <v>334</v>
      </c>
      <c r="C23" s="302" t="s">
        <v>428</v>
      </c>
      <c r="D23" s="320">
        <f>UTURN!D29</f>
        <v>350</v>
      </c>
      <c r="E23" s="312"/>
      <c r="F23" s="318">
        <f>UTURN!F29+UTURN!F8</f>
        <v>0</v>
      </c>
      <c r="G23" s="276">
        <f>UTURN!G29+UTURN!G8</f>
        <v>0</v>
      </c>
      <c r="H23" s="277">
        <f>SUM(F23:G23)</f>
        <v>0</v>
      </c>
      <c r="I23" s="299">
        <f>H23*D23</f>
        <v>0</v>
      </c>
      <c r="J23" s="323"/>
    </row>
    <row r="24" spans="1:10">
      <c r="A24" s="285"/>
      <c r="B24" s="285"/>
      <c r="C24" s="285"/>
      <c r="D24" s="279"/>
      <c r="E24" s="304"/>
      <c r="F24" s="279"/>
      <c r="G24" s="279"/>
      <c r="H24" s="279"/>
      <c r="I24" s="280"/>
      <c r="J24" s="323"/>
    </row>
    <row r="25" spans="1:10">
      <c r="A25" s="269" t="str">
        <f>UTURN!A31</f>
        <v>UTURN Ring</v>
      </c>
      <c r="B25" s="300"/>
      <c r="C25" s="300"/>
      <c r="D25" s="301"/>
      <c r="E25" s="287"/>
      <c r="F25" s="288"/>
      <c r="G25" s="288"/>
      <c r="H25" s="289"/>
      <c r="I25" s="290"/>
      <c r="J25" s="323"/>
    </row>
    <row r="26" spans="1:10">
      <c r="A26" s="295"/>
      <c r="B26" s="278" t="s">
        <v>327</v>
      </c>
      <c r="C26" s="302" t="s">
        <v>430</v>
      </c>
      <c r="D26" s="320">
        <f>UTURN!D32</f>
        <v>40</v>
      </c>
      <c r="E26" s="312"/>
      <c r="F26" s="318">
        <f>UTURN!F32+UTURN!F6+UTURN!F8</f>
        <v>0</v>
      </c>
      <c r="G26" s="276">
        <f>UTURN!G32+UTURN!G6+UTURN!G8</f>
        <v>0</v>
      </c>
      <c r="H26" s="277">
        <f>SUM(F26:G26)</f>
        <v>0</v>
      </c>
      <c r="I26" s="299">
        <f>H26*D26</f>
        <v>0</v>
      </c>
      <c r="J26" s="323"/>
    </row>
    <row r="27" spans="1:21">
      <c r="A27" s="281"/>
      <c r="B27" s="282"/>
      <c r="C27" s="282"/>
      <c r="D27" s="285"/>
      <c r="E27" s="283"/>
      <c r="F27" s="279"/>
      <c r="G27" s="279"/>
      <c r="H27" s="284"/>
      <c r="J27" s="32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</row>
    <row r="28" spans="1:10">
      <c r="A28" s="269" t="str">
        <f>UTURN!A34</f>
        <v>UTURN Accessories</v>
      </c>
      <c r="B28" s="300"/>
      <c r="C28" s="300"/>
      <c r="D28" s="301"/>
      <c r="E28" s="287"/>
      <c r="F28" s="288"/>
      <c r="G28" s="288"/>
      <c r="H28" s="289"/>
      <c r="I28" s="290"/>
      <c r="J28" s="323"/>
    </row>
    <row r="29" spans="1:10">
      <c r="A29" s="281"/>
      <c r="B29" s="306" t="s">
        <v>433</v>
      </c>
      <c r="C29" s="325" t="s">
        <v>434</v>
      </c>
      <c r="D29" s="321">
        <f>UTURN!D35</f>
        <v>31</v>
      </c>
      <c r="E29" s="307">
        <f>UTURN!E35+UTURN!F7+UTURN!F8+UTURN!G7+UTURN!G8</f>
        <v>0</v>
      </c>
      <c r="F29" s="10"/>
      <c r="G29" s="311"/>
      <c r="H29" s="277">
        <f>SUM(E29)</f>
        <v>0</v>
      </c>
      <c r="I29" s="299">
        <f>H29*D29</f>
        <v>0</v>
      </c>
      <c r="J29" s="323"/>
    </row>
    <row r="30" spans="1:10">
      <c r="A30" s="285"/>
      <c r="B30" s="306" t="s">
        <v>457</v>
      </c>
      <c r="C30" s="325" t="s">
        <v>436</v>
      </c>
      <c r="D30" s="321">
        <f>UTURN!D36</f>
        <v>21</v>
      </c>
      <c r="E30" s="307">
        <f>UTURN!E36+UTURN!F6+UTURN!G6+UTURN!F8+UTURN!G8</f>
        <v>0</v>
      </c>
      <c r="F30" s="10"/>
      <c r="G30" s="311"/>
      <c r="H30" s="277">
        <f>SUM(E30)</f>
        <v>0</v>
      </c>
      <c r="I30" s="299">
        <f>H30*D30</f>
        <v>0</v>
      </c>
      <c r="J30" s="323"/>
    </row>
    <row r="31" spans="1:10">
      <c r="A31" s="285"/>
      <c r="B31" s="306" t="s">
        <v>437</v>
      </c>
      <c r="C31" s="325" t="s">
        <v>438</v>
      </c>
      <c r="D31" s="321">
        <f>UTURN!D37</f>
        <v>11</v>
      </c>
      <c r="E31" s="307">
        <f>UTURN!E37+UTURN!F7+UTURN!G7+UTURN!F8+UTURN!G8</f>
        <v>0</v>
      </c>
      <c r="F31" s="10"/>
      <c r="G31" s="311"/>
      <c r="H31" s="277">
        <f>SUM(E31)</f>
        <v>0</v>
      </c>
      <c r="I31" s="299">
        <f>H31*D31</f>
        <v>0</v>
      </c>
      <c r="J31" s="323"/>
    </row>
    <row r="32" spans="1:10">
      <c r="A32" s="285"/>
      <c r="B32" s="306" t="s">
        <v>439</v>
      </c>
      <c r="C32" s="325" t="s">
        <v>440</v>
      </c>
      <c r="D32" s="321">
        <f>UTURN!D38</f>
        <v>12</v>
      </c>
      <c r="E32" s="307">
        <f>UTURN!E38</f>
        <v>0</v>
      </c>
      <c r="F32" s="10"/>
      <c r="G32" s="311"/>
      <c r="H32" s="277">
        <f>SUM(E32)</f>
        <v>0</v>
      </c>
      <c r="I32" s="299">
        <f>H32*D32</f>
        <v>0</v>
      </c>
      <c r="J32" s="323"/>
    </row>
    <row r="33" spans="1:10">
      <c r="A33" s="285"/>
      <c r="B33" s="306" t="s">
        <v>441</v>
      </c>
      <c r="C33" s="325" t="s">
        <v>442</v>
      </c>
      <c r="D33" s="321">
        <f>UTURN!D39</f>
        <v>13</v>
      </c>
      <c r="E33" s="307">
        <f>UTURN!E39</f>
        <v>0</v>
      </c>
      <c r="F33" s="10"/>
      <c r="G33" s="311"/>
      <c r="H33" s="277">
        <f>SUM(E33)</f>
        <v>0</v>
      </c>
      <c r="I33" s="299">
        <f>H33*D33</f>
        <v>0</v>
      </c>
      <c r="J33" s="323"/>
    </row>
    <row r="34" spans="1:10">
      <c r="A34" s="285"/>
      <c r="B34" s="306" t="s">
        <v>443</v>
      </c>
      <c r="C34" s="325" t="s">
        <v>444</v>
      </c>
      <c r="D34" s="321">
        <f>UTURN!D40</f>
        <v>14</v>
      </c>
      <c r="E34" s="307">
        <f>UTURN!E40</f>
        <v>0</v>
      </c>
      <c r="F34" s="10"/>
      <c r="G34" s="311"/>
      <c r="H34" s="277">
        <f>SUM(E34)</f>
        <v>0</v>
      </c>
      <c r="I34" s="299">
        <f>H34*D34</f>
        <v>0</v>
      </c>
      <c r="J34" s="323"/>
    </row>
    <row r="35" spans="1:10">
      <c r="A35" s="281"/>
      <c r="B35" s="306" t="s">
        <v>445</v>
      </c>
      <c r="C35" s="325" t="s">
        <v>446</v>
      </c>
      <c r="D35" s="321">
        <f>UTURN!D41</f>
        <v>15</v>
      </c>
      <c r="E35" s="307">
        <f>UTURN!E41</f>
        <v>0</v>
      </c>
      <c r="F35" s="10"/>
      <c r="G35" s="311"/>
      <c r="H35" s="277">
        <f>SUM(E35)</f>
        <v>0</v>
      </c>
      <c r="I35" s="299">
        <f>H35*D35</f>
        <v>0</v>
      </c>
      <c r="J35" s="323"/>
    </row>
    <row r="36" spans="1:9">
      <c r="A36" s="295"/>
      <c r="B36" s="306" t="s">
        <v>447</v>
      </c>
      <c r="C36" s="325" t="s">
        <v>448</v>
      </c>
      <c r="D36" s="321">
        <f>UTURN!D42</f>
        <v>3</v>
      </c>
      <c r="E36" s="307">
        <f>UTURN!E42</f>
        <v>0</v>
      </c>
      <c r="F36" s="10"/>
      <c r="G36" s="311"/>
      <c r="H36" s="277">
        <f>SUM(E36)</f>
        <v>0</v>
      </c>
      <c r="I36" s="299">
        <f>H36*D36</f>
        <v>0</v>
      </c>
    </row>
    <row r="37" spans="2:9">
      <c r="B37" s="306" t="s">
        <v>449</v>
      </c>
      <c r="C37" s="325" t="s">
        <v>450</v>
      </c>
      <c r="D37" s="321">
        <f>UTURN!D43</f>
        <v>2</v>
      </c>
      <c r="E37" s="307">
        <f>UTURN!E43</f>
        <v>0</v>
      </c>
      <c r="F37" s="10"/>
      <c r="G37" s="311"/>
      <c r="H37" s="277">
        <f>SUM(E37)</f>
        <v>0</v>
      </c>
      <c r="I37" s="299">
        <f>H37*D37</f>
        <v>0</v>
      </c>
    </row>
    <row r="39" spans="7:9">
      <c r="G39" s="308" t="s">
        <v>458</v>
      </c>
      <c r="H39" s="309"/>
      <c r="I39" s="290">
        <f>SUM(I4:I37)</f>
        <v>0</v>
      </c>
    </row>
    <row r="40" spans="7:8">
      <c r="G40" s="396" t="s">
        <v>459</v>
      </c>
      <c r="H40" s="395">
        <f>SUM(H6:H37)</f>
        <v>0</v>
      </c>
    </row>
    <row r="43" spans="8:8">
      <c r="H43" s="324"/>
    </row>
  </sheetData>
  <mergeCells count="1">
    <mergeCell ref="H2:I2"/>
  </mergeCells>
  <printOptions>
    <extLst>
      <ext uri="smNativeData">
        <pm:pageFlags xmlns:pm="smNativeData" id="1716123308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6123308" l="56" r="56" t="56" b="56" borderId="0" fillId="0" vertical="0"/>
        <pm:footer xmlns:pm="smNativeData" id="1716123308" l="56" r="56" t="56" b="56" borderId="0" fillId="0" vertical="2"/>
      </ext>
    </extLst>
  </headerFooter>
  <drawing r:id="rId1"/>
  <extLst>
    <ext uri="smNativeData">
      <pm:sheetPrefs xmlns:pm="smNativeData" day="17161233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91"/>
  <sheetViews>
    <sheetView showGridLines="0" view="normal" zoomScale="125" workbookViewId="0">
      <selection activeCell="D6" sqref="D6"/>
    </sheetView>
  </sheetViews>
  <sheetFormatPr baseColWidth="10" defaultColWidth="11.000000" defaultRowHeight="15.80"/>
  <cols>
    <col min="3" max="3" width="11.864662" customWidth="1"/>
    <col min="6" max="22" width="11.000000" style="0"/>
  </cols>
  <sheetData>
    <row r="1" spans="1:23">
      <c r="A1" s="367" t="s">
        <v>397</v>
      </c>
      <c r="B1" s="6"/>
      <c r="C1" s="6"/>
      <c r="D1" s="167"/>
      <c r="E1" s="6"/>
      <c r="F1" s="168"/>
      <c r="G1" s="168"/>
      <c r="H1" s="168"/>
      <c r="I1" s="168"/>
      <c r="J1" s="16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98" customHeight="1">
      <c r="A2" s="3"/>
      <c r="B2" s="3"/>
      <c r="C2" s="3"/>
      <c r="D2" s="85"/>
      <c r="E2" s="192"/>
      <c r="F2" s="196" t="s">
        <v>1</v>
      </c>
      <c r="G2" s="196"/>
      <c r="H2" s="192"/>
      <c r="I2" s="192"/>
      <c r="J2" s="19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7" customHeight="1">
      <c r="A3" s="3"/>
      <c r="B3" s="3"/>
      <c r="C3" s="3"/>
      <c r="D3" s="85"/>
      <c r="E3" s="188"/>
      <c r="F3" s="188"/>
      <c r="G3" s="188"/>
      <c r="H3" s="188"/>
      <c r="I3" s="188"/>
      <c r="J3" s="189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</row>
    <row r="4" spans="1:23" s="80" customFormat="1" ht="31" customHeight="1">
      <c r="A4" s="171" t="s">
        <v>2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</row>
    <row r="5" spans="1:18">
      <c r="A5" s="93" t="s">
        <v>460</v>
      </c>
      <c r="B5" s="93" t="s">
        <v>317</v>
      </c>
      <c r="C5" s="93" t="s">
        <v>461</v>
      </c>
      <c r="D5" s="92" t="s">
        <v>401</v>
      </c>
      <c r="E5" s="79" t="s">
        <v>462</v>
      </c>
      <c r="F5" s="187" t="s">
        <v>463</v>
      </c>
      <c r="G5" s="190"/>
      <c r="H5" s="190"/>
      <c r="I5" s="168"/>
      <c r="J5" s="168"/>
      <c r="K5" s="168"/>
      <c r="L5" s="168"/>
      <c r="M5" s="168"/>
      <c r="N5" s="168"/>
      <c r="O5" s="168"/>
      <c r="P5" s="168"/>
      <c r="Q5" s="168"/>
      <c r="R5" s="168"/>
    </row>
    <row r="6" spans="1:18">
      <c r="A6" s="7" t="s">
        <v>464</v>
      </c>
      <c r="B6" s="8" t="s">
        <v>331</v>
      </c>
      <c r="C6" s="245" t="n">
        <v>40</v>
      </c>
      <c r="D6" s="239"/>
      <c r="E6" s="240" t="n">
        <v>200</v>
      </c>
      <c r="F6" s="243">
        <f>E6*D6</f>
        <v>0</v>
      </c>
      <c r="G6" s="22"/>
      <c r="H6" s="22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s="12" t="s">
        <v>464</v>
      </c>
      <c r="B7" s="82" t="s">
        <v>327</v>
      </c>
      <c r="C7" s="246" t="n">
        <v>40</v>
      </c>
      <c r="D7" s="241"/>
      <c r="E7" s="242" t="n">
        <v>285</v>
      </c>
      <c r="F7" s="244">
        <f>E7*D7</f>
        <v>0</v>
      </c>
      <c r="G7" s="22"/>
      <c r="H7" s="22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2"/>
      <c r="B8" s="2"/>
      <c r="C8" s="2"/>
      <c r="D8" s="37"/>
      <c r="E8" s="18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>
      <c r="A9" s="2"/>
      <c r="B9" s="2"/>
      <c r="C9" s="2"/>
      <c r="D9" s="37"/>
      <c r="E9" s="76"/>
      <c r="F9" s="2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86"/>
      <c r="B10" s="186"/>
      <c r="C10" s="193"/>
      <c r="D10" s="186"/>
      <c r="E10" s="77"/>
      <c r="F10" s="78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</row>
    <row r="11" spans="1:23">
      <c r="A11" s="2"/>
      <c r="B11" s="2"/>
      <c r="C11" s="2"/>
      <c r="D11" s="37"/>
      <c r="E11" s="2"/>
      <c r="F11" s="184"/>
      <c r="G11" s="184"/>
      <c r="H11" s="184"/>
      <c r="I11" s="184"/>
      <c r="J11" s="19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2"/>
      <c r="C12" s="2"/>
      <c r="D12" s="37"/>
      <c r="E12" s="2"/>
      <c r="F12" s="184"/>
      <c r="G12" s="184"/>
      <c r="H12" s="184"/>
      <c r="I12" s="184"/>
      <c r="J12" s="19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2"/>
      <c r="C13" s="2"/>
      <c r="D13" s="37"/>
      <c r="E13" s="2"/>
      <c r="F13" s="184"/>
      <c r="G13" s="184"/>
      <c r="H13" s="184"/>
      <c r="I13" s="184"/>
      <c r="J13" s="19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37"/>
      <c r="E14" s="2"/>
      <c r="F14" s="184"/>
      <c r="G14" s="184"/>
      <c r="H14" s="184"/>
      <c r="I14" s="184"/>
      <c r="J14" s="19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37"/>
      <c r="E15" s="2"/>
      <c r="F15" s="184"/>
      <c r="G15" s="184"/>
      <c r="H15" s="184"/>
      <c r="I15" s="184"/>
      <c r="J15" s="19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37"/>
      <c r="E16" s="2"/>
      <c r="F16" s="184"/>
      <c r="G16" s="184"/>
      <c r="H16" s="184"/>
      <c r="I16" s="184"/>
      <c r="J16" s="19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37"/>
      <c r="E17" s="2"/>
      <c r="F17" s="184"/>
      <c r="G17" s="184"/>
      <c r="H17" s="184"/>
      <c r="I17" s="184"/>
      <c r="J17" s="19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37"/>
      <c r="E18" s="2"/>
      <c r="F18" s="184"/>
      <c r="G18" s="184"/>
      <c r="H18" s="184"/>
      <c r="I18" s="184"/>
      <c r="J18" s="19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37"/>
      <c r="E19" s="2"/>
      <c r="F19" s="184"/>
      <c r="G19" s="184"/>
      <c r="H19" s="184"/>
      <c r="I19" s="184"/>
      <c r="J19" s="19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37"/>
      <c r="E20" s="2"/>
      <c r="F20" s="184"/>
      <c r="G20" s="184"/>
      <c r="H20" s="184"/>
      <c r="I20" s="184"/>
      <c r="J20" s="19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37"/>
      <c r="E21" s="2"/>
      <c r="F21" s="184"/>
      <c r="G21" s="184"/>
      <c r="H21" s="184"/>
      <c r="I21" s="184"/>
      <c r="J21" s="19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37"/>
      <c r="E22" s="2"/>
      <c r="F22" s="184"/>
      <c r="G22" s="184"/>
      <c r="H22" s="184"/>
      <c r="I22" s="184"/>
      <c r="J22" s="19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37"/>
      <c r="E23" s="2"/>
      <c r="F23" s="184"/>
      <c r="G23" s="184"/>
      <c r="H23" s="184"/>
      <c r="I23" s="184"/>
      <c r="J23" s="19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37"/>
      <c r="E24" s="2"/>
      <c r="F24" s="184"/>
      <c r="G24" s="184"/>
      <c r="H24" s="184"/>
      <c r="I24" s="184"/>
      <c r="J24" s="19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37"/>
      <c r="E25" s="2"/>
      <c r="F25" s="184"/>
      <c r="G25" s="184"/>
      <c r="H25" s="184"/>
      <c r="I25" s="184"/>
      <c r="J25" s="19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37"/>
      <c r="E26" s="2"/>
      <c r="F26" s="184"/>
      <c r="G26" s="184"/>
      <c r="H26" s="184"/>
      <c r="I26" s="184"/>
      <c r="J26" s="19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37"/>
      <c r="E27" s="2"/>
      <c r="F27" s="184"/>
      <c r="G27" s="184"/>
      <c r="H27" s="184"/>
      <c r="I27" s="184"/>
      <c r="J27" s="19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37"/>
      <c r="E28" s="2"/>
      <c r="F28" s="184"/>
      <c r="G28" s="184"/>
      <c r="H28" s="184"/>
      <c r="I28" s="184"/>
      <c r="J28" s="19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/>
      <c r="C29" s="2"/>
      <c r="D29" s="37"/>
      <c r="E29" s="2"/>
      <c r="F29" s="184"/>
      <c r="G29" s="184"/>
      <c r="H29" s="184"/>
      <c r="I29" s="184"/>
      <c r="J29" s="19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2"/>
      <c r="C30" s="2"/>
      <c r="D30" s="37"/>
      <c r="E30" s="2"/>
      <c r="F30" s="184"/>
      <c r="G30" s="184"/>
      <c r="H30" s="184"/>
      <c r="I30" s="184"/>
      <c r="J30" s="19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37"/>
      <c r="E31" s="2"/>
      <c r="F31" s="184"/>
      <c r="G31" s="184"/>
      <c r="H31" s="184"/>
      <c r="I31" s="184"/>
      <c r="J31" s="19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2"/>
      <c r="C32" s="2"/>
      <c r="D32" s="37"/>
      <c r="E32" s="2"/>
      <c r="F32" s="184"/>
      <c r="G32" s="184"/>
      <c r="H32" s="184"/>
      <c r="I32" s="184"/>
      <c r="J32" s="19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2"/>
      <c r="C33" s="2"/>
      <c r="D33" s="37"/>
      <c r="E33" s="2"/>
      <c r="F33" s="184"/>
      <c r="G33" s="184"/>
      <c r="H33" s="184"/>
      <c r="I33" s="184"/>
      <c r="J33" s="19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37"/>
      <c r="E34" s="2"/>
      <c r="F34" s="184"/>
      <c r="G34" s="184"/>
      <c r="H34" s="184"/>
      <c r="I34" s="184"/>
      <c r="J34" s="19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/>
      <c r="C35" s="2"/>
      <c r="D35" s="37"/>
      <c r="E35" s="2"/>
      <c r="F35" s="184"/>
      <c r="G35" s="184"/>
      <c r="H35" s="184"/>
      <c r="I35" s="184"/>
      <c r="J35" s="19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37"/>
      <c r="E36" s="2"/>
      <c r="F36" s="184"/>
      <c r="G36" s="184"/>
      <c r="H36" s="184"/>
      <c r="I36" s="184"/>
      <c r="J36" s="19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37"/>
      <c r="E37" s="2"/>
      <c r="F37" s="184"/>
      <c r="G37" s="184"/>
      <c r="H37" s="184"/>
      <c r="I37" s="184"/>
      <c r="J37" s="19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37"/>
      <c r="E38" s="2"/>
      <c r="F38" s="184"/>
      <c r="G38" s="184"/>
      <c r="H38" s="184"/>
      <c r="I38" s="184"/>
      <c r="J38" s="19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37"/>
      <c r="E39" s="2"/>
      <c r="F39" s="184"/>
      <c r="G39" s="184"/>
      <c r="H39" s="184"/>
      <c r="I39" s="184"/>
      <c r="J39" s="19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37"/>
      <c r="E40" s="2"/>
      <c r="F40" s="184"/>
      <c r="G40" s="184"/>
      <c r="H40" s="184"/>
      <c r="I40" s="184"/>
      <c r="J40" s="19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37"/>
      <c r="E41" s="2"/>
      <c r="F41" s="184"/>
      <c r="G41" s="184"/>
      <c r="H41" s="184"/>
      <c r="I41" s="184"/>
      <c r="J41" s="19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37"/>
      <c r="E42" s="2"/>
      <c r="F42" s="184"/>
      <c r="G42" s="184"/>
      <c r="H42" s="184"/>
      <c r="I42" s="184"/>
      <c r="J42" s="19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37"/>
      <c r="E43" s="2"/>
      <c r="F43" s="184"/>
      <c r="G43" s="184"/>
      <c r="H43" s="184"/>
      <c r="I43" s="184"/>
      <c r="J43" s="19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37"/>
      <c r="E44" s="2"/>
      <c r="F44" s="184"/>
      <c r="G44" s="184"/>
      <c r="H44" s="184"/>
      <c r="I44" s="184"/>
      <c r="J44" s="19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37"/>
      <c r="E45" s="2"/>
      <c r="F45" s="184"/>
      <c r="G45" s="184"/>
      <c r="H45" s="184"/>
      <c r="I45" s="184"/>
      <c r="J45" s="19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37"/>
      <c r="E46" s="2"/>
      <c r="F46" s="184"/>
      <c r="G46" s="184"/>
      <c r="H46" s="184"/>
      <c r="I46" s="184"/>
      <c r="J46" s="19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37"/>
      <c r="E47" s="2"/>
      <c r="F47" s="184"/>
      <c r="G47" s="184"/>
      <c r="H47" s="184"/>
      <c r="I47" s="184"/>
      <c r="J47" s="19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37"/>
      <c r="E48" s="2"/>
      <c r="F48" s="184"/>
      <c r="G48" s="184"/>
      <c r="H48" s="184"/>
      <c r="I48" s="184"/>
      <c r="J48" s="19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37"/>
      <c r="E49" s="2"/>
      <c r="F49" s="184"/>
      <c r="G49" s="184"/>
      <c r="H49" s="184"/>
      <c r="I49" s="184"/>
      <c r="J49" s="19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37"/>
      <c r="E50" s="2"/>
      <c r="F50" s="184"/>
      <c r="G50" s="184"/>
      <c r="H50" s="184"/>
      <c r="I50" s="184"/>
      <c r="J50" s="19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37"/>
      <c r="E51" s="2"/>
      <c r="F51" s="184"/>
      <c r="G51" s="184"/>
      <c r="H51" s="184"/>
      <c r="I51" s="184"/>
      <c r="J51" s="19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37"/>
      <c r="E52" s="2"/>
      <c r="F52" s="184"/>
      <c r="G52" s="184"/>
      <c r="H52" s="184"/>
      <c r="I52" s="184"/>
      <c r="J52" s="19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37"/>
      <c r="E53" s="2"/>
      <c r="F53" s="184"/>
      <c r="G53" s="184"/>
      <c r="H53" s="184"/>
      <c r="I53" s="184"/>
      <c r="J53" s="19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37"/>
      <c r="E54" s="2"/>
      <c r="F54" s="184"/>
      <c r="G54" s="184"/>
      <c r="H54" s="184"/>
      <c r="I54" s="184"/>
      <c r="J54" s="19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37"/>
      <c r="E55" s="2"/>
      <c r="F55" s="184"/>
      <c r="G55" s="184"/>
      <c r="H55" s="184"/>
      <c r="I55" s="184"/>
      <c r="J55" s="19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37"/>
      <c r="E56" s="2"/>
      <c r="F56" s="184"/>
      <c r="G56" s="184"/>
      <c r="H56" s="184"/>
      <c r="I56" s="184"/>
      <c r="J56" s="19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37"/>
      <c r="E57" s="2"/>
      <c r="F57" s="184"/>
      <c r="G57" s="184"/>
      <c r="H57" s="184"/>
      <c r="I57" s="184"/>
      <c r="J57" s="19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37"/>
      <c r="E58" s="2"/>
      <c r="F58" s="184"/>
      <c r="G58" s="184"/>
      <c r="H58" s="184"/>
      <c r="I58" s="184"/>
      <c r="J58" s="19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37"/>
      <c r="E59" s="2"/>
      <c r="F59" s="184"/>
      <c r="G59" s="184"/>
      <c r="H59" s="184"/>
      <c r="I59" s="184"/>
      <c r="J59" s="19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37"/>
      <c r="E60" s="2"/>
      <c r="F60" s="184"/>
      <c r="G60" s="184"/>
      <c r="H60" s="184"/>
      <c r="I60" s="184"/>
      <c r="J60" s="19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37"/>
      <c r="E61" s="2"/>
      <c r="F61" s="184"/>
      <c r="G61" s="184"/>
      <c r="H61" s="184"/>
      <c r="I61" s="184"/>
      <c r="J61" s="19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37"/>
      <c r="E62" s="2"/>
      <c r="F62" s="184"/>
      <c r="G62" s="184"/>
      <c r="H62" s="184"/>
      <c r="I62" s="184"/>
      <c r="J62" s="19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37"/>
      <c r="E63" s="2"/>
      <c r="F63" s="184"/>
      <c r="G63" s="184"/>
      <c r="H63" s="184"/>
      <c r="I63" s="184"/>
      <c r="J63" s="19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37"/>
      <c r="E64" s="2"/>
      <c r="F64" s="184"/>
      <c r="G64" s="184"/>
      <c r="H64" s="184"/>
      <c r="I64" s="184"/>
      <c r="J64" s="19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37"/>
      <c r="E65" s="2"/>
      <c r="F65" s="184"/>
      <c r="G65" s="184"/>
      <c r="H65" s="184"/>
      <c r="I65" s="184"/>
      <c r="J65" s="19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37"/>
      <c r="E66" s="2"/>
      <c r="F66" s="184"/>
      <c r="G66" s="184"/>
      <c r="H66" s="184"/>
      <c r="I66" s="184"/>
      <c r="J66" s="19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37"/>
      <c r="E67" s="2"/>
      <c r="F67" s="184"/>
      <c r="G67" s="184"/>
      <c r="H67" s="184"/>
      <c r="I67" s="184"/>
      <c r="J67" s="19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37"/>
      <c r="E68" s="2"/>
      <c r="F68" s="184"/>
      <c r="G68" s="184"/>
      <c r="H68" s="184"/>
      <c r="I68" s="184"/>
      <c r="J68" s="19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37"/>
      <c r="E69" s="2"/>
      <c r="F69" s="184"/>
      <c r="G69" s="184"/>
      <c r="H69" s="184"/>
      <c r="I69" s="184"/>
      <c r="J69" s="19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37"/>
      <c r="E70" s="2"/>
      <c r="F70" s="184"/>
      <c r="G70" s="184"/>
      <c r="H70" s="184"/>
      <c r="I70" s="184"/>
      <c r="J70" s="19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37"/>
      <c r="E71" s="2"/>
      <c r="F71" s="184"/>
      <c r="G71" s="184"/>
      <c r="H71" s="184"/>
      <c r="I71" s="184"/>
      <c r="J71" s="19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37"/>
      <c r="E72" s="2"/>
      <c r="F72" s="184"/>
      <c r="G72" s="184"/>
      <c r="H72" s="184"/>
      <c r="I72" s="184"/>
      <c r="J72" s="19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37"/>
      <c r="E73" s="2"/>
      <c r="F73" s="184"/>
      <c r="G73" s="184"/>
      <c r="H73" s="184"/>
      <c r="I73" s="184"/>
      <c r="J73" s="19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37"/>
      <c r="E74" s="2"/>
      <c r="F74" s="184"/>
      <c r="G74" s="184"/>
      <c r="H74" s="184"/>
      <c r="I74" s="184"/>
      <c r="J74" s="19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37"/>
      <c r="E75" s="2"/>
      <c r="F75" s="184"/>
      <c r="G75" s="184"/>
      <c r="H75" s="184"/>
      <c r="I75" s="184"/>
      <c r="J75" s="19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37"/>
      <c r="E76" s="2"/>
      <c r="F76" s="184"/>
      <c r="G76" s="184"/>
      <c r="H76" s="184"/>
      <c r="I76" s="184"/>
      <c r="J76" s="19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37"/>
      <c r="E77" s="2"/>
      <c r="F77" s="184"/>
      <c r="G77" s="184"/>
      <c r="H77" s="184"/>
      <c r="I77" s="184"/>
      <c r="J77" s="19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37"/>
      <c r="E78" s="2"/>
      <c r="F78" s="184"/>
      <c r="G78" s="184"/>
      <c r="H78" s="184"/>
      <c r="I78" s="184"/>
      <c r="J78" s="19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37"/>
      <c r="E79" s="2"/>
      <c r="F79" s="184"/>
      <c r="G79" s="184"/>
      <c r="H79" s="184"/>
      <c r="I79" s="184"/>
      <c r="J79" s="19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37"/>
      <c r="E80" s="2"/>
      <c r="F80" s="184"/>
      <c r="G80" s="184"/>
      <c r="H80" s="184"/>
      <c r="I80" s="184"/>
      <c r="J80" s="19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37"/>
      <c r="E81" s="2"/>
      <c r="F81" s="184"/>
      <c r="G81" s="184"/>
      <c r="H81" s="184"/>
      <c r="I81" s="184"/>
      <c r="J81" s="19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37"/>
      <c r="E82" s="2"/>
      <c r="F82" s="184"/>
      <c r="G82" s="184"/>
      <c r="H82" s="184"/>
      <c r="I82" s="184"/>
      <c r="J82" s="19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37"/>
      <c r="E83" s="2"/>
      <c r="F83" s="184"/>
      <c r="G83" s="184"/>
      <c r="H83" s="184"/>
      <c r="I83" s="184"/>
      <c r="J83" s="19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37"/>
      <c r="E84" s="2"/>
      <c r="F84" s="184"/>
      <c r="G84" s="184"/>
      <c r="H84" s="184"/>
      <c r="I84" s="184"/>
      <c r="J84" s="19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37"/>
      <c r="E85" s="2"/>
      <c r="F85" s="184"/>
      <c r="G85" s="184"/>
      <c r="H85" s="184"/>
      <c r="I85" s="184"/>
      <c r="J85" s="19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37"/>
      <c r="E86" s="2"/>
      <c r="F86" s="184"/>
      <c r="G86" s="184"/>
      <c r="H86" s="184"/>
      <c r="I86" s="184"/>
      <c r="J86" s="19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37"/>
      <c r="E87" s="2"/>
      <c r="F87" s="184"/>
      <c r="G87" s="184"/>
      <c r="H87" s="184"/>
      <c r="I87" s="184"/>
      <c r="J87" s="19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37"/>
      <c r="E88" s="2"/>
      <c r="F88" s="184"/>
      <c r="G88" s="184"/>
      <c r="H88" s="184"/>
      <c r="I88" s="184"/>
      <c r="J88" s="19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37"/>
      <c r="E89" s="2"/>
      <c r="F89" s="184"/>
      <c r="G89" s="184"/>
      <c r="H89" s="184"/>
      <c r="I89" s="184"/>
      <c r="J89" s="19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37"/>
      <c r="E90" s="2"/>
      <c r="F90" s="184"/>
      <c r="G90" s="184"/>
      <c r="H90" s="184"/>
      <c r="I90" s="184"/>
      <c r="J90" s="19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37"/>
      <c r="E91" s="2"/>
      <c r="F91" s="184"/>
      <c r="G91" s="184"/>
      <c r="H91" s="184"/>
      <c r="I91" s="184"/>
      <c r="J91" s="19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</sheetData>
  <printOptions>
    <extLst>
      <ext uri="smNativeData">
        <pm:pageFlags xmlns:pm="smNativeData" id="1716123308" printRowHead="0" printColHead="0" printHeadLine="0" printFootLine="1" autoHeightHeader="0" autoHeightFooter="0" fitToPageBoth="0"/>
      </ext>
    </extLst>
  </printOptions>
  <pageMargins left="0.708333" right="0.708333" top="0.747917" bottom="0.747917" header="0.315278" footer="0.315278"/>
  <pageSetup paperSize="9" scale="73" fitToWidth="0" fitToHeight="1"/>
  <headerFooter>
    <oddFooter>&amp;L&amp;"Helvetica"&amp;7&amp;K000000www.flathold.com&amp;C&amp;"Helvetica"&amp;7&amp;K000000&amp;P/&amp;N&amp;R&amp;"Helvetica"&amp;7&amp;K000000&amp;F</oddFooter>
    <extLst>
      <ext uri="smNativeData">
        <pm:header xmlns:pm="smNativeData" id="1716123308" l="56" r="56" t="56" b="56" borderId="0" fillId="0" vertical="0"/>
        <pm:footer xmlns:pm="smNativeData" id="1716123308" l="56" r="56" t="56" b="56" borderId="0" fillId="0" vertical="2"/>
      </ext>
    </extLst>
  </headerFooter>
  <drawing r:id="rId1"/>
  <extLst>
    <ext uri="smNativeData">
      <pm:sheetPrefs xmlns:pm="smNativeData" day="17161233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Matéo laporte</dc:creator>
  <cp:keywords/>
  <dc:description/>
  <cp:lastModifiedBy>jacob</cp:lastModifiedBy>
  <cp:revision>0</cp:revision>
  <cp:lastPrinted>2023-09-28T12:03:34Z</cp:lastPrinted>
  <dcterms:created xsi:type="dcterms:W3CDTF">2014-06-24T12:16:04Z</dcterms:created>
  <dcterms:modified xsi:type="dcterms:W3CDTF">2024-05-19T12:55:08Z</dcterms:modified>
</cp:coreProperties>
</file>