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72" windowWidth="20100" windowHeight="9216"/>
  </bookViews>
  <sheets>
    <sheet name="FINAL" sheetId="7" r:id="rId1"/>
    <sheet name="Staging" sheetId="1" r:id="rId2"/>
    <sheet name="BABS Calcs" sheetId="2" r:id="rId3"/>
    <sheet name="Averages" sheetId="3" r:id="rId4"/>
    <sheet name="Sheet4" sheetId="4" r:id="rId5"/>
    <sheet name="ZScore" sheetId="5" r:id="rId6"/>
    <sheet name="DL" sheetId="6" r:id="rId7"/>
    <sheet name="ADP" sheetId="8" r:id="rId8"/>
    <sheet name="Sortable" sheetId="9" r:id="rId9"/>
  </sheets>
  <definedNames>
    <definedName name="_xlnm._FilterDatabase" localSheetId="2" hidden="1">'BABS Calcs'!$A$1:$J$216</definedName>
    <definedName name="_xlnm._FilterDatabase" localSheetId="6" hidden="1">DL!$A$1:$D$529</definedName>
    <definedName name="_xlnm._FilterDatabase" localSheetId="8" hidden="1">Sortable!$A$1:$M$1</definedName>
  </definedNames>
  <calcPr calcId="145621"/>
</workbook>
</file>

<file path=xl/calcChain.xml><?xml version="1.0" encoding="utf-8"?>
<calcChain xmlns="http://schemas.openxmlformats.org/spreadsheetml/2006/main">
  <c r="X3" i="1" l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" i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" i="2"/>
  <c r="W2" i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" i="2"/>
  <c r="V2" i="1"/>
  <c r="V3" i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" i="2"/>
  <c r="U2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" i="2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E296" i="6"/>
  <c r="E297" i="6"/>
  <c r="E298" i="6"/>
  <c r="E299" i="6"/>
  <c r="E300" i="6"/>
  <c r="E301" i="6"/>
  <c r="E302" i="6"/>
  <c r="E303" i="6"/>
  <c r="E304" i="6"/>
  <c r="E305" i="6"/>
  <c r="E306" i="6"/>
  <c r="E307" i="6"/>
  <c r="E308" i="6"/>
  <c r="E309" i="6"/>
  <c r="E310" i="6"/>
  <c r="E311" i="6"/>
  <c r="E312" i="6"/>
  <c r="E313" i="6"/>
  <c r="E314" i="6"/>
  <c r="E315" i="6"/>
  <c r="E316" i="6"/>
  <c r="E317" i="6"/>
  <c r="E318" i="6"/>
  <c r="E319" i="6"/>
  <c r="E320" i="6"/>
  <c r="E321" i="6"/>
  <c r="E322" i="6"/>
  <c r="E323" i="6"/>
  <c r="E324" i="6"/>
  <c r="E325" i="6"/>
  <c r="E326" i="6"/>
  <c r="E327" i="6"/>
  <c r="E328" i="6"/>
  <c r="E329" i="6"/>
  <c r="E330" i="6"/>
  <c r="E331" i="6"/>
  <c r="E332" i="6"/>
  <c r="E333" i="6"/>
  <c r="E334" i="6"/>
  <c r="E335" i="6"/>
  <c r="E336" i="6"/>
  <c r="E337" i="6"/>
  <c r="E338" i="6"/>
  <c r="E339" i="6"/>
  <c r="E340" i="6"/>
  <c r="E341" i="6"/>
  <c r="E342" i="6"/>
  <c r="E343" i="6"/>
  <c r="E344" i="6"/>
  <c r="E345" i="6"/>
  <c r="E346" i="6"/>
  <c r="E347" i="6"/>
  <c r="E348" i="6"/>
  <c r="E349" i="6"/>
  <c r="E350" i="6"/>
  <c r="E351" i="6"/>
  <c r="E352" i="6"/>
  <c r="E353" i="6"/>
  <c r="E354" i="6"/>
  <c r="E355" i="6"/>
  <c r="E356" i="6"/>
  <c r="E357" i="6"/>
  <c r="E358" i="6"/>
  <c r="E359" i="6"/>
  <c r="E360" i="6"/>
  <c r="E361" i="6"/>
  <c r="E362" i="6"/>
  <c r="E363" i="6"/>
  <c r="E364" i="6"/>
  <c r="E365" i="6"/>
  <c r="E366" i="6"/>
  <c r="E367" i="6"/>
  <c r="E368" i="6"/>
  <c r="E369" i="6"/>
  <c r="E370" i="6"/>
  <c r="E371" i="6"/>
  <c r="E372" i="6"/>
  <c r="E373" i="6"/>
  <c r="E374" i="6"/>
  <c r="E375" i="6"/>
  <c r="E376" i="6"/>
  <c r="E377" i="6"/>
  <c r="E378" i="6"/>
  <c r="E379" i="6"/>
  <c r="E380" i="6"/>
  <c r="E381" i="6"/>
  <c r="E382" i="6"/>
  <c r="E383" i="6"/>
  <c r="E384" i="6"/>
  <c r="E385" i="6"/>
  <c r="E386" i="6"/>
  <c r="E387" i="6"/>
  <c r="E388" i="6"/>
  <c r="E389" i="6"/>
  <c r="E390" i="6"/>
  <c r="E391" i="6"/>
  <c r="E392" i="6"/>
  <c r="E393" i="6"/>
  <c r="E394" i="6"/>
  <c r="E395" i="6"/>
  <c r="E396" i="6"/>
  <c r="E397" i="6"/>
  <c r="E398" i="6"/>
  <c r="E399" i="6"/>
  <c r="E400" i="6"/>
  <c r="E401" i="6"/>
  <c r="E402" i="6"/>
  <c r="E403" i="6"/>
  <c r="E404" i="6"/>
  <c r="E405" i="6"/>
  <c r="E406" i="6"/>
  <c r="E407" i="6"/>
  <c r="E408" i="6"/>
  <c r="E409" i="6"/>
  <c r="E410" i="6"/>
  <c r="E411" i="6"/>
  <c r="E2" i="6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G4" i="4"/>
  <c r="H4" i="4"/>
  <c r="F4" i="4"/>
  <c r="G3" i="4"/>
  <c r="H3" i="4"/>
  <c r="F3" i="4"/>
  <c r="G2" i="4"/>
  <c r="H2" i="4"/>
  <c r="F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" i="4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" i="1"/>
  <c r="R217" i="1"/>
  <c r="R216" i="1"/>
  <c r="R215" i="1"/>
  <c r="R214" i="1"/>
  <c r="R213" i="1"/>
  <c r="R212" i="1"/>
  <c r="R211" i="1"/>
  <c r="R210" i="1"/>
  <c r="R209" i="1"/>
  <c r="R208" i="1"/>
  <c r="R207" i="1"/>
  <c r="R206" i="1"/>
  <c r="R205" i="1"/>
  <c r="R204" i="1"/>
  <c r="R203" i="1"/>
  <c r="R202" i="1"/>
  <c r="R201" i="1"/>
  <c r="R200" i="1"/>
  <c r="R199" i="1"/>
  <c r="R198" i="1"/>
  <c r="R197" i="1"/>
  <c r="R196" i="1"/>
  <c r="R195" i="1"/>
  <c r="R194" i="1"/>
  <c r="R193" i="1"/>
  <c r="R192" i="1"/>
  <c r="R191" i="1"/>
  <c r="R190" i="1"/>
  <c r="R189" i="1"/>
  <c r="R188" i="1"/>
  <c r="R187" i="1"/>
  <c r="R186" i="1"/>
  <c r="R185" i="1"/>
  <c r="R184" i="1"/>
  <c r="R183" i="1"/>
  <c r="R182" i="1"/>
  <c r="R181" i="1"/>
  <c r="R180" i="1"/>
  <c r="R179" i="1"/>
  <c r="R178" i="1"/>
  <c r="R177" i="1"/>
  <c r="R176" i="1"/>
  <c r="R175" i="1"/>
  <c r="R174" i="1"/>
  <c r="R173" i="1"/>
  <c r="R172" i="1"/>
  <c r="R171" i="1"/>
  <c r="R170" i="1"/>
  <c r="R169" i="1"/>
  <c r="R168" i="1"/>
  <c r="R167" i="1"/>
  <c r="R166" i="1"/>
  <c r="R165" i="1"/>
  <c r="R164" i="1"/>
  <c r="R163" i="1"/>
  <c r="R162" i="1"/>
  <c r="R161" i="1"/>
  <c r="R160" i="1"/>
  <c r="R159" i="1"/>
  <c r="R158" i="1"/>
  <c r="R157" i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" i="4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B6" i="3"/>
  <c r="B5" i="3"/>
  <c r="B18" i="3"/>
  <c r="B17" i="3"/>
  <c r="B15" i="3"/>
  <c r="B14" i="3"/>
  <c r="B12" i="3"/>
  <c r="B11" i="3"/>
  <c r="B9" i="3"/>
  <c r="B8" i="3"/>
  <c r="B3" i="3"/>
  <c r="B2" i="3"/>
</calcChain>
</file>

<file path=xl/sharedStrings.xml><?xml version="1.0" encoding="utf-8"?>
<sst xmlns="http://schemas.openxmlformats.org/spreadsheetml/2006/main" count="4926" uniqueCount="840">
  <si>
    <t>Name</t>
  </si>
  <si>
    <t>Team</t>
  </si>
  <si>
    <t>PA</t>
  </si>
  <si>
    <t>Bat</t>
  </si>
  <si>
    <t>wRC+</t>
  </si>
  <si>
    <t>ISO</t>
  </si>
  <si>
    <t>wOBA</t>
  </si>
  <si>
    <t>BsR</t>
  </si>
  <si>
    <t>Spd</t>
  </si>
  <si>
    <t>F-Strike%</t>
  </si>
  <si>
    <t>SwStr%</t>
  </si>
  <si>
    <t>playerid</t>
  </si>
  <si>
    <t>Mike Trout</t>
  </si>
  <si>
    <t>Angels</t>
  </si>
  <si>
    <t>J.D. Martinez</t>
  </si>
  <si>
    <t>- - -</t>
  </si>
  <si>
    <t>Aaron Judge</t>
  </si>
  <si>
    <t>Yankees</t>
  </si>
  <si>
    <t>Joey Votto</t>
  </si>
  <si>
    <t>Reds</t>
  </si>
  <si>
    <t>Bryce Harper</t>
  </si>
  <si>
    <t>Nationals</t>
  </si>
  <si>
    <t>Charlie Blackmon</t>
  </si>
  <si>
    <t>Rockies</t>
  </si>
  <si>
    <t>Giancarlo Stanton</t>
  </si>
  <si>
    <t>Marlins</t>
  </si>
  <si>
    <t>Freddie Freeman</t>
  </si>
  <si>
    <t>Braves</t>
  </si>
  <si>
    <t>Jose Altuve</t>
  </si>
  <si>
    <t>Astros</t>
  </si>
  <si>
    <t>Paul Goldschmidt</t>
  </si>
  <si>
    <t>Diamondbacks</t>
  </si>
  <si>
    <t>Justin Turner</t>
  </si>
  <si>
    <t>Dodgers</t>
  </si>
  <si>
    <t>Kris Bryant</t>
  </si>
  <si>
    <t>Cubs</t>
  </si>
  <si>
    <t>Tommy Pham</t>
  </si>
  <si>
    <t>Cardinals</t>
  </si>
  <si>
    <t>Jose Ramirez</t>
  </si>
  <si>
    <t>Indians</t>
  </si>
  <si>
    <t>Josh Donaldson</t>
  </si>
  <si>
    <t>Blue Jays</t>
  </si>
  <si>
    <t>Nolan Arenado</t>
  </si>
  <si>
    <t>Anthony Rendon</t>
  </si>
  <si>
    <t>Carlos Correa</t>
  </si>
  <si>
    <t>Zack Cozart</t>
  </si>
  <si>
    <t>Michael Conforto</t>
  </si>
  <si>
    <t>Mets</t>
  </si>
  <si>
    <t>Marcell Ozuna</t>
  </si>
  <si>
    <t>Ryan Zimmerman</t>
  </si>
  <si>
    <t>Nelson Cruz</t>
  </si>
  <si>
    <t>Mariners</t>
  </si>
  <si>
    <t>Daniel Murphy</t>
  </si>
  <si>
    <t>Marwin Gonzalez</t>
  </si>
  <si>
    <t>Cody Bellinger</t>
  </si>
  <si>
    <t>Anthony Rizzo</t>
  </si>
  <si>
    <t>Justin Upton</t>
  </si>
  <si>
    <t>Jose Abreu</t>
  </si>
  <si>
    <t>White Sox</t>
  </si>
  <si>
    <t>Eric Hosmer</t>
  </si>
  <si>
    <t>Royals</t>
  </si>
  <si>
    <t>George Springer</t>
  </si>
  <si>
    <t>Avisail Garcia</t>
  </si>
  <si>
    <t>Justin Bour</t>
  </si>
  <si>
    <t>Edwin Encarnacion</t>
  </si>
  <si>
    <t>Domingo Santana</t>
  </si>
  <si>
    <t>Brewers</t>
  </si>
  <si>
    <t>Justin Smoak</t>
  </si>
  <si>
    <t>Eric Thames</t>
  </si>
  <si>
    <t>Gary Sanchez</t>
  </si>
  <si>
    <t>Scooter Gennett</t>
  </si>
  <si>
    <t>Yonder Alonso</t>
  </si>
  <si>
    <t>Buster Posey</t>
  </si>
  <si>
    <t>Giants</t>
  </si>
  <si>
    <t>Corey Seager</t>
  </si>
  <si>
    <t>Joey Gallo</t>
  </si>
  <si>
    <t>Rangers</t>
  </si>
  <si>
    <t>Logan Morrison</t>
  </si>
  <si>
    <t>Rays</t>
  </si>
  <si>
    <t>Brian Dozier</t>
  </si>
  <si>
    <t>Twins</t>
  </si>
  <si>
    <t>Willson Contreras</t>
  </si>
  <si>
    <t>Chris Taylor</t>
  </si>
  <si>
    <t>Miguel Sano</t>
  </si>
  <si>
    <t>Khris Davis</t>
  </si>
  <si>
    <t>Athletics</t>
  </si>
  <si>
    <t>Travis Shaw</t>
  </si>
  <si>
    <t>Matt Carpenter</t>
  </si>
  <si>
    <t>Andrew McCutchen</t>
  </si>
  <si>
    <t>Pirates</t>
  </si>
  <si>
    <t>Mitch Haniger</t>
  </si>
  <si>
    <t>Aaron Altherr</t>
  </si>
  <si>
    <t>Phillies</t>
  </si>
  <si>
    <t>Paul DeJong</t>
  </si>
  <si>
    <t>Dexter Fowler</t>
  </si>
  <si>
    <t>Mark Reynolds</t>
  </si>
  <si>
    <t>Josh Reddick</t>
  </si>
  <si>
    <t>Eugenio Suarez</t>
  </si>
  <si>
    <t>Jonathan Schoop</t>
  </si>
  <si>
    <t>Orioles</t>
  </si>
  <si>
    <t>Mike Zunino</t>
  </si>
  <si>
    <t>Jake Lamb</t>
  </si>
  <si>
    <t>Francisco Lindor</t>
  </si>
  <si>
    <t>Brandon Belt</t>
  </si>
  <si>
    <t>Alex Bregman</t>
  </si>
  <si>
    <t>Carlos Santana</t>
  </si>
  <si>
    <t>Jay Bruce</t>
  </si>
  <si>
    <t>Eddie Rosario</t>
  </si>
  <si>
    <t>Trey Mancini</t>
  </si>
  <si>
    <t>Joe Mauer</t>
  </si>
  <si>
    <t>Ian Happ</t>
  </si>
  <si>
    <t>Yasiel Puig</t>
  </si>
  <si>
    <t>Steven Souza Jr.</t>
  </si>
  <si>
    <t>Christian Yelich</t>
  </si>
  <si>
    <t>Jed Lowrie</t>
  </si>
  <si>
    <t>Lorenzo Cain</t>
  </si>
  <si>
    <t>Ryan Braun</t>
  </si>
  <si>
    <t>Neil Walker</t>
  </si>
  <si>
    <t>Cesar Hernandez</t>
  </si>
  <si>
    <t>Mike Moustakas</t>
  </si>
  <si>
    <t>Yulieski Gurriel</t>
  </si>
  <si>
    <t>Jedd Gyorko</t>
  </si>
  <si>
    <t>Elvis Andrus</t>
  </si>
  <si>
    <t>Carlos Gomez</t>
  </si>
  <si>
    <t>Matt Joyce</t>
  </si>
  <si>
    <t>Eduardo Nunez</t>
  </si>
  <si>
    <t>David Peralta</t>
  </si>
  <si>
    <t>DJ LeMahieu</t>
  </si>
  <si>
    <t>Lucas Duda</t>
  </si>
  <si>
    <t>Corey Dickerson</t>
  </si>
  <si>
    <t>Nick Castellanos</t>
  </si>
  <si>
    <t>Tigers</t>
  </si>
  <si>
    <t>A.J. Pollock</t>
  </si>
  <si>
    <t>Shin-Soo Choo</t>
  </si>
  <si>
    <t>Mookie Betts</t>
  </si>
  <si>
    <t>Red Sox</t>
  </si>
  <si>
    <t>Josh Bell</t>
  </si>
  <si>
    <t>Asdrubal Cabrera</t>
  </si>
  <si>
    <t>Starlin Castro</t>
  </si>
  <si>
    <t>Michael Taylor</t>
  </si>
  <si>
    <t>Trea Turner</t>
  </si>
  <si>
    <t>Gerardo Parra</t>
  </si>
  <si>
    <t>Kevin Kiermaier</t>
  </si>
  <si>
    <t>Brett Gardner</t>
  </si>
  <si>
    <t>Kolten Wong</t>
  </si>
  <si>
    <t>Wil Myers</t>
  </si>
  <si>
    <t>Padres</t>
  </si>
  <si>
    <t>Didi Gregorius</t>
  </si>
  <si>
    <t>Todd Frazier</t>
  </si>
  <si>
    <t>Robinson Cano</t>
  </si>
  <si>
    <t>Adam Jones</t>
  </si>
  <si>
    <t>Tim Beckham</t>
  </si>
  <si>
    <t>Jean Segura</t>
  </si>
  <si>
    <t>Kyle Schwarber</t>
  </si>
  <si>
    <t>Whit Merrifield</t>
  </si>
  <si>
    <t>Andrew Benintendi</t>
  </si>
  <si>
    <t>Josh Harrison</t>
  </si>
  <si>
    <t>J.T. Realmuto</t>
  </si>
  <si>
    <t>Dustin Pedroia</t>
  </si>
  <si>
    <t>Jon Jay</t>
  </si>
  <si>
    <t>Curtis Granderson</t>
  </si>
  <si>
    <t>Scott Schebler</t>
  </si>
  <si>
    <t>Robbie Grossman</t>
  </si>
  <si>
    <t>Chase Headley</t>
  </si>
  <si>
    <t>Salvador Perez</t>
  </si>
  <si>
    <t>Odubel Herrera</t>
  </si>
  <si>
    <t>Joe Panik</t>
  </si>
  <si>
    <t>Matt Kemp</t>
  </si>
  <si>
    <t>Ender Inciarte</t>
  </si>
  <si>
    <t>Manny Machado</t>
  </si>
  <si>
    <t>Carlos Gonzalez</t>
  </si>
  <si>
    <t>Adam Duvall</t>
  </si>
  <si>
    <t>Kyle Seager</t>
  </si>
  <si>
    <t>David Freese</t>
  </si>
  <si>
    <t>Mitch Moreland</t>
  </si>
  <si>
    <t>Javier Baez</t>
  </si>
  <si>
    <t>Jacoby Ellsbury</t>
  </si>
  <si>
    <t>Denard Span</t>
  </si>
  <si>
    <t>Yasmani Grandal</t>
  </si>
  <si>
    <t>Brandon Drury</t>
  </si>
  <si>
    <t>Derek Dietrich</t>
  </si>
  <si>
    <t>Jorge Bonifacio</t>
  </si>
  <si>
    <t>Andrelton Simmons</t>
  </si>
  <si>
    <t>Trevor Story</t>
  </si>
  <si>
    <t>Adam Frazier</t>
  </si>
  <si>
    <t>Xander Bogaerts</t>
  </si>
  <si>
    <t>Nick Markakis</t>
  </si>
  <si>
    <t>Matt Holliday</t>
  </si>
  <si>
    <t>Eduardo Escobar</t>
  </si>
  <si>
    <t>Ryon Healy</t>
  </si>
  <si>
    <t>Kendrys Morales</t>
  </si>
  <si>
    <t>Melky Cabrera</t>
  </si>
  <si>
    <t>Hanley Ramirez</t>
  </si>
  <si>
    <t>Nomar Mazara</t>
  </si>
  <si>
    <t>Tucker Barnhart</t>
  </si>
  <si>
    <t>Hunter Renfroe</t>
  </si>
  <si>
    <t>Brandon Phillips</t>
  </si>
  <si>
    <t>Yadier Molina</t>
  </si>
  <si>
    <t>Randal Grichuk</t>
  </si>
  <si>
    <t>Ben Gamel</t>
  </si>
  <si>
    <t>Jason Castro</t>
  </si>
  <si>
    <t>Delino DeShields</t>
  </si>
  <si>
    <t>Max Kepler</t>
  </si>
  <si>
    <t>Kole Calhoun</t>
  </si>
  <si>
    <t>Cory Spangenberg</t>
  </si>
  <si>
    <t>Yolmer Sanchez</t>
  </si>
  <si>
    <t>Jackie Bradley Jr.</t>
  </si>
  <si>
    <t>Miguel Cabrera</t>
  </si>
  <si>
    <t>Stephen Piscotty</t>
  </si>
  <si>
    <t>Ian Kinsler</t>
  </si>
  <si>
    <t>Evan Longoria</t>
  </si>
  <si>
    <t>Jose Reyes</t>
  </si>
  <si>
    <t>Dee Gordon</t>
  </si>
  <si>
    <t>Chris Davis</t>
  </si>
  <si>
    <t>Byron Buxton</t>
  </si>
  <si>
    <t>Yangervis Solarte</t>
  </si>
  <si>
    <t>Jonathan Lucroy</t>
  </si>
  <si>
    <t>Jason Heyward</t>
  </si>
  <si>
    <t>Danny Valencia</t>
  </si>
  <si>
    <t>Manuel Margot</t>
  </si>
  <si>
    <t>Orlando Arcia</t>
  </si>
  <si>
    <t>Jorge Polanco</t>
  </si>
  <si>
    <t>Luis Valbuena</t>
  </si>
  <si>
    <t>Jordy Mercer</t>
  </si>
  <si>
    <t>Keon Broxton</t>
  </si>
  <si>
    <t>Logan Forsythe</t>
  </si>
  <si>
    <t>Tommy Joseph</t>
  </si>
  <si>
    <t>Hunter Pence</t>
  </si>
  <si>
    <t>Victor Martinez</t>
  </si>
  <si>
    <t>Kevin Pillar</t>
  </si>
  <si>
    <t>Mike Napoli</t>
  </si>
  <si>
    <t>Ben Zobrist</t>
  </si>
  <si>
    <t>Brandon Crawford</t>
  </si>
  <si>
    <t>Brandon Moss</t>
  </si>
  <si>
    <t>Cameron Maybin</t>
  </si>
  <si>
    <t>Hernan Perez</t>
  </si>
  <si>
    <t>Freddy Galvis</t>
  </si>
  <si>
    <t>Gregory Polanco</t>
  </si>
  <si>
    <t>Matt Davidson</t>
  </si>
  <si>
    <t>Mark Trumbo</t>
  </si>
  <si>
    <t>Jose Bautista</t>
  </si>
  <si>
    <t>Brad Miller</t>
  </si>
  <si>
    <t>Maikel Franco</t>
  </si>
  <si>
    <t>Tim Anderson</t>
  </si>
  <si>
    <t>Guillermo Heredia</t>
  </si>
  <si>
    <t>Jonathan Villar</t>
  </si>
  <si>
    <t>Albert Pujols</t>
  </si>
  <si>
    <t>Jose Iglesias</t>
  </si>
  <si>
    <t>Carlos Beltran</t>
  </si>
  <si>
    <t>Martin Maldonado</t>
  </si>
  <si>
    <t>Ryan Goins</t>
  </si>
  <si>
    <t>Billy Hamilton</t>
  </si>
  <si>
    <t>Austin Hedges</t>
  </si>
  <si>
    <t>Dansby Swanson</t>
  </si>
  <si>
    <t>Matt Wieters</t>
  </si>
  <si>
    <t>Jose Peraza</t>
  </si>
  <si>
    <t>Rougned Odor</t>
  </si>
  <si>
    <t>Alex Gordon</t>
  </si>
  <si>
    <t>Alcides Escobar</t>
  </si>
  <si>
    <t>Power</t>
  </si>
  <si>
    <t>Playing Time</t>
  </si>
  <si>
    <t>Speed</t>
  </si>
  <si>
    <t>Avg</t>
  </si>
  <si>
    <t>Avg (Negative)</t>
  </si>
  <si>
    <t>Injury</t>
  </si>
  <si>
    <t>Ex</t>
  </si>
  <si>
    <t>New Team?</t>
  </si>
  <si>
    <t>Stat</t>
  </si>
  <si>
    <t>ISO Avg</t>
  </si>
  <si>
    <t>ISO St. Dev</t>
  </si>
  <si>
    <t>BsR Avg</t>
  </si>
  <si>
    <t>BsR St Dev</t>
  </si>
  <si>
    <t>Spd Avg</t>
  </si>
  <si>
    <t>Spd St Dev</t>
  </si>
  <si>
    <t>F Strike Avg</t>
  </si>
  <si>
    <t>F Strike St Dev</t>
  </si>
  <si>
    <t>SwStr Avg</t>
  </si>
  <si>
    <t>SwStr St Dev</t>
  </si>
  <si>
    <t>ISO Z-Score</t>
  </si>
  <si>
    <t>wOBA Avg</t>
  </si>
  <si>
    <t>wOBA St Dev</t>
  </si>
  <si>
    <t>wOBA Z-Score</t>
  </si>
  <si>
    <t>BsR Z-Score</t>
  </si>
  <si>
    <t>Spd Z-Score</t>
  </si>
  <si>
    <t>F-Strike% Z-Score</t>
  </si>
  <si>
    <t>SwStr% Z-Score</t>
  </si>
  <si>
    <t>Power Z-Score</t>
  </si>
  <si>
    <t>Speed Z-Score</t>
  </si>
  <si>
    <t>Average Z-Score</t>
  </si>
  <si>
    <t>Average</t>
  </si>
  <si>
    <t>Range</t>
  </si>
  <si>
    <t>Grade</t>
  </si>
  <si>
    <t>Attribute</t>
  </si>
  <si>
    <t>PW+</t>
  </si>
  <si>
    <t>p-</t>
  </si>
  <si>
    <t>p</t>
  </si>
  <si>
    <t>s-</t>
  </si>
  <si>
    <t>s</t>
  </si>
  <si>
    <t>S+</t>
  </si>
  <si>
    <t>av-</t>
  </si>
  <si>
    <t>av</t>
  </si>
  <si>
    <t>AV+</t>
  </si>
  <si>
    <t>F</t>
  </si>
  <si>
    <t>Nw</t>
  </si>
  <si>
    <t>inj</t>
  </si>
  <si>
    <t>ex</t>
  </si>
  <si>
    <t>P</t>
  </si>
  <si>
    <t>INJ</t>
  </si>
  <si>
    <t>POS.</t>
  </si>
  <si>
    <t>TEAM</t>
  </si>
  <si>
    <t>DAYS</t>
  </si>
  <si>
    <t>David Paulino</t>
  </si>
  <si>
    <t>RP</t>
  </si>
  <si>
    <t>HOU</t>
  </si>
  <si>
    <t>Shawn Kelley</t>
  </si>
  <si>
    <t>WSH</t>
  </si>
  <si>
    <t>O'Koyea Dickson</t>
  </si>
  <si>
    <t>LF</t>
  </si>
  <si>
    <t>LAD</t>
  </si>
  <si>
    <t>Josh Ravin</t>
  </si>
  <si>
    <t>ATL</t>
  </si>
  <si>
    <t>MIA</t>
  </si>
  <si>
    <t>Jimmy Nelson</t>
  </si>
  <si>
    <t>SP</t>
  </si>
  <si>
    <t>MIL</t>
  </si>
  <si>
    <t>Daniel Nava</t>
  </si>
  <si>
    <t>PHI</t>
  </si>
  <si>
    <t>Drew Storen</t>
  </si>
  <si>
    <t>CIN</t>
  </si>
  <si>
    <t>Carter Capps</t>
  </si>
  <si>
    <t>SD</t>
  </si>
  <si>
    <t>Jesen Therrien</t>
  </si>
  <si>
    <t>Jairo Diaz</t>
  </si>
  <si>
    <t>COL</t>
  </si>
  <si>
    <t>Jefry Marte</t>
  </si>
  <si>
    <t>3B</t>
  </si>
  <si>
    <t>LAA</t>
  </si>
  <si>
    <t>Carlos Rodon</t>
  </si>
  <si>
    <t>CHW</t>
  </si>
  <si>
    <t>CF</t>
  </si>
  <si>
    <t>Jake Petricka</t>
  </si>
  <si>
    <t>Adam Warren</t>
  </si>
  <si>
    <t>NYY</t>
  </si>
  <si>
    <t>J.T. Chargois</t>
  </si>
  <si>
    <t>MIN</t>
  </si>
  <si>
    <t>Pedro Florimon</t>
  </si>
  <si>
    <t>SS</t>
  </si>
  <si>
    <t>Erick Fedde</t>
  </si>
  <si>
    <t>2B</t>
  </si>
  <si>
    <t>PIT</t>
  </si>
  <si>
    <t>Adrian Beltre</t>
  </si>
  <si>
    <t>TEX</t>
  </si>
  <si>
    <t>Aaron Hicks</t>
  </si>
  <si>
    <t>RF</t>
  </si>
  <si>
    <t>Leury Garcia</t>
  </si>
  <si>
    <t>BAL</t>
  </si>
  <si>
    <t>Brady Rodgers</t>
  </si>
  <si>
    <t>Jason Motte</t>
  </si>
  <si>
    <t>Dylan Baker</t>
  </si>
  <si>
    <t>David Phelps</t>
  </si>
  <si>
    <t>SEA</t>
  </si>
  <si>
    <t>Evan Gattis</t>
  </si>
  <si>
    <t>C</t>
  </si>
  <si>
    <t>Jerad Eickhoff</t>
  </si>
  <si>
    <t>Tyler Flowers</t>
  </si>
  <si>
    <t>Brian Flynn</t>
  </si>
  <si>
    <t>KC</t>
  </si>
  <si>
    <t>DH</t>
  </si>
  <si>
    <t>DET</t>
  </si>
  <si>
    <t>STL</t>
  </si>
  <si>
    <t>Francisco Cervelli</t>
  </si>
  <si>
    <t>Yoenis Cespedes</t>
  </si>
  <si>
    <t>NYM</t>
  </si>
  <si>
    <t>Danny Duffy</t>
  </si>
  <si>
    <t>Bubba Starling</t>
  </si>
  <si>
    <t>Jesse Winker</t>
  </si>
  <si>
    <t>OF</t>
  </si>
  <si>
    <t>Paul Blackburn</t>
  </si>
  <si>
    <t>OAK</t>
  </si>
  <si>
    <t>Yoan Moncada</t>
  </si>
  <si>
    <t>Steven Matz</t>
  </si>
  <si>
    <t>Jason Kipnis</t>
  </si>
  <si>
    <t>CLE</t>
  </si>
  <si>
    <t>Jackie Bradley</t>
  </si>
  <si>
    <t>BOS</t>
  </si>
  <si>
    <t>Alex Wood</t>
  </si>
  <si>
    <t>Danny Salazar</t>
  </si>
  <si>
    <t>Tony Zych</t>
  </si>
  <si>
    <t>Joaquin Benoit</t>
  </si>
  <si>
    <t>Zach Eflin</t>
  </si>
  <si>
    <t>Andrew Miller</t>
  </si>
  <si>
    <t>Jeff Mathis</t>
  </si>
  <si>
    <t>ARI</t>
  </si>
  <si>
    <t>Miguel Almonte</t>
  </si>
  <si>
    <t>1B</t>
  </si>
  <si>
    <t>Andrew Bailey</t>
  </si>
  <si>
    <t>Matt Bush</t>
  </si>
  <si>
    <t>J.C. Ramirez</t>
  </si>
  <si>
    <t>Jacob Faria</t>
  </si>
  <si>
    <t>TB</t>
  </si>
  <si>
    <t>Yu Darvish</t>
  </si>
  <si>
    <t>Reynaldo Lopez</t>
  </si>
  <si>
    <t>Daniel Santana</t>
  </si>
  <si>
    <t>Joakim Soria</t>
  </si>
  <si>
    <t>Andrew Susac</t>
  </si>
  <si>
    <t>CHC</t>
  </si>
  <si>
    <t>Jon Lester</t>
  </si>
  <si>
    <t>Scott Feldman</t>
  </si>
  <si>
    <t>Max Scherzer</t>
  </si>
  <si>
    <t>Adam Wainwright</t>
  </si>
  <si>
    <t>Abraham Almonte</t>
  </si>
  <si>
    <t>Trevor Rosenthal</t>
  </si>
  <si>
    <t>Dietrich Enns</t>
  </si>
  <si>
    <t>Garrett Cooper</t>
  </si>
  <si>
    <t>Brian Goodwin</t>
  </si>
  <si>
    <t>Devin Mesoraco</t>
  </si>
  <si>
    <t>Seth Lugo</t>
  </si>
  <si>
    <t>Luis Cessa</t>
  </si>
  <si>
    <t>SF</t>
  </si>
  <si>
    <t>Brian McCann</t>
  </si>
  <si>
    <t>Austin Brice</t>
  </si>
  <si>
    <t>Brent Suter</t>
  </si>
  <si>
    <t>Russell Martin</t>
  </si>
  <si>
    <t>TOR</t>
  </si>
  <si>
    <t>Masahiro Tanaka</t>
  </si>
  <si>
    <t>Miguel Gomez</t>
  </si>
  <si>
    <t>Vincent Velasquez</t>
  </si>
  <si>
    <t>C.C. Sabathia</t>
  </si>
  <si>
    <t>James Paxton</t>
  </si>
  <si>
    <t>Trevor Cahill</t>
  </si>
  <si>
    <t>Taylor Cole</t>
  </si>
  <si>
    <t>Clint Frazier</t>
  </si>
  <si>
    <t>Adalberto Mejia</t>
  </si>
  <si>
    <t>Michael Brantley</t>
  </si>
  <si>
    <t>Johan Camargo</t>
  </si>
  <si>
    <t>Yunel Escobar</t>
  </si>
  <si>
    <t>Blaine Boyer</t>
  </si>
  <si>
    <t>Cesar Valdez</t>
  </si>
  <si>
    <t>Chris O'Grady</t>
  </si>
  <si>
    <t>Andrew Knapp</t>
  </si>
  <si>
    <t>Alex Cobb</t>
  </si>
  <si>
    <t>Keone Kela</t>
  </si>
  <si>
    <t>Kevin Siegrist</t>
  </si>
  <si>
    <t>Felix Hernandez</t>
  </si>
  <si>
    <t>Addison Russell</t>
  </si>
  <si>
    <t>Enny Romero</t>
  </si>
  <si>
    <t>Jett Bandy</t>
  </si>
  <si>
    <t>Ian Krol</t>
  </si>
  <si>
    <t>Michael Fulmer</t>
  </si>
  <si>
    <t>Tony Sipp</t>
  </si>
  <si>
    <t>Michael Feliz</t>
  </si>
  <si>
    <t>Willy Garcia</t>
  </si>
  <si>
    <t>Josh Tomlin</t>
  </si>
  <si>
    <t>Chris Owings</t>
  </si>
  <si>
    <t>Lance McCullers</t>
  </si>
  <si>
    <t>Pedro Beato</t>
  </si>
  <si>
    <t>Will Harris</t>
  </si>
  <si>
    <t>Troy Tulowitzki</t>
  </si>
  <si>
    <t>Stephen Drew</t>
  </si>
  <si>
    <t>Alex Presley</t>
  </si>
  <si>
    <t>Robbie Ray</t>
  </si>
  <si>
    <t>T.J. Rivera</t>
  </si>
  <si>
    <t>Nick Wittgren</t>
  </si>
  <si>
    <t>Ian Desmond</t>
  </si>
  <si>
    <t>David Price</t>
  </si>
  <si>
    <t>Grant Dayton</t>
  </si>
  <si>
    <t>Stephen Strasburg</t>
  </si>
  <si>
    <t>Ryan Raburn</t>
  </si>
  <si>
    <t>Josh Phegley</t>
  </si>
  <si>
    <t>Jake Odorizzi</t>
  </si>
  <si>
    <t>Kyle Barraclough</t>
  </si>
  <si>
    <t>Ben Taylor</t>
  </si>
  <si>
    <t>Matt Garza</t>
  </si>
  <si>
    <t>Matthew Strahm</t>
  </si>
  <si>
    <t>Alex Meyer</t>
  </si>
  <si>
    <t>J.T. Riddle</t>
  </si>
  <si>
    <t>Zack Wheeler</t>
  </si>
  <si>
    <t>Clayton Kershaw</t>
  </si>
  <si>
    <t>Brandon McCarthy</t>
  </si>
  <si>
    <t>Tyson Ross</t>
  </si>
  <si>
    <t>Colin Moran</t>
  </si>
  <si>
    <t>Chris Heisey</t>
  </si>
  <si>
    <t>Erick Aybar</t>
  </si>
  <si>
    <t>Aaron Sanchez</t>
  </si>
  <si>
    <t>Boone Logan</t>
  </si>
  <si>
    <t>Reymond Fuentes</t>
  </si>
  <si>
    <t>Martin Prado</t>
  </si>
  <si>
    <t>Phil Hughes</t>
  </si>
  <si>
    <t>Stephen Vogt</t>
  </si>
  <si>
    <t>Joe Ross</t>
  </si>
  <si>
    <t>Michael Pineda</t>
  </si>
  <si>
    <t>Tyler Chatwood</t>
  </si>
  <si>
    <t>Randall Delgado</t>
  </si>
  <si>
    <t>Joe Kelly</t>
  </si>
  <si>
    <t>Johnny Cueto</t>
  </si>
  <si>
    <t>Lonnie Chisenhall</t>
  </si>
  <si>
    <t>Junior Guerra</t>
  </si>
  <si>
    <t>Austin Slater</t>
  </si>
  <si>
    <t>Brandon Nimmo</t>
  </si>
  <si>
    <t>Edinson Volquez</t>
  </si>
  <si>
    <t>Jharel Cotton</t>
  </si>
  <si>
    <t>Daniel Norris</t>
  </si>
  <si>
    <t>Rubby De La Rosa</t>
  </si>
  <si>
    <t>Hector Santiago</t>
  </si>
  <si>
    <t>Huston Street</t>
  </si>
  <si>
    <t>Arodys Vizcaino</t>
  </si>
  <si>
    <t>Hyun-Jin Ryu</t>
  </si>
  <si>
    <t>Luke Maile</t>
  </si>
  <si>
    <t>Dustin Fowler</t>
  </si>
  <si>
    <t>Daniel Robertson</t>
  </si>
  <si>
    <t>Howie Kendrick</t>
  </si>
  <si>
    <t>Chase Anderson</t>
  </si>
  <si>
    <t>Tyler Austin</t>
  </si>
  <si>
    <t>Brandon Finnegan</t>
  </si>
  <si>
    <t>Cheslor Cuthbert</t>
  </si>
  <si>
    <t>Mark Melancon</t>
  </si>
  <si>
    <t>Robert Gsellman</t>
  </si>
  <si>
    <t>Conor Gillaspie</t>
  </si>
  <si>
    <t>Nick Ahmed</t>
  </si>
  <si>
    <t>Austin Jackson</t>
  </si>
  <si>
    <t>Tyler Anderson</t>
  </si>
  <si>
    <t>Franklin Gutierrez</t>
  </si>
  <si>
    <t>Chad Pinder</t>
  </si>
  <si>
    <t>Josh Rutledge</t>
  </si>
  <si>
    <t>J.J. Hoover</t>
  </si>
  <si>
    <t>Chris Hatcher</t>
  </si>
  <si>
    <t>Ehire Adrianza</t>
  </si>
  <si>
    <t>Casey Fien</t>
  </si>
  <si>
    <t>Colby Rasmus</t>
  </si>
  <si>
    <t>Miguel Diaz</t>
  </si>
  <si>
    <t>Brad Ziegler</t>
  </si>
  <si>
    <t>Matt Chapman</t>
  </si>
  <si>
    <t>Wily Peralta</t>
  </si>
  <si>
    <t>Leonel Campos</t>
  </si>
  <si>
    <t>Joe Smith</t>
  </si>
  <si>
    <t>Bronson Arroyo</t>
  </si>
  <si>
    <t>J.J. Hardy</t>
  </si>
  <si>
    <t>Chad Qualls</t>
  </si>
  <si>
    <t>Miguel Gonzalez</t>
  </si>
  <si>
    <t>Matt Shoemaker</t>
  </si>
  <si>
    <t>Matt Harvey</t>
  </si>
  <si>
    <t>Andrew Cashner</t>
  </si>
  <si>
    <t>Juan Lagares</t>
  </si>
  <si>
    <t>Chris Coghlan</t>
  </si>
  <si>
    <t>Mike Wright</t>
  </si>
  <si>
    <t>Brian Johnson</t>
  </si>
  <si>
    <t>Adrian Gonzalez</t>
  </si>
  <si>
    <t>Brandon Woodruff</t>
  </si>
  <si>
    <t>Josh Smoker</t>
  </si>
  <si>
    <t>Matt Andriese</t>
  </si>
  <si>
    <t>Koda Glover</t>
  </si>
  <si>
    <t>Eric O'Flaherty</t>
  </si>
  <si>
    <t>Andrew Triggs</t>
  </si>
  <si>
    <t>Rickie Weeks</t>
  </si>
  <si>
    <t>Kyle Hendricks</t>
  </si>
  <si>
    <t>Dallas Keuchel</t>
  </si>
  <si>
    <t>Bartolo Colon</t>
  </si>
  <si>
    <t>Jarred Cosart</t>
  </si>
  <si>
    <t>Yasmany Tomas</t>
  </si>
  <si>
    <t>Devon Travis</t>
  </si>
  <si>
    <t>J.P. Howell</t>
  </si>
  <si>
    <t>Jayson Werth</t>
  </si>
  <si>
    <t>Eduardo Rodriguez</t>
  </si>
  <si>
    <t>Adam Liberatore</t>
  </si>
  <si>
    <t>Paulo Orlando</t>
  </si>
  <si>
    <t>Robbie Ross</t>
  </si>
  <si>
    <t>Welington Castillo</t>
  </si>
  <si>
    <t>Mike Morse</t>
  </si>
  <si>
    <t>Kendall Graveman</t>
  </si>
  <si>
    <t>Justin Haley</t>
  </si>
  <si>
    <t>Charlie Morton</t>
  </si>
  <si>
    <t>Tyler Saladino</t>
  </si>
  <si>
    <t>Dylan Covey</t>
  </si>
  <si>
    <t>A.J. Griffin</t>
  </si>
  <si>
    <t>James McCann</t>
  </si>
  <si>
    <t>Joc Pederson</t>
  </si>
  <si>
    <t>Tom Milone</t>
  </si>
  <si>
    <t>Nate Karns</t>
  </si>
  <si>
    <t>Diego Moreno</t>
  </si>
  <si>
    <t>Anthony Alford</t>
  </si>
  <si>
    <t>Bobby Wahl</t>
  </si>
  <si>
    <t>Ryan Flaherty</t>
  </si>
  <si>
    <t>Taijuan Walker</t>
  </si>
  <si>
    <t>Ryan Dull</t>
  </si>
  <si>
    <t>Jered Weaver</t>
  </si>
  <si>
    <t>Stuart Turner</t>
  </si>
  <si>
    <t>Darrell Ceciliani</t>
  </si>
  <si>
    <t>Tom Koehler</t>
  </si>
  <si>
    <t>Adonis Garcia</t>
  </si>
  <si>
    <t>Joe Blanton</t>
  </si>
  <si>
    <t>Junichi Tazawa</t>
  </si>
  <si>
    <t>Steven Pearce</t>
  </si>
  <si>
    <t>Chris Iannetta</t>
  </si>
  <si>
    <t>Ryan Weber</t>
  </si>
  <si>
    <t>Brandon Guyer</t>
  </si>
  <si>
    <t>Aroldis Chapman</t>
  </si>
  <si>
    <t>Jim Adduci</t>
  </si>
  <si>
    <t>Jeurys Familia</t>
  </si>
  <si>
    <t>Francisco Liriano</t>
  </si>
  <si>
    <t>Kenta Maeda</t>
  </si>
  <si>
    <t>Andrew Toles</t>
  </si>
  <si>
    <t>Adeiny Hechavarria</t>
  </si>
  <si>
    <t>Geovany Soto</t>
  </si>
  <si>
    <t>Hisashi Iwakuma</t>
  </si>
  <si>
    <t>Scott Alexander</t>
  </si>
  <si>
    <t>Miguel Rojas</t>
  </si>
  <si>
    <t>Jose Leclerc</t>
  </si>
  <si>
    <t>Brett Anderson</t>
  </si>
  <si>
    <t>Jose Martinez</t>
  </si>
  <si>
    <t>Evan Marshall</t>
  </si>
  <si>
    <t>Jeanmar Gomez</t>
  </si>
  <si>
    <t>Hector Sanchez</t>
  </si>
  <si>
    <t>Zach Britton</t>
  </si>
  <si>
    <t>Wei-Yin Chen</t>
  </si>
  <si>
    <t>Marco Hernandez</t>
  </si>
  <si>
    <t>Jameson Taillon</t>
  </si>
  <si>
    <t>Travis d'Arnaud</t>
  </si>
  <si>
    <t>Sean Doolittle</t>
  </si>
  <si>
    <t>Corey Kluber</t>
  </si>
  <si>
    <t>Greg Bird</t>
  </si>
  <si>
    <t>Steven Wright</t>
  </si>
  <si>
    <t>Tyler Lyons</t>
  </si>
  <si>
    <t>Noah Syndergaard</t>
  </si>
  <si>
    <t>Cole Hamels</t>
  </si>
  <si>
    <t>Nate Jones</t>
  </si>
  <si>
    <t>Adam Eaton</t>
  </si>
  <si>
    <t>Evan Scribner</t>
  </si>
  <si>
    <t>Tyler Skaggs</t>
  </si>
  <si>
    <t>Sean Manaea</t>
  </si>
  <si>
    <t>Teoscar Hernandez</t>
  </si>
  <si>
    <t>Aaron Hill</t>
  </si>
  <si>
    <t>Travis Jankowski</t>
  </si>
  <si>
    <t>Pablo Sandoval</t>
  </si>
  <si>
    <t>Shelby Miller</t>
  </si>
  <si>
    <t>Zach Putnam</t>
  </si>
  <si>
    <t>Tommy Hunter</t>
  </si>
  <si>
    <t>Cam Bedrosian</t>
  </si>
  <si>
    <t>James Shields</t>
  </si>
  <si>
    <t>Aaron Nola</t>
  </si>
  <si>
    <t>Brock Holt</t>
  </si>
  <si>
    <t>Wilmer Flores</t>
  </si>
  <si>
    <t>Jhonny Peralta</t>
  </si>
  <si>
    <t>Jandel Gustave</t>
  </si>
  <si>
    <t>Mike Morin</t>
  </si>
  <si>
    <t>Sammy Solis</t>
  </si>
  <si>
    <t>Rob Segedin</t>
  </si>
  <si>
    <t>Madison Bumgarner</t>
  </si>
  <si>
    <t>Tony Cingrani</t>
  </si>
  <si>
    <t>Xavier Cedeno</t>
  </si>
  <si>
    <t>J.A. Happ</t>
  </si>
  <si>
    <t>Rich Hill</t>
  </si>
  <si>
    <t>Jarrett Parker</t>
  </si>
  <si>
    <t>Clay Buchholz</t>
  </si>
  <si>
    <t>Marcus Semien</t>
  </si>
  <si>
    <t>Jon Gray</t>
  </si>
  <si>
    <t>Chaz Roe</t>
  </si>
  <si>
    <t>Luke Weaver</t>
  </si>
  <si>
    <t>Joey Rickard</t>
  </si>
  <si>
    <t>Garrett Richards</t>
  </si>
  <si>
    <t>John Axford</t>
  </si>
  <si>
    <t>Cody Anderson</t>
  </si>
  <si>
    <t>Kevin Gadea</t>
  </si>
  <si>
    <t>Roberto Osuna</t>
  </si>
  <si>
    <t>Charlie Tilson</t>
  </si>
  <si>
    <t>Nefi Ogando</t>
  </si>
  <si>
    <t>Homer Bailey</t>
  </si>
  <si>
    <t>Nicholas Tropeano</t>
  </si>
  <si>
    <t>Alexander Reyes</t>
  </si>
  <si>
    <t>Dalton Pompey</t>
  </si>
  <si>
    <t>Colin Rea</t>
  </si>
  <si>
    <t>Alex Dickerson</t>
  </si>
  <si>
    <t>David Wright</t>
  </si>
  <si>
    <t>Glenn Sparkman</t>
  </si>
  <si>
    <t>Collin McHugh</t>
  </si>
  <si>
    <t>Brett Nicholas</t>
  </si>
  <si>
    <t>Shawn O'Malley</t>
  </si>
  <si>
    <t>Juan Minaya</t>
  </si>
  <si>
    <t>Buddy Baumann</t>
  </si>
  <si>
    <t>Tom Murphy</t>
  </si>
  <si>
    <t>Brock Stewart</t>
  </si>
  <si>
    <t>Jorge Soler</t>
  </si>
  <si>
    <t>Daniel Mengden</t>
  </si>
  <si>
    <t>Sean Rodriguez</t>
  </si>
  <si>
    <t>Vicente Campos</t>
  </si>
  <si>
    <t>John Gant</t>
  </si>
  <si>
    <t>Chris Tillman</t>
  </si>
  <si>
    <t>Roenis Elias</t>
  </si>
  <si>
    <t>Wilson Ramos</t>
  </si>
  <si>
    <t>Jeff Locke</t>
  </si>
  <si>
    <t>Nathan Eovaldi</t>
  </si>
  <si>
    <t>Andre Ethier</t>
  </si>
  <si>
    <t>Steve Hathaway</t>
  </si>
  <si>
    <t>Socrates Brito</t>
  </si>
  <si>
    <t>Anthony Santander</t>
  </si>
  <si>
    <t>David Dahl</t>
  </si>
  <si>
    <t>Hunter Dozier</t>
  </si>
  <si>
    <t>Chris Bassitt</t>
  </si>
  <si>
    <t>Christian Friedrich</t>
  </si>
  <si>
    <t>Mac Williamson</t>
  </si>
  <si>
    <t>Trevor Brown</t>
  </si>
  <si>
    <t>Rob Whalen</t>
  </si>
  <si>
    <t>Jake Barrett</t>
  </si>
  <si>
    <t>Mauricio Cabrera</t>
  </si>
  <si>
    <t>Armando Rivero</t>
  </si>
  <si>
    <t>Ryan O'Rourke</t>
  </si>
  <si>
    <t>Jose Marmolejos</t>
  </si>
  <si>
    <t>Jake Smolinski</t>
  </si>
  <si>
    <t>Micah Johnson</t>
  </si>
  <si>
    <t>Shae Simmons</t>
  </si>
  <si>
    <t>Robbie Erlin</t>
  </si>
  <si>
    <t>Chi Chi Gonzalez</t>
  </si>
  <si>
    <t>Tyler Thornburg</t>
  </si>
  <si>
    <t>Yimi Garcia</t>
  </si>
  <si>
    <t>Joe Wendle</t>
  </si>
  <si>
    <t>Drew Smyly</t>
  </si>
  <si>
    <t>Hanser Alberto</t>
  </si>
  <si>
    <t>Scott Kazmir</t>
  </si>
  <si>
    <t>Shawn Tolleson</t>
  </si>
  <si>
    <t>Bo Schultz</t>
  </si>
  <si>
    <t>Carson Smith</t>
  </si>
  <si>
    <t>Andrew Heaney</t>
  </si>
  <si>
    <t>Daniel Winkler</t>
  </si>
  <si>
    <t>Anthony DeSclafani</t>
  </si>
  <si>
    <t>Brad Boxberger</t>
  </si>
  <si>
    <t>Jake Diekman</t>
  </si>
  <si>
    <t>Drew Pomeranz</t>
  </si>
  <si>
    <t>Matt Duffy</t>
  </si>
  <si>
    <t>Chad Bettis</t>
  </si>
  <si>
    <t>Sonny Gray</t>
  </si>
  <si>
    <t>Will Smith</t>
  </si>
  <si>
    <t>Trevor May</t>
  </si>
  <si>
    <t>Zach Duke</t>
  </si>
  <si>
    <t>Glen Perkins</t>
  </si>
  <si>
    <t>Jacob Lindgren</t>
  </si>
  <si>
    <t>PLAYER</t>
  </si>
  <si>
    <t/>
  </si>
  <si>
    <t>Chris Sale</t>
  </si>
  <si>
    <t>Luis Severino</t>
  </si>
  <si>
    <t>Carlos Carrasco</t>
  </si>
  <si>
    <t>Jacob deGrom</t>
  </si>
  <si>
    <t>Justin Verlander</t>
  </si>
  <si>
    <t>Kenley Jansen</t>
  </si>
  <si>
    <t>Zack Greinke</t>
  </si>
  <si>
    <t>Rhys Hoskins</t>
  </si>
  <si>
    <t>Craig Kimbrel</t>
  </si>
  <si>
    <t>Starling Marte</t>
  </si>
  <si>
    <t>Carlos Martinez</t>
  </si>
  <si>
    <t>Chris Archer</t>
  </si>
  <si>
    <t>Corey Knebel</t>
  </si>
  <si>
    <t>Shohei Ohtani</t>
  </si>
  <si>
    <t>Jose Quintana</t>
  </si>
  <si>
    <t>Jake Arrieta</t>
  </si>
  <si>
    <t>Gerrit Cole</t>
  </si>
  <si>
    <t>Felipe Rivero</t>
  </si>
  <si>
    <t>Edwin Diaz</t>
  </si>
  <si>
    <t>Ken Giles</t>
  </si>
  <si>
    <t>Luis Castillo</t>
  </si>
  <si>
    <t>Raisel Iglesias</t>
  </si>
  <si>
    <t>Jose Berrios</t>
  </si>
  <si>
    <t>Wade Davis</t>
  </si>
  <si>
    <t>Cody Allen</t>
  </si>
  <si>
    <t>Rafael Devers</t>
  </si>
  <si>
    <t>Marcus Stroman</t>
  </si>
  <si>
    <t>Alex Colome</t>
  </si>
  <si>
    <t>Matt Olson</t>
  </si>
  <si>
    <t>Brad Hand</t>
  </si>
  <si>
    <t>Ronald Acuna</t>
  </si>
  <si>
    <t>Zack Godley</t>
  </si>
  <si>
    <t>Ozzie Albies</t>
  </si>
  <si>
    <t>Gio Gonzalez</t>
  </si>
  <si>
    <t>Trevor Bauer</t>
  </si>
  <si>
    <t>Greg Holland</t>
  </si>
  <si>
    <t>Jeff Samardzija</t>
  </si>
  <si>
    <t>Hector Neris</t>
  </si>
  <si>
    <t>Ervin Santana</t>
  </si>
  <si>
    <t>Archie Bradley</t>
  </si>
  <si>
    <t>Steven Souza</t>
  </si>
  <si>
    <t>Bradley Zimmer</t>
  </si>
  <si>
    <t>Dylan Bundy</t>
  </si>
  <si>
    <t>Brad Peacock</t>
  </si>
  <si>
    <t>Blake Treinen</t>
  </si>
  <si>
    <t>Kevin Gausman</t>
  </si>
  <si>
    <t>Austin Barnes</t>
  </si>
  <si>
    <t>Lucas Giolito</t>
  </si>
  <si>
    <t>Kelvin Herrera</t>
  </si>
  <si>
    <t>Lance Lynn</t>
  </si>
  <si>
    <t>Delino DeShields Jr.</t>
  </si>
  <si>
    <t>Mike Clevinger</t>
  </si>
  <si>
    <t>Blake Snell</t>
  </si>
  <si>
    <t>Blake Parker</t>
  </si>
  <si>
    <t>Dinelson Lamet</t>
  </si>
  <si>
    <t>Brad Brach</t>
  </si>
  <si>
    <t>Rick Porcello</t>
  </si>
  <si>
    <t>Julio Teheran</t>
  </si>
  <si>
    <t>Amed Rosario</t>
  </si>
  <si>
    <t>Brandon Morrow</t>
  </si>
  <si>
    <t>Alex Reyes</t>
  </si>
  <si>
    <t>Shane Greene</t>
  </si>
  <si>
    <t>Jordan Montgomery</t>
  </si>
  <si>
    <t>Willie Calhoun</t>
  </si>
  <si>
    <t>Michael Wacha</t>
  </si>
  <si>
    <t>Patrick Corbin</t>
  </si>
  <si>
    <t>Fernando Rodney</t>
  </si>
  <si>
    <t>Jorge Alfaro</t>
  </si>
  <si>
    <t>Tanner Roark</t>
  </si>
  <si>
    <t>Nick Williams</t>
  </si>
  <si>
    <t>Brent Honeywell</t>
  </si>
  <si>
    <t>Dellin Betances</t>
  </si>
  <si>
    <t>Gleyber Torres</t>
  </si>
  <si>
    <t>Chad Green</t>
  </si>
  <si>
    <t>Luiz Gohara</t>
  </si>
  <si>
    <t>Robinson Chirinos</t>
  </si>
  <si>
    <t>Addison Reed</t>
  </si>
  <si>
    <t>David Robertson</t>
  </si>
  <si>
    <t>Chris Devenski</t>
  </si>
  <si>
    <t>Victor Robles</t>
  </si>
  <si>
    <t>Zach Davies</t>
  </si>
  <si>
    <t>Josh Hader</t>
  </si>
  <si>
    <t>Christian Vazquez</t>
  </si>
  <si>
    <t>Mike Minor</t>
  </si>
  <si>
    <t>Marco Estrada</t>
  </si>
  <si>
    <t>Miles Mikolas</t>
  </si>
  <si>
    <t>Alex Claudio</t>
  </si>
  <si>
    <t>Dan Straily</t>
  </si>
  <si>
    <t>Francisco Mejia</t>
  </si>
  <si>
    <t>Sean Newcomb</t>
  </si>
  <si>
    <t>Mike Leake</t>
  </si>
  <si>
    <t>Lewis Brinson</t>
  </si>
  <si>
    <t>Jeimer Candelario</t>
  </si>
  <si>
    <t>Raul Mondesi</t>
  </si>
  <si>
    <t>Carl Edwards Jr.</t>
  </si>
  <si>
    <t>German Marquez</t>
  </si>
  <si>
    <t>Walker Buehler</t>
  </si>
  <si>
    <t>Ketel Marte</t>
  </si>
  <si>
    <t>Chance Sisco</t>
  </si>
  <si>
    <t>CC Sabathia</t>
  </si>
  <si>
    <t>Mike Montgomery</t>
  </si>
  <si>
    <t>Ryan McMahon</t>
  </si>
  <si>
    <t>Ivan Nova</t>
  </si>
  <si>
    <t>ADP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</si>
</sst>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1">
    <dxf>
      <font>
        <color rgb="FF9C000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0C0C0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7"/>
  <sheetViews>
    <sheetView tabSelected="1" workbookViewId="0">
      <selection activeCell="F221" sqref="F221"/>
    </sheetView>
  </sheetViews>
  <sheetFormatPr defaultRowHeight="14.4" x14ac:dyDescent="0.3"/>
  <cols>
    <col min="1" max="1" width="17" bestFit="1" customWidth="1"/>
  </cols>
  <sheetData>
    <row r="1" spans="1:13" x14ac:dyDescent="0.3">
      <c r="A1" t="s">
        <v>0</v>
      </c>
      <c r="B1" t="s">
        <v>839</v>
      </c>
      <c r="C1" t="s">
        <v>3</v>
      </c>
      <c r="D1" t="s">
        <v>4</v>
      </c>
      <c r="E1" t="s">
        <v>260</v>
      </c>
      <c r="F1" t="s">
        <v>259</v>
      </c>
      <c r="G1" t="s">
        <v>261</v>
      </c>
      <c r="H1" t="s">
        <v>262</v>
      </c>
      <c r="J1" t="s">
        <v>263</v>
      </c>
      <c r="K1" t="s">
        <v>264</v>
      </c>
      <c r="L1" t="s">
        <v>265</v>
      </c>
      <c r="M1" t="s">
        <v>266</v>
      </c>
    </row>
    <row r="2" spans="1:13" x14ac:dyDescent="0.3">
      <c r="A2" t="s">
        <v>12</v>
      </c>
      <c r="B2">
        <v>1</v>
      </c>
      <c r="C2">
        <v>50.9</v>
      </c>
      <c r="D2">
        <v>181</v>
      </c>
      <c r="E2" t="s">
        <v>302</v>
      </c>
      <c r="F2" t="s">
        <v>293</v>
      </c>
      <c r="G2" t="s">
        <v>297</v>
      </c>
      <c r="H2" t="s">
        <v>300</v>
      </c>
      <c r="K2" t="s">
        <v>304</v>
      </c>
    </row>
    <row r="3" spans="1:13" x14ac:dyDescent="0.3">
      <c r="A3" t="s">
        <v>14</v>
      </c>
      <c r="B3">
        <v>25</v>
      </c>
      <c r="C3">
        <v>40.9</v>
      </c>
      <c r="D3">
        <v>166</v>
      </c>
      <c r="E3" t="s">
        <v>302</v>
      </c>
      <c r="F3" t="s">
        <v>293</v>
      </c>
      <c r="J3" t="s">
        <v>299</v>
      </c>
      <c r="K3" t="s">
        <v>304</v>
      </c>
      <c r="M3" t="s">
        <v>303</v>
      </c>
    </row>
    <row r="4" spans="1:13" x14ac:dyDescent="0.3">
      <c r="A4" t="s">
        <v>16</v>
      </c>
      <c r="B4">
        <v>16</v>
      </c>
      <c r="C4">
        <v>60.8</v>
      </c>
      <c r="D4">
        <v>173</v>
      </c>
      <c r="E4" t="s">
        <v>302</v>
      </c>
      <c r="F4" t="s">
        <v>293</v>
      </c>
      <c r="J4" t="s">
        <v>299</v>
      </c>
      <c r="K4" t="s">
        <v>735</v>
      </c>
      <c r="L4" t="s">
        <v>305</v>
      </c>
    </row>
    <row r="5" spans="1:13" x14ac:dyDescent="0.3">
      <c r="A5" t="s">
        <v>18</v>
      </c>
      <c r="B5">
        <v>17</v>
      </c>
      <c r="C5">
        <v>58.8</v>
      </c>
      <c r="D5">
        <v>165</v>
      </c>
      <c r="E5" t="s">
        <v>302</v>
      </c>
      <c r="F5" t="s">
        <v>295</v>
      </c>
      <c r="H5" t="s">
        <v>301</v>
      </c>
      <c r="K5" t="s">
        <v>735</v>
      </c>
    </row>
    <row r="6" spans="1:13" x14ac:dyDescent="0.3">
      <c r="A6" t="s">
        <v>20</v>
      </c>
      <c r="B6">
        <v>7</v>
      </c>
      <c r="C6">
        <v>35.700000000000003</v>
      </c>
      <c r="D6">
        <v>156</v>
      </c>
      <c r="E6" t="s">
        <v>302</v>
      </c>
      <c r="F6" t="s">
        <v>295</v>
      </c>
      <c r="H6" t="s">
        <v>300</v>
      </c>
      <c r="K6" t="s">
        <v>304</v>
      </c>
    </row>
    <row r="7" spans="1:13" x14ac:dyDescent="0.3">
      <c r="A7" t="s">
        <v>22</v>
      </c>
      <c r="B7">
        <v>8</v>
      </c>
      <c r="C7">
        <v>38.6</v>
      </c>
      <c r="D7">
        <v>141</v>
      </c>
      <c r="E7" t="s">
        <v>302</v>
      </c>
      <c r="F7" t="s">
        <v>295</v>
      </c>
      <c r="G7" t="s">
        <v>297</v>
      </c>
      <c r="H7" t="s">
        <v>300</v>
      </c>
      <c r="K7" t="s">
        <v>735</v>
      </c>
    </row>
    <row r="8" spans="1:13" x14ac:dyDescent="0.3">
      <c r="A8" t="s">
        <v>24</v>
      </c>
      <c r="B8">
        <v>10</v>
      </c>
      <c r="C8">
        <v>50.2</v>
      </c>
      <c r="D8">
        <v>156</v>
      </c>
      <c r="E8" t="s">
        <v>302</v>
      </c>
      <c r="F8" t="s">
        <v>295</v>
      </c>
      <c r="H8" t="s">
        <v>300</v>
      </c>
      <c r="K8" t="s">
        <v>735</v>
      </c>
      <c r="M8" t="s">
        <v>303</v>
      </c>
    </row>
    <row r="9" spans="1:13" x14ac:dyDescent="0.3">
      <c r="A9" t="s">
        <v>26</v>
      </c>
      <c r="B9">
        <v>21</v>
      </c>
      <c r="C9">
        <v>34.299999999999997</v>
      </c>
      <c r="D9">
        <v>152</v>
      </c>
      <c r="E9" t="s">
        <v>302</v>
      </c>
      <c r="F9" t="s">
        <v>295</v>
      </c>
      <c r="J9" t="s">
        <v>299</v>
      </c>
      <c r="K9" t="s">
        <v>304</v>
      </c>
    </row>
    <row r="10" spans="1:13" x14ac:dyDescent="0.3">
      <c r="A10" t="s">
        <v>28</v>
      </c>
      <c r="B10">
        <v>2</v>
      </c>
      <c r="C10">
        <v>48.7</v>
      </c>
      <c r="D10">
        <v>160</v>
      </c>
      <c r="E10" t="s">
        <v>302</v>
      </c>
      <c r="F10" t="s">
        <v>295</v>
      </c>
      <c r="G10" t="s">
        <v>297</v>
      </c>
      <c r="J10" t="s">
        <v>299</v>
      </c>
      <c r="K10" t="s">
        <v>735</v>
      </c>
    </row>
    <row r="11" spans="1:13" x14ac:dyDescent="0.3">
      <c r="A11" t="s">
        <v>30</v>
      </c>
      <c r="B11">
        <v>3</v>
      </c>
      <c r="C11">
        <v>36.1</v>
      </c>
      <c r="D11">
        <v>142</v>
      </c>
      <c r="E11" t="s">
        <v>302</v>
      </c>
      <c r="F11" t="s">
        <v>295</v>
      </c>
      <c r="H11" t="s">
        <v>300</v>
      </c>
      <c r="K11" t="s">
        <v>735</v>
      </c>
    </row>
    <row r="12" spans="1:13" x14ac:dyDescent="0.3">
      <c r="A12" t="s">
        <v>32</v>
      </c>
      <c r="B12">
        <v>78</v>
      </c>
      <c r="C12">
        <v>35.4</v>
      </c>
      <c r="D12">
        <v>151</v>
      </c>
      <c r="E12" t="s">
        <v>302</v>
      </c>
      <c r="F12" t="s">
        <v>295</v>
      </c>
      <c r="H12" t="s">
        <v>301</v>
      </c>
      <c r="K12" t="s">
        <v>304</v>
      </c>
    </row>
    <row r="13" spans="1:13" x14ac:dyDescent="0.3">
      <c r="A13" t="s">
        <v>34</v>
      </c>
      <c r="B13">
        <v>13</v>
      </c>
      <c r="C13">
        <v>39.1</v>
      </c>
      <c r="D13">
        <v>146</v>
      </c>
      <c r="E13" t="s">
        <v>302</v>
      </c>
      <c r="F13" t="s">
        <v>295</v>
      </c>
      <c r="H13" t="s">
        <v>300</v>
      </c>
      <c r="K13" t="s">
        <v>735</v>
      </c>
    </row>
    <row r="14" spans="1:13" x14ac:dyDescent="0.3">
      <c r="A14" t="s">
        <v>36</v>
      </c>
      <c r="B14">
        <v>63</v>
      </c>
      <c r="C14">
        <v>32.700000000000003</v>
      </c>
      <c r="D14">
        <v>148</v>
      </c>
      <c r="E14" t="s">
        <v>306</v>
      </c>
      <c r="F14" t="s">
        <v>295</v>
      </c>
      <c r="G14" t="s">
        <v>297</v>
      </c>
      <c r="H14" t="s">
        <v>300</v>
      </c>
      <c r="K14" t="s">
        <v>735</v>
      </c>
    </row>
    <row r="15" spans="1:13" x14ac:dyDescent="0.3">
      <c r="A15" t="s">
        <v>38</v>
      </c>
      <c r="B15">
        <v>19</v>
      </c>
      <c r="C15">
        <v>38.4</v>
      </c>
      <c r="D15">
        <v>148</v>
      </c>
      <c r="E15" t="s">
        <v>302</v>
      </c>
      <c r="F15" t="s">
        <v>295</v>
      </c>
      <c r="H15" t="s">
        <v>301</v>
      </c>
      <c r="K15" t="s">
        <v>735</v>
      </c>
    </row>
    <row r="16" spans="1:13" x14ac:dyDescent="0.3">
      <c r="A16" t="s">
        <v>40</v>
      </c>
      <c r="B16">
        <v>28</v>
      </c>
      <c r="C16">
        <v>30.2</v>
      </c>
      <c r="D16">
        <v>149</v>
      </c>
      <c r="E16" t="s">
        <v>302</v>
      </c>
      <c r="F16" t="s">
        <v>295</v>
      </c>
      <c r="H16" t="s">
        <v>300</v>
      </c>
      <c r="K16" t="s">
        <v>304</v>
      </c>
    </row>
    <row r="17" spans="1:13" x14ac:dyDescent="0.3">
      <c r="A17" t="s">
        <v>42</v>
      </c>
      <c r="B17">
        <v>4</v>
      </c>
      <c r="C17">
        <v>25.2</v>
      </c>
      <c r="D17">
        <v>129</v>
      </c>
      <c r="E17" t="s">
        <v>302</v>
      </c>
      <c r="F17" t="s">
        <v>295</v>
      </c>
      <c r="H17" t="s">
        <v>300</v>
      </c>
      <c r="K17" t="s">
        <v>735</v>
      </c>
    </row>
    <row r="18" spans="1:13" x14ac:dyDescent="0.3">
      <c r="A18" t="s">
        <v>43</v>
      </c>
      <c r="B18">
        <v>54</v>
      </c>
      <c r="C18">
        <v>32.799999999999997</v>
      </c>
      <c r="D18">
        <v>142</v>
      </c>
      <c r="E18" t="s">
        <v>302</v>
      </c>
      <c r="F18" t="s">
        <v>295</v>
      </c>
      <c r="H18" t="s">
        <v>301</v>
      </c>
      <c r="K18" t="s">
        <v>735</v>
      </c>
    </row>
    <row r="19" spans="1:13" x14ac:dyDescent="0.3">
      <c r="A19" t="s">
        <v>44</v>
      </c>
      <c r="B19">
        <v>12</v>
      </c>
      <c r="C19">
        <v>30.7</v>
      </c>
      <c r="D19">
        <v>152</v>
      </c>
      <c r="E19" t="s">
        <v>302</v>
      </c>
      <c r="F19" t="s">
        <v>295</v>
      </c>
      <c r="H19" t="s">
        <v>300</v>
      </c>
      <c r="K19" t="s">
        <v>304</v>
      </c>
    </row>
    <row r="20" spans="1:13" x14ac:dyDescent="0.3">
      <c r="A20" t="s">
        <v>45</v>
      </c>
      <c r="B20">
        <v>216</v>
      </c>
      <c r="C20">
        <v>26.7</v>
      </c>
      <c r="D20">
        <v>141</v>
      </c>
      <c r="E20" t="s">
        <v>302</v>
      </c>
      <c r="F20" t="s">
        <v>295</v>
      </c>
      <c r="H20" t="s">
        <v>300</v>
      </c>
      <c r="K20" t="s">
        <v>304</v>
      </c>
      <c r="M20" t="s">
        <v>303</v>
      </c>
    </row>
    <row r="21" spans="1:13" x14ac:dyDescent="0.3">
      <c r="A21" t="s">
        <v>46</v>
      </c>
      <c r="B21">
        <v>175</v>
      </c>
      <c r="C21">
        <v>26.2</v>
      </c>
      <c r="D21">
        <v>146</v>
      </c>
      <c r="E21" t="s">
        <v>306</v>
      </c>
      <c r="F21" t="s">
        <v>295</v>
      </c>
      <c r="H21" t="s">
        <v>300</v>
      </c>
      <c r="K21" t="s">
        <v>307</v>
      </c>
    </row>
    <row r="22" spans="1:13" x14ac:dyDescent="0.3">
      <c r="A22" t="s">
        <v>48</v>
      </c>
      <c r="B22">
        <v>43</v>
      </c>
      <c r="C22">
        <v>36.4</v>
      </c>
      <c r="D22">
        <v>142</v>
      </c>
      <c r="E22" t="s">
        <v>302</v>
      </c>
      <c r="F22" t="s">
        <v>295</v>
      </c>
      <c r="J22" t="s">
        <v>299</v>
      </c>
      <c r="K22" t="s">
        <v>735</v>
      </c>
      <c r="M22" t="s">
        <v>303</v>
      </c>
    </row>
    <row r="23" spans="1:13" x14ac:dyDescent="0.3">
      <c r="A23" t="s">
        <v>49</v>
      </c>
      <c r="B23">
        <v>139</v>
      </c>
      <c r="C23">
        <v>28</v>
      </c>
      <c r="D23">
        <v>138</v>
      </c>
      <c r="E23" t="s">
        <v>302</v>
      </c>
      <c r="F23" t="s">
        <v>295</v>
      </c>
      <c r="H23" t="s">
        <v>300</v>
      </c>
      <c r="K23" t="s">
        <v>735</v>
      </c>
    </row>
    <row r="24" spans="1:13" x14ac:dyDescent="0.3">
      <c r="A24" t="s">
        <v>50</v>
      </c>
      <c r="B24">
        <v>49</v>
      </c>
      <c r="C24">
        <v>36.799999999999997</v>
      </c>
      <c r="D24">
        <v>146</v>
      </c>
      <c r="E24" t="s">
        <v>302</v>
      </c>
      <c r="F24" t="s">
        <v>295</v>
      </c>
      <c r="J24" t="s">
        <v>299</v>
      </c>
      <c r="K24" t="s">
        <v>735</v>
      </c>
    </row>
    <row r="25" spans="1:13" x14ac:dyDescent="0.3">
      <c r="A25" t="s">
        <v>52</v>
      </c>
      <c r="B25">
        <v>62</v>
      </c>
      <c r="C25">
        <v>27.4</v>
      </c>
      <c r="D25">
        <v>136</v>
      </c>
      <c r="E25" t="s">
        <v>302</v>
      </c>
      <c r="H25" t="s">
        <v>301</v>
      </c>
      <c r="K25" t="s">
        <v>735</v>
      </c>
    </row>
    <row r="26" spans="1:13" x14ac:dyDescent="0.3">
      <c r="A26" t="s">
        <v>53</v>
      </c>
      <c r="B26">
        <v>117</v>
      </c>
      <c r="C26">
        <v>27.8</v>
      </c>
      <c r="D26">
        <v>144</v>
      </c>
      <c r="E26" t="s">
        <v>306</v>
      </c>
      <c r="H26" t="s">
        <v>300</v>
      </c>
      <c r="K26" t="s">
        <v>735</v>
      </c>
    </row>
    <row r="27" spans="1:13" x14ac:dyDescent="0.3">
      <c r="A27" t="s">
        <v>54</v>
      </c>
      <c r="B27">
        <v>24</v>
      </c>
      <c r="C27">
        <v>26.6</v>
      </c>
      <c r="D27">
        <v>138</v>
      </c>
      <c r="E27" t="s">
        <v>302</v>
      </c>
      <c r="F27" t="s">
        <v>295</v>
      </c>
      <c r="H27" t="s">
        <v>300</v>
      </c>
      <c r="K27" t="s">
        <v>735</v>
      </c>
      <c r="L27" t="s">
        <v>305</v>
      </c>
    </row>
    <row r="28" spans="1:13" x14ac:dyDescent="0.3">
      <c r="A28" t="s">
        <v>55</v>
      </c>
      <c r="B28">
        <v>23</v>
      </c>
      <c r="C28">
        <v>29.4</v>
      </c>
      <c r="D28">
        <v>133</v>
      </c>
      <c r="E28" t="s">
        <v>302</v>
      </c>
      <c r="F28" t="s">
        <v>295</v>
      </c>
      <c r="H28" t="s">
        <v>300</v>
      </c>
      <c r="K28" t="s">
        <v>735</v>
      </c>
    </row>
    <row r="29" spans="1:13" x14ac:dyDescent="0.3">
      <c r="A29" t="s">
        <v>56</v>
      </c>
      <c r="B29">
        <v>46</v>
      </c>
      <c r="C29">
        <v>28.9</v>
      </c>
      <c r="D29">
        <v>137</v>
      </c>
      <c r="E29" t="s">
        <v>302</v>
      </c>
      <c r="F29" t="s">
        <v>295</v>
      </c>
      <c r="J29" t="s">
        <v>299</v>
      </c>
      <c r="K29" t="s">
        <v>735</v>
      </c>
    </row>
    <row r="30" spans="1:13" x14ac:dyDescent="0.3">
      <c r="A30" t="s">
        <v>57</v>
      </c>
      <c r="B30">
        <v>40</v>
      </c>
      <c r="C30">
        <v>31.9</v>
      </c>
      <c r="D30">
        <v>138</v>
      </c>
      <c r="E30" t="s">
        <v>302</v>
      </c>
      <c r="F30" t="s">
        <v>295</v>
      </c>
      <c r="H30" t="s">
        <v>300</v>
      </c>
      <c r="K30" t="s">
        <v>735</v>
      </c>
    </row>
    <row r="31" spans="1:13" x14ac:dyDescent="0.3">
      <c r="A31" t="s">
        <v>59</v>
      </c>
      <c r="B31">
        <v>72</v>
      </c>
      <c r="C31">
        <v>29</v>
      </c>
      <c r="D31">
        <v>135</v>
      </c>
      <c r="E31" t="s">
        <v>302</v>
      </c>
      <c r="H31" t="s">
        <v>300</v>
      </c>
      <c r="K31" t="s">
        <v>735</v>
      </c>
    </row>
    <row r="32" spans="1:13" x14ac:dyDescent="0.3">
      <c r="A32" t="s">
        <v>61</v>
      </c>
      <c r="B32">
        <v>29</v>
      </c>
      <c r="C32">
        <v>30.8</v>
      </c>
      <c r="D32">
        <v>140</v>
      </c>
      <c r="E32" t="s">
        <v>302</v>
      </c>
      <c r="H32" t="s">
        <v>300</v>
      </c>
      <c r="K32" t="s">
        <v>735</v>
      </c>
    </row>
    <row r="33" spans="1:13" x14ac:dyDescent="0.3">
      <c r="A33" t="s">
        <v>62</v>
      </c>
      <c r="B33">
        <v>187</v>
      </c>
      <c r="C33">
        <v>25.6</v>
      </c>
      <c r="D33">
        <v>137</v>
      </c>
      <c r="E33" t="s">
        <v>302</v>
      </c>
      <c r="J33" t="s">
        <v>299</v>
      </c>
      <c r="K33" t="s">
        <v>735</v>
      </c>
    </row>
    <row r="34" spans="1:13" x14ac:dyDescent="0.3">
      <c r="A34" t="s">
        <v>63</v>
      </c>
      <c r="B34">
        <v>178</v>
      </c>
      <c r="C34">
        <v>18.100000000000001</v>
      </c>
      <c r="D34">
        <v>133</v>
      </c>
      <c r="E34" t="s">
        <v>302</v>
      </c>
      <c r="F34" t="s">
        <v>295</v>
      </c>
      <c r="H34" t="s">
        <v>300</v>
      </c>
      <c r="K34" t="s">
        <v>304</v>
      </c>
    </row>
    <row r="35" spans="1:13" x14ac:dyDescent="0.3">
      <c r="A35" t="s">
        <v>64</v>
      </c>
      <c r="B35">
        <v>48</v>
      </c>
      <c r="C35">
        <v>26.5</v>
      </c>
      <c r="D35">
        <v>132</v>
      </c>
      <c r="E35" t="s">
        <v>302</v>
      </c>
      <c r="F35" t="s">
        <v>295</v>
      </c>
      <c r="H35" t="s">
        <v>301</v>
      </c>
      <c r="K35" t="s">
        <v>735</v>
      </c>
    </row>
    <row r="36" spans="1:13" x14ac:dyDescent="0.3">
      <c r="A36" t="s">
        <v>65</v>
      </c>
      <c r="B36">
        <v>74</v>
      </c>
      <c r="C36">
        <v>20.5</v>
      </c>
      <c r="D36">
        <v>126</v>
      </c>
      <c r="E36" t="s">
        <v>302</v>
      </c>
      <c r="J36" t="s">
        <v>299</v>
      </c>
      <c r="K36" t="s">
        <v>735</v>
      </c>
    </row>
    <row r="37" spans="1:13" x14ac:dyDescent="0.3">
      <c r="A37" t="s">
        <v>67</v>
      </c>
      <c r="B37">
        <v>135</v>
      </c>
      <c r="C37">
        <v>25.1</v>
      </c>
      <c r="D37">
        <v>132</v>
      </c>
      <c r="E37" t="s">
        <v>302</v>
      </c>
      <c r="F37" t="s">
        <v>295</v>
      </c>
      <c r="H37" t="s">
        <v>300</v>
      </c>
      <c r="K37" t="s">
        <v>735</v>
      </c>
    </row>
    <row r="38" spans="1:13" x14ac:dyDescent="0.3">
      <c r="A38" t="s">
        <v>68</v>
      </c>
      <c r="B38">
        <v>172</v>
      </c>
      <c r="C38">
        <v>17.3</v>
      </c>
      <c r="D38">
        <v>124</v>
      </c>
      <c r="E38" t="s">
        <v>302</v>
      </c>
      <c r="F38" t="s">
        <v>295</v>
      </c>
      <c r="H38" t="s">
        <v>300</v>
      </c>
      <c r="K38" t="s">
        <v>735</v>
      </c>
      <c r="L38" t="s">
        <v>305</v>
      </c>
    </row>
    <row r="39" spans="1:13" x14ac:dyDescent="0.3">
      <c r="A39" t="s">
        <v>69</v>
      </c>
      <c r="B39">
        <v>22</v>
      </c>
      <c r="C39">
        <v>19.3</v>
      </c>
      <c r="D39">
        <v>130</v>
      </c>
      <c r="E39" t="s">
        <v>302</v>
      </c>
      <c r="F39" t="s">
        <v>295</v>
      </c>
      <c r="H39" t="s">
        <v>300</v>
      </c>
      <c r="K39" t="s">
        <v>304</v>
      </c>
    </row>
    <row r="40" spans="1:13" x14ac:dyDescent="0.3">
      <c r="A40" t="s">
        <v>70</v>
      </c>
      <c r="B40">
        <v>204</v>
      </c>
      <c r="C40">
        <v>15.5</v>
      </c>
      <c r="D40">
        <v>124</v>
      </c>
      <c r="E40" t="s">
        <v>302</v>
      </c>
      <c r="J40" t="s">
        <v>299</v>
      </c>
      <c r="K40" t="s">
        <v>735</v>
      </c>
    </row>
    <row r="41" spans="1:13" x14ac:dyDescent="0.3">
      <c r="A41" t="s">
        <v>71</v>
      </c>
      <c r="B41">
        <v>308</v>
      </c>
      <c r="C41">
        <v>20.5</v>
      </c>
      <c r="D41">
        <v>132</v>
      </c>
      <c r="E41" t="s">
        <v>302</v>
      </c>
      <c r="H41" t="s">
        <v>300</v>
      </c>
      <c r="K41" t="s">
        <v>735</v>
      </c>
      <c r="M41" t="s">
        <v>303</v>
      </c>
    </row>
    <row r="42" spans="1:13" x14ac:dyDescent="0.3">
      <c r="A42" t="s">
        <v>72</v>
      </c>
      <c r="B42">
        <v>61</v>
      </c>
      <c r="C42">
        <v>20.6</v>
      </c>
      <c r="D42">
        <v>128</v>
      </c>
      <c r="E42" t="s">
        <v>302</v>
      </c>
      <c r="H42" t="s">
        <v>301</v>
      </c>
      <c r="K42" t="s">
        <v>735</v>
      </c>
    </row>
    <row r="43" spans="1:13" x14ac:dyDescent="0.3">
      <c r="A43" t="s">
        <v>74</v>
      </c>
      <c r="B43">
        <v>34</v>
      </c>
      <c r="C43">
        <v>21.5</v>
      </c>
      <c r="D43">
        <v>127</v>
      </c>
      <c r="E43" t="s">
        <v>302</v>
      </c>
      <c r="J43" t="s">
        <v>299</v>
      </c>
      <c r="K43" t="s">
        <v>735</v>
      </c>
    </row>
    <row r="44" spans="1:13" x14ac:dyDescent="0.3">
      <c r="A44" t="s">
        <v>75</v>
      </c>
      <c r="B44">
        <v>137</v>
      </c>
      <c r="C44">
        <v>15.4</v>
      </c>
      <c r="D44">
        <v>123</v>
      </c>
      <c r="E44" t="s">
        <v>306</v>
      </c>
      <c r="F44" t="s">
        <v>295</v>
      </c>
      <c r="G44" t="s">
        <v>297</v>
      </c>
      <c r="J44" t="s">
        <v>299</v>
      </c>
      <c r="K44" t="s">
        <v>735</v>
      </c>
    </row>
    <row r="45" spans="1:13" x14ac:dyDescent="0.3">
      <c r="A45" t="s">
        <v>77</v>
      </c>
      <c r="B45">
        <v>286</v>
      </c>
      <c r="C45">
        <v>22.2</v>
      </c>
      <c r="D45">
        <v>130</v>
      </c>
      <c r="E45" t="s">
        <v>302</v>
      </c>
      <c r="F45" t="s">
        <v>295</v>
      </c>
      <c r="H45" t="s">
        <v>300</v>
      </c>
      <c r="K45" t="s">
        <v>735</v>
      </c>
    </row>
    <row r="46" spans="1:13" x14ac:dyDescent="0.3">
      <c r="A46" t="s">
        <v>79</v>
      </c>
      <c r="B46">
        <v>37</v>
      </c>
      <c r="C46">
        <v>21.4</v>
      </c>
      <c r="D46">
        <v>125</v>
      </c>
      <c r="E46" t="s">
        <v>302</v>
      </c>
      <c r="H46" t="s">
        <v>300</v>
      </c>
      <c r="K46" t="s">
        <v>735</v>
      </c>
    </row>
    <row r="47" spans="1:13" x14ac:dyDescent="0.3">
      <c r="A47" t="s">
        <v>81</v>
      </c>
      <c r="B47">
        <v>56</v>
      </c>
      <c r="C47">
        <v>11.7</v>
      </c>
      <c r="D47">
        <v>121</v>
      </c>
      <c r="E47" t="s">
        <v>302</v>
      </c>
      <c r="J47" t="s">
        <v>299</v>
      </c>
      <c r="K47" t="s">
        <v>304</v>
      </c>
    </row>
    <row r="48" spans="1:13" x14ac:dyDescent="0.3">
      <c r="A48" t="s">
        <v>82</v>
      </c>
      <c r="B48">
        <v>85</v>
      </c>
      <c r="C48">
        <v>18.7</v>
      </c>
      <c r="D48">
        <v>126</v>
      </c>
      <c r="E48" t="s">
        <v>306</v>
      </c>
      <c r="G48" t="s">
        <v>297</v>
      </c>
      <c r="J48" t="s">
        <v>299</v>
      </c>
      <c r="K48" t="s">
        <v>735</v>
      </c>
    </row>
    <row r="49" spans="1:13" x14ac:dyDescent="0.3">
      <c r="A49" t="s">
        <v>83</v>
      </c>
      <c r="B49">
        <v>84</v>
      </c>
      <c r="C49">
        <v>14.3</v>
      </c>
      <c r="D49">
        <v>124</v>
      </c>
      <c r="E49" t="s">
        <v>302</v>
      </c>
      <c r="J49" t="s">
        <v>299</v>
      </c>
      <c r="K49" t="s">
        <v>304</v>
      </c>
    </row>
    <row r="50" spans="1:13" x14ac:dyDescent="0.3">
      <c r="A50" t="s">
        <v>84</v>
      </c>
      <c r="B50">
        <v>68</v>
      </c>
      <c r="C50">
        <v>22.6</v>
      </c>
      <c r="D50">
        <v>128</v>
      </c>
      <c r="E50" t="s">
        <v>302</v>
      </c>
      <c r="F50" t="s">
        <v>295</v>
      </c>
      <c r="J50" t="s">
        <v>299</v>
      </c>
      <c r="K50" t="s">
        <v>735</v>
      </c>
    </row>
    <row r="51" spans="1:13" x14ac:dyDescent="0.3">
      <c r="A51" t="s">
        <v>86</v>
      </c>
      <c r="B51">
        <v>87</v>
      </c>
      <c r="C51">
        <v>14.9</v>
      </c>
      <c r="D51">
        <v>119</v>
      </c>
      <c r="E51" t="s">
        <v>302</v>
      </c>
      <c r="H51" t="s">
        <v>301</v>
      </c>
      <c r="K51" t="s">
        <v>735</v>
      </c>
    </row>
    <row r="52" spans="1:13" x14ac:dyDescent="0.3">
      <c r="A52" t="s">
        <v>87</v>
      </c>
      <c r="B52">
        <v>161</v>
      </c>
      <c r="C52">
        <v>18.7</v>
      </c>
      <c r="D52">
        <v>123</v>
      </c>
      <c r="E52" t="s">
        <v>302</v>
      </c>
      <c r="H52" t="s">
        <v>301</v>
      </c>
      <c r="K52" t="s">
        <v>735</v>
      </c>
    </row>
    <row r="53" spans="1:13" x14ac:dyDescent="0.3">
      <c r="A53" t="s">
        <v>88</v>
      </c>
      <c r="B53">
        <v>80</v>
      </c>
      <c r="C53">
        <v>18.7</v>
      </c>
      <c r="D53">
        <v>122</v>
      </c>
      <c r="E53" t="s">
        <v>302</v>
      </c>
      <c r="H53" t="s">
        <v>300</v>
      </c>
      <c r="K53" t="s">
        <v>735</v>
      </c>
      <c r="M53" t="s">
        <v>303</v>
      </c>
    </row>
    <row r="54" spans="1:13" x14ac:dyDescent="0.3">
      <c r="A54" t="s">
        <v>90</v>
      </c>
      <c r="B54">
        <v>196</v>
      </c>
      <c r="C54">
        <v>14.6</v>
      </c>
      <c r="D54">
        <v>129</v>
      </c>
      <c r="E54" t="s">
        <v>302</v>
      </c>
      <c r="J54" t="s">
        <v>299</v>
      </c>
      <c r="K54" t="s">
        <v>304</v>
      </c>
      <c r="L54" t="s">
        <v>305</v>
      </c>
    </row>
    <row r="55" spans="1:13" x14ac:dyDescent="0.3">
      <c r="A55" t="s">
        <v>91</v>
      </c>
      <c r="B55">
        <v>251</v>
      </c>
      <c r="C55">
        <v>10.7</v>
      </c>
      <c r="D55">
        <v>120</v>
      </c>
      <c r="E55" t="s">
        <v>306</v>
      </c>
      <c r="J55" t="s">
        <v>299</v>
      </c>
      <c r="K55" t="s">
        <v>304</v>
      </c>
    </row>
    <row r="56" spans="1:13" x14ac:dyDescent="0.3">
      <c r="A56" t="s">
        <v>93</v>
      </c>
      <c r="B56" t="s">
        <v>735</v>
      </c>
      <c r="C56">
        <v>12.6</v>
      </c>
      <c r="D56">
        <v>122</v>
      </c>
      <c r="E56" t="s">
        <v>306</v>
      </c>
      <c r="J56" t="s">
        <v>299</v>
      </c>
      <c r="K56" t="s">
        <v>735</v>
      </c>
      <c r="L56" t="s">
        <v>305</v>
      </c>
    </row>
    <row r="57" spans="1:13" x14ac:dyDescent="0.3">
      <c r="A57" t="s">
        <v>94</v>
      </c>
      <c r="B57">
        <v>250</v>
      </c>
      <c r="C57">
        <v>13.5</v>
      </c>
      <c r="D57">
        <v>121</v>
      </c>
      <c r="E57" t="s">
        <v>302</v>
      </c>
      <c r="H57" t="s">
        <v>300</v>
      </c>
      <c r="K57" t="s">
        <v>304</v>
      </c>
    </row>
    <row r="58" spans="1:13" x14ac:dyDescent="0.3">
      <c r="A58" t="s">
        <v>95</v>
      </c>
      <c r="B58" t="s">
        <v>735</v>
      </c>
      <c r="C58">
        <v>3.1</v>
      </c>
      <c r="D58">
        <v>104</v>
      </c>
      <c r="E58" t="s">
        <v>306</v>
      </c>
      <c r="J58" t="s">
        <v>299</v>
      </c>
      <c r="K58" t="s">
        <v>735</v>
      </c>
    </row>
    <row r="59" spans="1:13" x14ac:dyDescent="0.3">
      <c r="A59" t="s">
        <v>96</v>
      </c>
      <c r="B59">
        <v>270</v>
      </c>
      <c r="C59">
        <v>18</v>
      </c>
      <c r="D59">
        <v>127</v>
      </c>
      <c r="E59" t="s">
        <v>306</v>
      </c>
      <c r="H59" t="s">
        <v>301</v>
      </c>
      <c r="K59" t="s">
        <v>735</v>
      </c>
    </row>
    <row r="60" spans="1:13" x14ac:dyDescent="0.3">
      <c r="A60" t="s">
        <v>97</v>
      </c>
      <c r="B60">
        <v>194</v>
      </c>
      <c r="C60">
        <v>14.2</v>
      </c>
      <c r="D60">
        <v>117</v>
      </c>
      <c r="E60" t="s">
        <v>302</v>
      </c>
      <c r="H60" t="s">
        <v>300</v>
      </c>
      <c r="K60" t="s">
        <v>735</v>
      </c>
    </row>
    <row r="61" spans="1:13" x14ac:dyDescent="0.3">
      <c r="A61" t="s">
        <v>98</v>
      </c>
      <c r="B61">
        <v>58</v>
      </c>
      <c r="C61">
        <v>17.399999999999999</v>
      </c>
      <c r="D61">
        <v>121</v>
      </c>
      <c r="E61" t="s">
        <v>302</v>
      </c>
      <c r="J61" t="s">
        <v>299</v>
      </c>
      <c r="K61" t="s">
        <v>735</v>
      </c>
    </row>
    <row r="62" spans="1:13" x14ac:dyDescent="0.3">
      <c r="A62" t="s">
        <v>100</v>
      </c>
      <c r="B62">
        <v>179</v>
      </c>
      <c r="C62">
        <v>13.8</v>
      </c>
      <c r="D62">
        <v>126</v>
      </c>
      <c r="E62" t="s">
        <v>302</v>
      </c>
      <c r="J62" t="s">
        <v>299</v>
      </c>
      <c r="K62" t="s">
        <v>735</v>
      </c>
    </row>
    <row r="63" spans="1:13" x14ac:dyDescent="0.3">
      <c r="A63" t="s">
        <v>101</v>
      </c>
      <c r="B63">
        <v>108</v>
      </c>
      <c r="C63">
        <v>8.9</v>
      </c>
      <c r="D63">
        <v>111</v>
      </c>
      <c r="E63" t="s">
        <v>302</v>
      </c>
      <c r="H63" t="s">
        <v>300</v>
      </c>
      <c r="K63" t="s">
        <v>735</v>
      </c>
    </row>
    <row r="64" spans="1:13" x14ac:dyDescent="0.3">
      <c r="A64" t="s">
        <v>102</v>
      </c>
      <c r="B64">
        <v>20</v>
      </c>
      <c r="C64">
        <v>16.3</v>
      </c>
      <c r="D64">
        <v>118</v>
      </c>
      <c r="E64" t="s">
        <v>302</v>
      </c>
      <c r="H64" t="s">
        <v>300</v>
      </c>
      <c r="K64" t="s">
        <v>735</v>
      </c>
    </row>
    <row r="65" spans="1:13" x14ac:dyDescent="0.3">
      <c r="A65" t="s">
        <v>103</v>
      </c>
      <c r="B65">
        <v>294</v>
      </c>
      <c r="C65">
        <v>11.1</v>
      </c>
      <c r="D65">
        <v>119</v>
      </c>
      <c r="E65" t="s">
        <v>302</v>
      </c>
      <c r="H65" t="s">
        <v>300</v>
      </c>
      <c r="K65" t="s">
        <v>307</v>
      </c>
    </row>
    <row r="66" spans="1:13" x14ac:dyDescent="0.3">
      <c r="A66" t="s">
        <v>104</v>
      </c>
      <c r="B66">
        <v>33</v>
      </c>
      <c r="C66">
        <v>17.399999999999999</v>
      </c>
      <c r="D66">
        <v>122</v>
      </c>
      <c r="E66" t="s">
        <v>302</v>
      </c>
      <c r="H66" t="s">
        <v>300</v>
      </c>
      <c r="K66" t="s">
        <v>735</v>
      </c>
    </row>
    <row r="67" spans="1:13" x14ac:dyDescent="0.3">
      <c r="A67" t="s">
        <v>105</v>
      </c>
      <c r="B67">
        <v>156</v>
      </c>
      <c r="C67">
        <v>13.6</v>
      </c>
      <c r="D67">
        <v>117</v>
      </c>
      <c r="E67" t="s">
        <v>302</v>
      </c>
      <c r="H67" t="s">
        <v>301</v>
      </c>
      <c r="K67" t="s">
        <v>735</v>
      </c>
    </row>
    <row r="68" spans="1:13" x14ac:dyDescent="0.3">
      <c r="A68" t="s">
        <v>106</v>
      </c>
      <c r="B68">
        <v>157</v>
      </c>
      <c r="C68">
        <v>14.1</v>
      </c>
      <c r="D68">
        <v>118</v>
      </c>
      <c r="E68" t="s">
        <v>302</v>
      </c>
      <c r="J68" t="s">
        <v>299</v>
      </c>
      <c r="K68" t="s">
        <v>735</v>
      </c>
    </row>
    <row r="69" spans="1:13" x14ac:dyDescent="0.3">
      <c r="A69" t="s">
        <v>107</v>
      </c>
      <c r="B69">
        <v>129</v>
      </c>
      <c r="C69">
        <v>11.7</v>
      </c>
      <c r="D69">
        <v>116</v>
      </c>
      <c r="E69" t="s">
        <v>302</v>
      </c>
      <c r="J69" t="s">
        <v>299</v>
      </c>
      <c r="K69" t="s">
        <v>735</v>
      </c>
    </row>
    <row r="70" spans="1:13" x14ac:dyDescent="0.3">
      <c r="A70" t="s">
        <v>108</v>
      </c>
      <c r="B70">
        <v>151</v>
      </c>
      <c r="C70">
        <v>12.4</v>
      </c>
      <c r="D70">
        <v>117</v>
      </c>
      <c r="E70" t="s">
        <v>302</v>
      </c>
      <c r="J70" t="s">
        <v>299</v>
      </c>
      <c r="K70" t="s">
        <v>735</v>
      </c>
    </row>
    <row r="71" spans="1:13" x14ac:dyDescent="0.3">
      <c r="A71" t="s">
        <v>109</v>
      </c>
      <c r="B71" t="s">
        <v>735</v>
      </c>
      <c r="C71">
        <v>11.6</v>
      </c>
      <c r="D71">
        <v>116</v>
      </c>
      <c r="E71" t="s">
        <v>302</v>
      </c>
      <c r="H71" t="s">
        <v>301</v>
      </c>
      <c r="K71" t="s">
        <v>735</v>
      </c>
    </row>
    <row r="72" spans="1:13" x14ac:dyDescent="0.3">
      <c r="A72" t="s">
        <v>110</v>
      </c>
      <c r="B72">
        <v>131</v>
      </c>
      <c r="C72">
        <v>6.8</v>
      </c>
      <c r="D72">
        <v>113</v>
      </c>
      <c r="E72" t="s">
        <v>306</v>
      </c>
      <c r="J72" t="s">
        <v>299</v>
      </c>
      <c r="K72" t="s">
        <v>735</v>
      </c>
    </row>
    <row r="73" spans="1:13" x14ac:dyDescent="0.3">
      <c r="A73" t="s">
        <v>111</v>
      </c>
      <c r="B73">
        <v>115</v>
      </c>
      <c r="C73">
        <v>12.6</v>
      </c>
      <c r="D73">
        <v>117</v>
      </c>
      <c r="E73" t="s">
        <v>302</v>
      </c>
      <c r="H73" t="s">
        <v>300</v>
      </c>
      <c r="K73" t="s">
        <v>735</v>
      </c>
    </row>
    <row r="74" spans="1:13" x14ac:dyDescent="0.3">
      <c r="A74" t="s">
        <v>112</v>
      </c>
      <c r="B74" t="s">
        <v>735</v>
      </c>
      <c r="C74">
        <v>15.2</v>
      </c>
      <c r="D74">
        <v>120</v>
      </c>
      <c r="E74" t="s">
        <v>302</v>
      </c>
      <c r="J74" t="s">
        <v>299</v>
      </c>
      <c r="K74" t="s">
        <v>735</v>
      </c>
    </row>
    <row r="75" spans="1:13" x14ac:dyDescent="0.3">
      <c r="A75" t="s">
        <v>113</v>
      </c>
      <c r="B75">
        <v>64</v>
      </c>
      <c r="C75">
        <v>13.7</v>
      </c>
      <c r="D75">
        <v>115</v>
      </c>
      <c r="E75" t="s">
        <v>302</v>
      </c>
      <c r="G75" t="s">
        <v>297</v>
      </c>
      <c r="H75" t="s">
        <v>301</v>
      </c>
      <c r="K75" t="s">
        <v>735</v>
      </c>
      <c r="M75" t="s">
        <v>303</v>
      </c>
    </row>
    <row r="76" spans="1:13" x14ac:dyDescent="0.3">
      <c r="A76" t="s">
        <v>114</v>
      </c>
      <c r="B76" t="s">
        <v>735</v>
      </c>
      <c r="C76">
        <v>14.8</v>
      </c>
      <c r="D76">
        <v>119</v>
      </c>
      <c r="E76" t="s">
        <v>302</v>
      </c>
      <c r="H76" t="s">
        <v>300</v>
      </c>
      <c r="K76" t="s">
        <v>735</v>
      </c>
    </row>
    <row r="77" spans="1:13" x14ac:dyDescent="0.3">
      <c r="A77" t="s">
        <v>115</v>
      </c>
      <c r="B77">
        <v>94</v>
      </c>
      <c r="C77">
        <v>11.9</v>
      </c>
      <c r="D77">
        <v>115</v>
      </c>
      <c r="E77" t="s">
        <v>302</v>
      </c>
      <c r="G77" t="s">
        <v>297</v>
      </c>
      <c r="J77" t="s">
        <v>299</v>
      </c>
      <c r="K77" t="s">
        <v>735</v>
      </c>
      <c r="M77" t="s">
        <v>303</v>
      </c>
    </row>
    <row r="78" spans="1:13" x14ac:dyDescent="0.3">
      <c r="A78" t="s">
        <v>116</v>
      </c>
      <c r="B78">
        <v>99</v>
      </c>
      <c r="C78">
        <v>5.3</v>
      </c>
      <c r="D78">
        <v>110</v>
      </c>
      <c r="E78" t="s">
        <v>302</v>
      </c>
      <c r="J78" t="s">
        <v>299</v>
      </c>
      <c r="K78" t="s">
        <v>304</v>
      </c>
    </row>
    <row r="79" spans="1:13" x14ac:dyDescent="0.3">
      <c r="A79" t="s">
        <v>117</v>
      </c>
      <c r="B79" t="s">
        <v>735</v>
      </c>
      <c r="C79">
        <v>8</v>
      </c>
      <c r="D79">
        <v>114</v>
      </c>
      <c r="E79" t="s">
        <v>302</v>
      </c>
      <c r="H79" t="s">
        <v>300</v>
      </c>
      <c r="K79" t="s">
        <v>304</v>
      </c>
    </row>
    <row r="80" spans="1:13" x14ac:dyDescent="0.3">
      <c r="A80" t="s">
        <v>118</v>
      </c>
      <c r="B80">
        <v>244</v>
      </c>
      <c r="C80">
        <v>8.5</v>
      </c>
      <c r="D80">
        <v>111</v>
      </c>
      <c r="E80" t="s">
        <v>302</v>
      </c>
      <c r="H80" t="s">
        <v>300</v>
      </c>
      <c r="K80" t="s">
        <v>304</v>
      </c>
    </row>
    <row r="81" spans="1:12" x14ac:dyDescent="0.3">
      <c r="A81" t="s">
        <v>119</v>
      </c>
      <c r="B81">
        <v>103</v>
      </c>
      <c r="C81">
        <v>10</v>
      </c>
      <c r="D81">
        <v>114</v>
      </c>
      <c r="E81" t="s">
        <v>302</v>
      </c>
      <c r="H81" t="s">
        <v>300</v>
      </c>
      <c r="K81" t="s">
        <v>735</v>
      </c>
    </row>
    <row r="82" spans="1:12" x14ac:dyDescent="0.3">
      <c r="A82" t="s">
        <v>120</v>
      </c>
      <c r="B82">
        <v>201</v>
      </c>
      <c r="C82">
        <v>12.7</v>
      </c>
      <c r="D82">
        <v>118</v>
      </c>
      <c r="E82" t="s">
        <v>302</v>
      </c>
      <c r="J82" t="s">
        <v>299</v>
      </c>
      <c r="K82" t="s">
        <v>735</v>
      </c>
      <c r="L82" t="s">
        <v>305</v>
      </c>
    </row>
    <row r="83" spans="1:12" x14ac:dyDescent="0.3">
      <c r="A83" t="s">
        <v>121</v>
      </c>
      <c r="B83">
        <v>348</v>
      </c>
      <c r="C83">
        <v>7.7</v>
      </c>
      <c r="D83">
        <v>112</v>
      </c>
      <c r="E83" t="s">
        <v>302</v>
      </c>
      <c r="J83" t="s">
        <v>299</v>
      </c>
      <c r="K83" t="s">
        <v>735</v>
      </c>
    </row>
    <row r="84" spans="1:12" x14ac:dyDescent="0.3">
      <c r="A84" t="s">
        <v>122</v>
      </c>
      <c r="B84">
        <v>57</v>
      </c>
      <c r="C84">
        <v>8.1999999999999993</v>
      </c>
      <c r="D84">
        <v>110</v>
      </c>
      <c r="E84" t="s">
        <v>302</v>
      </c>
      <c r="G84" t="s">
        <v>297</v>
      </c>
      <c r="J84" t="s">
        <v>299</v>
      </c>
      <c r="K84" t="s">
        <v>735</v>
      </c>
    </row>
    <row r="85" spans="1:12" x14ac:dyDescent="0.3">
      <c r="A85" t="s">
        <v>123</v>
      </c>
      <c r="B85" t="s">
        <v>735</v>
      </c>
      <c r="C85">
        <v>5</v>
      </c>
      <c r="D85">
        <v>110</v>
      </c>
      <c r="E85" t="s">
        <v>302</v>
      </c>
      <c r="J85" t="s">
        <v>299</v>
      </c>
      <c r="K85" t="s">
        <v>304</v>
      </c>
    </row>
    <row r="86" spans="1:12" x14ac:dyDescent="0.3">
      <c r="A86" t="s">
        <v>124</v>
      </c>
      <c r="B86" t="s">
        <v>735</v>
      </c>
      <c r="C86">
        <v>10.5</v>
      </c>
      <c r="D86">
        <v>116</v>
      </c>
      <c r="E86" t="s">
        <v>302</v>
      </c>
      <c r="H86" t="s">
        <v>300</v>
      </c>
      <c r="K86" t="s">
        <v>735</v>
      </c>
    </row>
    <row r="87" spans="1:12" x14ac:dyDescent="0.3">
      <c r="A87" t="s">
        <v>125</v>
      </c>
      <c r="B87">
        <v>127</v>
      </c>
      <c r="C87">
        <v>7.3</v>
      </c>
      <c r="D87">
        <v>112</v>
      </c>
      <c r="E87" t="s">
        <v>302</v>
      </c>
      <c r="J87" t="s">
        <v>299</v>
      </c>
      <c r="K87" t="s">
        <v>304</v>
      </c>
    </row>
    <row r="88" spans="1:12" x14ac:dyDescent="0.3">
      <c r="A88" t="s">
        <v>126</v>
      </c>
      <c r="B88">
        <v>258</v>
      </c>
      <c r="C88">
        <v>2.8</v>
      </c>
      <c r="D88">
        <v>104</v>
      </c>
      <c r="E88" t="s">
        <v>302</v>
      </c>
      <c r="H88" t="s">
        <v>300</v>
      </c>
      <c r="K88" t="s">
        <v>735</v>
      </c>
    </row>
    <row r="89" spans="1:12" x14ac:dyDescent="0.3">
      <c r="A89" t="s">
        <v>127</v>
      </c>
      <c r="B89">
        <v>130</v>
      </c>
      <c r="C89">
        <v>-5.5</v>
      </c>
      <c r="D89">
        <v>94</v>
      </c>
      <c r="E89" t="s">
        <v>302</v>
      </c>
      <c r="H89" t="s">
        <v>300</v>
      </c>
      <c r="K89" t="s">
        <v>735</v>
      </c>
    </row>
    <row r="90" spans="1:12" x14ac:dyDescent="0.3">
      <c r="A90" t="s">
        <v>128</v>
      </c>
      <c r="B90" t="s">
        <v>735</v>
      </c>
      <c r="C90">
        <v>8.6</v>
      </c>
      <c r="D90">
        <v>113</v>
      </c>
      <c r="E90" t="s">
        <v>302</v>
      </c>
      <c r="H90" t="s">
        <v>300</v>
      </c>
      <c r="K90" t="s">
        <v>304</v>
      </c>
    </row>
    <row r="91" spans="1:12" x14ac:dyDescent="0.3">
      <c r="A91" t="s">
        <v>129</v>
      </c>
      <c r="B91">
        <v>208</v>
      </c>
      <c r="C91">
        <v>11.7</v>
      </c>
      <c r="D91">
        <v>115</v>
      </c>
      <c r="E91" t="s">
        <v>302</v>
      </c>
      <c r="J91" t="s">
        <v>299</v>
      </c>
      <c r="K91" t="s">
        <v>735</v>
      </c>
    </row>
    <row r="92" spans="1:12" x14ac:dyDescent="0.3">
      <c r="A92" t="s">
        <v>130</v>
      </c>
      <c r="B92">
        <v>106</v>
      </c>
      <c r="C92">
        <v>8.6999999999999993</v>
      </c>
      <c r="D92">
        <v>111</v>
      </c>
      <c r="E92" t="s">
        <v>302</v>
      </c>
      <c r="J92" t="s">
        <v>299</v>
      </c>
      <c r="K92" t="s">
        <v>735</v>
      </c>
    </row>
    <row r="93" spans="1:12" x14ac:dyDescent="0.3">
      <c r="A93" t="s">
        <v>132</v>
      </c>
      <c r="B93">
        <v>59</v>
      </c>
      <c r="C93">
        <v>1.6</v>
      </c>
      <c r="D93">
        <v>103</v>
      </c>
      <c r="E93" t="s">
        <v>302</v>
      </c>
      <c r="G93" t="s">
        <v>297</v>
      </c>
      <c r="H93" t="s">
        <v>300</v>
      </c>
      <c r="K93" t="s">
        <v>304</v>
      </c>
    </row>
    <row r="94" spans="1:12" x14ac:dyDescent="0.3">
      <c r="A94" t="s">
        <v>133</v>
      </c>
      <c r="B94">
        <v>263</v>
      </c>
      <c r="C94">
        <v>5.2</v>
      </c>
      <c r="D94">
        <v>107</v>
      </c>
      <c r="E94" t="s">
        <v>302</v>
      </c>
      <c r="H94" t="s">
        <v>300</v>
      </c>
      <c r="K94" t="s">
        <v>735</v>
      </c>
    </row>
    <row r="95" spans="1:12" x14ac:dyDescent="0.3">
      <c r="A95" t="s">
        <v>134</v>
      </c>
      <c r="B95">
        <v>9</v>
      </c>
      <c r="C95">
        <v>6.6</v>
      </c>
      <c r="D95">
        <v>108</v>
      </c>
      <c r="E95" t="s">
        <v>302</v>
      </c>
      <c r="G95" t="s">
        <v>297</v>
      </c>
      <c r="H95" t="s">
        <v>301</v>
      </c>
      <c r="K95" t="s">
        <v>735</v>
      </c>
    </row>
    <row r="96" spans="1:12" x14ac:dyDescent="0.3">
      <c r="A96" t="s">
        <v>136</v>
      </c>
      <c r="B96">
        <v>169</v>
      </c>
      <c r="C96">
        <v>6.4</v>
      </c>
      <c r="D96">
        <v>108</v>
      </c>
      <c r="E96" t="s">
        <v>302</v>
      </c>
      <c r="H96" t="s">
        <v>300</v>
      </c>
      <c r="K96" t="s">
        <v>735</v>
      </c>
    </row>
    <row r="97" spans="1:13" x14ac:dyDescent="0.3">
      <c r="A97" t="s">
        <v>137</v>
      </c>
      <c r="B97">
        <v>300</v>
      </c>
      <c r="C97">
        <v>7.5</v>
      </c>
      <c r="D97">
        <v>111</v>
      </c>
      <c r="E97" t="s">
        <v>306</v>
      </c>
      <c r="H97" t="s">
        <v>300</v>
      </c>
      <c r="K97" t="s">
        <v>304</v>
      </c>
    </row>
    <row r="98" spans="1:13" x14ac:dyDescent="0.3">
      <c r="A98" t="s">
        <v>138</v>
      </c>
      <c r="B98">
        <v>261</v>
      </c>
      <c r="C98">
        <v>5.5</v>
      </c>
      <c r="D98">
        <v>110</v>
      </c>
      <c r="E98" t="s">
        <v>302</v>
      </c>
      <c r="J98" t="s">
        <v>299</v>
      </c>
      <c r="K98" t="s">
        <v>304</v>
      </c>
      <c r="M98" t="s">
        <v>303</v>
      </c>
    </row>
    <row r="99" spans="1:13" x14ac:dyDescent="0.3">
      <c r="A99" t="s">
        <v>139</v>
      </c>
      <c r="B99">
        <v>224</v>
      </c>
      <c r="C99">
        <v>2.9</v>
      </c>
      <c r="D99">
        <v>105</v>
      </c>
      <c r="E99" t="s">
        <v>306</v>
      </c>
      <c r="G99" t="s">
        <v>297</v>
      </c>
      <c r="J99" t="s">
        <v>299</v>
      </c>
      <c r="K99" t="s">
        <v>304</v>
      </c>
    </row>
    <row r="100" spans="1:13" x14ac:dyDescent="0.3">
      <c r="A100" t="s">
        <v>140</v>
      </c>
      <c r="B100">
        <v>5</v>
      </c>
      <c r="C100">
        <v>3</v>
      </c>
      <c r="D100">
        <v>105</v>
      </c>
      <c r="E100" t="s">
        <v>302</v>
      </c>
      <c r="G100" t="s">
        <v>298</v>
      </c>
      <c r="J100" t="s">
        <v>299</v>
      </c>
      <c r="K100" t="s">
        <v>304</v>
      </c>
    </row>
    <row r="101" spans="1:13" x14ac:dyDescent="0.3">
      <c r="A101" t="s">
        <v>141</v>
      </c>
      <c r="B101">
        <v>346</v>
      </c>
      <c r="C101">
        <v>-5.3</v>
      </c>
      <c r="D101">
        <v>90</v>
      </c>
      <c r="E101" t="s">
        <v>306</v>
      </c>
      <c r="J101" t="s">
        <v>299</v>
      </c>
      <c r="K101" t="s">
        <v>304</v>
      </c>
    </row>
    <row r="102" spans="1:13" x14ac:dyDescent="0.3">
      <c r="A102" t="s">
        <v>142</v>
      </c>
      <c r="B102">
        <v>160</v>
      </c>
      <c r="C102">
        <v>6.3</v>
      </c>
      <c r="D102">
        <v>112</v>
      </c>
      <c r="E102" t="s">
        <v>302</v>
      </c>
      <c r="G102" t="s">
        <v>297</v>
      </c>
      <c r="J102" t="s">
        <v>299</v>
      </c>
      <c r="K102" t="s">
        <v>304</v>
      </c>
    </row>
    <row r="103" spans="1:13" x14ac:dyDescent="0.3">
      <c r="A103" t="s">
        <v>143</v>
      </c>
      <c r="B103">
        <v>181</v>
      </c>
      <c r="C103">
        <v>7.1</v>
      </c>
      <c r="D103">
        <v>108</v>
      </c>
      <c r="E103" t="s">
        <v>302</v>
      </c>
      <c r="G103" t="s">
        <v>297</v>
      </c>
      <c r="H103" t="s">
        <v>301</v>
      </c>
      <c r="K103" t="s">
        <v>735</v>
      </c>
    </row>
    <row r="104" spans="1:13" x14ac:dyDescent="0.3">
      <c r="A104" t="s">
        <v>144</v>
      </c>
      <c r="B104" t="s">
        <v>735</v>
      </c>
      <c r="C104">
        <v>3.8</v>
      </c>
      <c r="D104">
        <v>107</v>
      </c>
      <c r="E104" t="s">
        <v>302</v>
      </c>
      <c r="H104" t="s">
        <v>300</v>
      </c>
      <c r="K104" t="s">
        <v>304</v>
      </c>
    </row>
    <row r="105" spans="1:13" x14ac:dyDescent="0.3">
      <c r="A105" t="s">
        <v>145</v>
      </c>
      <c r="B105">
        <v>67</v>
      </c>
      <c r="C105">
        <v>7.2</v>
      </c>
      <c r="D105">
        <v>109</v>
      </c>
      <c r="E105" t="s">
        <v>302</v>
      </c>
      <c r="H105" t="s">
        <v>300</v>
      </c>
      <c r="K105" t="s">
        <v>735</v>
      </c>
    </row>
    <row r="106" spans="1:13" x14ac:dyDescent="0.3">
      <c r="A106" t="s">
        <v>147</v>
      </c>
      <c r="B106">
        <v>105</v>
      </c>
      <c r="C106">
        <v>5.2</v>
      </c>
      <c r="D106">
        <v>107</v>
      </c>
      <c r="E106" t="s">
        <v>306</v>
      </c>
      <c r="J106" t="s">
        <v>299</v>
      </c>
      <c r="K106" t="s">
        <v>304</v>
      </c>
    </row>
    <row r="107" spans="1:13" x14ac:dyDescent="0.3">
      <c r="A107" t="s">
        <v>148</v>
      </c>
      <c r="B107">
        <v>272</v>
      </c>
      <c r="C107">
        <v>5.9</v>
      </c>
      <c r="D107">
        <v>108</v>
      </c>
      <c r="E107" t="s">
        <v>306</v>
      </c>
      <c r="H107" t="s">
        <v>300</v>
      </c>
      <c r="K107" t="s">
        <v>735</v>
      </c>
    </row>
    <row r="108" spans="1:13" x14ac:dyDescent="0.3">
      <c r="A108" t="s">
        <v>149</v>
      </c>
      <c r="B108">
        <v>79</v>
      </c>
      <c r="C108">
        <v>9.3000000000000007</v>
      </c>
      <c r="D108">
        <v>112</v>
      </c>
      <c r="E108" t="s">
        <v>302</v>
      </c>
      <c r="H108" t="s">
        <v>300</v>
      </c>
      <c r="K108" t="s">
        <v>735</v>
      </c>
    </row>
    <row r="109" spans="1:13" x14ac:dyDescent="0.3">
      <c r="A109" t="s">
        <v>150</v>
      </c>
      <c r="B109">
        <v>144</v>
      </c>
      <c r="C109">
        <v>5.2</v>
      </c>
      <c r="D109">
        <v>107</v>
      </c>
      <c r="E109" t="s">
        <v>302</v>
      </c>
      <c r="J109" t="s">
        <v>299</v>
      </c>
      <c r="K109" t="s">
        <v>735</v>
      </c>
    </row>
    <row r="110" spans="1:13" x14ac:dyDescent="0.3">
      <c r="A110" t="s">
        <v>151</v>
      </c>
      <c r="B110">
        <v>253</v>
      </c>
      <c r="C110">
        <v>6.2</v>
      </c>
      <c r="D110">
        <v>109</v>
      </c>
      <c r="E110" t="s">
        <v>306</v>
      </c>
      <c r="J110" t="s">
        <v>299</v>
      </c>
      <c r="K110" t="s">
        <v>735</v>
      </c>
    </row>
    <row r="111" spans="1:13" x14ac:dyDescent="0.3">
      <c r="A111" t="s">
        <v>152</v>
      </c>
      <c r="B111">
        <v>73</v>
      </c>
      <c r="C111">
        <v>7.9</v>
      </c>
      <c r="D111">
        <v>111</v>
      </c>
      <c r="E111" t="s">
        <v>302</v>
      </c>
      <c r="H111" t="s">
        <v>300</v>
      </c>
      <c r="K111" t="s">
        <v>304</v>
      </c>
    </row>
    <row r="112" spans="1:13" x14ac:dyDescent="0.3">
      <c r="A112" t="s">
        <v>153</v>
      </c>
      <c r="B112">
        <v>162</v>
      </c>
      <c r="C112">
        <v>1.3</v>
      </c>
      <c r="D112">
        <v>102</v>
      </c>
      <c r="E112" t="s">
        <v>306</v>
      </c>
      <c r="H112" t="s">
        <v>300</v>
      </c>
      <c r="K112" t="s">
        <v>735</v>
      </c>
    </row>
    <row r="113" spans="1:13" x14ac:dyDescent="0.3">
      <c r="A113" t="s">
        <v>154</v>
      </c>
      <c r="B113">
        <v>77</v>
      </c>
      <c r="C113">
        <v>3.9</v>
      </c>
      <c r="D113">
        <v>105</v>
      </c>
      <c r="E113" t="s">
        <v>302</v>
      </c>
      <c r="G113" t="s">
        <v>297</v>
      </c>
      <c r="H113" t="s">
        <v>300</v>
      </c>
      <c r="K113" t="s">
        <v>735</v>
      </c>
    </row>
    <row r="114" spans="1:13" x14ac:dyDescent="0.3">
      <c r="A114" t="s">
        <v>155</v>
      </c>
      <c r="B114">
        <v>41</v>
      </c>
      <c r="C114">
        <v>2.2999999999999998</v>
      </c>
      <c r="D114">
        <v>103</v>
      </c>
      <c r="E114" t="s">
        <v>302</v>
      </c>
      <c r="H114" t="s">
        <v>301</v>
      </c>
      <c r="K114" t="s">
        <v>735</v>
      </c>
      <c r="L114" t="s">
        <v>305</v>
      </c>
    </row>
    <row r="115" spans="1:13" x14ac:dyDescent="0.3">
      <c r="A115" t="s">
        <v>156</v>
      </c>
      <c r="B115">
        <v>275</v>
      </c>
      <c r="C115">
        <v>2.7</v>
      </c>
      <c r="D115">
        <v>104</v>
      </c>
      <c r="E115" t="s">
        <v>302</v>
      </c>
      <c r="J115" t="s">
        <v>299</v>
      </c>
      <c r="K115" t="s">
        <v>307</v>
      </c>
    </row>
    <row r="116" spans="1:13" x14ac:dyDescent="0.3">
      <c r="A116" t="s">
        <v>157</v>
      </c>
      <c r="B116">
        <v>107</v>
      </c>
      <c r="C116">
        <v>3.6</v>
      </c>
      <c r="D116">
        <v>105</v>
      </c>
      <c r="E116" t="s">
        <v>302</v>
      </c>
      <c r="J116" t="s">
        <v>299</v>
      </c>
      <c r="K116" t="s">
        <v>735</v>
      </c>
    </row>
    <row r="117" spans="1:13" x14ac:dyDescent="0.3">
      <c r="A117" t="s">
        <v>158</v>
      </c>
      <c r="B117" t="s">
        <v>735</v>
      </c>
      <c r="C117">
        <v>1.3</v>
      </c>
      <c r="D117">
        <v>102</v>
      </c>
      <c r="E117" t="s">
        <v>302</v>
      </c>
      <c r="H117" t="s">
        <v>301</v>
      </c>
      <c r="K117" t="s">
        <v>304</v>
      </c>
    </row>
    <row r="118" spans="1:13" x14ac:dyDescent="0.3">
      <c r="A118" t="s">
        <v>159</v>
      </c>
      <c r="B118" t="s">
        <v>735</v>
      </c>
      <c r="C118">
        <v>0.3</v>
      </c>
      <c r="D118">
        <v>101</v>
      </c>
      <c r="E118" t="s">
        <v>302</v>
      </c>
      <c r="J118" t="s">
        <v>299</v>
      </c>
      <c r="K118" t="s">
        <v>735</v>
      </c>
      <c r="M118" t="s">
        <v>303</v>
      </c>
    </row>
    <row r="119" spans="1:13" x14ac:dyDescent="0.3">
      <c r="A119" t="s">
        <v>160</v>
      </c>
      <c r="B119" t="s">
        <v>735</v>
      </c>
      <c r="C119">
        <v>3.6</v>
      </c>
      <c r="D119">
        <v>105</v>
      </c>
      <c r="E119" t="s">
        <v>302</v>
      </c>
      <c r="H119" t="s">
        <v>300</v>
      </c>
      <c r="K119" t="s">
        <v>735</v>
      </c>
      <c r="M119" t="s">
        <v>303</v>
      </c>
    </row>
    <row r="120" spans="1:13" x14ac:dyDescent="0.3">
      <c r="A120" t="s">
        <v>161</v>
      </c>
      <c r="B120">
        <v>292</v>
      </c>
      <c r="C120">
        <v>0</v>
      </c>
      <c r="D120">
        <v>100</v>
      </c>
      <c r="E120" t="s">
        <v>302</v>
      </c>
      <c r="J120" t="s">
        <v>299</v>
      </c>
      <c r="K120" t="s">
        <v>735</v>
      </c>
    </row>
    <row r="121" spans="1:13" x14ac:dyDescent="0.3">
      <c r="A121" t="s">
        <v>162</v>
      </c>
      <c r="B121" t="s">
        <v>735</v>
      </c>
      <c r="C121">
        <v>1.2</v>
      </c>
      <c r="D121">
        <v>102</v>
      </c>
      <c r="E121" t="s">
        <v>302</v>
      </c>
      <c r="H121" t="s">
        <v>301</v>
      </c>
      <c r="K121" t="s">
        <v>735</v>
      </c>
    </row>
    <row r="122" spans="1:13" x14ac:dyDescent="0.3">
      <c r="A122" t="s">
        <v>163</v>
      </c>
      <c r="B122" t="s">
        <v>735</v>
      </c>
      <c r="C122">
        <v>2.5</v>
      </c>
      <c r="D122">
        <v>104</v>
      </c>
      <c r="E122" t="s">
        <v>302</v>
      </c>
      <c r="J122" t="s">
        <v>299</v>
      </c>
      <c r="K122" t="s">
        <v>735</v>
      </c>
    </row>
    <row r="123" spans="1:13" x14ac:dyDescent="0.3">
      <c r="A123" t="s">
        <v>164</v>
      </c>
      <c r="B123">
        <v>111</v>
      </c>
      <c r="C123">
        <v>1.6</v>
      </c>
      <c r="D123">
        <v>103</v>
      </c>
      <c r="E123" t="s">
        <v>302</v>
      </c>
      <c r="J123" t="s">
        <v>299</v>
      </c>
      <c r="K123" t="s">
        <v>735</v>
      </c>
    </row>
    <row r="124" spans="1:13" x14ac:dyDescent="0.3">
      <c r="A124" t="s">
        <v>165</v>
      </c>
      <c r="B124">
        <v>215</v>
      </c>
      <c r="C124">
        <v>0.2</v>
      </c>
      <c r="D124">
        <v>100</v>
      </c>
      <c r="E124" t="s">
        <v>302</v>
      </c>
      <c r="J124" t="s">
        <v>299</v>
      </c>
      <c r="K124" t="s">
        <v>735</v>
      </c>
    </row>
    <row r="125" spans="1:13" x14ac:dyDescent="0.3">
      <c r="A125" t="s">
        <v>166</v>
      </c>
      <c r="B125" t="s">
        <v>735</v>
      </c>
      <c r="C125">
        <v>2.9</v>
      </c>
      <c r="D125">
        <v>104</v>
      </c>
      <c r="E125" t="s">
        <v>302</v>
      </c>
      <c r="H125" t="s">
        <v>301</v>
      </c>
      <c r="K125" t="s">
        <v>735</v>
      </c>
    </row>
    <row r="126" spans="1:13" x14ac:dyDescent="0.3">
      <c r="A126" t="s">
        <v>167</v>
      </c>
      <c r="B126">
        <v>297</v>
      </c>
      <c r="C126">
        <v>0</v>
      </c>
      <c r="D126">
        <v>100</v>
      </c>
      <c r="E126" t="s">
        <v>302</v>
      </c>
      <c r="J126" t="s">
        <v>299</v>
      </c>
      <c r="K126" t="s">
        <v>304</v>
      </c>
      <c r="M126" t="s">
        <v>303</v>
      </c>
    </row>
    <row r="127" spans="1:13" x14ac:dyDescent="0.3">
      <c r="A127" t="s">
        <v>168</v>
      </c>
      <c r="B127">
        <v>128</v>
      </c>
      <c r="C127">
        <v>-0.2</v>
      </c>
      <c r="D127">
        <v>100</v>
      </c>
      <c r="E127" t="s">
        <v>302</v>
      </c>
      <c r="J127" t="s">
        <v>299</v>
      </c>
      <c r="K127" t="s">
        <v>735</v>
      </c>
    </row>
    <row r="128" spans="1:13" x14ac:dyDescent="0.3">
      <c r="A128" t="s">
        <v>169</v>
      </c>
      <c r="B128">
        <v>18</v>
      </c>
      <c r="C128">
        <v>1.9</v>
      </c>
      <c r="D128">
        <v>102</v>
      </c>
      <c r="E128" t="s">
        <v>302</v>
      </c>
      <c r="H128" t="s">
        <v>300</v>
      </c>
      <c r="K128" t="s">
        <v>735</v>
      </c>
    </row>
    <row r="129" spans="1:11" x14ac:dyDescent="0.3">
      <c r="A129" t="s">
        <v>170</v>
      </c>
      <c r="B129">
        <v>285</v>
      </c>
      <c r="C129">
        <v>-11</v>
      </c>
      <c r="D129">
        <v>84</v>
      </c>
      <c r="E129" t="s">
        <v>302</v>
      </c>
      <c r="J129" t="s">
        <v>299</v>
      </c>
      <c r="K129" t="s">
        <v>307</v>
      </c>
    </row>
    <row r="130" spans="1:11" x14ac:dyDescent="0.3">
      <c r="A130" t="s">
        <v>171</v>
      </c>
      <c r="B130">
        <v>163</v>
      </c>
      <c r="C130">
        <v>-1.7</v>
      </c>
      <c r="D130">
        <v>98</v>
      </c>
      <c r="E130" t="s">
        <v>302</v>
      </c>
      <c r="J130" t="s">
        <v>299</v>
      </c>
      <c r="K130" t="s">
        <v>735</v>
      </c>
    </row>
    <row r="131" spans="1:11" x14ac:dyDescent="0.3">
      <c r="A131" t="s">
        <v>172</v>
      </c>
      <c r="B131">
        <v>132</v>
      </c>
      <c r="C131">
        <v>5</v>
      </c>
      <c r="D131">
        <v>106</v>
      </c>
      <c r="E131" t="s">
        <v>302</v>
      </c>
      <c r="H131" t="s">
        <v>300</v>
      </c>
      <c r="K131" t="s">
        <v>735</v>
      </c>
    </row>
    <row r="132" spans="1:11" x14ac:dyDescent="0.3">
      <c r="A132" t="s">
        <v>173</v>
      </c>
      <c r="B132" t="s">
        <v>735</v>
      </c>
      <c r="C132">
        <v>0.1</v>
      </c>
      <c r="D132">
        <v>100</v>
      </c>
      <c r="E132" t="s">
        <v>306</v>
      </c>
      <c r="H132" t="s">
        <v>300</v>
      </c>
      <c r="K132" t="s">
        <v>735</v>
      </c>
    </row>
    <row r="133" spans="1:11" x14ac:dyDescent="0.3">
      <c r="A133" t="s">
        <v>174</v>
      </c>
      <c r="B133" t="s">
        <v>735</v>
      </c>
      <c r="C133">
        <v>-1.1000000000000001</v>
      </c>
      <c r="D133">
        <v>98</v>
      </c>
      <c r="E133" t="s">
        <v>302</v>
      </c>
      <c r="H133" t="s">
        <v>300</v>
      </c>
      <c r="K133" t="s">
        <v>735</v>
      </c>
    </row>
    <row r="134" spans="1:11" x14ac:dyDescent="0.3">
      <c r="A134" t="s">
        <v>175</v>
      </c>
      <c r="B134">
        <v>112</v>
      </c>
      <c r="C134">
        <v>-1.6</v>
      </c>
      <c r="D134">
        <v>98</v>
      </c>
      <c r="E134" t="s">
        <v>302</v>
      </c>
      <c r="J134" t="s">
        <v>299</v>
      </c>
      <c r="K134" t="s">
        <v>735</v>
      </c>
    </row>
    <row r="135" spans="1:11" x14ac:dyDescent="0.3">
      <c r="A135" t="s">
        <v>176</v>
      </c>
      <c r="B135" t="s">
        <v>735</v>
      </c>
      <c r="C135">
        <v>0.6</v>
      </c>
      <c r="D135">
        <v>101</v>
      </c>
      <c r="E135" t="s">
        <v>302</v>
      </c>
      <c r="G135" t="s">
        <v>297</v>
      </c>
      <c r="H135" t="s">
        <v>300</v>
      </c>
      <c r="K135" t="s">
        <v>304</v>
      </c>
    </row>
    <row r="136" spans="1:11" x14ac:dyDescent="0.3">
      <c r="A136" t="s">
        <v>177</v>
      </c>
      <c r="B136" t="s">
        <v>735</v>
      </c>
      <c r="C136">
        <v>1.2</v>
      </c>
      <c r="D136">
        <v>102</v>
      </c>
      <c r="E136" t="s">
        <v>306</v>
      </c>
      <c r="H136" t="s">
        <v>301</v>
      </c>
      <c r="K136" t="s">
        <v>735</v>
      </c>
    </row>
    <row r="137" spans="1:11" x14ac:dyDescent="0.3">
      <c r="A137" t="s">
        <v>178</v>
      </c>
      <c r="B137">
        <v>241</v>
      </c>
      <c r="C137">
        <v>1.1000000000000001</v>
      </c>
      <c r="D137">
        <v>102</v>
      </c>
      <c r="E137" t="s">
        <v>302</v>
      </c>
      <c r="H137" t="s">
        <v>300</v>
      </c>
      <c r="K137" t="s">
        <v>735</v>
      </c>
    </row>
    <row r="138" spans="1:11" x14ac:dyDescent="0.3">
      <c r="A138" t="s">
        <v>179</v>
      </c>
      <c r="B138" t="s">
        <v>735</v>
      </c>
      <c r="C138">
        <v>-4.7</v>
      </c>
      <c r="D138">
        <v>92</v>
      </c>
      <c r="E138" t="s">
        <v>302</v>
      </c>
      <c r="J138" t="s">
        <v>299</v>
      </c>
      <c r="K138" t="s">
        <v>735</v>
      </c>
    </row>
    <row r="139" spans="1:11" x14ac:dyDescent="0.3">
      <c r="A139" t="s">
        <v>180</v>
      </c>
      <c r="B139" t="s">
        <v>735</v>
      </c>
      <c r="C139">
        <v>-0.3</v>
      </c>
      <c r="D139">
        <v>99</v>
      </c>
      <c r="E139" t="s">
        <v>302</v>
      </c>
      <c r="H139" t="s">
        <v>300</v>
      </c>
      <c r="K139" t="s">
        <v>735</v>
      </c>
    </row>
    <row r="140" spans="1:11" x14ac:dyDescent="0.3">
      <c r="A140" t="s">
        <v>181</v>
      </c>
      <c r="B140" t="s">
        <v>735</v>
      </c>
      <c r="C140">
        <v>-0.6</v>
      </c>
      <c r="D140">
        <v>99</v>
      </c>
      <c r="E140" t="s">
        <v>302</v>
      </c>
      <c r="J140" t="s">
        <v>299</v>
      </c>
      <c r="K140" t="s">
        <v>735</v>
      </c>
    </row>
    <row r="141" spans="1:11" x14ac:dyDescent="0.3">
      <c r="A141" t="s">
        <v>182</v>
      </c>
      <c r="B141">
        <v>197</v>
      </c>
      <c r="C141">
        <v>2.6</v>
      </c>
      <c r="D141">
        <v>103</v>
      </c>
      <c r="E141" t="s">
        <v>302</v>
      </c>
      <c r="J141" t="s">
        <v>299</v>
      </c>
      <c r="K141" t="s">
        <v>735</v>
      </c>
    </row>
    <row r="142" spans="1:11" x14ac:dyDescent="0.3">
      <c r="A142" t="s">
        <v>183</v>
      </c>
      <c r="B142">
        <v>114</v>
      </c>
      <c r="C142">
        <v>-13.5</v>
      </c>
      <c r="D142">
        <v>81</v>
      </c>
      <c r="E142" t="s">
        <v>302</v>
      </c>
      <c r="J142" t="s">
        <v>299</v>
      </c>
      <c r="K142" t="s">
        <v>735</v>
      </c>
    </row>
    <row r="143" spans="1:11" x14ac:dyDescent="0.3">
      <c r="A143" t="s">
        <v>184</v>
      </c>
      <c r="B143" t="s">
        <v>735</v>
      </c>
      <c r="C143">
        <v>-1.5</v>
      </c>
      <c r="D143">
        <v>97</v>
      </c>
      <c r="E143" t="s">
        <v>302</v>
      </c>
      <c r="H143" t="s">
        <v>300</v>
      </c>
      <c r="K143" t="s">
        <v>304</v>
      </c>
    </row>
    <row r="144" spans="1:11" x14ac:dyDescent="0.3">
      <c r="A144" t="s">
        <v>185</v>
      </c>
      <c r="B144">
        <v>81</v>
      </c>
      <c r="C144">
        <v>-3.5</v>
      </c>
      <c r="D144">
        <v>96</v>
      </c>
      <c r="E144" t="s">
        <v>302</v>
      </c>
      <c r="G144" t="s">
        <v>297</v>
      </c>
      <c r="J144" t="s">
        <v>299</v>
      </c>
      <c r="K144" t="s">
        <v>735</v>
      </c>
    </row>
    <row r="145" spans="1:13" x14ac:dyDescent="0.3">
      <c r="A145" t="s">
        <v>186</v>
      </c>
      <c r="B145" t="s">
        <v>735</v>
      </c>
      <c r="C145">
        <v>-4.0999999999999996</v>
      </c>
      <c r="D145">
        <v>95</v>
      </c>
      <c r="E145" t="s">
        <v>302</v>
      </c>
      <c r="H145" t="s">
        <v>301</v>
      </c>
      <c r="K145" t="s">
        <v>735</v>
      </c>
    </row>
    <row r="146" spans="1:13" x14ac:dyDescent="0.3">
      <c r="A146" t="s">
        <v>187</v>
      </c>
      <c r="B146" t="s">
        <v>735</v>
      </c>
      <c r="C146">
        <v>-1.3</v>
      </c>
      <c r="D146">
        <v>98</v>
      </c>
      <c r="E146" t="s">
        <v>302</v>
      </c>
      <c r="J146" t="s">
        <v>299</v>
      </c>
      <c r="K146" t="s">
        <v>304</v>
      </c>
    </row>
    <row r="147" spans="1:13" x14ac:dyDescent="0.3">
      <c r="A147" t="s">
        <v>188</v>
      </c>
      <c r="B147" t="s">
        <v>735</v>
      </c>
      <c r="C147">
        <v>-2.6</v>
      </c>
      <c r="D147">
        <v>96</v>
      </c>
      <c r="E147" t="s">
        <v>302</v>
      </c>
      <c r="J147" t="s">
        <v>299</v>
      </c>
      <c r="K147" t="s">
        <v>735</v>
      </c>
    </row>
    <row r="148" spans="1:13" x14ac:dyDescent="0.3">
      <c r="A148" t="s">
        <v>189</v>
      </c>
      <c r="B148">
        <v>193</v>
      </c>
      <c r="C148">
        <v>-0.1</v>
      </c>
      <c r="D148">
        <v>100</v>
      </c>
      <c r="E148" t="s">
        <v>302</v>
      </c>
      <c r="J148" t="s">
        <v>299</v>
      </c>
      <c r="K148" t="s">
        <v>735</v>
      </c>
      <c r="M148" t="s">
        <v>303</v>
      </c>
    </row>
    <row r="149" spans="1:13" x14ac:dyDescent="0.3">
      <c r="A149" t="s">
        <v>190</v>
      </c>
      <c r="B149">
        <v>273</v>
      </c>
      <c r="C149">
        <v>-2.4</v>
      </c>
      <c r="D149">
        <v>97</v>
      </c>
      <c r="E149" t="s">
        <v>302</v>
      </c>
      <c r="J149" t="s">
        <v>299</v>
      </c>
      <c r="K149" t="s">
        <v>735</v>
      </c>
    </row>
    <row r="150" spans="1:13" x14ac:dyDescent="0.3">
      <c r="A150" t="s">
        <v>191</v>
      </c>
      <c r="B150">
        <v>313</v>
      </c>
      <c r="C150">
        <v>-1.9</v>
      </c>
      <c r="D150">
        <v>98</v>
      </c>
      <c r="E150" t="s">
        <v>302</v>
      </c>
      <c r="H150" t="s">
        <v>300</v>
      </c>
      <c r="K150" t="s">
        <v>735</v>
      </c>
    </row>
    <row r="151" spans="1:13" x14ac:dyDescent="0.3">
      <c r="A151" t="s">
        <v>192</v>
      </c>
      <c r="B151">
        <v>295</v>
      </c>
      <c r="C151">
        <v>-4.7</v>
      </c>
      <c r="D151">
        <v>93</v>
      </c>
      <c r="E151" t="s">
        <v>302</v>
      </c>
      <c r="J151" t="s">
        <v>299</v>
      </c>
      <c r="K151" t="s">
        <v>735</v>
      </c>
    </row>
    <row r="152" spans="1:13" x14ac:dyDescent="0.3">
      <c r="A152" t="s">
        <v>193</v>
      </c>
      <c r="B152">
        <v>158</v>
      </c>
      <c r="C152">
        <v>-6.2</v>
      </c>
      <c r="D152">
        <v>92</v>
      </c>
      <c r="E152" t="s">
        <v>302</v>
      </c>
      <c r="H152" t="s">
        <v>300</v>
      </c>
      <c r="K152" t="s">
        <v>735</v>
      </c>
      <c r="L152" t="s">
        <v>305</v>
      </c>
    </row>
    <row r="153" spans="1:13" x14ac:dyDescent="0.3">
      <c r="A153" t="s">
        <v>194</v>
      </c>
      <c r="B153">
        <v>340</v>
      </c>
      <c r="C153">
        <v>-4.5999999999999996</v>
      </c>
      <c r="D153">
        <v>92</v>
      </c>
      <c r="E153" t="s">
        <v>302</v>
      </c>
      <c r="H153" t="s">
        <v>300</v>
      </c>
      <c r="K153" t="s">
        <v>735</v>
      </c>
    </row>
    <row r="154" spans="1:13" x14ac:dyDescent="0.3">
      <c r="A154" t="s">
        <v>195</v>
      </c>
      <c r="B154">
        <v>283</v>
      </c>
      <c r="C154">
        <v>-2.5</v>
      </c>
      <c r="D154">
        <v>96</v>
      </c>
      <c r="E154" t="s">
        <v>302</v>
      </c>
      <c r="J154" t="s">
        <v>299</v>
      </c>
      <c r="K154" t="s">
        <v>735</v>
      </c>
      <c r="L154" t="s">
        <v>305</v>
      </c>
    </row>
    <row r="155" spans="1:13" x14ac:dyDescent="0.3">
      <c r="A155" t="s">
        <v>196</v>
      </c>
      <c r="B155" t="s">
        <v>735</v>
      </c>
      <c r="C155">
        <v>-5.4</v>
      </c>
      <c r="D155">
        <v>93</v>
      </c>
      <c r="E155" t="s">
        <v>306</v>
      </c>
      <c r="J155" t="s">
        <v>299</v>
      </c>
      <c r="K155" t="s">
        <v>735</v>
      </c>
    </row>
    <row r="156" spans="1:13" x14ac:dyDescent="0.3">
      <c r="A156" t="s">
        <v>197</v>
      </c>
      <c r="B156">
        <v>165</v>
      </c>
      <c r="C156">
        <v>-4.4000000000000004</v>
      </c>
      <c r="D156">
        <v>94</v>
      </c>
      <c r="E156" t="s">
        <v>302</v>
      </c>
      <c r="J156" t="s">
        <v>299</v>
      </c>
      <c r="K156" t="s">
        <v>735</v>
      </c>
    </row>
    <row r="157" spans="1:13" x14ac:dyDescent="0.3">
      <c r="A157" t="s">
        <v>198</v>
      </c>
      <c r="B157" t="s">
        <v>735</v>
      </c>
      <c r="C157">
        <v>-3.6</v>
      </c>
      <c r="D157">
        <v>94</v>
      </c>
      <c r="E157" t="s">
        <v>302</v>
      </c>
      <c r="J157" t="s">
        <v>299</v>
      </c>
      <c r="K157" t="s">
        <v>735</v>
      </c>
      <c r="M157" t="s">
        <v>303</v>
      </c>
    </row>
    <row r="158" spans="1:13" x14ac:dyDescent="0.3">
      <c r="A158" t="s">
        <v>199</v>
      </c>
      <c r="B158" t="s">
        <v>735</v>
      </c>
      <c r="C158">
        <v>-0.9</v>
      </c>
      <c r="D158">
        <v>99</v>
      </c>
      <c r="E158" t="s">
        <v>306</v>
      </c>
      <c r="H158" t="s">
        <v>300</v>
      </c>
      <c r="K158" t="s">
        <v>735</v>
      </c>
    </row>
    <row r="159" spans="1:13" x14ac:dyDescent="0.3">
      <c r="A159" t="s">
        <v>200</v>
      </c>
      <c r="B159" t="s">
        <v>735</v>
      </c>
      <c r="C159">
        <v>-3.7</v>
      </c>
      <c r="D159">
        <v>93</v>
      </c>
      <c r="E159" t="s">
        <v>302</v>
      </c>
      <c r="J159" t="s">
        <v>299</v>
      </c>
      <c r="K159" t="s">
        <v>735</v>
      </c>
    </row>
    <row r="160" spans="1:13" x14ac:dyDescent="0.3">
      <c r="A160" t="s">
        <v>201</v>
      </c>
      <c r="B160" t="s">
        <v>735</v>
      </c>
      <c r="C160">
        <v>-5.3</v>
      </c>
      <c r="D160">
        <v>90</v>
      </c>
      <c r="E160" t="s">
        <v>306</v>
      </c>
      <c r="G160" t="s">
        <v>297</v>
      </c>
      <c r="J160" t="s">
        <v>299</v>
      </c>
      <c r="K160" t="s">
        <v>735</v>
      </c>
    </row>
    <row r="161" spans="1:13" x14ac:dyDescent="0.3">
      <c r="A161" t="s">
        <v>202</v>
      </c>
      <c r="B161">
        <v>268</v>
      </c>
      <c r="C161">
        <v>-5.3</v>
      </c>
      <c r="D161">
        <v>92</v>
      </c>
      <c r="E161" t="s">
        <v>306</v>
      </c>
      <c r="H161" t="s">
        <v>300</v>
      </c>
      <c r="K161" t="s">
        <v>735</v>
      </c>
    </row>
    <row r="162" spans="1:13" x14ac:dyDescent="0.3">
      <c r="A162" t="s">
        <v>203</v>
      </c>
      <c r="B162">
        <v>281</v>
      </c>
      <c r="C162">
        <v>-1.8</v>
      </c>
      <c r="D162">
        <v>98</v>
      </c>
      <c r="E162" t="s">
        <v>302</v>
      </c>
      <c r="J162" t="s">
        <v>299</v>
      </c>
      <c r="K162" t="s">
        <v>735</v>
      </c>
    </row>
    <row r="163" spans="1:13" x14ac:dyDescent="0.3">
      <c r="A163" t="s">
        <v>204</v>
      </c>
      <c r="B163" t="s">
        <v>735</v>
      </c>
      <c r="C163">
        <v>-3.7</v>
      </c>
      <c r="D163">
        <v>94</v>
      </c>
      <c r="E163" t="s">
        <v>306</v>
      </c>
      <c r="G163" t="s">
        <v>297</v>
      </c>
      <c r="J163" t="s">
        <v>299</v>
      </c>
      <c r="K163" t="s">
        <v>735</v>
      </c>
    </row>
    <row r="164" spans="1:13" x14ac:dyDescent="0.3">
      <c r="A164" t="s">
        <v>205</v>
      </c>
      <c r="B164" t="s">
        <v>735</v>
      </c>
      <c r="C164">
        <v>-3.8</v>
      </c>
      <c r="D164">
        <v>94</v>
      </c>
      <c r="E164" t="s">
        <v>306</v>
      </c>
      <c r="J164" t="s">
        <v>299</v>
      </c>
      <c r="K164" t="s">
        <v>735</v>
      </c>
    </row>
    <row r="165" spans="1:13" x14ac:dyDescent="0.3">
      <c r="A165" t="s">
        <v>206</v>
      </c>
      <c r="B165" t="s">
        <v>735</v>
      </c>
      <c r="C165">
        <v>-6.9</v>
      </c>
      <c r="D165">
        <v>90</v>
      </c>
      <c r="E165" t="s">
        <v>302</v>
      </c>
      <c r="H165" t="s">
        <v>300</v>
      </c>
      <c r="K165" t="s">
        <v>735</v>
      </c>
    </row>
    <row r="166" spans="1:13" x14ac:dyDescent="0.3">
      <c r="A166" t="s">
        <v>207</v>
      </c>
      <c r="B166">
        <v>89</v>
      </c>
      <c r="C166">
        <v>-5.7</v>
      </c>
      <c r="D166">
        <v>91</v>
      </c>
      <c r="E166" t="s">
        <v>302</v>
      </c>
      <c r="J166" t="s">
        <v>299</v>
      </c>
      <c r="K166" t="s">
        <v>735</v>
      </c>
    </row>
    <row r="167" spans="1:13" x14ac:dyDescent="0.3">
      <c r="A167" t="s">
        <v>208</v>
      </c>
      <c r="B167">
        <v>288</v>
      </c>
      <c r="C167">
        <v>-4.3</v>
      </c>
      <c r="D167">
        <v>92</v>
      </c>
      <c r="E167" t="s">
        <v>302</v>
      </c>
      <c r="J167" t="s">
        <v>299</v>
      </c>
      <c r="K167" t="s">
        <v>304</v>
      </c>
      <c r="M167" t="s">
        <v>303</v>
      </c>
    </row>
    <row r="168" spans="1:13" x14ac:dyDescent="0.3">
      <c r="A168" t="s">
        <v>209</v>
      </c>
      <c r="B168">
        <v>188</v>
      </c>
      <c r="C168">
        <v>-6.6</v>
      </c>
      <c r="D168">
        <v>91</v>
      </c>
      <c r="E168" t="s">
        <v>302</v>
      </c>
      <c r="H168" t="s">
        <v>300</v>
      </c>
      <c r="K168" t="s">
        <v>735</v>
      </c>
    </row>
    <row r="169" spans="1:13" x14ac:dyDescent="0.3">
      <c r="A169" t="s">
        <v>210</v>
      </c>
      <c r="B169">
        <v>190</v>
      </c>
      <c r="C169">
        <v>-3.6</v>
      </c>
      <c r="D169">
        <v>96</v>
      </c>
      <c r="E169" t="s">
        <v>302</v>
      </c>
      <c r="J169" t="s">
        <v>299</v>
      </c>
      <c r="K169" t="s">
        <v>735</v>
      </c>
      <c r="M169" t="s">
        <v>303</v>
      </c>
    </row>
    <row r="170" spans="1:13" x14ac:dyDescent="0.3">
      <c r="A170" t="s">
        <v>211</v>
      </c>
      <c r="B170">
        <v>327</v>
      </c>
      <c r="C170">
        <v>-4.4000000000000004</v>
      </c>
      <c r="D170">
        <v>94</v>
      </c>
      <c r="E170" t="s">
        <v>302</v>
      </c>
      <c r="G170" t="s">
        <v>297</v>
      </c>
      <c r="H170" t="s">
        <v>300</v>
      </c>
      <c r="K170" t="s">
        <v>735</v>
      </c>
    </row>
    <row r="171" spans="1:13" x14ac:dyDescent="0.3">
      <c r="A171" t="s">
        <v>212</v>
      </c>
      <c r="B171">
        <v>30</v>
      </c>
      <c r="C171">
        <v>-7.1</v>
      </c>
      <c r="D171">
        <v>92</v>
      </c>
      <c r="E171" t="s">
        <v>302</v>
      </c>
      <c r="G171" t="s">
        <v>298</v>
      </c>
      <c r="J171" t="s">
        <v>299</v>
      </c>
      <c r="K171" t="s">
        <v>735</v>
      </c>
      <c r="M171" t="s">
        <v>303</v>
      </c>
    </row>
    <row r="172" spans="1:13" x14ac:dyDescent="0.3">
      <c r="A172" t="s">
        <v>213</v>
      </c>
      <c r="B172">
        <v>228</v>
      </c>
      <c r="C172">
        <v>-5.4</v>
      </c>
      <c r="D172">
        <v>92</v>
      </c>
      <c r="E172" t="s">
        <v>302</v>
      </c>
      <c r="J172" t="s">
        <v>299</v>
      </c>
      <c r="K172" t="s">
        <v>735</v>
      </c>
    </row>
    <row r="173" spans="1:13" x14ac:dyDescent="0.3">
      <c r="A173" t="s">
        <v>214</v>
      </c>
      <c r="B173">
        <v>55</v>
      </c>
      <c r="C173">
        <v>-6.2</v>
      </c>
      <c r="D173">
        <v>90</v>
      </c>
      <c r="E173" t="s">
        <v>302</v>
      </c>
      <c r="G173" t="s">
        <v>298</v>
      </c>
      <c r="J173" t="s">
        <v>299</v>
      </c>
      <c r="K173" t="s">
        <v>735</v>
      </c>
    </row>
    <row r="174" spans="1:13" x14ac:dyDescent="0.3">
      <c r="A174" t="s">
        <v>215</v>
      </c>
      <c r="B174">
        <v>279</v>
      </c>
      <c r="C174">
        <v>-4.5999999999999996</v>
      </c>
      <c r="D174">
        <v>93</v>
      </c>
      <c r="E174" t="s">
        <v>302</v>
      </c>
      <c r="J174" t="s">
        <v>299</v>
      </c>
      <c r="K174" t="s">
        <v>304</v>
      </c>
    </row>
    <row r="175" spans="1:13" x14ac:dyDescent="0.3">
      <c r="A175" t="s">
        <v>216</v>
      </c>
      <c r="B175">
        <v>186</v>
      </c>
      <c r="C175">
        <v>-10.3</v>
      </c>
      <c r="D175">
        <v>82</v>
      </c>
      <c r="E175" t="s">
        <v>302</v>
      </c>
      <c r="H175" t="s">
        <v>300</v>
      </c>
      <c r="K175" t="s">
        <v>735</v>
      </c>
    </row>
    <row r="176" spans="1:13" x14ac:dyDescent="0.3">
      <c r="A176" t="s">
        <v>217</v>
      </c>
      <c r="B176" t="s">
        <v>735</v>
      </c>
      <c r="C176">
        <v>-7.6</v>
      </c>
      <c r="D176">
        <v>88</v>
      </c>
      <c r="E176" t="s">
        <v>302</v>
      </c>
      <c r="H176" t="s">
        <v>300</v>
      </c>
      <c r="K176" t="s">
        <v>304</v>
      </c>
    </row>
    <row r="177" spans="1:13" x14ac:dyDescent="0.3">
      <c r="A177" t="s">
        <v>218</v>
      </c>
      <c r="B177" t="s">
        <v>735</v>
      </c>
      <c r="C177">
        <v>-2.8</v>
      </c>
      <c r="D177">
        <v>95</v>
      </c>
      <c r="E177" t="s">
        <v>306</v>
      </c>
      <c r="H177" t="s">
        <v>300</v>
      </c>
      <c r="K177" t="s">
        <v>735</v>
      </c>
    </row>
    <row r="178" spans="1:13" x14ac:dyDescent="0.3">
      <c r="A178" t="s">
        <v>219</v>
      </c>
      <c r="B178">
        <v>147</v>
      </c>
      <c r="C178">
        <v>-5.5</v>
      </c>
      <c r="D178">
        <v>92</v>
      </c>
      <c r="E178" t="s">
        <v>302</v>
      </c>
      <c r="J178" t="s">
        <v>299</v>
      </c>
      <c r="K178" t="s">
        <v>304</v>
      </c>
      <c r="L178" t="s">
        <v>305</v>
      </c>
    </row>
    <row r="179" spans="1:13" x14ac:dyDescent="0.3">
      <c r="A179" t="s">
        <v>220</v>
      </c>
      <c r="B179">
        <v>182</v>
      </c>
      <c r="C179">
        <v>-10.4</v>
      </c>
      <c r="D179">
        <v>85</v>
      </c>
      <c r="E179" t="s">
        <v>302</v>
      </c>
      <c r="J179" t="s">
        <v>299</v>
      </c>
      <c r="K179" t="s">
        <v>735</v>
      </c>
      <c r="L179" t="s">
        <v>305</v>
      </c>
    </row>
    <row r="180" spans="1:13" x14ac:dyDescent="0.3">
      <c r="A180" t="s">
        <v>221</v>
      </c>
      <c r="B180">
        <v>222</v>
      </c>
      <c r="C180">
        <v>-7.7</v>
      </c>
      <c r="D180">
        <v>89</v>
      </c>
      <c r="E180" t="s">
        <v>302</v>
      </c>
      <c r="H180" t="s">
        <v>300</v>
      </c>
      <c r="K180" t="s">
        <v>735</v>
      </c>
      <c r="L180" t="s">
        <v>305</v>
      </c>
    </row>
    <row r="181" spans="1:13" x14ac:dyDescent="0.3">
      <c r="A181" t="s">
        <v>222</v>
      </c>
      <c r="B181" t="s">
        <v>735</v>
      </c>
      <c r="C181">
        <v>-3.2</v>
      </c>
      <c r="D181">
        <v>94</v>
      </c>
      <c r="E181" t="s">
        <v>306</v>
      </c>
      <c r="H181" t="s">
        <v>300</v>
      </c>
      <c r="K181" t="s">
        <v>304</v>
      </c>
    </row>
    <row r="182" spans="1:13" x14ac:dyDescent="0.3">
      <c r="A182" t="s">
        <v>223</v>
      </c>
      <c r="B182" t="s">
        <v>735</v>
      </c>
      <c r="C182">
        <v>-8.3000000000000007</v>
      </c>
      <c r="D182">
        <v>88</v>
      </c>
      <c r="E182" t="s">
        <v>302</v>
      </c>
      <c r="H182" t="s">
        <v>301</v>
      </c>
      <c r="K182" t="s">
        <v>735</v>
      </c>
    </row>
    <row r="183" spans="1:13" x14ac:dyDescent="0.3">
      <c r="A183" t="s">
        <v>224</v>
      </c>
      <c r="B183">
        <v>289</v>
      </c>
      <c r="C183">
        <v>-9.3000000000000007</v>
      </c>
      <c r="D183">
        <v>84</v>
      </c>
      <c r="E183" t="s">
        <v>306</v>
      </c>
      <c r="G183" t="s">
        <v>297</v>
      </c>
      <c r="J183" t="s">
        <v>299</v>
      </c>
      <c r="K183" t="s">
        <v>735</v>
      </c>
      <c r="L183" t="s">
        <v>305</v>
      </c>
    </row>
    <row r="184" spans="1:13" x14ac:dyDescent="0.3">
      <c r="A184" t="s">
        <v>225</v>
      </c>
      <c r="B184" t="s">
        <v>735</v>
      </c>
      <c r="C184">
        <v>-5.7</v>
      </c>
      <c r="D184">
        <v>90</v>
      </c>
      <c r="E184" t="s">
        <v>302</v>
      </c>
      <c r="H184" t="s">
        <v>300</v>
      </c>
      <c r="K184" t="s">
        <v>304</v>
      </c>
    </row>
    <row r="185" spans="1:13" x14ac:dyDescent="0.3">
      <c r="A185" t="s">
        <v>226</v>
      </c>
      <c r="B185" t="s">
        <v>735</v>
      </c>
      <c r="C185">
        <v>-10.3</v>
      </c>
      <c r="D185">
        <v>85</v>
      </c>
      <c r="E185" t="s">
        <v>306</v>
      </c>
      <c r="J185" t="s">
        <v>299</v>
      </c>
      <c r="K185" t="s">
        <v>735</v>
      </c>
    </row>
    <row r="186" spans="1:13" x14ac:dyDescent="0.3">
      <c r="A186" t="s">
        <v>227</v>
      </c>
      <c r="B186" t="s">
        <v>735</v>
      </c>
      <c r="C186">
        <v>-8.9</v>
      </c>
      <c r="D186">
        <v>87</v>
      </c>
      <c r="E186" t="s">
        <v>302</v>
      </c>
      <c r="J186" t="s">
        <v>299</v>
      </c>
      <c r="K186" t="s">
        <v>304</v>
      </c>
    </row>
    <row r="187" spans="1:13" x14ac:dyDescent="0.3">
      <c r="A187" t="s">
        <v>228</v>
      </c>
      <c r="B187" t="s">
        <v>735</v>
      </c>
      <c r="C187">
        <v>-8.1999999999999993</v>
      </c>
      <c r="D187">
        <v>85</v>
      </c>
      <c r="E187" t="s">
        <v>302</v>
      </c>
      <c r="H187" t="s">
        <v>300</v>
      </c>
      <c r="K187" t="s">
        <v>307</v>
      </c>
    </row>
    <row r="188" spans="1:13" x14ac:dyDescent="0.3">
      <c r="A188" t="s">
        <v>229</v>
      </c>
      <c r="B188">
        <v>306</v>
      </c>
      <c r="C188">
        <v>-11.7</v>
      </c>
      <c r="D188">
        <v>85</v>
      </c>
      <c r="E188" t="s">
        <v>302</v>
      </c>
      <c r="J188" t="s">
        <v>299</v>
      </c>
      <c r="K188" t="s">
        <v>735</v>
      </c>
    </row>
    <row r="189" spans="1:13" x14ac:dyDescent="0.3">
      <c r="A189" t="s">
        <v>230</v>
      </c>
      <c r="B189" t="s">
        <v>735</v>
      </c>
      <c r="C189">
        <v>-11.1</v>
      </c>
      <c r="D189">
        <v>81</v>
      </c>
      <c r="E189" t="s">
        <v>302</v>
      </c>
      <c r="H189" t="s">
        <v>300</v>
      </c>
      <c r="K189" t="s">
        <v>735</v>
      </c>
    </row>
    <row r="190" spans="1:13" x14ac:dyDescent="0.3">
      <c r="A190" t="s">
        <v>231</v>
      </c>
      <c r="B190" t="s">
        <v>735</v>
      </c>
      <c r="C190">
        <v>-11.6</v>
      </c>
      <c r="D190">
        <v>82</v>
      </c>
      <c r="E190" t="s">
        <v>302</v>
      </c>
      <c r="H190" t="s">
        <v>300</v>
      </c>
      <c r="K190" t="s">
        <v>735</v>
      </c>
    </row>
    <row r="191" spans="1:13" x14ac:dyDescent="0.3">
      <c r="A191" t="s">
        <v>232</v>
      </c>
      <c r="B191">
        <v>314</v>
      </c>
      <c r="C191">
        <v>-10.199999999999999</v>
      </c>
      <c r="D191">
        <v>86</v>
      </c>
      <c r="E191" t="s">
        <v>302</v>
      </c>
      <c r="J191" t="s">
        <v>299</v>
      </c>
      <c r="K191" t="s">
        <v>735</v>
      </c>
    </row>
    <row r="192" spans="1:13" x14ac:dyDescent="0.3">
      <c r="A192" t="s">
        <v>233</v>
      </c>
      <c r="B192" t="s">
        <v>735</v>
      </c>
      <c r="C192">
        <v>-8.1</v>
      </c>
      <c r="D192">
        <v>84</v>
      </c>
      <c r="E192" t="s">
        <v>302</v>
      </c>
      <c r="J192" t="s">
        <v>299</v>
      </c>
      <c r="K192" t="s">
        <v>735</v>
      </c>
      <c r="M192" t="s">
        <v>303</v>
      </c>
    </row>
    <row r="193" spans="1:12" x14ac:dyDescent="0.3">
      <c r="A193" t="s">
        <v>234</v>
      </c>
      <c r="B193" t="s">
        <v>735</v>
      </c>
      <c r="C193">
        <v>-6.7</v>
      </c>
      <c r="D193">
        <v>88</v>
      </c>
      <c r="E193" t="s">
        <v>302</v>
      </c>
      <c r="G193" t="s">
        <v>297</v>
      </c>
      <c r="H193" t="s">
        <v>300</v>
      </c>
      <c r="K193" t="s">
        <v>304</v>
      </c>
    </row>
    <row r="194" spans="1:12" x14ac:dyDescent="0.3">
      <c r="A194" t="s">
        <v>235</v>
      </c>
      <c r="B194">
        <v>337</v>
      </c>
      <c r="C194">
        <v>-13</v>
      </c>
      <c r="D194">
        <v>78</v>
      </c>
      <c r="E194" t="s">
        <v>302</v>
      </c>
      <c r="J194" t="s">
        <v>299</v>
      </c>
      <c r="K194" t="s">
        <v>735</v>
      </c>
    </row>
    <row r="195" spans="1:12" x14ac:dyDescent="0.3">
      <c r="A195" t="s">
        <v>236</v>
      </c>
      <c r="B195" t="s">
        <v>735</v>
      </c>
      <c r="C195">
        <v>-17.2</v>
      </c>
      <c r="D195">
        <v>80</v>
      </c>
      <c r="E195" t="s">
        <v>302</v>
      </c>
      <c r="H195" t="s">
        <v>300</v>
      </c>
      <c r="K195" t="s">
        <v>735</v>
      </c>
    </row>
    <row r="196" spans="1:12" x14ac:dyDescent="0.3">
      <c r="A196" t="s">
        <v>237</v>
      </c>
      <c r="B196">
        <v>155</v>
      </c>
      <c r="C196">
        <v>-10</v>
      </c>
      <c r="D196">
        <v>81</v>
      </c>
      <c r="E196" t="s">
        <v>302</v>
      </c>
      <c r="J196" t="s">
        <v>299</v>
      </c>
      <c r="K196" t="s">
        <v>304</v>
      </c>
    </row>
    <row r="197" spans="1:12" x14ac:dyDescent="0.3">
      <c r="A197" t="s">
        <v>238</v>
      </c>
      <c r="B197" t="s">
        <v>735</v>
      </c>
      <c r="C197">
        <v>-9</v>
      </c>
      <c r="D197">
        <v>83</v>
      </c>
      <c r="E197" t="s">
        <v>302</v>
      </c>
      <c r="J197" t="s">
        <v>299</v>
      </c>
      <c r="K197" t="s">
        <v>735</v>
      </c>
    </row>
    <row r="198" spans="1:12" x14ac:dyDescent="0.3">
      <c r="A198" t="s">
        <v>239</v>
      </c>
      <c r="B198">
        <v>234</v>
      </c>
      <c r="C198">
        <v>-14.9</v>
      </c>
      <c r="D198">
        <v>80</v>
      </c>
      <c r="E198" t="s">
        <v>302</v>
      </c>
      <c r="J198" t="s">
        <v>299</v>
      </c>
      <c r="K198" t="s">
        <v>735</v>
      </c>
    </row>
    <row r="199" spans="1:12" x14ac:dyDescent="0.3">
      <c r="A199" t="s">
        <v>240</v>
      </c>
      <c r="B199" t="s">
        <v>735</v>
      </c>
      <c r="C199">
        <v>-17.2</v>
      </c>
      <c r="D199">
        <v>80</v>
      </c>
      <c r="E199" t="s">
        <v>306</v>
      </c>
      <c r="H199" t="s">
        <v>300</v>
      </c>
      <c r="K199" t="s">
        <v>735</v>
      </c>
    </row>
    <row r="200" spans="1:12" x14ac:dyDescent="0.3">
      <c r="A200" t="s">
        <v>241</v>
      </c>
      <c r="B200" t="s">
        <v>735</v>
      </c>
      <c r="C200">
        <v>-8.5</v>
      </c>
      <c r="D200">
        <v>83</v>
      </c>
      <c r="E200" t="s">
        <v>306</v>
      </c>
      <c r="J200" t="s">
        <v>299</v>
      </c>
      <c r="K200" t="s">
        <v>304</v>
      </c>
    </row>
    <row r="201" spans="1:12" x14ac:dyDescent="0.3">
      <c r="A201" t="s">
        <v>242</v>
      </c>
      <c r="B201">
        <v>248</v>
      </c>
      <c r="C201">
        <v>-19.2</v>
      </c>
      <c r="D201">
        <v>76</v>
      </c>
      <c r="E201" t="s">
        <v>302</v>
      </c>
      <c r="J201" t="s">
        <v>299</v>
      </c>
      <c r="K201" t="s">
        <v>735</v>
      </c>
    </row>
    <row r="202" spans="1:12" x14ac:dyDescent="0.3">
      <c r="A202" t="s">
        <v>243</v>
      </c>
      <c r="B202">
        <v>195</v>
      </c>
      <c r="C202">
        <v>-16.7</v>
      </c>
      <c r="D202">
        <v>78</v>
      </c>
      <c r="E202" t="s">
        <v>302</v>
      </c>
      <c r="G202" t="s">
        <v>297</v>
      </c>
      <c r="J202" t="s">
        <v>299</v>
      </c>
      <c r="K202" t="s">
        <v>735</v>
      </c>
      <c r="L202" t="s">
        <v>305</v>
      </c>
    </row>
    <row r="203" spans="1:12" x14ac:dyDescent="0.3">
      <c r="A203" t="s">
        <v>244</v>
      </c>
      <c r="B203" t="s">
        <v>735</v>
      </c>
      <c r="C203">
        <v>-10.6</v>
      </c>
      <c r="D203">
        <v>80</v>
      </c>
      <c r="E203" t="s">
        <v>306</v>
      </c>
      <c r="H203" t="s">
        <v>300</v>
      </c>
      <c r="K203" t="s">
        <v>735</v>
      </c>
    </row>
    <row r="204" spans="1:12" x14ac:dyDescent="0.3">
      <c r="A204" t="s">
        <v>245</v>
      </c>
      <c r="B204">
        <v>183</v>
      </c>
      <c r="C204">
        <v>-16.399999999999999</v>
      </c>
      <c r="D204">
        <v>71</v>
      </c>
      <c r="E204" t="s">
        <v>306</v>
      </c>
      <c r="J204" t="s">
        <v>299</v>
      </c>
      <c r="K204" t="s">
        <v>735</v>
      </c>
    </row>
    <row r="205" spans="1:12" x14ac:dyDescent="0.3">
      <c r="A205" t="s">
        <v>246</v>
      </c>
      <c r="B205">
        <v>298</v>
      </c>
      <c r="C205">
        <v>-17.2</v>
      </c>
      <c r="D205">
        <v>78</v>
      </c>
      <c r="E205" t="s">
        <v>302</v>
      </c>
      <c r="H205" t="s">
        <v>300</v>
      </c>
      <c r="K205" t="s">
        <v>735</v>
      </c>
    </row>
    <row r="206" spans="1:12" x14ac:dyDescent="0.3">
      <c r="A206" t="s">
        <v>247</v>
      </c>
      <c r="B206" t="s">
        <v>735</v>
      </c>
      <c r="C206">
        <v>-17.3</v>
      </c>
      <c r="D206">
        <v>71</v>
      </c>
      <c r="E206" t="s">
        <v>302</v>
      </c>
      <c r="H206" t="s">
        <v>300</v>
      </c>
      <c r="K206" t="s">
        <v>735</v>
      </c>
    </row>
    <row r="207" spans="1:12" x14ac:dyDescent="0.3">
      <c r="A207" t="s">
        <v>249</v>
      </c>
      <c r="B207" t="s">
        <v>735</v>
      </c>
      <c r="C207">
        <v>-14.8</v>
      </c>
      <c r="D207">
        <v>76</v>
      </c>
      <c r="E207" t="s">
        <v>306</v>
      </c>
      <c r="J207" t="s">
        <v>299</v>
      </c>
      <c r="K207" t="s">
        <v>735</v>
      </c>
    </row>
    <row r="208" spans="1:12" x14ac:dyDescent="0.3">
      <c r="A208" t="s">
        <v>250</v>
      </c>
      <c r="B208" t="s">
        <v>735</v>
      </c>
      <c r="C208">
        <v>-15.5</v>
      </c>
      <c r="D208">
        <v>73</v>
      </c>
      <c r="E208" t="s">
        <v>306</v>
      </c>
      <c r="J208" t="s">
        <v>299</v>
      </c>
      <c r="K208" t="s">
        <v>735</v>
      </c>
    </row>
    <row r="209" spans="1:11" x14ac:dyDescent="0.3">
      <c r="A209" t="s">
        <v>251</v>
      </c>
      <c r="B209" t="s">
        <v>735</v>
      </c>
      <c r="C209">
        <v>-17.8</v>
      </c>
      <c r="D209">
        <v>69</v>
      </c>
      <c r="E209" t="s">
        <v>302</v>
      </c>
      <c r="H209" t="s">
        <v>300</v>
      </c>
      <c r="K209" t="s">
        <v>735</v>
      </c>
    </row>
    <row r="210" spans="1:11" x14ac:dyDescent="0.3">
      <c r="A210" t="s">
        <v>252</v>
      </c>
      <c r="B210">
        <v>60</v>
      </c>
      <c r="C210">
        <v>-27.6</v>
      </c>
      <c r="D210">
        <v>66</v>
      </c>
      <c r="E210" t="s">
        <v>306</v>
      </c>
      <c r="G210" t="s">
        <v>298</v>
      </c>
      <c r="J210" t="s">
        <v>299</v>
      </c>
      <c r="K210" t="s">
        <v>735</v>
      </c>
    </row>
    <row r="211" spans="1:11" x14ac:dyDescent="0.3">
      <c r="A211" t="s">
        <v>253</v>
      </c>
      <c r="B211">
        <v>280</v>
      </c>
      <c r="C211">
        <v>-15.5</v>
      </c>
      <c r="D211">
        <v>71</v>
      </c>
      <c r="E211" t="s">
        <v>306</v>
      </c>
      <c r="J211" t="s">
        <v>299</v>
      </c>
      <c r="K211" t="s">
        <v>735</v>
      </c>
    </row>
    <row r="212" spans="1:11" x14ac:dyDescent="0.3">
      <c r="A212" t="s">
        <v>254</v>
      </c>
      <c r="B212" t="s">
        <v>735</v>
      </c>
      <c r="C212">
        <v>-24.2</v>
      </c>
      <c r="D212">
        <v>66</v>
      </c>
      <c r="E212" t="s">
        <v>302</v>
      </c>
      <c r="H212" t="s">
        <v>300</v>
      </c>
      <c r="K212" t="s">
        <v>735</v>
      </c>
    </row>
    <row r="213" spans="1:11" x14ac:dyDescent="0.3">
      <c r="A213" t="s">
        <v>255</v>
      </c>
      <c r="B213">
        <v>330</v>
      </c>
      <c r="C213">
        <v>-22.4</v>
      </c>
      <c r="D213">
        <v>62</v>
      </c>
      <c r="E213" t="s">
        <v>302</v>
      </c>
      <c r="H213" t="s">
        <v>300</v>
      </c>
      <c r="K213" t="s">
        <v>735</v>
      </c>
    </row>
    <row r="214" spans="1:11" x14ac:dyDescent="0.3">
      <c r="A214" t="s">
        <v>256</v>
      </c>
      <c r="B214">
        <v>207</v>
      </c>
      <c r="C214">
        <v>-25</v>
      </c>
      <c r="D214">
        <v>62</v>
      </c>
      <c r="E214" t="s">
        <v>302</v>
      </c>
      <c r="J214" t="s">
        <v>299</v>
      </c>
      <c r="K214" t="s">
        <v>735</v>
      </c>
    </row>
    <row r="215" spans="1:11" x14ac:dyDescent="0.3">
      <c r="A215" t="s">
        <v>257</v>
      </c>
      <c r="B215">
        <v>102</v>
      </c>
      <c r="C215">
        <v>-31.5</v>
      </c>
      <c r="D215">
        <v>61</v>
      </c>
      <c r="E215" t="s">
        <v>302</v>
      </c>
      <c r="J215" t="s">
        <v>299</v>
      </c>
      <c r="K215" t="s">
        <v>735</v>
      </c>
    </row>
    <row r="216" spans="1:11" x14ac:dyDescent="0.3">
      <c r="A216" t="s">
        <v>258</v>
      </c>
      <c r="B216" t="s">
        <v>735</v>
      </c>
      <c r="C216">
        <v>-25.3</v>
      </c>
      <c r="D216">
        <v>62</v>
      </c>
      <c r="E216" t="s">
        <v>306</v>
      </c>
      <c r="H216" t="s">
        <v>300</v>
      </c>
      <c r="K216" t="s">
        <v>735</v>
      </c>
    </row>
    <row r="217" spans="1:11" x14ac:dyDescent="0.3">
      <c r="B217" t="s">
        <v>735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17"/>
  <sheetViews>
    <sheetView workbookViewId="0">
      <selection activeCell="K8" sqref="K8"/>
    </sheetView>
  </sheetViews>
  <sheetFormatPr defaultRowHeight="14.4" x14ac:dyDescent="0.3"/>
  <cols>
    <col min="1" max="1" width="17" bestFit="1" customWidth="1"/>
    <col min="14" max="14" width="10.33203125" bestFit="1" customWidth="1"/>
  </cols>
  <sheetData>
    <row r="1" spans="1:2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N1" t="s">
        <v>278</v>
      </c>
      <c r="O1" t="s">
        <v>281</v>
      </c>
      <c r="P1" t="s">
        <v>282</v>
      </c>
      <c r="Q1" t="s">
        <v>283</v>
      </c>
      <c r="R1" t="s">
        <v>284</v>
      </c>
      <c r="S1" t="s">
        <v>285</v>
      </c>
      <c r="U1" t="s">
        <v>259</v>
      </c>
      <c r="V1" t="s">
        <v>261</v>
      </c>
      <c r="W1" t="s">
        <v>289</v>
      </c>
      <c r="X1" t="s">
        <v>839</v>
      </c>
    </row>
    <row r="2" spans="1:24" x14ac:dyDescent="0.3">
      <c r="A2" t="s">
        <v>12</v>
      </c>
      <c r="B2" t="s">
        <v>13</v>
      </c>
      <c r="C2">
        <v>507</v>
      </c>
      <c r="D2">
        <v>50.9</v>
      </c>
      <c r="E2">
        <v>181</v>
      </c>
      <c r="F2">
        <v>0.32300000000000001</v>
      </c>
      <c r="G2">
        <v>0.437</v>
      </c>
      <c r="H2">
        <v>4</v>
      </c>
      <c r="I2">
        <v>6.2</v>
      </c>
      <c r="J2">
        <v>0.6</v>
      </c>
      <c r="K2">
        <v>6.2E-2</v>
      </c>
      <c r="L2">
        <v>10155</v>
      </c>
      <c r="N2">
        <f>STANDARDIZE(F2,Averages!$B$2,Averages!$B$3)</f>
        <v>2.3600990695960991</v>
      </c>
      <c r="O2">
        <f>STANDARDIZE(G2,Averages!$B$5,Averages!$B$6)</f>
        <v>2.9014113160134891</v>
      </c>
      <c r="P2">
        <f>STANDARDIZE(H2,Averages!$B$8,Averages!$B$9)</f>
        <v>1.0928383702872448</v>
      </c>
      <c r="Q2">
        <f>STANDARDIZE(I2,Averages!$B$11,Averages!$B$12)</f>
        <v>1.3630250680323566</v>
      </c>
      <c r="R2">
        <f>STANDARDIZE(J2,Averages!$B$14,Averages!$B$15)*-1</f>
        <v>-0.15014170397679286</v>
      </c>
      <c r="S2">
        <f>STANDARDIZE(K2,Averages!$B$17,Averages!$B$18)*-1</f>
        <v>1.2632593408441959</v>
      </c>
      <c r="U2" t="str">
        <f>VLOOKUP(Sheet4!B2,ZScore!$A$1:$B$4,2,TRUE)</f>
        <v>PW+</v>
      </c>
      <c r="V2" t="str">
        <f>VLOOKUP(Sheet4!C2,ZScore!$A$6:$B$8,2,TRUE)</f>
        <v>s</v>
      </c>
      <c r="W2" t="str">
        <f>VLOOKUP(Sheet4!D2,ZScore!$A$10:$B$12,2,TRUE)</f>
        <v>av</v>
      </c>
      <c r="X2">
        <f>IFERROR(VLOOKUP(A2,ADP!A:B,2,FALSE),"")</f>
        <v>1</v>
      </c>
    </row>
    <row r="3" spans="1:24" x14ac:dyDescent="0.3">
      <c r="A3" t="s">
        <v>14</v>
      </c>
      <c r="B3" t="s">
        <v>15</v>
      </c>
      <c r="C3">
        <v>489</v>
      </c>
      <c r="D3">
        <v>40.9</v>
      </c>
      <c r="E3">
        <v>166</v>
      </c>
      <c r="F3">
        <v>0.38700000000000001</v>
      </c>
      <c r="G3">
        <v>0.43</v>
      </c>
      <c r="H3">
        <v>-5.7</v>
      </c>
      <c r="I3">
        <v>4.7</v>
      </c>
      <c r="J3">
        <v>0.63400000000000001</v>
      </c>
      <c r="K3">
        <v>0.14799999999999999</v>
      </c>
      <c r="L3">
        <v>6184</v>
      </c>
      <c r="N3">
        <f>STANDARDIZE(F3,Averages!$B$2,Averages!$B$3)</f>
        <v>3.4951931633962063</v>
      </c>
      <c r="O3">
        <f>STANDARDIZE(G3,Averages!$B$5,Averages!$B$6)</f>
        <v>2.6971493655635932</v>
      </c>
      <c r="P3">
        <f>STANDARDIZE(H3,Averages!$B$8,Averages!$B$9)</f>
        <v>-1.5438670113638784</v>
      </c>
      <c r="Q3">
        <f>STANDARDIZE(I3,Averages!$B$11,Averages!$B$12)</f>
        <v>0.4537804272201606</v>
      </c>
      <c r="R3">
        <f>STANDARDIZE(J3,Averages!$B$14,Averages!$B$15)*-1</f>
        <v>-1.1444074154335724</v>
      </c>
      <c r="S3">
        <f>STANDARDIZE(K3,Averages!$B$17,Averages!$B$18)*-1</f>
        <v>-1.4158484928721891</v>
      </c>
      <c r="U3" t="str">
        <f>VLOOKUP(Sheet4!B3,ZScore!$A$1:$B$4,2,TRUE)</f>
        <v>PW+</v>
      </c>
      <c r="V3" t="str">
        <f>VLOOKUP(Sheet4!C3,ZScore!$A$6:$B$8,2,TRUE)</f>
        <v>s-</v>
      </c>
      <c r="W3" t="str">
        <f>VLOOKUP(Sheet4!D3,ZScore!$A$10:$B$12,2,TRUE)</f>
        <v>av-</v>
      </c>
      <c r="X3">
        <f>IFERROR(VLOOKUP(A3,ADP!A:B,2,FALSE),"")</f>
        <v>25</v>
      </c>
    </row>
    <row r="4" spans="1:24" x14ac:dyDescent="0.3">
      <c r="A4" t="s">
        <v>16</v>
      </c>
      <c r="B4" t="s">
        <v>17</v>
      </c>
      <c r="C4">
        <v>678</v>
      </c>
      <c r="D4">
        <v>60.8</v>
      </c>
      <c r="E4">
        <v>173</v>
      </c>
      <c r="F4">
        <v>0.34300000000000003</v>
      </c>
      <c r="G4">
        <v>0.43</v>
      </c>
      <c r="H4">
        <v>0</v>
      </c>
      <c r="I4">
        <v>4.8</v>
      </c>
      <c r="J4">
        <v>0.56799999999999995</v>
      </c>
      <c r="K4">
        <v>0.13300000000000001</v>
      </c>
      <c r="L4">
        <v>15640</v>
      </c>
      <c r="N4">
        <f>STANDARDIZE(F4,Averages!$B$2,Averages!$B$3)</f>
        <v>2.7148159739086331</v>
      </c>
      <c r="O4">
        <f>STANDARDIZE(G4,Averages!$B$5,Averages!$B$6)</f>
        <v>2.6971493655635932</v>
      </c>
      <c r="P4">
        <f>STANDARDIZE(H4,Averages!$B$8,Averages!$B$9)</f>
        <v>5.5371819775033183E-3</v>
      </c>
      <c r="Q4">
        <f>STANDARDIZE(I4,Averages!$B$11,Averages!$B$12)</f>
        <v>0.51439673660764007</v>
      </c>
      <c r="R4">
        <f>STANDARDIZE(J4,Averages!$B$14,Averages!$B$15)*-1</f>
        <v>0.78563778915899973</v>
      </c>
      <c r="S4">
        <f>STANDARDIZE(K4,Averages!$B$17,Averages!$B$18)*-1</f>
        <v>-0.94856224280537815</v>
      </c>
      <c r="U4" t="str">
        <f>VLOOKUP(Sheet4!B4,ZScore!$A$1:$B$4,2,TRUE)</f>
        <v>PW+</v>
      </c>
      <c r="V4" t="str">
        <f>VLOOKUP(Sheet4!C4,ZScore!$A$6:$B$8,2,TRUE)</f>
        <v>s-</v>
      </c>
      <c r="W4" t="str">
        <f>VLOOKUP(Sheet4!D4,ZScore!$A$10:$B$12,2,TRUE)</f>
        <v>av-</v>
      </c>
      <c r="X4">
        <f>IFERROR(VLOOKUP(A4,ADP!A:B,2,FALSE),"")</f>
        <v>16</v>
      </c>
    </row>
    <row r="5" spans="1:24" x14ac:dyDescent="0.3">
      <c r="A5" t="s">
        <v>18</v>
      </c>
      <c r="B5" t="s">
        <v>19</v>
      </c>
      <c r="C5">
        <v>707</v>
      </c>
      <c r="D5">
        <v>58.8</v>
      </c>
      <c r="E5">
        <v>165</v>
      </c>
      <c r="F5">
        <v>0.25800000000000001</v>
      </c>
      <c r="G5">
        <v>0.42799999999999999</v>
      </c>
      <c r="H5">
        <v>-9.6</v>
      </c>
      <c r="I5">
        <v>2.8</v>
      </c>
      <c r="J5">
        <v>0.55900000000000005</v>
      </c>
      <c r="K5">
        <v>5.8999999999999997E-2</v>
      </c>
      <c r="L5">
        <v>4314</v>
      </c>
      <c r="N5">
        <f>STANDARDIZE(F5,Averages!$B$2,Averages!$B$3)</f>
        <v>1.2072691305803651</v>
      </c>
      <c r="O5">
        <f>STANDARDIZE(G5,Averages!$B$5,Averages!$B$6)</f>
        <v>2.638788808292194</v>
      </c>
      <c r="P5">
        <f>STANDARDIZE(H5,Averages!$B$8,Averages!$B$9)</f>
        <v>-2.6039856699658759</v>
      </c>
      <c r="Q5">
        <f>STANDARDIZE(I5,Averages!$B$11,Averages!$B$12)</f>
        <v>-0.69792945114195448</v>
      </c>
      <c r="R5">
        <f>STANDARDIZE(J5,Averages!$B$14,Averages!$B$15)*-1</f>
        <v>1.0488257716034382</v>
      </c>
      <c r="S5">
        <f>STANDARDIZE(K5,Averages!$B$17,Averages!$B$18)*-1</f>
        <v>1.3567165908575582</v>
      </c>
      <c r="U5" t="str">
        <f>VLOOKUP(Sheet4!B5,ZScore!$A$1:$B$4,2,TRUE)</f>
        <v>p</v>
      </c>
      <c r="V5" t="str">
        <f>VLOOKUP(Sheet4!C5,ZScore!$A$6:$B$8,2,TRUE)</f>
        <v>s-</v>
      </c>
      <c r="W5" t="str">
        <f>VLOOKUP(Sheet4!D5,ZScore!$A$10:$B$12,2,TRUE)</f>
        <v>av</v>
      </c>
      <c r="X5">
        <f>IFERROR(VLOOKUP(A5,ADP!A:B,2,FALSE),"")</f>
        <v>17</v>
      </c>
    </row>
    <row r="6" spans="1:24" x14ac:dyDescent="0.3">
      <c r="A6" t="s">
        <v>20</v>
      </c>
      <c r="B6" t="s">
        <v>21</v>
      </c>
      <c r="C6">
        <v>492</v>
      </c>
      <c r="D6">
        <v>35.700000000000003</v>
      </c>
      <c r="E6">
        <v>156</v>
      </c>
      <c r="F6">
        <v>0.27600000000000002</v>
      </c>
      <c r="G6">
        <v>0.41599999999999998</v>
      </c>
      <c r="H6">
        <v>-1.2</v>
      </c>
      <c r="I6">
        <v>3.7</v>
      </c>
      <c r="J6">
        <v>0.54700000000000004</v>
      </c>
      <c r="K6">
        <v>0.124</v>
      </c>
      <c r="L6">
        <v>11579</v>
      </c>
      <c r="N6">
        <f>STANDARDIZE(F6,Averages!$B$2,Averages!$B$3)</f>
        <v>1.5265143444616456</v>
      </c>
      <c r="O6">
        <f>STANDARDIZE(G6,Averages!$B$5,Averages!$B$6)</f>
        <v>2.2886254646638009</v>
      </c>
      <c r="P6">
        <f>STANDARDIZE(H6,Averages!$B$8,Averages!$B$9)</f>
        <v>-0.32065317451541914</v>
      </c>
      <c r="Q6">
        <f>STANDARDIZE(I6,Averages!$B$11,Averages!$B$12)</f>
        <v>-0.15238266665463668</v>
      </c>
      <c r="R6">
        <f>STANDARDIZE(J6,Averages!$B$14,Averages!$B$15)*-1</f>
        <v>1.3997430815293603</v>
      </c>
      <c r="S6">
        <f>STANDARDIZE(K6,Averages!$B$17,Averages!$B$18)*-1</f>
        <v>-0.66819049276529108</v>
      </c>
      <c r="U6" t="str">
        <f>VLOOKUP(Sheet4!B6,ZScore!$A$1:$B$4,2,TRUE)</f>
        <v>p</v>
      </c>
      <c r="V6" t="str">
        <f>VLOOKUP(Sheet4!C6,ZScore!$A$6:$B$8,2,TRUE)</f>
        <v>s-</v>
      </c>
      <c r="W6" t="str">
        <f>VLOOKUP(Sheet4!D6,ZScore!$A$10:$B$12,2,TRUE)</f>
        <v>av</v>
      </c>
      <c r="X6">
        <f>IFERROR(VLOOKUP(A6,ADP!A:B,2,FALSE),"")</f>
        <v>7</v>
      </c>
    </row>
    <row r="7" spans="1:24" x14ac:dyDescent="0.3">
      <c r="A7" t="s">
        <v>22</v>
      </c>
      <c r="B7" t="s">
        <v>23</v>
      </c>
      <c r="C7">
        <v>725</v>
      </c>
      <c r="D7">
        <v>38.6</v>
      </c>
      <c r="E7">
        <v>141</v>
      </c>
      <c r="F7">
        <v>0.27</v>
      </c>
      <c r="G7">
        <v>0.41399999999999998</v>
      </c>
      <c r="H7">
        <v>2</v>
      </c>
      <c r="I7">
        <v>6.4</v>
      </c>
      <c r="J7">
        <v>0.57399999999999995</v>
      </c>
      <c r="K7">
        <v>7.8E-2</v>
      </c>
      <c r="L7">
        <v>7859</v>
      </c>
      <c r="N7">
        <f>STANDARDIZE(F7,Averages!$B$2,Averages!$B$3)</f>
        <v>1.4200992731678854</v>
      </c>
      <c r="O7">
        <f>STANDARDIZE(G7,Averages!$B$5,Averages!$B$6)</f>
        <v>2.2302649073924021</v>
      </c>
      <c r="P7">
        <f>STANDARDIZE(H7,Averages!$B$8,Averages!$B$9)</f>
        <v>0.54918777613237413</v>
      </c>
      <c r="Q7">
        <f>STANDARDIZE(I7,Averages!$B$11,Averages!$B$12)</f>
        <v>1.4842576868073161</v>
      </c>
      <c r="R7">
        <f>STANDARDIZE(J7,Averages!$B$14,Averages!$B$15)*-1</f>
        <v>0.61017913419603864</v>
      </c>
      <c r="S7">
        <f>STANDARDIZE(K7,Averages!$B$17,Averages!$B$18)*-1</f>
        <v>0.76482067410626375</v>
      </c>
      <c r="U7" t="str">
        <f>VLOOKUP(Sheet4!B7,ZScore!$A$1:$B$4,2,TRUE)</f>
        <v>p</v>
      </c>
      <c r="V7" t="str">
        <f>VLOOKUP(Sheet4!C7,ZScore!$A$6:$B$8,2,TRUE)</f>
        <v>s</v>
      </c>
      <c r="W7" t="str">
        <f>VLOOKUP(Sheet4!D7,ZScore!$A$10:$B$12,2,TRUE)</f>
        <v>av</v>
      </c>
      <c r="X7">
        <f>IFERROR(VLOOKUP(A7,ADP!A:B,2,FALSE),"")</f>
        <v>8</v>
      </c>
    </row>
    <row r="8" spans="1:24" x14ac:dyDescent="0.3">
      <c r="A8" t="s">
        <v>24</v>
      </c>
      <c r="B8" t="s">
        <v>25</v>
      </c>
      <c r="C8">
        <v>692</v>
      </c>
      <c r="D8">
        <v>50.2</v>
      </c>
      <c r="E8">
        <v>156</v>
      </c>
      <c r="F8">
        <v>0.35</v>
      </c>
      <c r="G8">
        <v>0.41</v>
      </c>
      <c r="H8">
        <v>-2.4</v>
      </c>
      <c r="I8">
        <v>2.2999999999999998</v>
      </c>
      <c r="J8">
        <v>0.53200000000000003</v>
      </c>
      <c r="K8">
        <v>0.127</v>
      </c>
      <c r="L8">
        <v>4949</v>
      </c>
      <c r="N8">
        <f>STANDARDIZE(F8,Averages!$B$2,Averages!$B$3)</f>
        <v>2.838966890418019</v>
      </c>
      <c r="O8">
        <f>STANDARDIZE(G8,Averages!$B$5,Averages!$B$6)</f>
        <v>2.1135437928496041</v>
      </c>
      <c r="P8">
        <f>STANDARDIZE(H8,Averages!$B$8,Averages!$B$9)</f>
        <v>-0.64684353100834147</v>
      </c>
      <c r="Q8">
        <f>STANDARDIZE(I8,Averages!$B$11,Averages!$B$12)</f>
        <v>-1.0010109980793531</v>
      </c>
      <c r="R8">
        <f>STANDARDIZE(J8,Averages!$B$14,Averages!$B$15)*-1</f>
        <v>1.8383897189367631</v>
      </c>
      <c r="S8">
        <f>STANDARDIZE(K8,Averages!$B$17,Averages!$B$18)*-1</f>
        <v>-0.76164774277865344</v>
      </c>
      <c r="U8" t="str">
        <f>VLOOKUP(Sheet4!B8,ZScore!$A$1:$B$4,2,TRUE)</f>
        <v>PW+</v>
      </c>
      <c r="V8" t="str">
        <f>VLOOKUP(Sheet4!C8,ZScore!$A$6:$B$8,2,TRUE)</f>
        <v>s-</v>
      </c>
      <c r="W8" t="str">
        <f>VLOOKUP(Sheet4!D8,ZScore!$A$10:$B$12,2,TRUE)</f>
        <v>av</v>
      </c>
      <c r="X8">
        <f>IFERROR(VLOOKUP(A8,ADP!A:B,2,FALSE),"")</f>
        <v>10</v>
      </c>
    </row>
    <row r="9" spans="1:24" x14ac:dyDescent="0.3">
      <c r="A9" t="s">
        <v>26</v>
      </c>
      <c r="B9" t="s">
        <v>27</v>
      </c>
      <c r="C9">
        <v>514</v>
      </c>
      <c r="D9">
        <v>34.299999999999997</v>
      </c>
      <c r="E9">
        <v>152</v>
      </c>
      <c r="F9">
        <v>0.28000000000000003</v>
      </c>
      <c r="G9">
        <v>0.40699999999999997</v>
      </c>
      <c r="H9">
        <v>0.7</v>
      </c>
      <c r="I9">
        <v>4.3</v>
      </c>
      <c r="J9">
        <v>0.58199999999999996</v>
      </c>
      <c r="K9">
        <v>0.122</v>
      </c>
      <c r="L9">
        <v>5361</v>
      </c>
      <c r="N9">
        <f>STANDARDIZE(F9,Averages!$B$2,Averages!$B$3)</f>
        <v>1.5974577253241524</v>
      </c>
      <c r="O9">
        <f>STANDARDIZE(G9,Averages!$B$5,Averages!$B$6)</f>
        <v>2.0260029569425058</v>
      </c>
      <c r="P9">
        <f>STANDARDIZE(H9,Averages!$B$8,Averages!$B$9)</f>
        <v>0.19581488993170806</v>
      </c>
      <c r="Q9">
        <f>STANDARDIZE(I9,Averages!$B$11,Averages!$B$12)</f>
        <v>0.21131518967024149</v>
      </c>
      <c r="R9">
        <f>STANDARDIZE(J9,Averages!$B$14,Averages!$B$15)*-1</f>
        <v>0.3762342609120905</v>
      </c>
      <c r="S9">
        <f>STANDARDIZE(K9,Averages!$B$17,Averages!$B$18)*-1</f>
        <v>-0.60588565942304951</v>
      </c>
      <c r="U9" t="str">
        <f>VLOOKUP(Sheet4!B9,ZScore!$A$1:$B$4,2,TRUE)</f>
        <v>p</v>
      </c>
      <c r="V9" t="str">
        <f>VLOOKUP(Sheet4!C9,ZScore!$A$6:$B$8,2,TRUE)</f>
        <v>s-</v>
      </c>
      <c r="W9" t="str">
        <f>VLOOKUP(Sheet4!D9,ZScore!$A$10:$B$12,2,TRUE)</f>
        <v>av-</v>
      </c>
      <c r="X9">
        <f>IFERROR(VLOOKUP(A9,ADP!A:B,2,FALSE),"")</f>
        <v>21</v>
      </c>
    </row>
    <row r="10" spans="1:24" x14ac:dyDescent="0.3">
      <c r="A10" t="s">
        <v>28</v>
      </c>
      <c r="B10" t="s">
        <v>29</v>
      </c>
      <c r="C10">
        <v>662</v>
      </c>
      <c r="D10">
        <v>48.7</v>
      </c>
      <c r="E10">
        <v>160</v>
      </c>
      <c r="F10">
        <v>0.20200000000000001</v>
      </c>
      <c r="G10">
        <v>0.40500000000000003</v>
      </c>
      <c r="H10">
        <v>4</v>
      </c>
      <c r="I10">
        <v>6.4</v>
      </c>
      <c r="J10">
        <v>0.66900000000000004</v>
      </c>
      <c r="K10">
        <v>7.1999999999999995E-2</v>
      </c>
      <c r="L10">
        <v>5417</v>
      </c>
      <c r="N10">
        <f>STANDARDIZE(F10,Averages!$B$2,Averages!$B$3)</f>
        <v>0.21406179850527138</v>
      </c>
      <c r="O10">
        <f>STANDARDIZE(G10,Averages!$B$5,Averages!$B$6)</f>
        <v>1.9676423996711088</v>
      </c>
      <c r="P10">
        <f>STANDARDIZE(H10,Averages!$B$8,Averages!$B$9)</f>
        <v>1.0928383702872448</v>
      </c>
      <c r="Q10">
        <f>STANDARDIZE(I10,Averages!$B$11,Averages!$B$12)</f>
        <v>1.4842576868073161</v>
      </c>
      <c r="R10">
        <f>STANDARDIZE(J10,Averages!$B$14,Averages!$B$15)*-1</f>
        <v>-2.1679162360508455</v>
      </c>
      <c r="S10">
        <f>STANDARDIZE(K10,Averages!$B$17,Averages!$B$18)*-1</f>
        <v>0.95173517413298836</v>
      </c>
      <c r="U10" t="str">
        <f>VLOOKUP(Sheet4!B10,ZScore!$A$1:$B$4,2,TRUE)</f>
        <v>p</v>
      </c>
      <c r="V10" t="str">
        <f>VLOOKUP(Sheet4!C10,ZScore!$A$6:$B$8,2,TRUE)</f>
        <v>s</v>
      </c>
      <c r="W10" t="str">
        <f>VLOOKUP(Sheet4!D10,ZScore!$A$10:$B$12,2,TRUE)</f>
        <v>av-</v>
      </c>
      <c r="X10">
        <f>IFERROR(VLOOKUP(A10,ADP!A:B,2,FALSE),"")</f>
        <v>2</v>
      </c>
    </row>
    <row r="11" spans="1:24" x14ac:dyDescent="0.3">
      <c r="A11" t="s">
        <v>30</v>
      </c>
      <c r="B11" t="s">
        <v>31</v>
      </c>
      <c r="C11">
        <v>665</v>
      </c>
      <c r="D11">
        <v>36.1</v>
      </c>
      <c r="E11">
        <v>142</v>
      </c>
      <c r="F11">
        <v>0.26500000000000001</v>
      </c>
      <c r="G11">
        <v>0.4</v>
      </c>
      <c r="H11">
        <v>3.3</v>
      </c>
      <c r="I11">
        <v>5.6</v>
      </c>
      <c r="J11">
        <v>0.59</v>
      </c>
      <c r="K11">
        <v>0.10299999999999999</v>
      </c>
      <c r="L11">
        <v>9218</v>
      </c>
      <c r="N11">
        <f>STANDARDIZE(F11,Averages!$B$2,Averages!$B$3)</f>
        <v>1.3314200470897519</v>
      </c>
      <c r="O11">
        <f>STANDARDIZE(G11,Averages!$B$5,Averages!$B$6)</f>
        <v>1.8217410064926114</v>
      </c>
      <c r="P11">
        <f>STANDARDIZE(H11,Averages!$B$8,Averages!$B$9)</f>
        <v>0.90256066233304</v>
      </c>
      <c r="Q11">
        <f>STANDARDIZE(I11,Averages!$B$11,Averages!$B$12)</f>
        <v>0.99932721170747785</v>
      </c>
      <c r="R11">
        <f>STANDARDIZE(J11,Averages!$B$14,Averages!$B$15)*-1</f>
        <v>0.14228938762814233</v>
      </c>
      <c r="S11">
        <f>STANDARDIZE(K11,Averages!$B$17,Averages!$B$18)*-1</f>
        <v>-1.3989742671755028E-2</v>
      </c>
      <c r="U11" t="str">
        <f>VLOOKUP(Sheet4!B11,ZScore!$A$1:$B$4,2,TRUE)</f>
        <v>p</v>
      </c>
      <c r="V11" t="str">
        <f>VLOOKUP(Sheet4!C11,ZScore!$A$6:$B$8,2,TRUE)</f>
        <v>s-</v>
      </c>
      <c r="W11" t="str">
        <f>VLOOKUP(Sheet4!D11,ZScore!$A$10:$B$12,2,TRUE)</f>
        <v>av</v>
      </c>
      <c r="X11">
        <f>IFERROR(VLOOKUP(A11,ADP!A:B,2,FALSE),"")</f>
        <v>3</v>
      </c>
    </row>
    <row r="12" spans="1:24" x14ac:dyDescent="0.3">
      <c r="A12" t="s">
        <v>32</v>
      </c>
      <c r="B12" t="s">
        <v>33</v>
      </c>
      <c r="C12">
        <v>543</v>
      </c>
      <c r="D12">
        <v>35.4</v>
      </c>
      <c r="E12">
        <v>151</v>
      </c>
      <c r="F12">
        <v>0.20799999999999999</v>
      </c>
      <c r="G12">
        <v>0.4</v>
      </c>
      <c r="H12">
        <v>2.1</v>
      </c>
      <c r="I12">
        <v>3.3</v>
      </c>
      <c r="J12">
        <v>0.56000000000000005</v>
      </c>
      <c r="K12">
        <v>6.4000000000000001E-2</v>
      </c>
      <c r="L12">
        <v>5235</v>
      </c>
      <c r="N12">
        <f>STANDARDIZE(F12,Averages!$B$2,Averages!$B$3)</f>
        <v>0.32047686979903106</v>
      </c>
      <c r="O12">
        <f>STANDARDIZE(G12,Averages!$B$5,Averages!$B$6)</f>
        <v>1.8217410064926114</v>
      </c>
      <c r="P12">
        <f>STANDARDIZE(H12,Averages!$B$8,Averages!$B$9)</f>
        <v>0.57637030584011772</v>
      </c>
      <c r="Q12">
        <f>STANDARDIZE(I12,Averages!$B$11,Averages!$B$12)</f>
        <v>-0.39484790420455579</v>
      </c>
      <c r="R12">
        <f>STANDARDIZE(J12,Averages!$B$14,Averages!$B$15)*-1</f>
        <v>1.0195826624429447</v>
      </c>
      <c r="S12">
        <f>STANDARDIZE(K12,Averages!$B$17,Averages!$B$18)*-1</f>
        <v>1.2009545075019543</v>
      </c>
      <c r="U12" t="str">
        <f>VLOOKUP(Sheet4!B12,ZScore!$A$1:$B$4,2,TRUE)</f>
        <v>p</v>
      </c>
      <c r="V12" t="str">
        <f>VLOOKUP(Sheet4!C12,ZScore!$A$6:$B$8,2,TRUE)</f>
        <v>s-</v>
      </c>
      <c r="W12" t="str">
        <f>VLOOKUP(Sheet4!D12,ZScore!$A$10:$B$12,2,TRUE)</f>
        <v>av</v>
      </c>
      <c r="X12">
        <f>IFERROR(VLOOKUP(A12,ADP!A:B,2,FALSE),"")</f>
        <v>78</v>
      </c>
    </row>
    <row r="13" spans="1:24" x14ac:dyDescent="0.3">
      <c r="A13" t="s">
        <v>34</v>
      </c>
      <c r="B13" t="s">
        <v>35</v>
      </c>
      <c r="C13">
        <v>665</v>
      </c>
      <c r="D13">
        <v>39.1</v>
      </c>
      <c r="E13">
        <v>146</v>
      </c>
      <c r="F13">
        <v>0.24199999999999999</v>
      </c>
      <c r="G13">
        <v>0.39900000000000002</v>
      </c>
      <c r="H13">
        <v>4.8</v>
      </c>
      <c r="I13">
        <v>4.4000000000000004</v>
      </c>
      <c r="J13">
        <v>0.57599999999999996</v>
      </c>
      <c r="K13">
        <v>0.10100000000000001</v>
      </c>
      <c r="L13">
        <v>15429</v>
      </c>
      <c r="N13">
        <f>STANDARDIZE(F13,Averages!$B$2,Averages!$B$3)</f>
        <v>0.92349560713033807</v>
      </c>
      <c r="O13">
        <f>STANDARDIZE(G13,Averages!$B$5,Averages!$B$6)</f>
        <v>1.792560727856912</v>
      </c>
      <c r="P13">
        <f>STANDARDIZE(H13,Averages!$B$8,Averages!$B$9)</f>
        <v>1.3102986079491932</v>
      </c>
      <c r="Q13">
        <f>STANDARDIZE(I13,Averages!$B$11,Averages!$B$12)</f>
        <v>0.27193149905772152</v>
      </c>
      <c r="R13">
        <f>STANDARDIZE(J13,Averages!$B$14,Averages!$B$15)*-1</f>
        <v>0.55169291587505154</v>
      </c>
      <c r="S13">
        <f>STANDARDIZE(K13,Averages!$B$17,Averages!$B$18)*-1</f>
        <v>4.8315090670486109E-2</v>
      </c>
      <c r="U13" t="str">
        <f>VLOOKUP(Sheet4!B13,ZScore!$A$1:$B$4,2,TRUE)</f>
        <v>p</v>
      </c>
      <c r="V13" t="str">
        <f>VLOOKUP(Sheet4!C13,ZScore!$A$6:$B$8,2,TRUE)</f>
        <v>s-</v>
      </c>
      <c r="W13" t="str">
        <f>VLOOKUP(Sheet4!D13,ZScore!$A$10:$B$12,2,TRUE)</f>
        <v>av</v>
      </c>
      <c r="X13">
        <f>IFERROR(VLOOKUP(A13,ADP!A:B,2,FALSE),"")</f>
        <v>13</v>
      </c>
    </row>
    <row r="14" spans="1:24" x14ac:dyDescent="0.3">
      <c r="A14" t="s">
        <v>36</v>
      </c>
      <c r="B14" t="s">
        <v>37</v>
      </c>
      <c r="C14">
        <v>530</v>
      </c>
      <c r="D14">
        <v>32.700000000000003</v>
      </c>
      <c r="E14">
        <v>148</v>
      </c>
      <c r="F14">
        <v>0.214</v>
      </c>
      <c r="G14">
        <v>0.39800000000000002</v>
      </c>
      <c r="H14">
        <v>5.3</v>
      </c>
      <c r="I14">
        <v>6</v>
      </c>
      <c r="J14">
        <v>0.58299999999999996</v>
      </c>
      <c r="K14">
        <v>7.5999999999999998E-2</v>
      </c>
      <c r="L14">
        <v>2967</v>
      </c>
      <c r="N14">
        <f>STANDARDIZE(F14,Averages!$B$2,Averages!$B$3)</f>
        <v>0.42689194109279122</v>
      </c>
      <c r="O14">
        <f>STANDARDIZE(G14,Averages!$B$5,Averages!$B$6)</f>
        <v>1.7633804492212126</v>
      </c>
      <c r="P14">
        <f>STANDARDIZE(H14,Averages!$B$8,Averages!$B$9)</f>
        <v>1.4462112564879108</v>
      </c>
      <c r="Q14">
        <f>STANDARDIZE(I14,Averages!$B$11,Averages!$B$12)</f>
        <v>1.2417924492573971</v>
      </c>
      <c r="R14">
        <f>STANDARDIZE(J14,Averages!$B$14,Averages!$B$15)*-1</f>
        <v>0.34699115175159695</v>
      </c>
      <c r="S14">
        <f>STANDARDIZE(K14,Averages!$B$17,Averages!$B$18)*-1</f>
        <v>0.82712550744850522</v>
      </c>
      <c r="U14" t="str">
        <f>VLOOKUP(Sheet4!B14,ZScore!$A$1:$B$4,2,TRUE)</f>
        <v>p</v>
      </c>
      <c r="V14" t="str">
        <f>VLOOKUP(Sheet4!C14,ZScore!$A$6:$B$8,2,TRUE)</f>
        <v>s</v>
      </c>
      <c r="W14" t="str">
        <f>VLOOKUP(Sheet4!D14,ZScore!$A$10:$B$12,2,TRUE)</f>
        <v>av</v>
      </c>
      <c r="X14">
        <f>IFERROR(VLOOKUP(A14,ADP!A:B,2,FALSE),"")</f>
        <v>63</v>
      </c>
    </row>
    <row r="15" spans="1:24" x14ac:dyDescent="0.3">
      <c r="A15" t="s">
        <v>38</v>
      </c>
      <c r="B15" t="s">
        <v>39</v>
      </c>
      <c r="C15">
        <v>645</v>
      </c>
      <c r="D15">
        <v>38.4</v>
      </c>
      <c r="E15">
        <v>148</v>
      </c>
      <c r="F15">
        <v>0.26500000000000001</v>
      </c>
      <c r="G15">
        <v>0.39600000000000002</v>
      </c>
      <c r="H15">
        <v>-0.9</v>
      </c>
      <c r="I15">
        <v>6</v>
      </c>
      <c r="J15">
        <v>0.55800000000000005</v>
      </c>
      <c r="K15">
        <v>5.5E-2</v>
      </c>
      <c r="L15">
        <v>13510</v>
      </c>
      <c r="N15">
        <f>STANDARDIZE(F15,Averages!$B$2,Averages!$B$3)</f>
        <v>1.3314200470897519</v>
      </c>
      <c r="O15">
        <f>STANDARDIZE(G15,Averages!$B$5,Averages!$B$6)</f>
        <v>1.7050198919498136</v>
      </c>
      <c r="P15">
        <f>STANDARDIZE(H15,Averages!$B$8,Averages!$B$9)</f>
        <v>-0.23910558539218851</v>
      </c>
      <c r="Q15">
        <f>STANDARDIZE(I15,Averages!$B$11,Averages!$B$12)</f>
        <v>1.2417924492573971</v>
      </c>
      <c r="R15">
        <f>STANDARDIZE(J15,Averages!$B$14,Averages!$B$15)*-1</f>
        <v>1.0780688807639316</v>
      </c>
      <c r="S15">
        <f>STANDARDIZE(K15,Averages!$B$17,Averages!$B$18)*-1</f>
        <v>1.4813262575420412</v>
      </c>
      <c r="U15" t="str">
        <f>VLOOKUP(Sheet4!B15,ZScore!$A$1:$B$4,2,TRUE)</f>
        <v>p</v>
      </c>
      <c r="V15" t="str">
        <f>VLOOKUP(Sheet4!C15,ZScore!$A$6:$B$8,2,TRUE)</f>
        <v>s-</v>
      </c>
      <c r="W15" t="str">
        <f>VLOOKUP(Sheet4!D15,ZScore!$A$10:$B$12,2,TRUE)</f>
        <v>av</v>
      </c>
      <c r="X15">
        <f>IFERROR(VLOOKUP(A15,ADP!A:B,2,FALSE),"")</f>
        <v>19</v>
      </c>
    </row>
    <row r="16" spans="1:24" x14ac:dyDescent="0.3">
      <c r="A16" t="s">
        <v>40</v>
      </c>
      <c r="B16" t="s">
        <v>41</v>
      </c>
      <c r="C16">
        <v>496</v>
      </c>
      <c r="D16">
        <v>30.2</v>
      </c>
      <c r="E16">
        <v>149</v>
      </c>
      <c r="F16">
        <v>0.28899999999999998</v>
      </c>
      <c r="G16">
        <v>0.39600000000000002</v>
      </c>
      <c r="H16">
        <v>2.4</v>
      </c>
      <c r="I16">
        <v>1.6</v>
      </c>
      <c r="J16">
        <v>0.55400000000000005</v>
      </c>
      <c r="K16">
        <v>0.109</v>
      </c>
      <c r="L16">
        <v>5038</v>
      </c>
      <c r="N16">
        <f>STANDARDIZE(F16,Averages!$B$2,Averages!$B$3)</f>
        <v>1.7570803322647917</v>
      </c>
      <c r="O16">
        <f>STANDARDIZE(G16,Averages!$B$5,Averages!$B$6)</f>
        <v>1.7050198919498136</v>
      </c>
      <c r="P16">
        <f>STANDARDIZE(H16,Averages!$B$8,Averages!$B$9)</f>
        <v>0.65791789496334818</v>
      </c>
      <c r="Q16">
        <f>STANDARDIZE(I16,Averages!$B$11,Averages!$B$12)</f>
        <v>-1.425325163791711</v>
      </c>
      <c r="R16">
        <f>STANDARDIZE(J16,Averages!$B$14,Averages!$B$15)*-1</f>
        <v>1.1950413174059058</v>
      </c>
      <c r="S16">
        <f>STANDARDIZE(K16,Averages!$B$17,Averages!$B$18)*-1</f>
        <v>-0.20090424269847973</v>
      </c>
      <c r="U16" t="str">
        <f>VLOOKUP(Sheet4!B16,ZScore!$A$1:$B$4,2,TRUE)</f>
        <v>p</v>
      </c>
      <c r="V16" t="str">
        <f>VLOOKUP(Sheet4!C16,ZScore!$A$6:$B$8,2,TRUE)</f>
        <v>s-</v>
      </c>
      <c r="W16" t="str">
        <f>VLOOKUP(Sheet4!D16,ZScore!$A$10:$B$12,2,TRUE)</f>
        <v>av</v>
      </c>
      <c r="X16">
        <f>IFERROR(VLOOKUP(A16,ADP!A:B,2,FALSE),"")</f>
        <v>28</v>
      </c>
    </row>
    <row r="17" spans="1:24" x14ac:dyDescent="0.3">
      <c r="A17" t="s">
        <v>42</v>
      </c>
      <c r="B17" t="s">
        <v>23</v>
      </c>
      <c r="C17">
        <v>680</v>
      </c>
      <c r="D17">
        <v>25.2</v>
      </c>
      <c r="E17">
        <v>129</v>
      </c>
      <c r="F17">
        <v>0.27700000000000002</v>
      </c>
      <c r="G17">
        <v>0.39500000000000002</v>
      </c>
      <c r="H17">
        <v>0.5</v>
      </c>
      <c r="I17">
        <v>4.0999999999999996</v>
      </c>
      <c r="J17">
        <v>0.57199999999999995</v>
      </c>
      <c r="K17">
        <v>0.10299999999999999</v>
      </c>
      <c r="L17">
        <v>9777</v>
      </c>
      <c r="N17">
        <f>STANDARDIZE(F17,Averages!$B$2,Averages!$B$3)</f>
        <v>1.5442501896772722</v>
      </c>
      <c r="O17">
        <f>STANDARDIZE(G17,Averages!$B$5,Averages!$B$6)</f>
        <v>1.6758396133141142</v>
      </c>
      <c r="P17">
        <f>STANDARDIZE(H17,Averages!$B$8,Averages!$B$9)</f>
        <v>0.14144983051622101</v>
      </c>
      <c r="Q17">
        <f>STANDARDIZE(I17,Averages!$B$11,Averages!$B$12)</f>
        <v>9.0082570895281919E-2</v>
      </c>
      <c r="R17">
        <f>STANDARDIZE(J17,Averages!$B$14,Averages!$B$15)*-1</f>
        <v>0.66866535251702564</v>
      </c>
      <c r="S17">
        <f>STANDARDIZE(K17,Averages!$B$17,Averages!$B$18)*-1</f>
        <v>-1.3989742671755028E-2</v>
      </c>
      <c r="U17" t="str">
        <f>VLOOKUP(Sheet4!B17,ZScore!$A$1:$B$4,2,TRUE)</f>
        <v>p</v>
      </c>
      <c r="V17" t="str">
        <f>VLOOKUP(Sheet4!C17,ZScore!$A$6:$B$8,2,TRUE)</f>
        <v>s-</v>
      </c>
      <c r="W17" t="str">
        <f>VLOOKUP(Sheet4!D17,ZScore!$A$10:$B$12,2,TRUE)</f>
        <v>av</v>
      </c>
      <c r="X17">
        <f>IFERROR(VLOOKUP(A17,ADP!A:B,2,FALSE),"")</f>
        <v>4</v>
      </c>
    </row>
    <row r="18" spans="1:24" x14ac:dyDescent="0.3">
      <c r="A18" t="s">
        <v>43</v>
      </c>
      <c r="B18" t="s">
        <v>21</v>
      </c>
      <c r="C18">
        <v>605</v>
      </c>
      <c r="D18">
        <v>32.799999999999997</v>
      </c>
      <c r="E18">
        <v>142</v>
      </c>
      <c r="F18">
        <v>0.23200000000000001</v>
      </c>
      <c r="G18">
        <v>0.39400000000000002</v>
      </c>
      <c r="H18">
        <v>1.5</v>
      </c>
      <c r="I18">
        <v>3.5</v>
      </c>
      <c r="J18">
        <v>0.56999999999999995</v>
      </c>
      <c r="K18">
        <v>5.1999999999999998E-2</v>
      </c>
      <c r="L18">
        <v>12861</v>
      </c>
      <c r="N18">
        <f>STANDARDIZE(F18,Averages!$B$2,Averages!$B$3)</f>
        <v>0.74613715497407163</v>
      </c>
      <c r="O18">
        <f>STANDARDIZE(G18,Averages!$B$5,Averages!$B$6)</f>
        <v>1.6466593346784149</v>
      </c>
      <c r="P18">
        <f>STANDARDIZE(H18,Averages!$B$8,Averages!$B$9)</f>
        <v>0.41327512759365637</v>
      </c>
      <c r="Q18">
        <f>STANDARDIZE(I18,Averages!$B$11,Averages!$B$12)</f>
        <v>-0.27361528542959623</v>
      </c>
      <c r="R18">
        <f>STANDARDIZE(J18,Averages!$B$14,Averages!$B$15)*-1</f>
        <v>0.72715157083801274</v>
      </c>
      <c r="S18">
        <f>STANDARDIZE(K18,Averages!$B$17,Averages!$B$18)*-1</f>
        <v>1.5747835075554035</v>
      </c>
      <c r="U18" t="str">
        <f>VLOOKUP(Sheet4!B18,ZScore!$A$1:$B$4,2,TRUE)</f>
        <v>p</v>
      </c>
      <c r="V18" t="str">
        <f>VLOOKUP(Sheet4!C18,ZScore!$A$6:$B$8,2,TRUE)</f>
        <v>s-</v>
      </c>
      <c r="W18" t="str">
        <f>VLOOKUP(Sheet4!D18,ZScore!$A$10:$B$12,2,TRUE)</f>
        <v>av</v>
      </c>
      <c r="X18">
        <f>IFERROR(VLOOKUP(A18,ADP!A:B,2,FALSE),"")</f>
        <v>54</v>
      </c>
    </row>
    <row r="19" spans="1:24" x14ac:dyDescent="0.3">
      <c r="A19" t="s">
        <v>44</v>
      </c>
      <c r="B19" t="s">
        <v>29</v>
      </c>
      <c r="C19">
        <v>481</v>
      </c>
      <c r="D19">
        <v>30.7</v>
      </c>
      <c r="E19">
        <v>152</v>
      </c>
      <c r="F19">
        <v>0.23499999999999999</v>
      </c>
      <c r="G19">
        <v>0.39400000000000002</v>
      </c>
      <c r="H19">
        <v>1.6</v>
      </c>
      <c r="I19">
        <v>3.2</v>
      </c>
      <c r="J19">
        <v>0.56799999999999995</v>
      </c>
      <c r="K19">
        <v>8.5999999999999993E-2</v>
      </c>
      <c r="L19">
        <v>14162</v>
      </c>
      <c r="N19">
        <f>STANDARDIZE(F19,Averages!$B$2,Averages!$B$3)</f>
        <v>0.79934469062095126</v>
      </c>
      <c r="O19">
        <f>STANDARDIZE(G19,Averages!$B$5,Averages!$B$6)</f>
        <v>1.6466593346784149</v>
      </c>
      <c r="P19">
        <f>STANDARDIZE(H19,Averages!$B$8,Averages!$B$9)</f>
        <v>0.44045765730139991</v>
      </c>
      <c r="Q19">
        <f>STANDARDIZE(I19,Averages!$B$11,Averages!$B$12)</f>
        <v>-0.45546421359203532</v>
      </c>
      <c r="R19">
        <f>STANDARDIZE(J19,Averages!$B$14,Averages!$B$15)*-1</f>
        <v>0.78563778915899973</v>
      </c>
      <c r="S19">
        <f>STANDARDIZE(K19,Averages!$B$17,Averages!$B$18)*-1</f>
        <v>0.51560134073729791</v>
      </c>
      <c r="U19" t="str">
        <f>VLOOKUP(Sheet4!B19,ZScore!$A$1:$B$4,2,TRUE)</f>
        <v>p</v>
      </c>
      <c r="V19" t="str">
        <f>VLOOKUP(Sheet4!C19,ZScore!$A$6:$B$8,2,TRUE)</f>
        <v>s-</v>
      </c>
      <c r="W19" t="str">
        <f>VLOOKUP(Sheet4!D19,ZScore!$A$10:$B$12,2,TRUE)</f>
        <v>av</v>
      </c>
      <c r="X19">
        <f>IFERROR(VLOOKUP(A19,ADP!A:B,2,FALSE),"")</f>
        <v>12</v>
      </c>
    </row>
    <row r="20" spans="1:24" x14ac:dyDescent="0.3">
      <c r="A20" t="s">
        <v>45</v>
      </c>
      <c r="B20" t="s">
        <v>19</v>
      </c>
      <c r="C20">
        <v>507</v>
      </c>
      <c r="D20">
        <v>26.7</v>
      </c>
      <c r="E20">
        <v>141</v>
      </c>
      <c r="F20">
        <v>0.251</v>
      </c>
      <c r="G20">
        <v>0.39200000000000002</v>
      </c>
      <c r="H20">
        <v>-1.5</v>
      </c>
      <c r="I20">
        <v>5.3</v>
      </c>
      <c r="J20">
        <v>0.61</v>
      </c>
      <c r="K20">
        <v>0.06</v>
      </c>
      <c r="L20">
        <v>2616</v>
      </c>
      <c r="N20">
        <f>STANDARDIZE(F20,Averages!$B$2,Averages!$B$3)</f>
        <v>1.0831182140709783</v>
      </c>
      <c r="O20">
        <f>STANDARDIZE(G20,Averages!$B$5,Averages!$B$6)</f>
        <v>1.5882987774070159</v>
      </c>
      <c r="P20">
        <f>STANDARDIZE(H20,Averages!$B$8,Averages!$B$9)</f>
        <v>-0.40220076363864976</v>
      </c>
      <c r="Q20">
        <f>STANDARDIZE(I20,Averages!$B$11,Averages!$B$12)</f>
        <v>0.81747828354503871</v>
      </c>
      <c r="R20">
        <f>STANDARDIZE(J20,Averages!$B$14,Averages!$B$15)*-1</f>
        <v>-0.44257279558172802</v>
      </c>
      <c r="S20">
        <f>STANDARDIZE(K20,Averages!$B$17,Averages!$B$18)*-1</f>
        <v>1.3255641741864375</v>
      </c>
      <c r="U20" t="str">
        <f>VLOOKUP(Sheet4!B20,ZScore!$A$1:$B$4,2,TRUE)</f>
        <v>p</v>
      </c>
      <c r="V20" t="str">
        <f>VLOOKUP(Sheet4!C20,ZScore!$A$6:$B$8,2,TRUE)</f>
        <v>s-</v>
      </c>
      <c r="W20" t="str">
        <f>VLOOKUP(Sheet4!D20,ZScore!$A$10:$B$12,2,TRUE)</f>
        <v>av</v>
      </c>
      <c r="X20">
        <f>IFERROR(VLOOKUP(A20,ADP!A:B,2,FALSE),"")</f>
        <v>216</v>
      </c>
    </row>
    <row r="21" spans="1:24" x14ac:dyDescent="0.3">
      <c r="A21" t="s">
        <v>46</v>
      </c>
      <c r="B21" t="s">
        <v>47</v>
      </c>
      <c r="C21">
        <v>440</v>
      </c>
      <c r="D21">
        <v>26.2</v>
      </c>
      <c r="E21">
        <v>146</v>
      </c>
      <c r="F21">
        <v>0.27600000000000002</v>
      </c>
      <c r="G21">
        <v>0.39200000000000002</v>
      </c>
      <c r="H21">
        <v>2.9</v>
      </c>
      <c r="I21">
        <v>3.6</v>
      </c>
      <c r="J21">
        <v>0.53600000000000003</v>
      </c>
      <c r="K21">
        <v>0.11600000000000001</v>
      </c>
      <c r="L21">
        <v>16376</v>
      </c>
      <c r="N21">
        <f>STANDARDIZE(F21,Averages!$B$2,Averages!$B$3)</f>
        <v>1.5265143444616456</v>
      </c>
      <c r="O21">
        <f>STANDARDIZE(G21,Averages!$B$5,Averages!$B$6)</f>
        <v>1.5882987774070159</v>
      </c>
      <c r="P21">
        <f>STANDARDIZE(H21,Averages!$B$8,Averages!$B$9)</f>
        <v>0.79383054350206594</v>
      </c>
      <c r="Q21">
        <f>STANDARDIZE(I21,Averages!$B$11,Averages!$B$12)</f>
        <v>-0.21299897604211646</v>
      </c>
      <c r="R21">
        <f>STANDARDIZE(J21,Averages!$B$14,Averages!$B$15)*-1</f>
        <v>1.7214172822947891</v>
      </c>
      <c r="S21">
        <f>STANDARDIZE(K21,Averages!$B$17,Averages!$B$18)*-1</f>
        <v>-0.41897115939632523</v>
      </c>
      <c r="U21" t="str">
        <f>VLOOKUP(Sheet4!B21,ZScore!$A$1:$B$4,2,TRUE)</f>
        <v>p</v>
      </c>
      <c r="V21" t="str">
        <f>VLOOKUP(Sheet4!C21,ZScore!$A$6:$B$8,2,TRUE)</f>
        <v>s-</v>
      </c>
      <c r="W21" t="str">
        <f>VLOOKUP(Sheet4!D21,ZScore!$A$10:$B$12,2,TRUE)</f>
        <v>av</v>
      </c>
      <c r="X21">
        <f>IFERROR(VLOOKUP(A21,ADP!A:B,2,FALSE),"")</f>
        <v>175</v>
      </c>
    </row>
    <row r="22" spans="1:24" x14ac:dyDescent="0.3">
      <c r="A22" t="s">
        <v>48</v>
      </c>
      <c r="B22" t="s">
        <v>25</v>
      </c>
      <c r="C22">
        <v>679</v>
      </c>
      <c r="D22">
        <v>36.4</v>
      </c>
      <c r="E22">
        <v>142</v>
      </c>
      <c r="F22">
        <v>0.23699999999999999</v>
      </c>
      <c r="G22">
        <v>0.38800000000000001</v>
      </c>
      <c r="H22">
        <v>-5.3</v>
      </c>
      <c r="I22">
        <v>2.2999999999999998</v>
      </c>
      <c r="J22">
        <v>0.629</v>
      </c>
      <c r="K22">
        <v>0.128</v>
      </c>
      <c r="L22">
        <v>10324</v>
      </c>
      <c r="N22">
        <f>STANDARDIZE(F22,Averages!$B$2,Averages!$B$3)</f>
        <v>0.83481638105220468</v>
      </c>
      <c r="O22">
        <f>STANDARDIZE(G22,Averages!$B$5,Averages!$B$6)</f>
        <v>1.4715776628642181</v>
      </c>
      <c r="P22">
        <f>STANDARDIZE(H22,Averages!$B$8,Averages!$B$9)</f>
        <v>-1.435136892532904</v>
      </c>
      <c r="Q22">
        <f>STANDARDIZE(I22,Averages!$B$11,Averages!$B$12)</f>
        <v>-1.0010109980793531</v>
      </c>
      <c r="R22">
        <f>STANDARDIZE(J22,Averages!$B$14,Averages!$B$15)*-1</f>
        <v>-0.99819186963110484</v>
      </c>
      <c r="S22">
        <f>STANDARDIZE(K22,Averages!$B$17,Averages!$B$18)*-1</f>
        <v>-0.79280015944977422</v>
      </c>
      <c r="U22" t="str">
        <f>VLOOKUP(Sheet4!B22,ZScore!$A$1:$B$4,2,TRUE)</f>
        <v>p</v>
      </c>
      <c r="V22" t="str">
        <f>VLOOKUP(Sheet4!C22,ZScore!$A$6:$B$8,2,TRUE)</f>
        <v>s-</v>
      </c>
      <c r="W22" t="str">
        <f>VLOOKUP(Sheet4!D22,ZScore!$A$10:$B$12,2,TRUE)</f>
        <v>av-</v>
      </c>
      <c r="X22">
        <f>IFERROR(VLOOKUP(A22,ADP!A:B,2,FALSE),"")</f>
        <v>43</v>
      </c>
    </row>
    <row r="23" spans="1:24" x14ac:dyDescent="0.3">
      <c r="A23" t="s">
        <v>49</v>
      </c>
      <c r="B23" t="s">
        <v>21</v>
      </c>
      <c r="C23">
        <v>576</v>
      </c>
      <c r="D23">
        <v>28</v>
      </c>
      <c r="E23">
        <v>138</v>
      </c>
      <c r="F23">
        <v>0.26900000000000002</v>
      </c>
      <c r="G23">
        <v>0.38700000000000001</v>
      </c>
      <c r="H23">
        <v>1.9</v>
      </c>
      <c r="I23">
        <v>2.2000000000000002</v>
      </c>
      <c r="J23">
        <v>0.57099999999999995</v>
      </c>
      <c r="K23">
        <v>0.1</v>
      </c>
      <c r="L23">
        <v>4220</v>
      </c>
      <c r="N23">
        <f>STANDARDIZE(F23,Averages!$B$2,Averages!$B$3)</f>
        <v>1.4023634279522588</v>
      </c>
      <c r="O23">
        <f>STANDARDIZE(G23,Averages!$B$5,Averages!$B$6)</f>
        <v>1.4423973842285187</v>
      </c>
      <c r="P23">
        <f>STANDARDIZE(H23,Averages!$B$8,Averages!$B$9)</f>
        <v>0.52200524642463053</v>
      </c>
      <c r="Q23">
        <f>STANDARDIZE(I23,Averages!$B$11,Averages!$B$12)</f>
        <v>-1.0616273074668325</v>
      </c>
      <c r="R23">
        <f>STANDARDIZE(J23,Averages!$B$14,Averages!$B$15)*-1</f>
        <v>0.69790846167751919</v>
      </c>
      <c r="S23">
        <f>STANDARDIZE(K23,Averages!$B$17,Averages!$B$18)*-1</f>
        <v>7.9467507341606888E-2</v>
      </c>
      <c r="U23" t="str">
        <f>VLOOKUP(Sheet4!B23,ZScore!$A$1:$B$4,2,TRUE)</f>
        <v>p</v>
      </c>
      <c r="V23" t="str">
        <f>VLOOKUP(Sheet4!C23,ZScore!$A$6:$B$8,2,TRUE)</f>
        <v>s-</v>
      </c>
      <c r="W23" t="str">
        <f>VLOOKUP(Sheet4!D23,ZScore!$A$10:$B$12,2,TRUE)</f>
        <v>av</v>
      </c>
      <c r="X23">
        <f>IFERROR(VLOOKUP(A23,ADP!A:B,2,FALSE),"")</f>
        <v>139</v>
      </c>
    </row>
    <row r="24" spans="1:24" x14ac:dyDescent="0.3">
      <c r="A24" t="s">
        <v>50</v>
      </c>
      <c r="B24" t="s">
        <v>51</v>
      </c>
      <c r="C24">
        <v>645</v>
      </c>
      <c r="D24">
        <v>36.799999999999997</v>
      </c>
      <c r="E24">
        <v>146</v>
      </c>
      <c r="F24">
        <v>0.26100000000000001</v>
      </c>
      <c r="G24">
        <v>0.38500000000000001</v>
      </c>
      <c r="H24">
        <v>-4</v>
      </c>
      <c r="I24">
        <v>1.7</v>
      </c>
      <c r="J24">
        <v>0.59399999999999997</v>
      </c>
      <c r="K24">
        <v>0.13900000000000001</v>
      </c>
      <c r="L24">
        <v>2434</v>
      </c>
      <c r="N24">
        <f>STANDARDIZE(F24,Averages!$B$2,Averages!$B$3)</f>
        <v>1.2604766662272453</v>
      </c>
      <c r="O24">
        <f>STANDARDIZE(G24,Averages!$B$5,Averages!$B$6)</f>
        <v>1.3840368269571199</v>
      </c>
      <c r="P24">
        <f>STANDARDIZE(H24,Averages!$B$8,Averages!$B$9)</f>
        <v>-1.081764006332238</v>
      </c>
      <c r="Q24">
        <f>STANDARDIZE(I24,Averages!$B$11,Averages!$B$12)</f>
        <v>-1.3647088544042312</v>
      </c>
      <c r="R24">
        <f>STANDARDIZE(J24,Averages!$B$14,Averages!$B$15)*-1</f>
        <v>2.5316950986168256E-2</v>
      </c>
      <c r="S24">
        <f>STANDARDIZE(K24,Averages!$B$17,Averages!$B$18)*-1</f>
        <v>-1.1354767428321029</v>
      </c>
      <c r="U24" t="str">
        <f>VLOOKUP(Sheet4!B24,ZScore!$A$1:$B$4,2,TRUE)</f>
        <v>p</v>
      </c>
      <c r="V24" t="str">
        <f>VLOOKUP(Sheet4!C24,ZScore!$A$6:$B$8,2,TRUE)</f>
        <v>s-</v>
      </c>
      <c r="W24" t="str">
        <f>VLOOKUP(Sheet4!D24,ZScore!$A$10:$B$12,2,TRUE)</f>
        <v>av-</v>
      </c>
      <c r="X24">
        <f>IFERROR(VLOOKUP(A24,ADP!A:B,2,FALSE),"")</f>
        <v>49</v>
      </c>
    </row>
    <row r="25" spans="1:24" x14ac:dyDescent="0.3">
      <c r="A25" t="s">
        <v>52</v>
      </c>
      <c r="B25" t="s">
        <v>21</v>
      </c>
      <c r="C25">
        <v>593</v>
      </c>
      <c r="D25">
        <v>27.4</v>
      </c>
      <c r="E25">
        <v>136</v>
      </c>
      <c r="F25">
        <v>0.221</v>
      </c>
      <c r="G25">
        <v>0.38500000000000001</v>
      </c>
      <c r="H25">
        <v>-2</v>
      </c>
      <c r="I25">
        <v>3.8</v>
      </c>
      <c r="J25">
        <v>0.54100000000000004</v>
      </c>
      <c r="K25">
        <v>5.8000000000000003E-2</v>
      </c>
      <c r="L25">
        <v>4316</v>
      </c>
      <c r="N25">
        <f>STANDARDIZE(F25,Averages!$B$2,Averages!$B$3)</f>
        <v>0.55104285760217808</v>
      </c>
      <c r="O25">
        <f>STANDARDIZE(G25,Averages!$B$5,Averages!$B$6)</f>
        <v>1.3840368269571199</v>
      </c>
      <c r="P25">
        <f>STANDARDIZE(H25,Averages!$B$8,Averages!$B$9)</f>
        <v>-0.53811341217736741</v>
      </c>
      <c r="Q25">
        <f>STANDARDIZE(I25,Averages!$B$11,Averages!$B$12)</f>
        <v>-9.176635726715715E-2</v>
      </c>
      <c r="R25">
        <f>STANDARDIZE(J25,Averages!$B$14,Averages!$B$15)*-1</f>
        <v>1.5752017364923214</v>
      </c>
      <c r="S25">
        <f>STANDARDIZE(K25,Averages!$B$17,Averages!$B$18)*-1</f>
        <v>1.3878690075286788</v>
      </c>
      <c r="U25" t="str">
        <f>VLOOKUP(Sheet4!B25,ZScore!$A$1:$B$4,2,TRUE)</f>
        <v>p-</v>
      </c>
      <c r="V25" t="str">
        <f>VLOOKUP(Sheet4!C25,ZScore!$A$6:$B$8,2,TRUE)</f>
        <v>s-</v>
      </c>
      <c r="W25" t="str">
        <f>VLOOKUP(Sheet4!D25,ZScore!$A$10:$B$12,2,TRUE)</f>
        <v>av</v>
      </c>
      <c r="X25">
        <f>IFERROR(VLOOKUP(A25,ADP!A:B,2,FALSE),"")</f>
        <v>62</v>
      </c>
    </row>
    <row r="26" spans="1:24" x14ac:dyDescent="0.3">
      <c r="A26" t="s">
        <v>53</v>
      </c>
      <c r="B26" t="s">
        <v>29</v>
      </c>
      <c r="C26">
        <v>515</v>
      </c>
      <c r="D26">
        <v>27.8</v>
      </c>
      <c r="E26">
        <v>144</v>
      </c>
      <c r="F26">
        <v>0.22600000000000001</v>
      </c>
      <c r="G26">
        <v>0.38200000000000001</v>
      </c>
      <c r="H26">
        <v>0.7</v>
      </c>
      <c r="I26">
        <v>3.2</v>
      </c>
      <c r="J26">
        <v>0.56699999999999995</v>
      </c>
      <c r="K26">
        <v>0.08</v>
      </c>
      <c r="L26">
        <v>5497</v>
      </c>
      <c r="N26">
        <f>STANDARDIZE(F26,Averages!$B$2,Averages!$B$3)</f>
        <v>0.63972208368031147</v>
      </c>
      <c r="O26">
        <f>STANDARDIZE(G26,Averages!$B$5,Averages!$B$6)</f>
        <v>1.2964959910500216</v>
      </c>
      <c r="P26">
        <f>STANDARDIZE(H26,Averages!$B$8,Averages!$B$9)</f>
        <v>0.19581488993170806</v>
      </c>
      <c r="Q26">
        <f>STANDARDIZE(I26,Averages!$B$11,Averages!$B$12)</f>
        <v>-0.45546421359203532</v>
      </c>
      <c r="R26">
        <f>STANDARDIZE(J26,Averages!$B$14,Averages!$B$15)*-1</f>
        <v>0.81488089831949329</v>
      </c>
      <c r="S26">
        <f>STANDARDIZE(K26,Averages!$B$17,Averages!$B$18)*-1</f>
        <v>0.70251584076402218</v>
      </c>
      <c r="U26" t="str">
        <f>VLOOKUP(Sheet4!B26,ZScore!$A$1:$B$4,2,TRUE)</f>
        <v>p-</v>
      </c>
      <c r="V26" t="str">
        <f>VLOOKUP(Sheet4!C26,ZScore!$A$6:$B$8,2,TRUE)</f>
        <v>s-</v>
      </c>
      <c r="W26" t="str">
        <f>VLOOKUP(Sheet4!D26,ZScore!$A$10:$B$12,2,TRUE)</f>
        <v>av</v>
      </c>
      <c r="X26">
        <f>IFERROR(VLOOKUP(A26,ADP!A:B,2,FALSE),"")</f>
        <v>117</v>
      </c>
    </row>
    <row r="27" spans="1:24" x14ac:dyDescent="0.3">
      <c r="A27" t="s">
        <v>54</v>
      </c>
      <c r="B27" t="s">
        <v>33</v>
      </c>
      <c r="C27">
        <v>548</v>
      </c>
      <c r="D27">
        <v>26.6</v>
      </c>
      <c r="E27">
        <v>138</v>
      </c>
      <c r="F27">
        <v>0.315</v>
      </c>
      <c r="G27">
        <v>0.38</v>
      </c>
      <c r="H27">
        <v>2</v>
      </c>
      <c r="I27">
        <v>5.5</v>
      </c>
      <c r="J27">
        <v>0.55300000000000005</v>
      </c>
      <c r="K27">
        <v>0.13500000000000001</v>
      </c>
      <c r="L27">
        <v>15998</v>
      </c>
      <c r="N27">
        <f>STANDARDIZE(F27,Averages!$B$2,Averages!$B$3)</f>
        <v>2.2182123078710858</v>
      </c>
      <c r="O27">
        <f>STANDARDIZE(G27,Averages!$B$5,Averages!$B$6)</f>
        <v>1.2381354337786228</v>
      </c>
      <c r="P27">
        <f>STANDARDIZE(H27,Averages!$B$8,Averages!$B$9)</f>
        <v>0.54918777613237413</v>
      </c>
      <c r="Q27">
        <f>STANDARDIZE(I27,Averages!$B$11,Averages!$B$12)</f>
        <v>0.93871090231999832</v>
      </c>
      <c r="R27">
        <f>STANDARDIZE(J27,Averages!$B$14,Averages!$B$15)*-1</f>
        <v>1.2242844265663992</v>
      </c>
      <c r="S27">
        <f>STANDARDIZE(K27,Averages!$B$17,Averages!$B$18)*-1</f>
        <v>-1.0108670761476197</v>
      </c>
      <c r="U27" t="str">
        <f>VLOOKUP(Sheet4!B27,ZScore!$A$1:$B$4,2,TRUE)</f>
        <v>p</v>
      </c>
      <c r="V27" t="str">
        <f>VLOOKUP(Sheet4!C27,ZScore!$A$6:$B$8,2,TRUE)</f>
        <v>s-</v>
      </c>
      <c r="W27" t="str">
        <f>VLOOKUP(Sheet4!D27,ZScore!$A$10:$B$12,2,TRUE)</f>
        <v>av</v>
      </c>
      <c r="X27">
        <f>IFERROR(VLOOKUP(A27,ADP!A:B,2,FALSE),"")</f>
        <v>24</v>
      </c>
    </row>
    <row r="28" spans="1:24" x14ac:dyDescent="0.3">
      <c r="A28" t="s">
        <v>55</v>
      </c>
      <c r="B28" t="s">
        <v>35</v>
      </c>
      <c r="C28">
        <v>691</v>
      </c>
      <c r="D28">
        <v>29.4</v>
      </c>
      <c r="E28">
        <v>133</v>
      </c>
      <c r="F28">
        <v>0.23400000000000001</v>
      </c>
      <c r="G28">
        <v>0.38</v>
      </c>
      <c r="H28">
        <v>-4.2</v>
      </c>
      <c r="I28">
        <v>4.4000000000000004</v>
      </c>
      <c r="J28">
        <v>0.56200000000000006</v>
      </c>
      <c r="K28">
        <v>7.6999999999999999E-2</v>
      </c>
      <c r="L28">
        <v>3473</v>
      </c>
      <c r="N28">
        <f>STANDARDIZE(F28,Averages!$B$2,Averages!$B$3)</f>
        <v>0.78160884540532505</v>
      </c>
      <c r="O28">
        <f>STANDARDIZE(G28,Averages!$B$5,Averages!$B$6)</f>
        <v>1.2381354337786228</v>
      </c>
      <c r="P28">
        <f>STANDARDIZE(H28,Averages!$B$8,Averages!$B$9)</f>
        <v>-1.1361290657477252</v>
      </c>
      <c r="Q28">
        <f>STANDARDIZE(I28,Averages!$B$11,Averages!$B$12)</f>
        <v>0.27193149905772152</v>
      </c>
      <c r="R28">
        <f>STANDARDIZE(J28,Averages!$B$14,Averages!$B$15)*-1</f>
        <v>0.9610964441219576</v>
      </c>
      <c r="S28">
        <f>STANDARDIZE(K28,Averages!$B$17,Averages!$B$18)*-1</f>
        <v>0.79597309077738454</v>
      </c>
      <c r="U28" t="str">
        <f>VLOOKUP(Sheet4!B28,ZScore!$A$1:$B$4,2,TRUE)</f>
        <v>p</v>
      </c>
      <c r="V28" t="str">
        <f>VLOOKUP(Sheet4!C28,ZScore!$A$6:$B$8,2,TRUE)</f>
        <v>s-</v>
      </c>
      <c r="W28" t="str">
        <f>VLOOKUP(Sheet4!D28,ZScore!$A$10:$B$12,2,TRUE)</f>
        <v>av</v>
      </c>
      <c r="X28">
        <f>IFERROR(VLOOKUP(A28,ADP!A:B,2,FALSE),"")</f>
        <v>23</v>
      </c>
    </row>
    <row r="29" spans="1:24" x14ac:dyDescent="0.3">
      <c r="A29" t="s">
        <v>56</v>
      </c>
      <c r="B29" t="s">
        <v>15</v>
      </c>
      <c r="C29">
        <v>635</v>
      </c>
      <c r="D29">
        <v>28.9</v>
      </c>
      <c r="E29">
        <v>137</v>
      </c>
      <c r="F29">
        <v>0.26800000000000002</v>
      </c>
      <c r="G29">
        <v>0.378</v>
      </c>
      <c r="H29">
        <v>4</v>
      </c>
      <c r="I29">
        <v>4</v>
      </c>
      <c r="J29">
        <v>0.58699999999999997</v>
      </c>
      <c r="K29">
        <v>0.125</v>
      </c>
      <c r="L29">
        <v>5222</v>
      </c>
      <c r="N29">
        <f>STANDARDIZE(F29,Averages!$B$2,Averages!$B$3)</f>
        <v>1.3846275827366321</v>
      </c>
      <c r="O29">
        <f>STANDARDIZE(G29,Averages!$B$5,Averages!$B$6)</f>
        <v>1.1797748765072238</v>
      </c>
      <c r="P29">
        <f>STANDARDIZE(H29,Averages!$B$8,Averages!$B$9)</f>
        <v>1.0928383702872448</v>
      </c>
      <c r="Q29">
        <f>STANDARDIZE(I29,Averages!$B$11,Averages!$B$12)</f>
        <v>2.9466261507802405E-2</v>
      </c>
      <c r="R29">
        <f>STANDARDIZE(J29,Averages!$B$14,Averages!$B$15)*-1</f>
        <v>0.23001871510962288</v>
      </c>
      <c r="S29">
        <f>STANDARDIZE(K29,Averages!$B$17,Averages!$B$18)*-1</f>
        <v>-0.69934290943641186</v>
      </c>
      <c r="U29" t="str">
        <f>VLOOKUP(Sheet4!B29,ZScore!$A$1:$B$4,2,TRUE)</f>
        <v>p</v>
      </c>
      <c r="V29" t="str">
        <f>VLOOKUP(Sheet4!C29,ZScore!$A$6:$B$8,2,TRUE)</f>
        <v>s-</v>
      </c>
      <c r="W29" t="str">
        <f>VLOOKUP(Sheet4!D29,ZScore!$A$10:$B$12,2,TRUE)</f>
        <v>av-</v>
      </c>
      <c r="X29">
        <f>IFERROR(VLOOKUP(A29,ADP!A:B,2,FALSE),"")</f>
        <v>46</v>
      </c>
    </row>
    <row r="30" spans="1:24" x14ac:dyDescent="0.3">
      <c r="A30" t="s">
        <v>57</v>
      </c>
      <c r="B30" t="s">
        <v>58</v>
      </c>
      <c r="C30">
        <v>675</v>
      </c>
      <c r="D30">
        <v>31.9</v>
      </c>
      <c r="E30">
        <v>138</v>
      </c>
      <c r="F30">
        <v>0.248</v>
      </c>
      <c r="G30">
        <v>0.377</v>
      </c>
      <c r="H30">
        <v>-2</v>
      </c>
      <c r="I30">
        <v>4.4000000000000004</v>
      </c>
      <c r="J30">
        <v>0.57299999999999995</v>
      </c>
      <c r="K30">
        <v>0.10100000000000001</v>
      </c>
      <c r="L30">
        <v>15676</v>
      </c>
      <c r="N30">
        <f>STANDARDIZE(F30,Averages!$B$2,Averages!$B$3)</f>
        <v>1.0299106784240983</v>
      </c>
      <c r="O30">
        <f>STANDARDIZE(G30,Averages!$B$5,Averages!$B$6)</f>
        <v>1.1505945978715244</v>
      </c>
      <c r="P30">
        <f>STANDARDIZE(H30,Averages!$B$8,Averages!$B$9)</f>
        <v>-0.53811341217736741</v>
      </c>
      <c r="Q30">
        <f>STANDARDIZE(I30,Averages!$B$11,Averages!$B$12)</f>
        <v>0.27193149905772152</v>
      </c>
      <c r="R30">
        <f>STANDARDIZE(J30,Averages!$B$14,Averages!$B$15)*-1</f>
        <v>0.63942224335653219</v>
      </c>
      <c r="S30">
        <f>STANDARDIZE(K30,Averages!$B$17,Averages!$B$18)*-1</f>
        <v>4.8315090670486109E-2</v>
      </c>
      <c r="U30" t="str">
        <f>VLOOKUP(Sheet4!B30,ZScore!$A$1:$B$4,2,TRUE)</f>
        <v>p</v>
      </c>
      <c r="V30" t="str">
        <f>VLOOKUP(Sheet4!C30,ZScore!$A$6:$B$8,2,TRUE)</f>
        <v>s-</v>
      </c>
      <c r="W30" t="str">
        <f>VLOOKUP(Sheet4!D30,ZScore!$A$10:$B$12,2,TRUE)</f>
        <v>av</v>
      </c>
      <c r="X30">
        <f>IFERROR(VLOOKUP(A30,ADP!A:B,2,FALSE),"")</f>
        <v>40</v>
      </c>
    </row>
    <row r="31" spans="1:24" x14ac:dyDescent="0.3">
      <c r="A31" t="s">
        <v>59</v>
      </c>
      <c r="B31" t="s">
        <v>60</v>
      </c>
      <c r="C31">
        <v>671</v>
      </c>
      <c r="D31">
        <v>29</v>
      </c>
      <c r="E31">
        <v>135</v>
      </c>
      <c r="F31">
        <v>0.17899999999999999</v>
      </c>
      <c r="G31">
        <v>0.376</v>
      </c>
      <c r="H31">
        <v>1.8</v>
      </c>
      <c r="I31">
        <v>3.4</v>
      </c>
      <c r="J31">
        <v>0.58099999999999996</v>
      </c>
      <c r="K31">
        <v>9.2999999999999999E-2</v>
      </c>
      <c r="L31">
        <v>3516</v>
      </c>
      <c r="N31">
        <f>STANDARDIZE(F31,Averages!$B$2,Averages!$B$3)</f>
        <v>-0.19386264145414256</v>
      </c>
      <c r="O31">
        <f>STANDARDIZE(G31,Averages!$B$5,Averages!$B$6)</f>
        <v>1.121414319235825</v>
      </c>
      <c r="P31">
        <f>STANDARDIZE(H31,Averages!$B$8,Averages!$B$9)</f>
        <v>0.49482271671688699</v>
      </c>
      <c r="Q31">
        <f>STANDARDIZE(I31,Averages!$B$11,Averages!$B$12)</f>
        <v>-0.33423159481707604</v>
      </c>
      <c r="R31">
        <f>STANDARDIZE(J31,Averages!$B$14,Averages!$B$15)*-1</f>
        <v>0.405477370072584</v>
      </c>
      <c r="S31">
        <f>STANDARDIZE(K31,Averages!$B$17,Averages!$B$18)*-1</f>
        <v>0.29753442403945235</v>
      </c>
      <c r="U31" t="str">
        <f>VLOOKUP(Sheet4!B31,ZScore!$A$1:$B$4,2,TRUE)</f>
        <v>p-</v>
      </c>
      <c r="V31" t="str">
        <f>VLOOKUP(Sheet4!C31,ZScore!$A$6:$B$8,2,TRUE)</f>
        <v>s-</v>
      </c>
      <c r="W31" t="str">
        <f>VLOOKUP(Sheet4!D31,ZScore!$A$10:$B$12,2,TRUE)</f>
        <v>av</v>
      </c>
      <c r="X31">
        <f>IFERROR(VLOOKUP(A31,ADP!A:B,2,FALSE),"")</f>
        <v>72</v>
      </c>
    </row>
    <row r="32" spans="1:24" x14ac:dyDescent="0.3">
      <c r="A32" t="s">
        <v>61</v>
      </c>
      <c r="B32" t="s">
        <v>29</v>
      </c>
      <c r="C32">
        <v>629</v>
      </c>
      <c r="D32">
        <v>30.8</v>
      </c>
      <c r="E32">
        <v>140</v>
      </c>
      <c r="F32">
        <v>0.23899999999999999</v>
      </c>
      <c r="G32">
        <v>0.376</v>
      </c>
      <c r="H32">
        <v>-2.2000000000000002</v>
      </c>
      <c r="I32">
        <v>3.1</v>
      </c>
      <c r="J32">
        <v>0.56399999999999995</v>
      </c>
      <c r="K32">
        <v>9.5000000000000001E-2</v>
      </c>
      <c r="L32">
        <v>12856</v>
      </c>
      <c r="N32">
        <f>STANDARDIZE(F32,Averages!$B$2,Averages!$B$3)</f>
        <v>0.87028807148345799</v>
      </c>
      <c r="O32">
        <f>STANDARDIZE(G32,Averages!$B$5,Averages!$B$6)</f>
        <v>1.121414319235825</v>
      </c>
      <c r="P32">
        <f>STANDARDIZE(H32,Averages!$B$8,Averages!$B$9)</f>
        <v>-0.59247847159285449</v>
      </c>
      <c r="Q32">
        <f>STANDARDIZE(I32,Averages!$B$11,Averages!$B$12)</f>
        <v>-0.51608052297951512</v>
      </c>
      <c r="R32">
        <f>STANDARDIZE(J32,Averages!$B$14,Averages!$B$15)*-1</f>
        <v>0.90261022580097383</v>
      </c>
      <c r="S32">
        <f>STANDARDIZE(K32,Averages!$B$17,Averages!$B$18)*-1</f>
        <v>0.23522959069721081</v>
      </c>
      <c r="U32" t="str">
        <f>VLOOKUP(Sheet4!B32,ZScore!$A$1:$B$4,2,TRUE)</f>
        <v>p-</v>
      </c>
      <c r="V32" t="str">
        <f>VLOOKUP(Sheet4!C32,ZScore!$A$6:$B$8,2,TRUE)</f>
        <v>s-</v>
      </c>
      <c r="W32" t="str">
        <f>VLOOKUP(Sheet4!D32,ZScore!$A$10:$B$12,2,TRUE)</f>
        <v>av</v>
      </c>
      <c r="X32">
        <f>IFERROR(VLOOKUP(A32,ADP!A:B,2,FALSE),"")</f>
        <v>29</v>
      </c>
    </row>
    <row r="33" spans="1:24" x14ac:dyDescent="0.3">
      <c r="A33" t="s">
        <v>62</v>
      </c>
      <c r="B33" t="s">
        <v>58</v>
      </c>
      <c r="C33">
        <v>561</v>
      </c>
      <c r="D33">
        <v>25.6</v>
      </c>
      <c r="E33">
        <v>137</v>
      </c>
      <c r="F33">
        <v>0.17599999999999999</v>
      </c>
      <c r="G33">
        <v>0.375</v>
      </c>
      <c r="H33">
        <v>1.9</v>
      </c>
      <c r="I33">
        <v>4.3</v>
      </c>
      <c r="J33">
        <v>0.626</v>
      </c>
      <c r="K33">
        <v>0.16300000000000001</v>
      </c>
      <c r="L33">
        <v>5760</v>
      </c>
      <c r="N33">
        <f>STANDARDIZE(F33,Averages!$B$2,Averages!$B$3)</f>
        <v>-0.24707017710102264</v>
      </c>
      <c r="O33">
        <f>STANDARDIZE(G33,Averages!$B$5,Averages!$B$6)</f>
        <v>1.0922340406001254</v>
      </c>
      <c r="P33">
        <f>STANDARDIZE(H33,Averages!$B$8,Averages!$B$9)</f>
        <v>0.52200524642463053</v>
      </c>
      <c r="Q33">
        <f>STANDARDIZE(I33,Averages!$B$11,Averages!$B$12)</f>
        <v>0.21131518967024149</v>
      </c>
      <c r="R33">
        <f>STANDARDIZE(J33,Averages!$B$14,Averages!$B$15)*-1</f>
        <v>-0.9104625421496243</v>
      </c>
      <c r="S33">
        <f>STANDARDIZE(K33,Averages!$B$17,Averages!$B$18)*-1</f>
        <v>-1.8831347429390008</v>
      </c>
      <c r="U33" t="str">
        <f>VLOOKUP(Sheet4!B33,ZScore!$A$1:$B$4,2,TRUE)</f>
        <v>p-</v>
      </c>
      <c r="V33" t="str">
        <f>VLOOKUP(Sheet4!C33,ZScore!$A$6:$B$8,2,TRUE)</f>
        <v>s-</v>
      </c>
      <c r="W33" t="str">
        <f>VLOOKUP(Sheet4!D33,ZScore!$A$10:$B$12,2,TRUE)</f>
        <v>av-</v>
      </c>
      <c r="X33">
        <f>IFERROR(VLOOKUP(A33,ADP!A:B,2,FALSE),"")</f>
        <v>187</v>
      </c>
    </row>
    <row r="34" spans="1:24" x14ac:dyDescent="0.3">
      <c r="A34" t="s">
        <v>63</v>
      </c>
      <c r="B34" t="s">
        <v>25</v>
      </c>
      <c r="C34">
        <v>429</v>
      </c>
      <c r="D34">
        <v>18.100000000000001</v>
      </c>
      <c r="E34">
        <v>133</v>
      </c>
      <c r="F34">
        <v>0.247</v>
      </c>
      <c r="G34">
        <v>0.374</v>
      </c>
      <c r="H34">
        <v>-4.5999999999999996</v>
      </c>
      <c r="I34">
        <v>1.6</v>
      </c>
      <c r="J34">
        <v>0.55200000000000005</v>
      </c>
      <c r="K34">
        <v>0.11600000000000001</v>
      </c>
      <c r="L34">
        <v>9744</v>
      </c>
      <c r="N34">
        <f>STANDARDIZE(F34,Averages!$B$2,Averages!$B$3)</f>
        <v>1.0121748332084715</v>
      </c>
      <c r="O34">
        <f>STANDARDIZE(G34,Averages!$B$5,Averages!$B$6)</f>
        <v>1.063053761964426</v>
      </c>
      <c r="P34">
        <f>STANDARDIZE(H34,Averages!$B$8,Averages!$B$9)</f>
        <v>-1.2448591845786992</v>
      </c>
      <c r="Q34">
        <f>STANDARDIZE(I34,Averages!$B$11,Averages!$B$12)</f>
        <v>-1.425325163791711</v>
      </c>
      <c r="R34">
        <f>STANDARDIZE(J34,Averages!$B$14,Averages!$B$15)*-1</f>
        <v>1.2535275357268927</v>
      </c>
      <c r="S34">
        <f>STANDARDIZE(K34,Averages!$B$17,Averages!$B$18)*-1</f>
        <v>-0.41897115939632523</v>
      </c>
      <c r="U34" t="str">
        <f>VLOOKUP(Sheet4!B34,ZScore!$A$1:$B$4,2,TRUE)</f>
        <v>p</v>
      </c>
      <c r="V34" t="str">
        <f>VLOOKUP(Sheet4!C34,ZScore!$A$6:$B$8,2,TRUE)</f>
        <v>s-</v>
      </c>
      <c r="W34" t="str">
        <f>VLOOKUP(Sheet4!D34,ZScore!$A$10:$B$12,2,TRUE)</f>
        <v>av</v>
      </c>
      <c r="X34">
        <f>IFERROR(VLOOKUP(A34,ADP!A:B,2,FALSE),"")</f>
        <v>178</v>
      </c>
    </row>
    <row r="35" spans="1:24" x14ac:dyDescent="0.3">
      <c r="A35" t="s">
        <v>64</v>
      </c>
      <c r="B35" t="s">
        <v>39</v>
      </c>
      <c r="C35">
        <v>669</v>
      </c>
      <c r="D35">
        <v>26.5</v>
      </c>
      <c r="E35">
        <v>132</v>
      </c>
      <c r="F35">
        <v>0.245</v>
      </c>
      <c r="G35">
        <v>0.373</v>
      </c>
      <c r="H35">
        <v>-8.4</v>
      </c>
      <c r="I35">
        <v>2.7</v>
      </c>
      <c r="J35">
        <v>0.52600000000000002</v>
      </c>
      <c r="K35">
        <v>0.10199999999999999</v>
      </c>
      <c r="L35">
        <v>2151</v>
      </c>
      <c r="N35">
        <f>STANDARDIZE(F35,Averages!$B$2,Averages!$B$3)</f>
        <v>0.97670314277721815</v>
      </c>
      <c r="O35">
        <f>STANDARDIZE(G35,Averages!$B$5,Averages!$B$6)</f>
        <v>1.0338734833287266</v>
      </c>
      <c r="P35">
        <f>STANDARDIZE(H35,Averages!$B$8,Averages!$B$9)</f>
        <v>-2.2777953134729536</v>
      </c>
      <c r="Q35">
        <f>STANDARDIZE(I35,Averages!$B$11,Averages!$B$12)</f>
        <v>-0.7585457605294339</v>
      </c>
      <c r="R35">
        <f>STANDARDIZE(J35,Averages!$B$14,Averages!$B$15)*-1</f>
        <v>2.0138483738997244</v>
      </c>
      <c r="S35">
        <f>STANDARDIZE(K35,Averages!$B$17,Averages!$B$18)*-1</f>
        <v>1.7162673999365757E-2</v>
      </c>
      <c r="U35" t="str">
        <f>VLOOKUP(Sheet4!B35,ZScore!$A$1:$B$4,2,TRUE)</f>
        <v>p</v>
      </c>
      <c r="V35" t="str">
        <f>VLOOKUP(Sheet4!C35,ZScore!$A$6:$B$8,2,TRUE)</f>
        <v>s-</v>
      </c>
      <c r="W35" t="str">
        <f>VLOOKUP(Sheet4!D35,ZScore!$A$10:$B$12,2,TRUE)</f>
        <v>av</v>
      </c>
      <c r="X35">
        <f>IFERROR(VLOOKUP(A35,ADP!A:B,2,FALSE),"")</f>
        <v>48</v>
      </c>
    </row>
    <row r="36" spans="1:24" x14ac:dyDescent="0.3">
      <c r="A36" t="s">
        <v>65</v>
      </c>
      <c r="B36" t="s">
        <v>66</v>
      </c>
      <c r="C36">
        <v>607</v>
      </c>
      <c r="D36">
        <v>20.5</v>
      </c>
      <c r="E36">
        <v>126</v>
      </c>
      <c r="F36">
        <v>0.22700000000000001</v>
      </c>
      <c r="G36">
        <v>0.372</v>
      </c>
      <c r="H36">
        <v>3.2</v>
      </c>
      <c r="I36">
        <v>4</v>
      </c>
      <c r="J36">
        <v>0.621</v>
      </c>
      <c r="K36">
        <v>0.13800000000000001</v>
      </c>
      <c r="L36">
        <v>10348</v>
      </c>
      <c r="N36">
        <f>STANDARDIZE(F36,Averages!$B$2,Averages!$B$3)</f>
        <v>0.65745792889593824</v>
      </c>
      <c r="O36">
        <f>STANDARDIZE(G36,Averages!$B$5,Averages!$B$6)</f>
        <v>1.0046932046930273</v>
      </c>
      <c r="P36">
        <f>STANDARDIZE(H36,Averages!$B$8,Averages!$B$9)</f>
        <v>0.87537813262529662</v>
      </c>
      <c r="Q36">
        <f>STANDARDIZE(I36,Averages!$B$11,Averages!$B$12)</f>
        <v>2.9466261507802405E-2</v>
      </c>
      <c r="R36">
        <f>STANDARDIZE(J36,Averages!$B$14,Averages!$B$15)*-1</f>
        <v>-0.76424699634715676</v>
      </c>
      <c r="S36">
        <f>STANDARDIZE(K36,Averages!$B$17,Averages!$B$18)*-1</f>
        <v>-1.1043243261609821</v>
      </c>
      <c r="U36" t="str">
        <f>VLOOKUP(Sheet4!B36,ZScore!$A$1:$B$4,2,TRUE)</f>
        <v>p-</v>
      </c>
      <c r="V36" t="str">
        <f>VLOOKUP(Sheet4!C36,ZScore!$A$6:$B$8,2,TRUE)</f>
        <v>s-</v>
      </c>
      <c r="W36" t="str">
        <f>VLOOKUP(Sheet4!D36,ZScore!$A$10:$B$12,2,TRUE)</f>
        <v>av-</v>
      </c>
      <c r="X36">
        <f>IFERROR(VLOOKUP(A36,ADP!A:B,2,FALSE),"")</f>
        <v>74</v>
      </c>
    </row>
    <row r="37" spans="1:24" x14ac:dyDescent="0.3">
      <c r="A37" t="s">
        <v>67</v>
      </c>
      <c r="B37" t="s">
        <v>41</v>
      </c>
      <c r="C37">
        <v>637</v>
      </c>
      <c r="D37">
        <v>25.1</v>
      </c>
      <c r="E37">
        <v>132</v>
      </c>
      <c r="F37">
        <v>0.25900000000000001</v>
      </c>
      <c r="G37">
        <v>0.371</v>
      </c>
      <c r="H37">
        <v>-3.2</v>
      </c>
      <c r="I37">
        <v>1.7</v>
      </c>
      <c r="J37">
        <v>0.56499999999999995</v>
      </c>
      <c r="K37">
        <v>0.09</v>
      </c>
      <c r="L37">
        <v>9054</v>
      </c>
      <c r="N37">
        <f>STANDARDIZE(F37,Averages!$B$2,Averages!$B$3)</f>
        <v>1.2250049757959918</v>
      </c>
      <c r="O37">
        <f>STANDARDIZE(G37,Averages!$B$5,Averages!$B$6)</f>
        <v>0.97551292605732776</v>
      </c>
      <c r="P37">
        <f>STANDARDIZE(H37,Averages!$B$8,Averages!$B$9)</f>
        <v>-0.86430376867028991</v>
      </c>
      <c r="Q37">
        <f>STANDARDIZE(I37,Averages!$B$11,Averages!$B$12)</f>
        <v>-1.3647088544042312</v>
      </c>
      <c r="R37">
        <f>STANDARDIZE(J37,Averages!$B$14,Averages!$B$15)*-1</f>
        <v>0.87336711664048028</v>
      </c>
      <c r="S37">
        <f>STANDARDIZE(K37,Averages!$B$17,Averages!$B$18)*-1</f>
        <v>0.39099167405281471</v>
      </c>
      <c r="U37" t="str">
        <f>VLOOKUP(Sheet4!B37,ZScore!$A$1:$B$4,2,TRUE)</f>
        <v>p</v>
      </c>
      <c r="V37" t="str">
        <f>VLOOKUP(Sheet4!C37,ZScore!$A$6:$B$8,2,TRUE)</f>
        <v>s-</v>
      </c>
      <c r="W37" t="str">
        <f>VLOOKUP(Sheet4!D37,ZScore!$A$10:$B$12,2,TRUE)</f>
        <v>av</v>
      </c>
      <c r="X37">
        <f>IFERROR(VLOOKUP(A37,ADP!A:B,2,FALSE),"")</f>
        <v>135</v>
      </c>
    </row>
    <row r="38" spans="1:24" x14ac:dyDescent="0.3">
      <c r="A38" t="s">
        <v>68</v>
      </c>
      <c r="B38" t="s">
        <v>66</v>
      </c>
      <c r="C38">
        <v>551</v>
      </c>
      <c r="D38">
        <v>17.3</v>
      </c>
      <c r="E38">
        <v>124</v>
      </c>
      <c r="F38">
        <v>0.27100000000000002</v>
      </c>
      <c r="G38">
        <v>0.36899999999999999</v>
      </c>
      <c r="H38">
        <v>-1.7</v>
      </c>
      <c r="I38">
        <v>4.5999999999999996</v>
      </c>
      <c r="J38">
        <v>0.55200000000000005</v>
      </c>
      <c r="K38">
        <v>0.127</v>
      </c>
      <c r="L38">
        <v>3711</v>
      </c>
      <c r="N38">
        <f>STANDARDIZE(F38,Averages!$B$2,Averages!$B$3)</f>
        <v>1.4378351183835121</v>
      </c>
      <c r="O38">
        <f>STANDARDIZE(G38,Averages!$B$5,Averages!$B$6)</f>
        <v>0.91715236878592887</v>
      </c>
      <c r="P38">
        <f>STANDARDIZE(H38,Averages!$B$8,Averages!$B$9)</f>
        <v>-0.45656582305413679</v>
      </c>
      <c r="Q38">
        <f>STANDARDIZE(I38,Averages!$B$11,Averages!$B$12)</f>
        <v>0.39316411783268057</v>
      </c>
      <c r="R38">
        <f>STANDARDIZE(J38,Averages!$B$14,Averages!$B$15)*-1</f>
        <v>1.2535275357268927</v>
      </c>
      <c r="S38">
        <f>STANDARDIZE(K38,Averages!$B$17,Averages!$B$18)*-1</f>
        <v>-0.76164774277865344</v>
      </c>
      <c r="U38" t="str">
        <f>VLOOKUP(Sheet4!B38,ZScore!$A$1:$B$4,2,TRUE)</f>
        <v>p</v>
      </c>
      <c r="V38" t="str">
        <f>VLOOKUP(Sheet4!C38,ZScore!$A$6:$B$8,2,TRUE)</f>
        <v>s-</v>
      </c>
      <c r="W38" t="str">
        <f>VLOOKUP(Sheet4!D38,ZScore!$A$10:$B$12,2,TRUE)</f>
        <v>av</v>
      </c>
      <c r="X38">
        <f>IFERROR(VLOOKUP(A38,ADP!A:B,2,FALSE),"")</f>
        <v>172</v>
      </c>
    </row>
    <row r="39" spans="1:24" x14ac:dyDescent="0.3">
      <c r="A39" t="s">
        <v>69</v>
      </c>
      <c r="B39" t="s">
        <v>17</v>
      </c>
      <c r="C39">
        <v>525</v>
      </c>
      <c r="D39">
        <v>19.3</v>
      </c>
      <c r="E39">
        <v>130</v>
      </c>
      <c r="F39">
        <v>0.253</v>
      </c>
      <c r="G39">
        <v>0.36799999999999999</v>
      </c>
      <c r="H39">
        <v>-1.4</v>
      </c>
      <c r="I39">
        <v>2.6</v>
      </c>
      <c r="J39">
        <v>0.55600000000000005</v>
      </c>
      <c r="K39">
        <v>0.126</v>
      </c>
      <c r="L39">
        <v>11442</v>
      </c>
      <c r="N39">
        <f>STANDARDIZE(F39,Averages!$B$2,Averages!$B$3)</f>
        <v>1.1185899045022316</v>
      </c>
      <c r="O39">
        <f>STANDARDIZE(G39,Averages!$B$5,Averages!$B$6)</f>
        <v>0.88797209015022938</v>
      </c>
      <c r="P39">
        <f>STANDARDIZE(H39,Averages!$B$8,Averages!$B$9)</f>
        <v>-0.37501823393090616</v>
      </c>
      <c r="Q39">
        <f>STANDARDIZE(I39,Averages!$B$11,Averages!$B$12)</f>
        <v>-0.81916206991691376</v>
      </c>
      <c r="R39">
        <f>STANDARDIZE(J39,Averages!$B$14,Averages!$B$15)*-1</f>
        <v>1.1365550990849187</v>
      </c>
      <c r="S39">
        <f>STANDARDIZE(K39,Averages!$B$17,Averages!$B$18)*-1</f>
        <v>-0.73049532610753265</v>
      </c>
      <c r="U39" t="str">
        <f>VLOOKUP(Sheet4!B39,ZScore!$A$1:$B$4,2,TRUE)</f>
        <v>p</v>
      </c>
      <c r="V39" t="str">
        <f>VLOOKUP(Sheet4!C39,ZScore!$A$6:$B$8,2,TRUE)</f>
        <v>s-</v>
      </c>
      <c r="W39" t="str">
        <f>VLOOKUP(Sheet4!D39,ZScore!$A$10:$B$12,2,TRUE)</f>
        <v>av</v>
      </c>
      <c r="X39">
        <f>IFERROR(VLOOKUP(A39,ADP!A:B,2,FALSE),"")</f>
        <v>22</v>
      </c>
    </row>
    <row r="40" spans="1:24" x14ac:dyDescent="0.3">
      <c r="A40" t="s">
        <v>70</v>
      </c>
      <c r="B40" t="s">
        <v>19</v>
      </c>
      <c r="C40">
        <v>497</v>
      </c>
      <c r="D40">
        <v>15.5</v>
      </c>
      <c r="E40">
        <v>124</v>
      </c>
      <c r="F40">
        <v>0.23599999999999999</v>
      </c>
      <c r="G40">
        <v>0.36699999999999999</v>
      </c>
      <c r="H40">
        <v>-2.4</v>
      </c>
      <c r="I40">
        <v>4.3</v>
      </c>
      <c r="J40">
        <v>0.60599999999999998</v>
      </c>
      <c r="K40">
        <v>9.8000000000000004E-2</v>
      </c>
      <c r="L40">
        <v>10339</v>
      </c>
      <c r="N40">
        <f>STANDARDIZE(F40,Averages!$B$2,Averages!$B$3)</f>
        <v>0.81708053583657791</v>
      </c>
      <c r="O40">
        <f>STANDARDIZE(G40,Averages!$B$5,Averages!$B$6)</f>
        <v>0.85879181151452999</v>
      </c>
      <c r="P40">
        <f>STANDARDIZE(H40,Averages!$B$8,Averages!$B$9)</f>
        <v>-0.64684353100834147</v>
      </c>
      <c r="Q40">
        <f>STANDARDIZE(I40,Averages!$B$11,Averages!$B$12)</f>
        <v>0.21131518967024149</v>
      </c>
      <c r="R40">
        <f>STANDARDIZE(J40,Averages!$B$14,Averages!$B$15)*-1</f>
        <v>-0.32560035893975398</v>
      </c>
      <c r="S40">
        <f>STANDARDIZE(K40,Averages!$B$17,Averages!$B$18)*-1</f>
        <v>0.14177234068384845</v>
      </c>
      <c r="U40" t="str">
        <f>VLOOKUP(Sheet4!B40,ZScore!$A$1:$B$4,2,TRUE)</f>
        <v>p-</v>
      </c>
      <c r="V40" t="str">
        <f>VLOOKUP(Sheet4!C40,ZScore!$A$6:$B$8,2,TRUE)</f>
        <v>s-</v>
      </c>
      <c r="W40" t="str">
        <f>VLOOKUP(Sheet4!D40,ZScore!$A$10:$B$12,2,TRUE)</f>
        <v>av-</v>
      </c>
      <c r="X40">
        <f>IFERROR(VLOOKUP(A40,ADP!A:B,2,FALSE),"")</f>
        <v>204</v>
      </c>
    </row>
    <row r="41" spans="1:24" x14ac:dyDescent="0.3">
      <c r="A41" t="s">
        <v>71</v>
      </c>
      <c r="B41" t="s">
        <v>15</v>
      </c>
      <c r="C41">
        <v>521</v>
      </c>
      <c r="D41">
        <v>20.5</v>
      </c>
      <c r="E41">
        <v>132</v>
      </c>
      <c r="F41">
        <v>0.23499999999999999</v>
      </c>
      <c r="G41">
        <v>0.36599999999999999</v>
      </c>
      <c r="H41">
        <v>-2.5</v>
      </c>
      <c r="I41">
        <v>2.4</v>
      </c>
      <c r="J41">
        <v>0.52600000000000002</v>
      </c>
      <c r="K41">
        <v>0.115</v>
      </c>
      <c r="L41">
        <v>2530</v>
      </c>
      <c r="N41">
        <f>STANDARDIZE(F41,Averages!$B$2,Averages!$B$3)</f>
        <v>0.79934469062095126</v>
      </c>
      <c r="O41">
        <f>STANDARDIZE(G41,Averages!$B$5,Averages!$B$6)</f>
        <v>0.82961153287883049</v>
      </c>
      <c r="P41">
        <f>STANDARDIZE(H41,Averages!$B$8,Averages!$B$9)</f>
        <v>-0.67402606071608506</v>
      </c>
      <c r="Q41">
        <f>STANDARDIZE(I41,Averages!$B$11,Averages!$B$12)</f>
        <v>-0.94039468869187326</v>
      </c>
      <c r="R41">
        <f>STANDARDIZE(J41,Averages!$B$14,Averages!$B$15)*-1</f>
        <v>2.0138483738997244</v>
      </c>
      <c r="S41">
        <f>STANDARDIZE(K41,Averages!$B$17,Averages!$B$18)*-1</f>
        <v>-0.38781874272520445</v>
      </c>
      <c r="U41" t="str">
        <f>VLOOKUP(Sheet4!B41,ZScore!$A$1:$B$4,2,TRUE)</f>
        <v>p-</v>
      </c>
      <c r="V41" t="str">
        <f>VLOOKUP(Sheet4!C41,ZScore!$A$6:$B$8,2,TRUE)</f>
        <v>s-</v>
      </c>
      <c r="W41" t="str">
        <f>VLOOKUP(Sheet4!D41,ZScore!$A$10:$B$12,2,TRUE)</f>
        <v>av</v>
      </c>
      <c r="X41">
        <f>IFERROR(VLOOKUP(A41,ADP!A:B,2,FALSE),"")</f>
        <v>308</v>
      </c>
    </row>
    <row r="42" spans="1:24" x14ac:dyDescent="0.3">
      <c r="A42" t="s">
        <v>72</v>
      </c>
      <c r="B42" t="s">
        <v>73</v>
      </c>
      <c r="C42">
        <v>568</v>
      </c>
      <c r="D42">
        <v>20.6</v>
      </c>
      <c r="E42">
        <v>128</v>
      </c>
      <c r="F42">
        <v>0.14199999999999999</v>
      </c>
      <c r="G42">
        <v>0.36599999999999999</v>
      </c>
      <c r="H42">
        <v>-1.8</v>
      </c>
      <c r="I42">
        <v>2.8</v>
      </c>
      <c r="J42">
        <v>0.52600000000000002</v>
      </c>
      <c r="K42">
        <v>6.5000000000000002E-2</v>
      </c>
      <c r="L42">
        <v>9166</v>
      </c>
      <c r="N42">
        <f>STANDARDIZE(F42,Averages!$B$2,Averages!$B$3)</f>
        <v>-0.8500889144323297</v>
      </c>
      <c r="O42">
        <f>STANDARDIZE(G42,Averages!$B$5,Averages!$B$6)</f>
        <v>0.82961153287883049</v>
      </c>
      <c r="P42">
        <f>STANDARDIZE(H42,Averages!$B$8,Averages!$B$9)</f>
        <v>-0.48374835276188038</v>
      </c>
      <c r="Q42">
        <f>STANDARDIZE(I42,Averages!$B$11,Averages!$B$12)</f>
        <v>-0.69792945114195448</v>
      </c>
      <c r="R42">
        <f>STANDARDIZE(J42,Averages!$B$14,Averages!$B$15)*-1</f>
        <v>2.0138483738997244</v>
      </c>
      <c r="S42">
        <f>STANDARDIZE(K42,Averages!$B$17,Averages!$B$18)*-1</f>
        <v>1.1698020908308335</v>
      </c>
      <c r="U42" t="str">
        <f>VLOOKUP(Sheet4!B42,ZScore!$A$1:$B$4,2,TRUE)</f>
        <v>p-</v>
      </c>
      <c r="V42" t="str">
        <f>VLOOKUP(Sheet4!C42,ZScore!$A$6:$B$8,2,TRUE)</f>
        <v>s-</v>
      </c>
      <c r="W42" t="str">
        <f>VLOOKUP(Sheet4!D42,ZScore!$A$10:$B$12,2,TRUE)</f>
        <v>AV+</v>
      </c>
      <c r="X42">
        <f>IFERROR(VLOOKUP(A42,ADP!A:B,2,FALSE),"")</f>
        <v>61</v>
      </c>
    </row>
    <row r="43" spans="1:24" x14ac:dyDescent="0.3">
      <c r="A43" t="s">
        <v>74</v>
      </c>
      <c r="B43" t="s">
        <v>33</v>
      </c>
      <c r="C43">
        <v>613</v>
      </c>
      <c r="D43">
        <v>21.5</v>
      </c>
      <c r="E43">
        <v>127</v>
      </c>
      <c r="F43">
        <v>0.184</v>
      </c>
      <c r="G43">
        <v>0.36399999999999999</v>
      </c>
      <c r="H43">
        <v>3.6</v>
      </c>
      <c r="I43">
        <v>2.7</v>
      </c>
      <c r="J43">
        <v>0.60499999999999998</v>
      </c>
      <c r="K43">
        <v>0.122</v>
      </c>
      <c r="L43">
        <v>13624</v>
      </c>
      <c r="N43">
        <f>STANDARDIZE(F43,Averages!$B$2,Averages!$B$3)</f>
        <v>-0.1051834153760091</v>
      </c>
      <c r="O43">
        <f>STANDARDIZE(G43,Averages!$B$5,Averages!$B$6)</f>
        <v>0.77125097560743161</v>
      </c>
      <c r="P43">
        <f>STANDARDIZE(H43,Averages!$B$8,Averages!$B$9)</f>
        <v>0.98410825145627068</v>
      </c>
      <c r="Q43">
        <f>STANDARDIZE(I43,Averages!$B$11,Averages!$B$12)</f>
        <v>-0.7585457605294339</v>
      </c>
      <c r="R43">
        <f>STANDARDIZE(J43,Averages!$B$14,Averages!$B$15)*-1</f>
        <v>-0.29635724977926042</v>
      </c>
      <c r="S43">
        <f>STANDARDIZE(K43,Averages!$B$17,Averages!$B$18)*-1</f>
        <v>-0.60588565942304951</v>
      </c>
      <c r="U43" t="str">
        <f>VLOOKUP(Sheet4!B43,ZScore!$A$1:$B$4,2,TRUE)</f>
        <v>p-</v>
      </c>
      <c r="V43" t="str">
        <f>VLOOKUP(Sheet4!C43,ZScore!$A$6:$B$8,2,TRUE)</f>
        <v>s-</v>
      </c>
      <c r="W43" t="str">
        <f>VLOOKUP(Sheet4!D43,ZScore!$A$10:$B$12,2,TRUE)</f>
        <v>av-</v>
      </c>
      <c r="X43">
        <f>IFERROR(VLOOKUP(A43,ADP!A:B,2,FALSE),"")</f>
        <v>34</v>
      </c>
    </row>
    <row r="44" spans="1:24" x14ac:dyDescent="0.3">
      <c r="A44" t="s">
        <v>75</v>
      </c>
      <c r="B44" t="s">
        <v>76</v>
      </c>
      <c r="C44">
        <v>532</v>
      </c>
      <c r="D44">
        <v>15.4</v>
      </c>
      <c r="E44">
        <v>123</v>
      </c>
      <c r="F44">
        <v>0.32700000000000001</v>
      </c>
      <c r="G44">
        <v>0.36399999999999999</v>
      </c>
      <c r="H44">
        <v>4.5999999999999996</v>
      </c>
      <c r="I44">
        <v>5.5</v>
      </c>
      <c r="J44">
        <v>0.57499999999999996</v>
      </c>
      <c r="K44">
        <v>0.193</v>
      </c>
      <c r="L44">
        <v>14128</v>
      </c>
      <c r="N44">
        <f>STANDARDIZE(F44,Averages!$B$2,Averages!$B$3)</f>
        <v>2.4310424504586061</v>
      </c>
      <c r="O44">
        <f>STANDARDIZE(G44,Averages!$B$5,Averages!$B$6)</f>
        <v>0.77125097560743161</v>
      </c>
      <c r="P44">
        <f>STANDARDIZE(H44,Averages!$B$8,Averages!$B$9)</f>
        <v>1.255933548533706</v>
      </c>
      <c r="Q44">
        <f>STANDARDIZE(I44,Averages!$B$11,Averages!$B$12)</f>
        <v>0.93871090231999832</v>
      </c>
      <c r="R44">
        <f>STANDARDIZE(J44,Averages!$B$14,Averages!$B$15)*-1</f>
        <v>0.58093602503554509</v>
      </c>
      <c r="S44">
        <f>STANDARDIZE(K44,Averages!$B$17,Averages!$B$18)*-1</f>
        <v>-2.8177072430726233</v>
      </c>
      <c r="U44" t="str">
        <f>VLOOKUP(Sheet4!B44,ZScore!$A$1:$B$4,2,TRUE)</f>
        <v>p</v>
      </c>
      <c r="V44" t="str">
        <f>VLOOKUP(Sheet4!C44,ZScore!$A$6:$B$8,2,TRUE)</f>
        <v>s</v>
      </c>
      <c r="W44" t="str">
        <f>VLOOKUP(Sheet4!D44,ZScore!$A$10:$B$12,2,TRUE)</f>
        <v>av-</v>
      </c>
      <c r="X44">
        <f>IFERROR(VLOOKUP(A44,ADP!A:B,2,FALSE),"")</f>
        <v>137</v>
      </c>
    </row>
    <row r="45" spans="1:24" x14ac:dyDescent="0.3">
      <c r="A45" t="s">
        <v>77</v>
      </c>
      <c r="B45" t="s">
        <v>78</v>
      </c>
      <c r="C45">
        <v>601</v>
      </c>
      <c r="D45">
        <v>22.2</v>
      </c>
      <c r="E45">
        <v>130</v>
      </c>
      <c r="F45">
        <v>0.27</v>
      </c>
      <c r="G45">
        <v>0.36299999999999999</v>
      </c>
      <c r="H45">
        <v>0</v>
      </c>
      <c r="I45">
        <v>2.4</v>
      </c>
      <c r="J45">
        <v>0.57199999999999995</v>
      </c>
      <c r="K45">
        <v>0.121</v>
      </c>
      <c r="L45">
        <v>9205</v>
      </c>
      <c r="N45">
        <f>STANDARDIZE(F45,Averages!$B$2,Averages!$B$3)</f>
        <v>1.4200992731678854</v>
      </c>
      <c r="O45">
        <f>STANDARDIZE(G45,Averages!$B$5,Averages!$B$6)</f>
        <v>0.74207069697173222</v>
      </c>
      <c r="P45">
        <f>STANDARDIZE(H45,Averages!$B$8,Averages!$B$9)</f>
        <v>5.5371819775033183E-3</v>
      </c>
      <c r="Q45">
        <f>STANDARDIZE(I45,Averages!$B$11,Averages!$B$12)</f>
        <v>-0.94039468869187326</v>
      </c>
      <c r="R45">
        <f>STANDARDIZE(J45,Averages!$B$14,Averages!$B$15)*-1</f>
        <v>0.66866535251702564</v>
      </c>
      <c r="S45">
        <f>STANDARDIZE(K45,Averages!$B$17,Averages!$B$18)*-1</f>
        <v>-0.57473324275192872</v>
      </c>
      <c r="U45" t="str">
        <f>VLOOKUP(Sheet4!B45,ZScore!$A$1:$B$4,2,TRUE)</f>
        <v>p</v>
      </c>
      <c r="V45" t="str">
        <f>VLOOKUP(Sheet4!C45,ZScore!$A$6:$B$8,2,TRUE)</f>
        <v>s-</v>
      </c>
      <c r="W45" t="str">
        <f>VLOOKUP(Sheet4!D45,ZScore!$A$10:$B$12,2,TRUE)</f>
        <v>av</v>
      </c>
      <c r="X45">
        <f>IFERROR(VLOOKUP(A45,ADP!A:B,2,FALSE),"")</f>
        <v>286</v>
      </c>
    </row>
    <row r="46" spans="1:24" x14ac:dyDescent="0.3">
      <c r="A46" t="s">
        <v>79</v>
      </c>
      <c r="B46" t="s">
        <v>80</v>
      </c>
      <c r="C46">
        <v>705</v>
      </c>
      <c r="D46">
        <v>21.4</v>
      </c>
      <c r="E46">
        <v>125</v>
      </c>
      <c r="F46">
        <v>0.22700000000000001</v>
      </c>
      <c r="G46">
        <v>0.36199999999999999</v>
      </c>
      <c r="H46">
        <v>3.6</v>
      </c>
      <c r="I46">
        <v>5.2</v>
      </c>
      <c r="J46">
        <v>0.56999999999999995</v>
      </c>
      <c r="K46">
        <v>9.2999999999999999E-2</v>
      </c>
      <c r="L46">
        <v>9810</v>
      </c>
      <c r="N46">
        <f>STANDARDIZE(F46,Averages!$B$2,Averages!$B$3)</f>
        <v>0.65745792889593824</v>
      </c>
      <c r="O46">
        <f>STANDARDIZE(G46,Averages!$B$5,Averages!$B$6)</f>
        <v>0.71289041833603273</v>
      </c>
      <c r="P46">
        <f>STANDARDIZE(H46,Averages!$B$8,Averages!$B$9)</f>
        <v>0.98410825145627068</v>
      </c>
      <c r="Q46">
        <f>STANDARDIZE(I46,Averages!$B$11,Averages!$B$12)</f>
        <v>0.75686197415755929</v>
      </c>
      <c r="R46">
        <f>STANDARDIZE(J46,Averages!$B$14,Averages!$B$15)*-1</f>
        <v>0.72715157083801274</v>
      </c>
      <c r="S46">
        <f>STANDARDIZE(K46,Averages!$B$17,Averages!$B$18)*-1</f>
        <v>0.29753442403945235</v>
      </c>
      <c r="U46" t="str">
        <f>VLOOKUP(Sheet4!B46,ZScore!$A$1:$B$4,2,TRUE)</f>
        <v>p-</v>
      </c>
      <c r="V46" t="str">
        <f>VLOOKUP(Sheet4!C46,ZScore!$A$6:$B$8,2,TRUE)</f>
        <v>s-</v>
      </c>
      <c r="W46" t="str">
        <f>VLOOKUP(Sheet4!D46,ZScore!$A$10:$B$12,2,TRUE)</f>
        <v>av</v>
      </c>
      <c r="X46">
        <f>IFERROR(VLOOKUP(A46,ADP!A:B,2,FALSE),"")</f>
        <v>37</v>
      </c>
    </row>
    <row r="47" spans="1:24" x14ac:dyDescent="0.3">
      <c r="A47" t="s">
        <v>81</v>
      </c>
      <c r="B47" t="s">
        <v>35</v>
      </c>
      <c r="C47">
        <v>428</v>
      </c>
      <c r="D47">
        <v>11.7</v>
      </c>
      <c r="E47">
        <v>121</v>
      </c>
      <c r="F47">
        <v>0.223</v>
      </c>
      <c r="G47">
        <v>0.36199999999999999</v>
      </c>
      <c r="H47">
        <v>-6</v>
      </c>
      <c r="I47">
        <v>2.4</v>
      </c>
      <c r="J47">
        <v>0.60099999999999998</v>
      </c>
      <c r="K47">
        <v>0.13500000000000001</v>
      </c>
      <c r="L47">
        <v>11609</v>
      </c>
      <c r="N47">
        <f>STANDARDIZE(F47,Averages!$B$2,Averages!$B$3)</f>
        <v>0.58651454803343139</v>
      </c>
      <c r="O47">
        <f>STANDARDIZE(G47,Averages!$B$5,Averages!$B$6)</f>
        <v>0.71289041833603273</v>
      </c>
      <c r="P47">
        <f>STANDARDIZE(H47,Averages!$B$8,Averages!$B$9)</f>
        <v>-1.6254146004871088</v>
      </c>
      <c r="Q47">
        <f>STANDARDIZE(I47,Averages!$B$11,Averages!$B$12)</f>
        <v>-0.94039468869187326</v>
      </c>
      <c r="R47">
        <f>STANDARDIZE(J47,Averages!$B$14,Averages!$B$15)*-1</f>
        <v>-0.17938481313728638</v>
      </c>
      <c r="S47">
        <f>STANDARDIZE(K47,Averages!$B$17,Averages!$B$18)*-1</f>
        <v>-1.0108670761476197</v>
      </c>
      <c r="U47" t="str">
        <f>VLOOKUP(Sheet4!B47,ZScore!$A$1:$B$4,2,TRUE)</f>
        <v>p-</v>
      </c>
      <c r="V47" t="str">
        <f>VLOOKUP(Sheet4!C47,ZScore!$A$6:$B$8,2,TRUE)</f>
        <v>s-</v>
      </c>
      <c r="W47" t="str">
        <f>VLOOKUP(Sheet4!D47,ZScore!$A$10:$B$12,2,TRUE)</f>
        <v>av-</v>
      </c>
      <c r="X47">
        <f>IFERROR(VLOOKUP(A47,ADP!A:B,2,FALSE),"")</f>
        <v>56</v>
      </c>
    </row>
    <row r="48" spans="1:24" x14ac:dyDescent="0.3">
      <c r="A48" t="s">
        <v>82</v>
      </c>
      <c r="B48" t="s">
        <v>33</v>
      </c>
      <c r="C48">
        <v>568</v>
      </c>
      <c r="D48">
        <v>18.7</v>
      </c>
      <c r="E48">
        <v>126</v>
      </c>
      <c r="F48">
        <v>0.20799999999999999</v>
      </c>
      <c r="G48">
        <v>0.36099999999999999</v>
      </c>
      <c r="H48">
        <v>6.7</v>
      </c>
      <c r="I48">
        <v>6.4</v>
      </c>
      <c r="J48">
        <v>0.64300000000000002</v>
      </c>
      <c r="K48">
        <v>0.108</v>
      </c>
      <c r="L48">
        <v>13757</v>
      </c>
      <c r="N48">
        <f>STANDARDIZE(F48,Averages!$B$2,Averages!$B$3)</f>
        <v>0.32047686979903106</v>
      </c>
      <c r="O48">
        <f>STANDARDIZE(G48,Averages!$B$5,Averages!$B$6)</f>
        <v>0.68371013970033334</v>
      </c>
      <c r="P48">
        <f>STANDARDIZE(H48,Averages!$B$8,Averages!$B$9)</f>
        <v>1.8267666723963203</v>
      </c>
      <c r="Q48">
        <f>STANDARDIZE(I48,Averages!$B$11,Averages!$B$12)</f>
        <v>1.4842576868073161</v>
      </c>
      <c r="R48">
        <f>STANDARDIZE(J48,Averages!$B$14,Averages!$B$15)*-1</f>
        <v>-1.4075953978780142</v>
      </c>
      <c r="S48">
        <f>STANDARDIZE(K48,Averages!$B$17,Averages!$B$18)*-1</f>
        <v>-0.16975182602735894</v>
      </c>
      <c r="U48" t="str">
        <f>VLOOKUP(Sheet4!B48,ZScore!$A$1:$B$4,2,TRUE)</f>
        <v>p-</v>
      </c>
      <c r="V48" t="str">
        <f>VLOOKUP(Sheet4!C48,ZScore!$A$6:$B$8,2,TRUE)</f>
        <v>S+</v>
      </c>
      <c r="W48" t="str">
        <f>VLOOKUP(Sheet4!D48,ZScore!$A$10:$B$12,2,TRUE)</f>
        <v>av-</v>
      </c>
      <c r="X48">
        <f>IFERROR(VLOOKUP(A48,ADP!A:B,2,FALSE),"")</f>
        <v>85</v>
      </c>
    </row>
    <row r="49" spans="1:24" x14ac:dyDescent="0.3">
      <c r="A49" t="s">
        <v>83</v>
      </c>
      <c r="B49" t="s">
        <v>80</v>
      </c>
      <c r="C49">
        <v>483</v>
      </c>
      <c r="D49">
        <v>14.3</v>
      </c>
      <c r="E49">
        <v>124</v>
      </c>
      <c r="F49">
        <v>0.24299999999999999</v>
      </c>
      <c r="G49">
        <v>0.36099999999999999</v>
      </c>
      <c r="H49">
        <v>-4.2</v>
      </c>
      <c r="I49">
        <v>2.9</v>
      </c>
      <c r="J49">
        <v>0.61499999999999999</v>
      </c>
      <c r="K49">
        <v>0.184</v>
      </c>
      <c r="L49">
        <v>12164</v>
      </c>
      <c r="N49">
        <f>STANDARDIZE(F49,Averages!$B$2,Averages!$B$3)</f>
        <v>0.94123145234596484</v>
      </c>
      <c r="O49">
        <f>STANDARDIZE(G49,Averages!$B$5,Averages!$B$6)</f>
        <v>0.68371013970033334</v>
      </c>
      <c r="P49">
        <f>STANDARDIZE(H49,Averages!$B$8,Averages!$B$9)</f>
        <v>-1.1361290657477252</v>
      </c>
      <c r="Q49">
        <f>STANDARDIZE(I49,Averages!$B$11,Averages!$B$12)</f>
        <v>-0.63731314175447462</v>
      </c>
      <c r="R49">
        <f>STANDARDIZE(J49,Averages!$B$14,Averages!$B$15)*-1</f>
        <v>-0.58878834138419567</v>
      </c>
      <c r="S49">
        <f>STANDARDIZE(K49,Averages!$B$17,Averages!$B$18)*-1</f>
        <v>-2.5373354930325362</v>
      </c>
      <c r="U49" t="str">
        <f>VLOOKUP(Sheet4!B49,ZScore!$A$1:$B$4,2,TRUE)</f>
        <v>p-</v>
      </c>
      <c r="V49" t="str">
        <f>VLOOKUP(Sheet4!C49,ZScore!$A$6:$B$8,2,TRUE)</f>
        <v>s-</v>
      </c>
      <c r="W49" t="str">
        <f>VLOOKUP(Sheet4!D49,ZScore!$A$10:$B$12,2,TRUE)</f>
        <v>av-</v>
      </c>
      <c r="X49">
        <f>IFERROR(VLOOKUP(A49,ADP!A:B,2,FALSE),"")</f>
        <v>84</v>
      </c>
    </row>
    <row r="50" spans="1:24" x14ac:dyDescent="0.3">
      <c r="A50" t="s">
        <v>84</v>
      </c>
      <c r="B50" t="s">
        <v>85</v>
      </c>
      <c r="C50">
        <v>652</v>
      </c>
      <c r="D50">
        <v>22.6</v>
      </c>
      <c r="E50">
        <v>128</v>
      </c>
      <c r="F50">
        <v>0.28100000000000003</v>
      </c>
      <c r="G50">
        <v>0.36099999999999999</v>
      </c>
      <c r="H50">
        <v>-1.3</v>
      </c>
      <c r="I50">
        <v>3.4</v>
      </c>
      <c r="J50">
        <v>0.57999999999999996</v>
      </c>
      <c r="K50">
        <v>0.14699999999999999</v>
      </c>
      <c r="L50">
        <v>9112</v>
      </c>
      <c r="N50">
        <f>STANDARDIZE(F50,Averages!$B$2,Averages!$B$3)</f>
        <v>1.6151935705397791</v>
      </c>
      <c r="O50">
        <f>STANDARDIZE(G50,Averages!$B$5,Averages!$B$6)</f>
        <v>0.68371013970033334</v>
      </c>
      <c r="P50">
        <f>STANDARDIZE(H50,Averages!$B$8,Averages!$B$9)</f>
        <v>-0.34783570422316268</v>
      </c>
      <c r="Q50">
        <f>STANDARDIZE(I50,Averages!$B$11,Averages!$B$12)</f>
        <v>-0.33423159481707604</v>
      </c>
      <c r="R50">
        <f>STANDARDIZE(J50,Averages!$B$14,Averages!$B$15)*-1</f>
        <v>0.43472047923307749</v>
      </c>
      <c r="S50">
        <f>STANDARDIZE(K50,Averages!$B$17,Averages!$B$18)*-1</f>
        <v>-1.3846960762010683</v>
      </c>
      <c r="U50" t="str">
        <f>VLOOKUP(Sheet4!B50,ZScore!$A$1:$B$4,2,TRUE)</f>
        <v>p</v>
      </c>
      <c r="V50" t="str">
        <f>VLOOKUP(Sheet4!C50,ZScore!$A$6:$B$8,2,TRUE)</f>
        <v>s-</v>
      </c>
      <c r="W50" t="str">
        <f>VLOOKUP(Sheet4!D50,ZScore!$A$10:$B$12,2,TRUE)</f>
        <v>av-</v>
      </c>
      <c r="X50">
        <f>IFERROR(VLOOKUP(A50,ADP!A:B,2,FALSE),"")</f>
        <v>68</v>
      </c>
    </row>
    <row r="51" spans="1:24" x14ac:dyDescent="0.3">
      <c r="A51" t="s">
        <v>86</v>
      </c>
      <c r="B51" t="s">
        <v>66</v>
      </c>
      <c r="C51">
        <v>606</v>
      </c>
      <c r="D51">
        <v>14.9</v>
      </c>
      <c r="E51">
        <v>119</v>
      </c>
      <c r="F51">
        <v>0.24</v>
      </c>
      <c r="G51">
        <v>0.36099999999999999</v>
      </c>
      <c r="H51">
        <v>-1.8</v>
      </c>
      <c r="I51">
        <v>4.5</v>
      </c>
      <c r="J51">
        <v>0.52800000000000002</v>
      </c>
      <c r="K51">
        <v>0.09</v>
      </c>
      <c r="L51">
        <v>11982</v>
      </c>
      <c r="N51">
        <f>STANDARDIZE(F51,Averages!$B$2,Averages!$B$3)</f>
        <v>0.88802391669908476</v>
      </c>
      <c r="O51">
        <f>STANDARDIZE(G51,Averages!$B$5,Averages!$B$6)</f>
        <v>0.68371013970033334</v>
      </c>
      <c r="P51">
        <f>STANDARDIZE(H51,Averages!$B$8,Averages!$B$9)</f>
        <v>-0.48374835276188038</v>
      </c>
      <c r="Q51">
        <f>STANDARDIZE(I51,Averages!$B$11,Averages!$B$12)</f>
        <v>0.33254780844520104</v>
      </c>
      <c r="R51">
        <f>STANDARDIZE(J51,Averages!$B$14,Averages!$B$15)*-1</f>
        <v>1.9553621555787373</v>
      </c>
      <c r="S51">
        <f>STANDARDIZE(K51,Averages!$B$17,Averages!$B$18)*-1</f>
        <v>0.39099167405281471</v>
      </c>
      <c r="U51" t="str">
        <f>VLOOKUP(Sheet4!B51,ZScore!$A$1:$B$4,2,TRUE)</f>
        <v>p-</v>
      </c>
      <c r="V51" t="str">
        <f>VLOOKUP(Sheet4!C51,ZScore!$A$6:$B$8,2,TRUE)</f>
        <v>s-</v>
      </c>
      <c r="W51" t="str">
        <f>VLOOKUP(Sheet4!D51,ZScore!$A$10:$B$12,2,TRUE)</f>
        <v>av</v>
      </c>
      <c r="X51">
        <f>IFERROR(VLOOKUP(A51,ADP!A:B,2,FALSE),"")</f>
        <v>87</v>
      </c>
    </row>
    <row r="52" spans="1:24" x14ac:dyDescent="0.3">
      <c r="A52" t="s">
        <v>87</v>
      </c>
      <c r="B52" t="s">
        <v>37</v>
      </c>
      <c r="C52">
        <v>622</v>
      </c>
      <c r="D52">
        <v>18.7</v>
      </c>
      <c r="E52">
        <v>123</v>
      </c>
      <c r="F52">
        <v>0.20899999999999999</v>
      </c>
      <c r="G52">
        <v>0.36099999999999999</v>
      </c>
      <c r="H52">
        <v>0.4</v>
      </c>
      <c r="I52">
        <v>3.1</v>
      </c>
      <c r="J52">
        <v>0.56299999999999994</v>
      </c>
      <c r="K52">
        <v>0.06</v>
      </c>
      <c r="L52">
        <v>8090</v>
      </c>
      <c r="N52">
        <f>STANDARDIZE(F52,Averages!$B$2,Averages!$B$3)</f>
        <v>0.33821271501465772</v>
      </c>
      <c r="O52">
        <f>STANDARDIZE(G52,Averages!$B$5,Averages!$B$6)</f>
        <v>0.68371013970033334</v>
      </c>
      <c r="P52">
        <f>STANDARDIZE(H52,Averages!$B$8,Averages!$B$9)</f>
        <v>0.11426730080847747</v>
      </c>
      <c r="Q52">
        <f>STANDARDIZE(I52,Averages!$B$11,Averages!$B$12)</f>
        <v>-0.51608052297951512</v>
      </c>
      <c r="R52">
        <f>STANDARDIZE(J52,Averages!$B$14,Averages!$B$15)*-1</f>
        <v>0.93185333496146727</v>
      </c>
      <c r="S52">
        <f>STANDARDIZE(K52,Averages!$B$17,Averages!$B$18)*-1</f>
        <v>1.3255641741864375</v>
      </c>
      <c r="U52" t="str">
        <f>VLOOKUP(Sheet4!B52,ZScore!$A$1:$B$4,2,TRUE)</f>
        <v>p-</v>
      </c>
      <c r="V52" t="str">
        <f>VLOOKUP(Sheet4!C52,ZScore!$A$6:$B$8,2,TRUE)</f>
        <v>s-</v>
      </c>
      <c r="W52" t="str">
        <f>VLOOKUP(Sheet4!D52,ZScore!$A$10:$B$12,2,TRUE)</f>
        <v>av</v>
      </c>
      <c r="X52">
        <f>IFERROR(VLOOKUP(A52,ADP!A:B,2,FALSE),"")</f>
        <v>161</v>
      </c>
    </row>
    <row r="53" spans="1:24" x14ac:dyDescent="0.3">
      <c r="A53" t="s">
        <v>88</v>
      </c>
      <c r="B53" t="s">
        <v>89</v>
      </c>
      <c r="C53">
        <v>650</v>
      </c>
      <c r="D53">
        <v>18.7</v>
      </c>
      <c r="E53">
        <v>122</v>
      </c>
      <c r="F53">
        <v>0.20699999999999999</v>
      </c>
      <c r="G53">
        <v>0.36</v>
      </c>
      <c r="H53">
        <v>1.3</v>
      </c>
      <c r="I53">
        <v>4.3</v>
      </c>
      <c r="J53">
        <v>0.58199999999999996</v>
      </c>
      <c r="K53">
        <v>8.7999999999999995E-2</v>
      </c>
      <c r="L53">
        <v>9847</v>
      </c>
      <c r="N53">
        <f>STANDARDIZE(F53,Averages!$B$2,Averages!$B$3)</f>
        <v>0.30274102458340435</v>
      </c>
      <c r="O53">
        <f>STANDARDIZE(G53,Averages!$B$5,Averages!$B$6)</f>
        <v>0.65452986106463384</v>
      </c>
      <c r="P53">
        <f>STANDARDIZE(H53,Averages!$B$8,Averages!$B$9)</f>
        <v>0.35891006817816928</v>
      </c>
      <c r="Q53">
        <f>STANDARDIZE(I53,Averages!$B$11,Averages!$B$12)</f>
        <v>0.21131518967024149</v>
      </c>
      <c r="R53">
        <f>STANDARDIZE(J53,Averages!$B$14,Averages!$B$15)*-1</f>
        <v>0.3762342609120905</v>
      </c>
      <c r="S53">
        <f>STANDARDIZE(K53,Averages!$B$17,Averages!$B$18)*-1</f>
        <v>0.45329650739505628</v>
      </c>
      <c r="U53" t="str">
        <f>VLOOKUP(Sheet4!B53,ZScore!$A$1:$B$4,2,TRUE)</f>
        <v>p-</v>
      </c>
      <c r="V53" t="str">
        <f>VLOOKUP(Sheet4!C53,ZScore!$A$6:$B$8,2,TRUE)</f>
        <v>s-</v>
      </c>
      <c r="W53" t="str">
        <f>VLOOKUP(Sheet4!D53,ZScore!$A$10:$B$12,2,TRUE)</f>
        <v>av</v>
      </c>
      <c r="X53">
        <f>IFERROR(VLOOKUP(A53,ADP!A:B,2,FALSE),"")</f>
        <v>80</v>
      </c>
    </row>
    <row r="54" spans="1:24" x14ac:dyDescent="0.3">
      <c r="A54" t="s">
        <v>90</v>
      </c>
      <c r="B54" t="s">
        <v>51</v>
      </c>
      <c r="C54">
        <v>410</v>
      </c>
      <c r="D54">
        <v>14.6</v>
      </c>
      <c r="E54">
        <v>129</v>
      </c>
      <c r="F54">
        <v>0.20899999999999999</v>
      </c>
      <c r="G54">
        <v>0.36</v>
      </c>
      <c r="H54">
        <v>-2.1</v>
      </c>
      <c r="I54">
        <v>4.3</v>
      </c>
      <c r="J54">
        <v>0.627</v>
      </c>
      <c r="K54">
        <v>8.6999999999999994E-2</v>
      </c>
      <c r="L54">
        <v>14274</v>
      </c>
      <c r="N54">
        <f>STANDARDIZE(F54,Averages!$B$2,Averages!$B$3)</f>
        <v>0.33821271501465772</v>
      </c>
      <c r="O54">
        <f>STANDARDIZE(G54,Averages!$B$5,Averages!$B$6)</f>
        <v>0.65452986106463384</v>
      </c>
      <c r="P54">
        <f>STANDARDIZE(H54,Averages!$B$8,Averages!$B$9)</f>
        <v>-0.5652959418851109</v>
      </c>
      <c r="Q54">
        <f>STANDARDIZE(I54,Averages!$B$11,Averages!$B$12)</f>
        <v>0.21131518967024149</v>
      </c>
      <c r="R54">
        <f>STANDARDIZE(J54,Averages!$B$14,Averages!$B$15)*-1</f>
        <v>-0.93970565131011785</v>
      </c>
      <c r="S54">
        <f>STANDARDIZE(K54,Averages!$B$17,Averages!$B$18)*-1</f>
        <v>0.48444892406617707</v>
      </c>
      <c r="U54" t="str">
        <f>VLOOKUP(Sheet4!B54,ZScore!$A$1:$B$4,2,TRUE)</f>
        <v>p-</v>
      </c>
      <c r="V54" t="str">
        <f>VLOOKUP(Sheet4!C54,ZScore!$A$6:$B$8,2,TRUE)</f>
        <v>s-</v>
      </c>
      <c r="W54" t="str">
        <f>VLOOKUP(Sheet4!D54,ZScore!$A$10:$B$12,2,TRUE)</f>
        <v>av-</v>
      </c>
      <c r="X54">
        <f>IFERROR(VLOOKUP(A54,ADP!A:B,2,FALSE),"")</f>
        <v>196</v>
      </c>
    </row>
    <row r="55" spans="1:24" x14ac:dyDescent="0.3">
      <c r="A55" t="s">
        <v>91</v>
      </c>
      <c r="B55" t="s">
        <v>92</v>
      </c>
      <c r="C55">
        <v>412</v>
      </c>
      <c r="D55">
        <v>10.7</v>
      </c>
      <c r="E55">
        <v>120</v>
      </c>
      <c r="F55">
        <v>0.245</v>
      </c>
      <c r="G55">
        <v>0.35899999999999999</v>
      </c>
      <c r="H55">
        <v>-2</v>
      </c>
      <c r="I55">
        <v>5.5</v>
      </c>
      <c r="J55">
        <v>0.629</v>
      </c>
      <c r="K55">
        <v>0.124</v>
      </c>
      <c r="L55">
        <v>11270</v>
      </c>
      <c r="N55">
        <f>STANDARDIZE(F55,Averages!$B$2,Averages!$B$3)</f>
        <v>0.97670314277721815</v>
      </c>
      <c r="O55">
        <f>STANDARDIZE(G55,Averages!$B$5,Averages!$B$6)</f>
        <v>0.62534958242893446</v>
      </c>
      <c r="P55">
        <f>STANDARDIZE(H55,Averages!$B$8,Averages!$B$9)</f>
        <v>-0.53811341217736741</v>
      </c>
      <c r="Q55">
        <f>STANDARDIZE(I55,Averages!$B$11,Averages!$B$12)</f>
        <v>0.93871090231999832</v>
      </c>
      <c r="R55">
        <f>STANDARDIZE(J55,Averages!$B$14,Averages!$B$15)*-1</f>
        <v>-0.99819186963110484</v>
      </c>
      <c r="S55">
        <f>STANDARDIZE(K55,Averages!$B$17,Averages!$B$18)*-1</f>
        <v>-0.66819049276529108</v>
      </c>
      <c r="U55" t="str">
        <f>VLOOKUP(Sheet4!B55,ZScore!$A$1:$B$4,2,TRUE)</f>
        <v>p-</v>
      </c>
      <c r="V55" t="str">
        <f>VLOOKUP(Sheet4!C55,ZScore!$A$6:$B$8,2,TRUE)</f>
        <v>s-</v>
      </c>
      <c r="W55" t="str">
        <f>VLOOKUP(Sheet4!D55,ZScore!$A$10:$B$12,2,TRUE)</f>
        <v>av-</v>
      </c>
      <c r="X55">
        <f>IFERROR(VLOOKUP(A55,ADP!A:B,2,FALSE),"")</f>
        <v>251</v>
      </c>
    </row>
    <row r="56" spans="1:24" x14ac:dyDescent="0.3">
      <c r="A56" t="s">
        <v>93</v>
      </c>
      <c r="B56" t="s">
        <v>37</v>
      </c>
      <c r="C56">
        <v>443</v>
      </c>
      <c r="D56">
        <v>12.6</v>
      </c>
      <c r="E56">
        <v>122</v>
      </c>
      <c r="F56">
        <v>0.247</v>
      </c>
      <c r="G56">
        <v>0.35899999999999999</v>
      </c>
      <c r="H56">
        <v>-2.4</v>
      </c>
      <c r="I56">
        <v>2.5</v>
      </c>
      <c r="J56">
        <v>0.61399999999999999</v>
      </c>
      <c r="K56">
        <v>0.13300000000000001</v>
      </c>
      <c r="L56">
        <v>18015</v>
      </c>
      <c r="N56">
        <f>STANDARDIZE(F56,Averages!$B$2,Averages!$B$3)</f>
        <v>1.0121748332084715</v>
      </c>
      <c r="O56">
        <f>STANDARDIZE(G56,Averages!$B$5,Averages!$B$6)</f>
        <v>0.62534958242893446</v>
      </c>
      <c r="P56">
        <f>STANDARDIZE(H56,Averages!$B$8,Averages!$B$9)</f>
        <v>-0.64684353100834147</v>
      </c>
      <c r="Q56">
        <f>STANDARDIZE(I56,Averages!$B$11,Averages!$B$12)</f>
        <v>-0.87977837930439351</v>
      </c>
      <c r="R56">
        <f>STANDARDIZE(J56,Averages!$B$14,Averages!$B$15)*-1</f>
        <v>-0.55954523222370212</v>
      </c>
      <c r="S56">
        <f>STANDARDIZE(K56,Averages!$B$17,Averages!$B$18)*-1</f>
        <v>-0.94856224280537815</v>
      </c>
      <c r="U56" t="str">
        <f>VLOOKUP(Sheet4!B56,ZScore!$A$1:$B$4,2,TRUE)</f>
        <v>p-</v>
      </c>
      <c r="V56" t="str">
        <f>VLOOKUP(Sheet4!C56,ZScore!$A$6:$B$8,2,TRUE)</f>
        <v>s-</v>
      </c>
      <c r="W56" t="str">
        <f>VLOOKUP(Sheet4!D56,ZScore!$A$10:$B$12,2,TRUE)</f>
        <v>av-</v>
      </c>
      <c r="X56" t="str">
        <f>IFERROR(VLOOKUP(A56,ADP!A:B,2,FALSE),"")</f>
        <v/>
      </c>
    </row>
    <row r="57" spans="1:24" x14ac:dyDescent="0.3">
      <c r="A57" t="s">
        <v>94</v>
      </c>
      <c r="B57" t="s">
        <v>37</v>
      </c>
      <c r="C57">
        <v>491</v>
      </c>
      <c r="D57">
        <v>13.5</v>
      </c>
      <c r="E57">
        <v>121</v>
      </c>
      <c r="F57">
        <v>0.224</v>
      </c>
      <c r="G57">
        <v>0.35799999999999998</v>
      </c>
      <c r="H57">
        <v>1.9</v>
      </c>
      <c r="I57">
        <v>5.9</v>
      </c>
      <c r="J57">
        <v>0.56399999999999995</v>
      </c>
      <c r="K57">
        <v>8.8999999999999996E-2</v>
      </c>
      <c r="L57">
        <v>4062</v>
      </c>
      <c r="N57">
        <f>STANDARDIZE(F57,Averages!$B$2,Averages!$B$3)</f>
        <v>0.60425039324905816</v>
      </c>
      <c r="O57">
        <f>STANDARDIZE(G57,Averages!$B$5,Averages!$B$6)</f>
        <v>0.59616930379323496</v>
      </c>
      <c r="P57">
        <f>STANDARDIZE(H57,Averages!$B$8,Averages!$B$9)</f>
        <v>0.52200524642463053</v>
      </c>
      <c r="Q57">
        <f>STANDARDIZE(I57,Averages!$B$11,Averages!$B$12)</f>
        <v>1.1811761398699174</v>
      </c>
      <c r="R57">
        <f>STANDARDIZE(J57,Averages!$B$14,Averages!$B$15)*-1</f>
        <v>0.90261022580097383</v>
      </c>
      <c r="S57">
        <f>STANDARDIZE(K57,Averages!$B$17,Averages!$B$18)*-1</f>
        <v>0.42214409072393549</v>
      </c>
      <c r="U57" t="str">
        <f>VLOOKUP(Sheet4!B57,ZScore!$A$1:$B$4,2,TRUE)</f>
        <v>p-</v>
      </c>
      <c r="V57" t="str">
        <f>VLOOKUP(Sheet4!C57,ZScore!$A$6:$B$8,2,TRUE)</f>
        <v>s-</v>
      </c>
      <c r="W57" t="str">
        <f>VLOOKUP(Sheet4!D57,ZScore!$A$10:$B$12,2,TRUE)</f>
        <v>av</v>
      </c>
      <c r="X57">
        <f>IFERROR(VLOOKUP(A57,ADP!A:B,2,FALSE),"")</f>
        <v>250</v>
      </c>
    </row>
    <row r="58" spans="1:24" x14ac:dyDescent="0.3">
      <c r="A58" t="s">
        <v>95</v>
      </c>
      <c r="B58" t="s">
        <v>23</v>
      </c>
      <c r="C58">
        <v>593</v>
      </c>
      <c r="D58">
        <v>3.1</v>
      </c>
      <c r="E58">
        <v>104</v>
      </c>
      <c r="F58">
        <v>0.219</v>
      </c>
      <c r="G58">
        <v>0.35699999999999998</v>
      </c>
      <c r="H58">
        <v>-2.7</v>
      </c>
      <c r="I58">
        <v>2.7</v>
      </c>
      <c r="J58">
        <v>0.57299999999999995</v>
      </c>
      <c r="K58">
        <v>0.14399999999999999</v>
      </c>
      <c r="L58">
        <v>7619</v>
      </c>
      <c r="N58">
        <f>STANDARDIZE(F58,Averages!$B$2,Averages!$B$3)</f>
        <v>0.51557116717092466</v>
      </c>
      <c r="O58">
        <f>STANDARDIZE(G58,Averages!$B$5,Averages!$B$6)</f>
        <v>0.56698902515753558</v>
      </c>
      <c r="P58">
        <f>STANDARDIZE(H58,Averages!$B$8,Averages!$B$9)</f>
        <v>-0.72839112013157215</v>
      </c>
      <c r="Q58">
        <f>STANDARDIZE(I58,Averages!$B$11,Averages!$B$12)</f>
        <v>-0.7585457605294339</v>
      </c>
      <c r="R58">
        <f>STANDARDIZE(J58,Averages!$B$14,Averages!$B$15)*-1</f>
        <v>0.63942224335653219</v>
      </c>
      <c r="S58">
        <f>STANDARDIZE(K58,Averages!$B$17,Averages!$B$18)*-1</f>
        <v>-1.2912388261877059</v>
      </c>
      <c r="U58" t="str">
        <f>VLOOKUP(Sheet4!B58,ZScore!$A$1:$B$4,2,TRUE)</f>
        <v>p-</v>
      </c>
      <c r="V58" t="str">
        <f>VLOOKUP(Sheet4!C58,ZScore!$A$6:$B$8,2,TRUE)</f>
        <v>s-</v>
      </c>
      <c r="W58" t="str">
        <f>VLOOKUP(Sheet4!D58,ZScore!$A$10:$B$12,2,TRUE)</f>
        <v>av-</v>
      </c>
      <c r="X58" t="str">
        <f>IFERROR(VLOOKUP(A58,ADP!A:B,2,FALSE),"")</f>
        <v/>
      </c>
    </row>
    <row r="59" spans="1:24" x14ac:dyDescent="0.3">
      <c r="A59" t="s">
        <v>96</v>
      </c>
      <c r="B59" t="s">
        <v>29</v>
      </c>
      <c r="C59">
        <v>540</v>
      </c>
      <c r="D59">
        <v>18</v>
      </c>
      <c r="E59">
        <v>127</v>
      </c>
      <c r="F59">
        <v>0.17</v>
      </c>
      <c r="G59">
        <v>0.35699999999999998</v>
      </c>
      <c r="H59">
        <v>3.3</v>
      </c>
      <c r="I59">
        <v>4.8</v>
      </c>
      <c r="J59">
        <v>0.54800000000000004</v>
      </c>
      <c r="K59">
        <v>6.3E-2</v>
      </c>
      <c r="L59">
        <v>3892</v>
      </c>
      <c r="N59">
        <f>STANDARDIZE(F59,Averages!$B$2,Averages!$B$3)</f>
        <v>-0.35348524839478229</v>
      </c>
      <c r="O59">
        <f>STANDARDIZE(G59,Averages!$B$5,Averages!$B$6)</f>
        <v>0.56698902515753558</v>
      </c>
      <c r="P59">
        <f>STANDARDIZE(H59,Averages!$B$8,Averages!$B$9)</f>
        <v>0.90256066233304</v>
      </c>
      <c r="Q59">
        <f>STANDARDIZE(I59,Averages!$B$11,Averages!$B$12)</f>
        <v>0.51439673660764007</v>
      </c>
      <c r="R59">
        <f>STANDARDIZE(J59,Averages!$B$14,Averages!$B$15)*-1</f>
        <v>1.3704999723688669</v>
      </c>
      <c r="S59">
        <f>STANDARDIZE(K59,Averages!$B$17,Averages!$B$18)*-1</f>
        <v>1.2321069241730751</v>
      </c>
      <c r="U59" t="str">
        <f>VLOOKUP(Sheet4!B59,ZScore!$A$1:$B$4,2,TRUE)</f>
        <v>p-</v>
      </c>
      <c r="V59" t="str">
        <f>VLOOKUP(Sheet4!C59,ZScore!$A$6:$B$8,2,TRUE)</f>
        <v>s-</v>
      </c>
      <c r="W59" t="str">
        <f>VLOOKUP(Sheet4!D59,ZScore!$A$10:$B$12,2,TRUE)</f>
        <v>av</v>
      </c>
      <c r="X59">
        <f>IFERROR(VLOOKUP(A59,ADP!A:B,2,FALSE),"")</f>
        <v>270</v>
      </c>
    </row>
    <row r="60" spans="1:24" x14ac:dyDescent="0.3">
      <c r="A60" t="s">
        <v>97</v>
      </c>
      <c r="B60" t="s">
        <v>19</v>
      </c>
      <c r="C60">
        <v>632</v>
      </c>
      <c r="D60">
        <v>14.2</v>
      </c>
      <c r="E60">
        <v>117</v>
      </c>
      <c r="F60">
        <v>0.2</v>
      </c>
      <c r="G60">
        <v>0.35599999999999998</v>
      </c>
      <c r="H60">
        <v>-1.3</v>
      </c>
      <c r="I60">
        <v>3.1</v>
      </c>
      <c r="J60">
        <v>0.59299999999999997</v>
      </c>
      <c r="K60">
        <v>9.6000000000000002E-2</v>
      </c>
      <c r="L60">
        <v>12552</v>
      </c>
      <c r="N60">
        <f>STANDARDIZE(F60,Averages!$B$2,Averages!$B$3)</f>
        <v>0.17859010807401798</v>
      </c>
      <c r="O60">
        <f>STANDARDIZE(G60,Averages!$B$5,Averages!$B$6)</f>
        <v>0.53780874652183608</v>
      </c>
      <c r="P60">
        <f>STANDARDIZE(H60,Averages!$B$8,Averages!$B$9)</f>
        <v>-0.34783570422316268</v>
      </c>
      <c r="Q60">
        <f>STANDARDIZE(I60,Averages!$B$11,Averages!$B$12)</f>
        <v>-0.51608052297951512</v>
      </c>
      <c r="R60">
        <f>STANDARDIZE(J60,Averages!$B$14,Averages!$B$15)*-1</f>
        <v>5.4560060146661774E-2</v>
      </c>
      <c r="S60">
        <f>STANDARDIZE(K60,Averages!$B$17,Averages!$B$18)*-1</f>
        <v>0.20407717402609002</v>
      </c>
      <c r="U60" t="str">
        <f>VLOOKUP(Sheet4!B60,ZScore!$A$1:$B$4,2,TRUE)</f>
        <v>p-</v>
      </c>
      <c r="V60" t="str">
        <f>VLOOKUP(Sheet4!C60,ZScore!$A$6:$B$8,2,TRUE)</f>
        <v>s-</v>
      </c>
      <c r="W60" t="str">
        <f>VLOOKUP(Sheet4!D60,ZScore!$A$10:$B$12,2,TRUE)</f>
        <v>av</v>
      </c>
      <c r="X60">
        <f>IFERROR(VLOOKUP(A60,ADP!A:B,2,FALSE),"")</f>
        <v>194</v>
      </c>
    </row>
    <row r="61" spans="1:24" x14ac:dyDescent="0.3">
      <c r="A61" t="s">
        <v>98</v>
      </c>
      <c r="B61" t="s">
        <v>99</v>
      </c>
      <c r="C61">
        <v>675</v>
      </c>
      <c r="D61">
        <v>17.399999999999999</v>
      </c>
      <c r="E61">
        <v>121</v>
      </c>
      <c r="F61">
        <v>0.21099999999999999</v>
      </c>
      <c r="G61">
        <v>0.35499999999999998</v>
      </c>
      <c r="H61">
        <v>-2.1</v>
      </c>
      <c r="I61">
        <v>2.2000000000000002</v>
      </c>
      <c r="J61">
        <v>0.61199999999999999</v>
      </c>
      <c r="K61">
        <v>0.13800000000000001</v>
      </c>
      <c r="L61">
        <v>11265</v>
      </c>
      <c r="N61">
        <f>STANDARDIZE(F61,Averages!$B$2,Averages!$B$3)</f>
        <v>0.37368440544591114</v>
      </c>
      <c r="O61">
        <f>STANDARDIZE(G61,Averages!$B$5,Averages!$B$6)</f>
        <v>0.50862846788613669</v>
      </c>
      <c r="P61">
        <f>STANDARDIZE(H61,Averages!$B$8,Averages!$B$9)</f>
        <v>-0.5652959418851109</v>
      </c>
      <c r="Q61">
        <f>STANDARDIZE(I61,Averages!$B$11,Averages!$B$12)</f>
        <v>-1.0616273074668325</v>
      </c>
      <c r="R61">
        <f>STANDARDIZE(J61,Averages!$B$14,Averages!$B$15)*-1</f>
        <v>-0.50105901390271512</v>
      </c>
      <c r="S61">
        <f>STANDARDIZE(K61,Averages!$B$17,Averages!$B$18)*-1</f>
        <v>-1.1043243261609821</v>
      </c>
      <c r="U61" t="str">
        <f>VLOOKUP(Sheet4!B61,ZScore!$A$1:$B$4,2,TRUE)</f>
        <v>p-</v>
      </c>
      <c r="V61" t="str">
        <f>VLOOKUP(Sheet4!C61,ZScore!$A$6:$B$8,2,TRUE)</f>
        <v>s-</v>
      </c>
      <c r="W61" t="str">
        <f>VLOOKUP(Sheet4!D61,ZScore!$A$10:$B$12,2,TRUE)</f>
        <v>av-</v>
      </c>
      <c r="X61">
        <f>IFERROR(VLOOKUP(A61,ADP!A:B,2,FALSE),"")</f>
        <v>58</v>
      </c>
    </row>
    <row r="62" spans="1:24" x14ac:dyDescent="0.3">
      <c r="A62" t="s">
        <v>100</v>
      </c>
      <c r="B62" t="s">
        <v>51</v>
      </c>
      <c r="C62">
        <v>435</v>
      </c>
      <c r="D62">
        <v>13.8</v>
      </c>
      <c r="E62">
        <v>126</v>
      </c>
      <c r="F62">
        <v>0.25800000000000001</v>
      </c>
      <c r="G62">
        <v>0.35499999999999998</v>
      </c>
      <c r="H62">
        <v>-1.7</v>
      </c>
      <c r="I62">
        <v>1.9</v>
      </c>
      <c r="J62">
        <v>0.61599999999999999</v>
      </c>
      <c r="K62">
        <v>0.17899999999999999</v>
      </c>
      <c r="L62">
        <v>13265</v>
      </c>
      <c r="N62">
        <f>STANDARDIZE(F62,Averages!$B$2,Averages!$B$3)</f>
        <v>1.2072691305803651</v>
      </c>
      <c r="O62">
        <f>STANDARDIZE(G62,Averages!$B$5,Averages!$B$6)</f>
        <v>0.50862846788613669</v>
      </c>
      <c r="P62">
        <f>STANDARDIZE(H62,Averages!$B$8,Averages!$B$9)</f>
        <v>-0.45656582305413679</v>
      </c>
      <c r="Q62">
        <f>STANDARDIZE(I62,Averages!$B$11,Averages!$B$12)</f>
        <v>-1.2434762356292719</v>
      </c>
      <c r="R62">
        <f>STANDARDIZE(J62,Averages!$B$14,Averages!$B$15)*-1</f>
        <v>-0.61803145054468911</v>
      </c>
      <c r="S62">
        <f>STANDARDIZE(K62,Averages!$B$17,Averages!$B$18)*-1</f>
        <v>-2.3815734096769323</v>
      </c>
      <c r="U62" t="str">
        <f>VLOOKUP(Sheet4!B62,ZScore!$A$1:$B$4,2,TRUE)</f>
        <v>p-</v>
      </c>
      <c r="V62" t="str">
        <f>VLOOKUP(Sheet4!C62,ZScore!$A$6:$B$8,2,TRUE)</f>
        <v>s-</v>
      </c>
      <c r="W62" t="str">
        <f>VLOOKUP(Sheet4!D62,ZScore!$A$10:$B$12,2,TRUE)</f>
        <v>av-</v>
      </c>
      <c r="X62">
        <f>IFERROR(VLOOKUP(A62,ADP!A:B,2,FALSE),"")</f>
        <v>179</v>
      </c>
    </row>
    <row r="63" spans="1:24" x14ac:dyDescent="0.3">
      <c r="A63" t="s">
        <v>101</v>
      </c>
      <c r="B63" t="s">
        <v>31</v>
      </c>
      <c r="C63">
        <v>635</v>
      </c>
      <c r="D63">
        <v>8.9</v>
      </c>
      <c r="E63">
        <v>111</v>
      </c>
      <c r="F63">
        <v>0.23899999999999999</v>
      </c>
      <c r="G63">
        <v>0.35299999999999998</v>
      </c>
      <c r="H63">
        <v>0.8</v>
      </c>
      <c r="I63">
        <v>4.4000000000000004</v>
      </c>
      <c r="J63">
        <v>0.56100000000000005</v>
      </c>
      <c r="K63">
        <v>8.7999999999999995E-2</v>
      </c>
      <c r="L63">
        <v>13329</v>
      </c>
      <c r="N63">
        <f>STANDARDIZE(F63,Averages!$B$2,Averages!$B$3)</f>
        <v>0.87028807148345799</v>
      </c>
      <c r="O63">
        <f>STANDARDIZE(G63,Averages!$B$5,Averages!$B$6)</f>
        <v>0.45026791061473781</v>
      </c>
      <c r="P63">
        <f>STANDARDIZE(H63,Averages!$B$8,Averages!$B$9)</f>
        <v>0.22299741963945163</v>
      </c>
      <c r="Q63">
        <f>STANDARDIZE(I63,Averages!$B$11,Averages!$B$12)</f>
        <v>0.27193149905772152</v>
      </c>
      <c r="R63">
        <f>STANDARDIZE(J63,Averages!$B$14,Averages!$B$15)*-1</f>
        <v>0.99033955328245116</v>
      </c>
      <c r="S63">
        <f>STANDARDIZE(K63,Averages!$B$17,Averages!$B$18)*-1</f>
        <v>0.45329650739505628</v>
      </c>
      <c r="U63" t="str">
        <f>VLOOKUP(Sheet4!B63,ZScore!$A$1:$B$4,2,TRUE)</f>
        <v>p-</v>
      </c>
      <c r="V63" t="str">
        <f>VLOOKUP(Sheet4!C63,ZScore!$A$6:$B$8,2,TRUE)</f>
        <v>s-</v>
      </c>
      <c r="W63" t="str">
        <f>VLOOKUP(Sheet4!D63,ZScore!$A$10:$B$12,2,TRUE)</f>
        <v>av</v>
      </c>
      <c r="X63">
        <f>IFERROR(VLOOKUP(A63,ADP!A:B,2,FALSE),"")</f>
        <v>108</v>
      </c>
    </row>
    <row r="64" spans="1:24" x14ac:dyDescent="0.3">
      <c r="A64" t="s">
        <v>102</v>
      </c>
      <c r="B64" t="s">
        <v>39</v>
      </c>
      <c r="C64">
        <v>723</v>
      </c>
      <c r="D64">
        <v>16.3</v>
      </c>
      <c r="E64">
        <v>118</v>
      </c>
      <c r="F64">
        <v>0.23200000000000001</v>
      </c>
      <c r="G64">
        <v>0.35299999999999998</v>
      </c>
      <c r="H64">
        <v>4.7</v>
      </c>
      <c r="I64">
        <v>5.0999999999999996</v>
      </c>
      <c r="J64">
        <v>0.58499999999999996</v>
      </c>
      <c r="K64">
        <v>6.5000000000000002E-2</v>
      </c>
      <c r="L64">
        <v>12916</v>
      </c>
      <c r="N64">
        <f>STANDARDIZE(F64,Averages!$B$2,Averages!$B$3)</f>
        <v>0.74613715497407163</v>
      </c>
      <c r="O64">
        <f>STANDARDIZE(G64,Averages!$B$5,Averages!$B$6)</f>
        <v>0.45026791061473781</v>
      </c>
      <c r="P64">
        <f>STANDARDIZE(H64,Averages!$B$8,Averages!$B$9)</f>
        <v>1.2831160782414497</v>
      </c>
      <c r="Q64">
        <f>STANDARDIZE(I64,Averages!$B$11,Averages!$B$12)</f>
        <v>0.69624566477007921</v>
      </c>
      <c r="R64">
        <f>STANDARDIZE(J64,Averages!$B$14,Averages!$B$15)*-1</f>
        <v>0.2885049334306099</v>
      </c>
      <c r="S64">
        <f>STANDARDIZE(K64,Averages!$B$17,Averages!$B$18)*-1</f>
        <v>1.1698020908308335</v>
      </c>
      <c r="U64" t="str">
        <f>VLOOKUP(Sheet4!B64,ZScore!$A$1:$B$4,2,TRUE)</f>
        <v>p-</v>
      </c>
      <c r="V64" t="str">
        <f>VLOOKUP(Sheet4!C64,ZScore!$A$6:$B$8,2,TRUE)</f>
        <v>s-</v>
      </c>
      <c r="W64" t="str">
        <f>VLOOKUP(Sheet4!D64,ZScore!$A$10:$B$12,2,TRUE)</f>
        <v>av</v>
      </c>
      <c r="X64">
        <f>IFERROR(VLOOKUP(A64,ADP!A:B,2,FALSE),"")</f>
        <v>20</v>
      </c>
    </row>
    <row r="65" spans="1:24" x14ac:dyDescent="0.3">
      <c r="A65" t="s">
        <v>103</v>
      </c>
      <c r="B65" t="s">
        <v>73</v>
      </c>
      <c r="C65">
        <v>451</v>
      </c>
      <c r="D65">
        <v>11.1</v>
      </c>
      <c r="E65">
        <v>119</v>
      </c>
      <c r="F65">
        <v>0.22800000000000001</v>
      </c>
      <c r="G65">
        <v>0.35199999999999998</v>
      </c>
      <c r="H65">
        <v>-0.8</v>
      </c>
      <c r="I65">
        <v>4.2</v>
      </c>
      <c r="J65">
        <v>0.55400000000000005</v>
      </c>
      <c r="K65">
        <v>0.107</v>
      </c>
      <c r="L65">
        <v>10264</v>
      </c>
      <c r="N65">
        <f>STANDARDIZE(F65,Averages!$B$2,Averages!$B$3)</f>
        <v>0.67519377411156489</v>
      </c>
      <c r="O65">
        <f>STANDARDIZE(G65,Averages!$B$5,Averages!$B$6)</f>
        <v>0.42108763197903837</v>
      </c>
      <c r="P65">
        <f>STANDARDIZE(H65,Averages!$B$8,Averages!$B$9)</f>
        <v>-0.211923055684445</v>
      </c>
      <c r="Q65">
        <f>STANDARDIZE(I65,Averages!$B$11,Averages!$B$12)</f>
        <v>0.15069888028276196</v>
      </c>
      <c r="R65">
        <f>STANDARDIZE(J65,Averages!$B$14,Averages!$B$15)*-1</f>
        <v>1.1950413174059058</v>
      </c>
      <c r="S65">
        <f>STANDARDIZE(K65,Averages!$B$17,Averages!$B$18)*-1</f>
        <v>-0.13859940935623816</v>
      </c>
      <c r="U65" t="str">
        <f>VLOOKUP(Sheet4!B65,ZScore!$A$1:$B$4,2,TRUE)</f>
        <v>p-</v>
      </c>
      <c r="V65" t="str">
        <f>VLOOKUP(Sheet4!C65,ZScore!$A$6:$B$8,2,TRUE)</f>
        <v>s-</v>
      </c>
      <c r="W65" t="str">
        <f>VLOOKUP(Sheet4!D65,ZScore!$A$10:$B$12,2,TRUE)</f>
        <v>av</v>
      </c>
      <c r="X65">
        <f>IFERROR(VLOOKUP(A65,ADP!A:B,2,FALSE),"")</f>
        <v>294</v>
      </c>
    </row>
    <row r="66" spans="1:24" x14ac:dyDescent="0.3">
      <c r="A66" t="s">
        <v>104</v>
      </c>
      <c r="B66" t="s">
        <v>29</v>
      </c>
      <c r="C66">
        <v>626</v>
      </c>
      <c r="D66">
        <v>17.399999999999999</v>
      </c>
      <c r="E66">
        <v>122</v>
      </c>
      <c r="F66">
        <v>0.191</v>
      </c>
      <c r="G66">
        <v>0.35099999999999998</v>
      </c>
      <c r="H66">
        <v>0.3</v>
      </c>
      <c r="I66">
        <v>5.9</v>
      </c>
      <c r="J66">
        <v>0.63300000000000001</v>
      </c>
      <c r="K66">
        <v>6.4000000000000001E-2</v>
      </c>
      <c r="L66">
        <v>17678</v>
      </c>
      <c r="N66">
        <f>STANDARDIZE(F66,Averages!$B$2,Averages!$B$3)</f>
        <v>1.8967501133377754E-2</v>
      </c>
      <c r="O66">
        <f>STANDARDIZE(G66,Averages!$B$5,Averages!$B$6)</f>
        <v>0.39190735334333893</v>
      </c>
      <c r="P66">
        <f>STANDARDIZE(H66,Averages!$B$8,Averages!$B$9)</f>
        <v>8.7084771100733926E-2</v>
      </c>
      <c r="Q66">
        <f>STANDARDIZE(I66,Averages!$B$11,Averages!$B$12)</f>
        <v>1.1811761398699174</v>
      </c>
      <c r="R66">
        <f>STANDARDIZE(J66,Averages!$B$14,Averages!$B$15)*-1</f>
        <v>-1.1151643062730789</v>
      </c>
      <c r="S66">
        <f>STANDARDIZE(K66,Averages!$B$17,Averages!$B$18)*-1</f>
        <v>1.2009545075019543</v>
      </c>
      <c r="U66" t="str">
        <f>VLOOKUP(Sheet4!B66,ZScore!$A$1:$B$4,2,TRUE)</f>
        <v>p-</v>
      </c>
      <c r="V66" t="str">
        <f>VLOOKUP(Sheet4!C66,ZScore!$A$6:$B$8,2,TRUE)</f>
        <v>s-</v>
      </c>
      <c r="W66" t="str">
        <f>VLOOKUP(Sheet4!D66,ZScore!$A$10:$B$12,2,TRUE)</f>
        <v>av</v>
      </c>
      <c r="X66">
        <f>IFERROR(VLOOKUP(A66,ADP!A:B,2,FALSE),"")</f>
        <v>33</v>
      </c>
    </row>
    <row r="67" spans="1:24" x14ac:dyDescent="0.3">
      <c r="A67" t="s">
        <v>105</v>
      </c>
      <c r="B67" t="s">
        <v>39</v>
      </c>
      <c r="C67">
        <v>667</v>
      </c>
      <c r="D67">
        <v>13.6</v>
      </c>
      <c r="E67">
        <v>117</v>
      </c>
      <c r="F67">
        <v>0.19600000000000001</v>
      </c>
      <c r="G67">
        <v>0.35</v>
      </c>
      <c r="H67">
        <v>0.8</v>
      </c>
      <c r="I67">
        <v>4</v>
      </c>
      <c r="J67">
        <v>0.54100000000000004</v>
      </c>
      <c r="K67">
        <v>7.0999999999999994E-2</v>
      </c>
      <c r="L67">
        <v>2396</v>
      </c>
      <c r="N67">
        <f>STANDARDIZE(F67,Averages!$B$2,Averages!$B$3)</f>
        <v>0.10764672721151122</v>
      </c>
      <c r="O67">
        <f>STANDARDIZE(G67,Averages!$B$5,Averages!$B$6)</f>
        <v>0.36272707470763949</v>
      </c>
      <c r="P67">
        <f>STANDARDIZE(H67,Averages!$B$8,Averages!$B$9)</f>
        <v>0.22299741963945163</v>
      </c>
      <c r="Q67">
        <f>STANDARDIZE(I67,Averages!$B$11,Averages!$B$12)</f>
        <v>2.9466261507802405E-2</v>
      </c>
      <c r="R67">
        <f>STANDARDIZE(J67,Averages!$B$14,Averages!$B$15)*-1</f>
        <v>1.5752017364923214</v>
      </c>
      <c r="S67">
        <f>STANDARDIZE(K67,Averages!$B$17,Averages!$B$18)*-1</f>
        <v>0.98288759080410915</v>
      </c>
      <c r="U67" t="str">
        <f>VLOOKUP(Sheet4!B67,ZScore!$A$1:$B$4,2,TRUE)</f>
        <v>p-</v>
      </c>
      <c r="V67" t="str">
        <f>VLOOKUP(Sheet4!C67,ZScore!$A$6:$B$8,2,TRUE)</f>
        <v>s-</v>
      </c>
      <c r="W67" t="str">
        <f>VLOOKUP(Sheet4!D67,ZScore!$A$10:$B$12,2,TRUE)</f>
        <v>av</v>
      </c>
      <c r="X67">
        <f>IFERROR(VLOOKUP(A67,ADP!A:B,2,FALSE),"")</f>
        <v>156</v>
      </c>
    </row>
    <row r="68" spans="1:24" x14ac:dyDescent="0.3">
      <c r="A68" t="s">
        <v>106</v>
      </c>
      <c r="B68" t="s">
        <v>15</v>
      </c>
      <c r="C68">
        <v>617</v>
      </c>
      <c r="D68">
        <v>14.1</v>
      </c>
      <c r="E68">
        <v>118</v>
      </c>
      <c r="F68">
        <v>0.254</v>
      </c>
      <c r="G68">
        <v>0.35</v>
      </c>
      <c r="H68">
        <v>-2.1</v>
      </c>
      <c r="I68">
        <v>2.6</v>
      </c>
      <c r="J68">
        <v>0.6</v>
      </c>
      <c r="K68">
        <v>0.13</v>
      </c>
      <c r="L68">
        <v>9892</v>
      </c>
      <c r="N68">
        <f>STANDARDIZE(F68,Averages!$B$2,Averages!$B$3)</f>
        <v>1.1363257497178585</v>
      </c>
      <c r="O68">
        <f>STANDARDIZE(G68,Averages!$B$5,Averages!$B$6)</f>
        <v>0.36272707470763949</v>
      </c>
      <c r="P68">
        <f>STANDARDIZE(H68,Averages!$B$8,Averages!$B$9)</f>
        <v>-0.5652959418851109</v>
      </c>
      <c r="Q68">
        <f>STANDARDIZE(I68,Averages!$B$11,Averages!$B$12)</f>
        <v>-0.81916206991691376</v>
      </c>
      <c r="R68">
        <f>STANDARDIZE(J68,Averages!$B$14,Averages!$B$15)*-1</f>
        <v>-0.15014170397679286</v>
      </c>
      <c r="S68">
        <f>STANDARDIZE(K68,Averages!$B$17,Averages!$B$18)*-1</f>
        <v>-0.85510499279201579</v>
      </c>
      <c r="U68" t="str">
        <f>VLOOKUP(Sheet4!B68,ZScore!$A$1:$B$4,2,TRUE)</f>
        <v>p-</v>
      </c>
      <c r="V68" t="str">
        <f>VLOOKUP(Sheet4!C68,ZScore!$A$6:$B$8,2,TRUE)</f>
        <v>s-</v>
      </c>
      <c r="W68" t="str">
        <f>VLOOKUP(Sheet4!D68,ZScore!$A$10:$B$12,2,TRUE)</f>
        <v>av-</v>
      </c>
      <c r="X68">
        <f>IFERROR(VLOOKUP(A68,ADP!A:B,2,FALSE),"")</f>
        <v>157</v>
      </c>
    </row>
    <row r="69" spans="1:24" x14ac:dyDescent="0.3">
      <c r="A69" t="s">
        <v>107</v>
      </c>
      <c r="B69" t="s">
        <v>80</v>
      </c>
      <c r="C69">
        <v>589</v>
      </c>
      <c r="D69">
        <v>11.7</v>
      </c>
      <c r="E69">
        <v>116</v>
      </c>
      <c r="F69">
        <v>0.218</v>
      </c>
      <c r="G69">
        <v>0.34899999999999998</v>
      </c>
      <c r="H69">
        <v>-0.6</v>
      </c>
      <c r="I69">
        <v>3.9</v>
      </c>
      <c r="J69">
        <v>0.59399999999999997</v>
      </c>
      <c r="K69">
        <v>0.11899999999999999</v>
      </c>
      <c r="L69">
        <v>12155</v>
      </c>
      <c r="N69">
        <f>STANDARDIZE(F69,Averages!$B$2,Averages!$B$3)</f>
        <v>0.49783532195529795</v>
      </c>
      <c r="O69">
        <f>STANDARDIZE(G69,Averages!$B$5,Averages!$B$6)</f>
        <v>0.33354679607194004</v>
      </c>
      <c r="P69">
        <f>STANDARDIZE(H69,Averages!$B$8,Averages!$B$9)</f>
        <v>-0.15755799626895789</v>
      </c>
      <c r="Q69">
        <f>STANDARDIZE(I69,Averages!$B$11,Averages!$B$12)</f>
        <v>-3.1150047879677376E-2</v>
      </c>
      <c r="R69">
        <f>STANDARDIZE(J69,Averages!$B$14,Averages!$B$15)*-1</f>
        <v>2.5316950986168256E-2</v>
      </c>
      <c r="S69">
        <f>STANDARDIZE(K69,Averages!$B$17,Averages!$B$18)*-1</f>
        <v>-0.51242840940968715</v>
      </c>
      <c r="U69" t="str">
        <f>VLOOKUP(Sheet4!B69,ZScore!$A$1:$B$4,2,TRUE)</f>
        <v>p-</v>
      </c>
      <c r="V69" t="str">
        <f>VLOOKUP(Sheet4!C69,ZScore!$A$6:$B$8,2,TRUE)</f>
        <v>s-</v>
      </c>
      <c r="W69" t="str">
        <f>VLOOKUP(Sheet4!D69,ZScore!$A$10:$B$12,2,TRUE)</f>
        <v>av-</v>
      </c>
      <c r="X69">
        <f>IFERROR(VLOOKUP(A69,ADP!A:B,2,FALSE),"")</f>
        <v>129</v>
      </c>
    </row>
    <row r="70" spans="1:24" x14ac:dyDescent="0.3">
      <c r="A70" t="s">
        <v>108</v>
      </c>
      <c r="B70" t="s">
        <v>99</v>
      </c>
      <c r="C70">
        <v>586</v>
      </c>
      <c r="D70">
        <v>12.4</v>
      </c>
      <c r="E70">
        <v>117</v>
      </c>
      <c r="F70">
        <v>0.19500000000000001</v>
      </c>
      <c r="G70">
        <v>0.34899999999999998</v>
      </c>
      <c r="H70">
        <v>-0.4</v>
      </c>
      <c r="I70">
        <v>3.2</v>
      </c>
      <c r="J70">
        <v>0.61299999999999999</v>
      </c>
      <c r="K70">
        <v>0.13800000000000001</v>
      </c>
      <c r="L70">
        <v>15149</v>
      </c>
      <c r="N70">
        <f>STANDARDIZE(F70,Averages!$B$2,Averages!$B$3)</f>
        <v>8.9910881995884526E-2</v>
      </c>
      <c r="O70">
        <f>STANDARDIZE(G70,Averages!$B$5,Averages!$B$6)</f>
        <v>0.33354679607194004</v>
      </c>
      <c r="P70">
        <f>STANDARDIZE(H70,Averages!$B$8,Averages!$B$9)</f>
        <v>-0.10319293685347083</v>
      </c>
      <c r="Q70">
        <f>STANDARDIZE(I70,Averages!$B$11,Averages!$B$12)</f>
        <v>-0.45546421359203532</v>
      </c>
      <c r="R70">
        <f>STANDARDIZE(J70,Averages!$B$14,Averages!$B$15)*-1</f>
        <v>-0.53030212306320856</v>
      </c>
      <c r="S70">
        <f>STANDARDIZE(K70,Averages!$B$17,Averages!$B$18)*-1</f>
        <v>-1.1043243261609821</v>
      </c>
      <c r="U70" t="str">
        <f>VLOOKUP(Sheet4!B70,ZScore!$A$1:$B$4,2,TRUE)</f>
        <v>p-</v>
      </c>
      <c r="V70" t="str">
        <f>VLOOKUP(Sheet4!C70,ZScore!$A$6:$B$8,2,TRUE)</f>
        <v>s-</v>
      </c>
      <c r="W70" t="str">
        <f>VLOOKUP(Sheet4!D70,ZScore!$A$10:$B$12,2,TRUE)</f>
        <v>av-</v>
      </c>
      <c r="X70">
        <f>IFERROR(VLOOKUP(A70,ADP!A:B,2,FALSE),"")</f>
        <v>151</v>
      </c>
    </row>
    <row r="71" spans="1:24" x14ac:dyDescent="0.3">
      <c r="A71" t="s">
        <v>109</v>
      </c>
      <c r="B71" t="s">
        <v>80</v>
      </c>
      <c r="C71">
        <v>597</v>
      </c>
      <c r="D71">
        <v>11.6</v>
      </c>
      <c r="E71">
        <v>116</v>
      </c>
      <c r="F71">
        <v>0.112</v>
      </c>
      <c r="G71">
        <v>0.34899999999999998</v>
      </c>
      <c r="H71">
        <v>-6.2</v>
      </c>
      <c r="I71">
        <v>2.4</v>
      </c>
      <c r="J71">
        <v>0.56999999999999995</v>
      </c>
      <c r="K71">
        <v>4.1000000000000002E-2</v>
      </c>
      <c r="L71">
        <v>1857</v>
      </c>
      <c r="N71">
        <f>STANDARDIZE(F71,Averages!$B$2,Averages!$B$3)</f>
        <v>-1.3821642709011297</v>
      </c>
      <c r="O71">
        <f>STANDARDIZE(G71,Averages!$B$5,Averages!$B$6)</f>
        <v>0.33354679607194004</v>
      </c>
      <c r="P71">
        <f>STANDARDIZE(H71,Averages!$B$8,Averages!$B$9)</f>
        <v>-1.679779659902596</v>
      </c>
      <c r="Q71">
        <f>STANDARDIZE(I71,Averages!$B$11,Averages!$B$12)</f>
        <v>-0.94039468869187326</v>
      </c>
      <c r="R71">
        <f>STANDARDIZE(J71,Averages!$B$14,Averages!$B$15)*-1</f>
        <v>0.72715157083801274</v>
      </c>
      <c r="S71">
        <f>STANDARDIZE(K71,Averages!$B$17,Averages!$B$18)*-1</f>
        <v>1.9174600909377317</v>
      </c>
      <c r="U71" t="str">
        <f>VLOOKUP(Sheet4!B71,ZScore!$A$1:$B$4,2,TRUE)</f>
        <v>p-</v>
      </c>
      <c r="V71" t="str">
        <f>VLOOKUP(Sheet4!C71,ZScore!$A$6:$B$8,2,TRUE)</f>
        <v>s-</v>
      </c>
      <c r="W71" t="str">
        <f>VLOOKUP(Sheet4!D71,ZScore!$A$10:$B$12,2,TRUE)</f>
        <v>av</v>
      </c>
      <c r="X71" t="str">
        <f>IFERROR(VLOOKUP(A71,ADP!A:B,2,FALSE),"")</f>
        <v/>
      </c>
    </row>
    <row r="72" spans="1:24" x14ac:dyDescent="0.3">
      <c r="A72" t="s">
        <v>110</v>
      </c>
      <c r="B72" t="s">
        <v>35</v>
      </c>
      <c r="C72">
        <v>413</v>
      </c>
      <c r="D72">
        <v>6.8</v>
      </c>
      <c r="E72">
        <v>113</v>
      </c>
      <c r="F72">
        <v>0.26100000000000001</v>
      </c>
      <c r="G72">
        <v>0.34899999999999998</v>
      </c>
      <c r="H72">
        <v>-2.6</v>
      </c>
      <c r="I72">
        <v>5.7</v>
      </c>
      <c r="J72">
        <v>0.58799999999999997</v>
      </c>
      <c r="K72">
        <v>0.161</v>
      </c>
      <c r="L72">
        <v>17919</v>
      </c>
      <c r="N72">
        <f>STANDARDIZE(F72,Averages!$B$2,Averages!$B$3)</f>
        <v>1.2604766662272453</v>
      </c>
      <c r="O72">
        <f>STANDARDIZE(G72,Averages!$B$5,Averages!$B$6)</f>
        <v>0.33354679607194004</v>
      </c>
      <c r="P72">
        <f>STANDARDIZE(H72,Averages!$B$8,Averages!$B$9)</f>
        <v>-0.70120859042382866</v>
      </c>
      <c r="Q72">
        <f>STANDARDIZE(I72,Averages!$B$11,Averages!$B$12)</f>
        <v>1.0599435210949579</v>
      </c>
      <c r="R72">
        <f>STANDARDIZE(J72,Averages!$B$14,Averages!$B$15)*-1</f>
        <v>0.20077560594912935</v>
      </c>
      <c r="S72">
        <f>STANDARDIZE(K72,Averages!$B$17,Averages!$B$18)*-1</f>
        <v>-1.8208299095967593</v>
      </c>
      <c r="U72" t="str">
        <f>VLOOKUP(Sheet4!B72,ZScore!$A$1:$B$4,2,TRUE)</f>
        <v>p-</v>
      </c>
      <c r="V72" t="str">
        <f>VLOOKUP(Sheet4!C72,ZScore!$A$6:$B$8,2,TRUE)</f>
        <v>s-</v>
      </c>
      <c r="W72" t="str">
        <f>VLOOKUP(Sheet4!D72,ZScore!$A$10:$B$12,2,TRUE)</f>
        <v>av-</v>
      </c>
      <c r="X72">
        <f>IFERROR(VLOOKUP(A72,ADP!A:B,2,FALSE),"")</f>
        <v>131</v>
      </c>
    </row>
    <row r="73" spans="1:24" x14ac:dyDescent="0.3">
      <c r="A73" t="s">
        <v>111</v>
      </c>
      <c r="B73" t="s">
        <v>33</v>
      </c>
      <c r="C73">
        <v>570</v>
      </c>
      <c r="D73">
        <v>12.6</v>
      </c>
      <c r="E73">
        <v>117</v>
      </c>
      <c r="F73">
        <v>0.224</v>
      </c>
      <c r="G73">
        <v>0.34899999999999998</v>
      </c>
      <c r="H73">
        <v>-7.6</v>
      </c>
      <c r="I73">
        <v>4.4000000000000004</v>
      </c>
      <c r="J73">
        <v>0.59</v>
      </c>
      <c r="K73">
        <v>0.107</v>
      </c>
      <c r="L73">
        <v>14225</v>
      </c>
      <c r="N73">
        <f>STANDARDIZE(F73,Averages!$B$2,Averages!$B$3)</f>
        <v>0.60425039324905816</v>
      </c>
      <c r="O73">
        <f>STANDARDIZE(G73,Averages!$B$5,Averages!$B$6)</f>
        <v>0.33354679607194004</v>
      </c>
      <c r="P73">
        <f>STANDARDIZE(H73,Averages!$B$8,Averages!$B$9)</f>
        <v>-2.0603350758110053</v>
      </c>
      <c r="Q73">
        <f>STANDARDIZE(I73,Averages!$B$11,Averages!$B$12)</f>
        <v>0.27193149905772152</v>
      </c>
      <c r="R73">
        <f>STANDARDIZE(J73,Averages!$B$14,Averages!$B$15)*-1</f>
        <v>0.14228938762814233</v>
      </c>
      <c r="S73">
        <f>STANDARDIZE(K73,Averages!$B$17,Averages!$B$18)*-1</f>
        <v>-0.13859940935623816</v>
      </c>
      <c r="U73" t="str">
        <f>VLOOKUP(Sheet4!B73,ZScore!$A$1:$B$4,2,TRUE)</f>
        <v>p-</v>
      </c>
      <c r="V73" t="str">
        <f>VLOOKUP(Sheet4!C73,ZScore!$A$6:$B$8,2,TRUE)</f>
        <v>s-</v>
      </c>
      <c r="W73" t="str">
        <f>VLOOKUP(Sheet4!D73,ZScore!$A$10:$B$12,2,TRUE)</f>
        <v>av</v>
      </c>
      <c r="X73">
        <f>IFERROR(VLOOKUP(A73,ADP!A:B,2,FALSE),"")</f>
        <v>115</v>
      </c>
    </row>
    <row r="74" spans="1:24" x14ac:dyDescent="0.3">
      <c r="A74" t="s">
        <v>112</v>
      </c>
      <c r="B74" t="s">
        <v>78</v>
      </c>
      <c r="C74">
        <v>617</v>
      </c>
      <c r="D74">
        <v>15.2</v>
      </c>
      <c r="E74">
        <v>120</v>
      </c>
      <c r="F74">
        <v>0.22</v>
      </c>
      <c r="G74">
        <v>0.34799999999999998</v>
      </c>
      <c r="H74">
        <v>3.3</v>
      </c>
      <c r="I74">
        <v>4.8</v>
      </c>
      <c r="J74">
        <v>0.60099999999999998</v>
      </c>
      <c r="K74">
        <v>0.13300000000000001</v>
      </c>
      <c r="L74">
        <v>5667</v>
      </c>
      <c r="N74">
        <f>STANDARDIZE(F74,Averages!$B$2,Averages!$B$3)</f>
        <v>0.53330701238655132</v>
      </c>
      <c r="O74">
        <f>STANDARDIZE(G74,Averages!$B$5,Averages!$B$6)</f>
        <v>0.3043665174362406</v>
      </c>
      <c r="P74">
        <f>STANDARDIZE(H74,Averages!$B$8,Averages!$B$9)</f>
        <v>0.90256066233304</v>
      </c>
      <c r="Q74">
        <f>STANDARDIZE(I74,Averages!$B$11,Averages!$B$12)</f>
        <v>0.51439673660764007</v>
      </c>
      <c r="R74">
        <f>STANDARDIZE(J74,Averages!$B$14,Averages!$B$15)*-1</f>
        <v>-0.17938481313728638</v>
      </c>
      <c r="S74">
        <f>STANDARDIZE(K74,Averages!$B$17,Averages!$B$18)*-1</f>
        <v>-0.94856224280537815</v>
      </c>
      <c r="U74" t="str">
        <f>VLOOKUP(Sheet4!B74,ZScore!$A$1:$B$4,2,TRUE)</f>
        <v>p-</v>
      </c>
      <c r="V74" t="str">
        <f>VLOOKUP(Sheet4!C74,ZScore!$A$6:$B$8,2,TRUE)</f>
        <v>s-</v>
      </c>
      <c r="W74" t="str">
        <f>VLOOKUP(Sheet4!D74,ZScore!$A$10:$B$12,2,TRUE)</f>
        <v>av-</v>
      </c>
      <c r="X74" t="str">
        <f>IFERROR(VLOOKUP(A74,ADP!A:B,2,FALSE),"")</f>
        <v/>
      </c>
    </row>
    <row r="75" spans="1:24" x14ac:dyDescent="0.3">
      <c r="A75" t="s">
        <v>113</v>
      </c>
      <c r="B75" t="s">
        <v>25</v>
      </c>
      <c r="C75">
        <v>695</v>
      </c>
      <c r="D75">
        <v>13.7</v>
      </c>
      <c r="E75">
        <v>115</v>
      </c>
      <c r="F75">
        <v>0.156</v>
      </c>
      <c r="G75">
        <v>0.34799999999999998</v>
      </c>
      <c r="H75">
        <v>6.8</v>
      </c>
      <c r="I75">
        <v>5.2</v>
      </c>
      <c r="J75">
        <v>0.52100000000000002</v>
      </c>
      <c r="K75">
        <v>8.5999999999999993E-2</v>
      </c>
      <c r="L75">
        <v>11477</v>
      </c>
      <c r="N75">
        <f>STANDARDIZE(F75,Averages!$B$2,Averages!$B$3)</f>
        <v>-0.60178708141355597</v>
      </c>
      <c r="O75">
        <f>STANDARDIZE(G75,Averages!$B$5,Averages!$B$6)</f>
        <v>0.3043665174362406</v>
      </c>
      <c r="P75">
        <f>STANDARDIZE(H75,Averages!$B$8,Averages!$B$9)</f>
        <v>1.8539492021040638</v>
      </c>
      <c r="Q75">
        <f>STANDARDIZE(I75,Averages!$B$11,Averages!$B$12)</f>
        <v>0.75686197415755929</v>
      </c>
      <c r="R75">
        <f>STANDARDIZE(J75,Averages!$B$14,Averages!$B$15)*-1</f>
        <v>2.1600639197021918</v>
      </c>
      <c r="S75">
        <f>STANDARDIZE(K75,Averages!$B$17,Averages!$B$18)*-1</f>
        <v>0.51560134073729791</v>
      </c>
      <c r="U75" t="str">
        <f>VLOOKUP(Sheet4!B75,ZScore!$A$1:$B$4,2,TRUE)</f>
        <v>p-</v>
      </c>
      <c r="V75" t="str">
        <f>VLOOKUP(Sheet4!C75,ZScore!$A$6:$B$8,2,TRUE)</f>
        <v>s</v>
      </c>
      <c r="W75" t="str">
        <f>VLOOKUP(Sheet4!D75,ZScore!$A$10:$B$12,2,TRUE)</f>
        <v>av</v>
      </c>
      <c r="X75">
        <f>IFERROR(VLOOKUP(A75,ADP!A:B,2,FALSE),"")</f>
        <v>64</v>
      </c>
    </row>
    <row r="76" spans="1:24" x14ac:dyDescent="0.3">
      <c r="A76" t="s">
        <v>114</v>
      </c>
      <c r="B76" t="s">
        <v>85</v>
      </c>
      <c r="C76">
        <v>645</v>
      </c>
      <c r="D76">
        <v>14.8</v>
      </c>
      <c r="E76">
        <v>119</v>
      </c>
      <c r="F76">
        <v>0.17100000000000001</v>
      </c>
      <c r="G76">
        <v>0.34699999999999998</v>
      </c>
      <c r="H76">
        <v>-1</v>
      </c>
      <c r="I76">
        <v>2.7</v>
      </c>
      <c r="J76">
        <v>0.60799999999999998</v>
      </c>
      <c r="K76">
        <v>7.9000000000000001E-2</v>
      </c>
      <c r="L76">
        <v>4418</v>
      </c>
      <c r="N76">
        <f>STANDARDIZE(F76,Averages!$B$2,Averages!$B$3)</f>
        <v>-0.33574940317915558</v>
      </c>
      <c r="O76">
        <f>STANDARDIZE(G76,Averages!$B$5,Averages!$B$6)</f>
        <v>0.27518623880054116</v>
      </c>
      <c r="P76">
        <f>STANDARDIZE(H76,Averages!$B$8,Averages!$B$9)</f>
        <v>-0.26628811509993205</v>
      </c>
      <c r="Q76">
        <f>STANDARDIZE(I76,Averages!$B$11,Averages!$B$12)</f>
        <v>-0.7585457605294339</v>
      </c>
      <c r="R76">
        <f>STANDARDIZE(J76,Averages!$B$14,Averages!$B$15)*-1</f>
        <v>-0.38408657726074102</v>
      </c>
      <c r="S76">
        <f>STANDARDIZE(K76,Averages!$B$17,Averages!$B$18)*-1</f>
        <v>0.73366825743514297</v>
      </c>
      <c r="U76" t="str">
        <f>VLOOKUP(Sheet4!B76,ZScore!$A$1:$B$4,2,TRUE)</f>
        <v>p-</v>
      </c>
      <c r="V76" t="str">
        <f>VLOOKUP(Sheet4!C76,ZScore!$A$6:$B$8,2,TRUE)</f>
        <v>s-</v>
      </c>
      <c r="W76" t="str">
        <f>VLOOKUP(Sheet4!D76,ZScore!$A$10:$B$12,2,TRUE)</f>
        <v>av</v>
      </c>
      <c r="X76" t="str">
        <f>IFERROR(VLOOKUP(A76,ADP!A:B,2,FALSE),"")</f>
        <v/>
      </c>
    </row>
    <row r="77" spans="1:24" x14ac:dyDescent="0.3">
      <c r="A77" t="s">
        <v>115</v>
      </c>
      <c r="B77" t="s">
        <v>60</v>
      </c>
      <c r="C77">
        <v>645</v>
      </c>
      <c r="D77">
        <v>11.9</v>
      </c>
      <c r="E77">
        <v>115</v>
      </c>
      <c r="F77">
        <v>0.14000000000000001</v>
      </c>
      <c r="G77">
        <v>0.34699999999999998</v>
      </c>
      <c r="H77">
        <v>3.5</v>
      </c>
      <c r="I77">
        <v>6.5</v>
      </c>
      <c r="J77">
        <v>0.63900000000000001</v>
      </c>
      <c r="K77">
        <v>8.8999999999999996E-2</v>
      </c>
      <c r="L77">
        <v>9077</v>
      </c>
      <c r="N77">
        <f>STANDARDIZE(F77,Averages!$B$2,Averages!$B$3)</f>
        <v>-0.88556060486358257</v>
      </c>
      <c r="O77">
        <f>STANDARDIZE(G77,Averages!$B$5,Averages!$B$6)</f>
        <v>0.27518623880054116</v>
      </c>
      <c r="P77">
        <f>STANDARDIZE(H77,Averages!$B$8,Averages!$B$9)</f>
        <v>0.95692572174852719</v>
      </c>
      <c r="Q77">
        <f>STANDARDIZE(I77,Averages!$B$11,Averages!$B$12)</f>
        <v>1.5448739961947957</v>
      </c>
      <c r="R77">
        <f>STANDARDIZE(J77,Averages!$B$14,Averages!$B$15)*-1</f>
        <v>-1.29062296123604</v>
      </c>
      <c r="S77">
        <f>STANDARDIZE(K77,Averages!$B$17,Averages!$B$18)*-1</f>
        <v>0.42214409072393549</v>
      </c>
      <c r="U77" t="str">
        <f>VLOOKUP(Sheet4!B77,ZScore!$A$1:$B$4,2,TRUE)</f>
        <v>p-</v>
      </c>
      <c r="V77" t="str">
        <f>VLOOKUP(Sheet4!C77,ZScore!$A$6:$B$8,2,TRUE)</f>
        <v>s</v>
      </c>
      <c r="W77" t="str">
        <f>VLOOKUP(Sheet4!D77,ZScore!$A$10:$B$12,2,TRUE)</f>
        <v>av-</v>
      </c>
      <c r="X77">
        <f>IFERROR(VLOOKUP(A77,ADP!A:B,2,FALSE),"")</f>
        <v>94</v>
      </c>
    </row>
    <row r="78" spans="1:24" x14ac:dyDescent="0.3">
      <c r="A78" t="s">
        <v>116</v>
      </c>
      <c r="B78" t="s">
        <v>66</v>
      </c>
      <c r="C78">
        <v>425</v>
      </c>
      <c r="D78">
        <v>5.3</v>
      </c>
      <c r="E78">
        <v>110</v>
      </c>
      <c r="F78">
        <v>0.218</v>
      </c>
      <c r="G78">
        <v>0.34699999999999998</v>
      </c>
      <c r="H78">
        <v>-0.2</v>
      </c>
      <c r="I78">
        <v>5.3</v>
      </c>
      <c r="J78">
        <v>0.65700000000000003</v>
      </c>
      <c r="K78">
        <v>0.108</v>
      </c>
      <c r="L78">
        <v>3410</v>
      </c>
      <c r="N78">
        <f>STANDARDIZE(F78,Averages!$B$2,Averages!$B$3)</f>
        <v>0.49783532195529795</v>
      </c>
      <c r="O78">
        <f>STANDARDIZE(G78,Averages!$B$5,Averages!$B$6)</f>
        <v>0.27518623880054116</v>
      </c>
      <c r="P78">
        <f>STANDARDIZE(H78,Averages!$B$8,Averages!$B$9)</f>
        <v>-4.8827877437983759E-2</v>
      </c>
      <c r="Q78">
        <f>STANDARDIZE(I78,Averages!$B$11,Averages!$B$12)</f>
        <v>0.81747828354503871</v>
      </c>
      <c r="R78">
        <f>STANDARDIZE(J78,Averages!$B$14,Averages!$B$15)*-1</f>
        <v>-1.8169989261249233</v>
      </c>
      <c r="S78">
        <f>STANDARDIZE(K78,Averages!$B$17,Averages!$B$18)*-1</f>
        <v>-0.16975182602735894</v>
      </c>
      <c r="U78" t="str">
        <f>VLOOKUP(Sheet4!B78,ZScore!$A$1:$B$4,2,TRUE)</f>
        <v>p-</v>
      </c>
      <c r="V78" t="str">
        <f>VLOOKUP(Sheet4!C78,ZScore!$A$6:$B$8,2,TRUE)</f>
        <v>s-</v>
      </c>
      <c r="W78" t="str">
        <f>VLOOKUP(Sheet4!D78,ZScore!$A$10:$B$12,2,TRUE)</f>
        <v>av-</v>
      </c>
      <c r="X78">
        <f>IFERROR(VLOOKUP(A78,ADP!A:B,2,FALSE),"")</f>
        <v>99</v>
      </c>
    </row>
    <row r="79" spans="1:24" x14ac:dyDescent="0.3">
      <c r="A79" t="s">
        <v>117</v>
      </c>
      <c r="B79" t="s">
        <v>15</v>
      </c>
      <c r="C79">
        <v>448</v>
      </c>
      <c r="D79">
        <v>8</v>
      </c>
      <c r="E79">
        <v>114</v>
      </c>
      <c r="F79">
        <v>0.17399999999999999</v>
      </c>
      <c r="G79">
        <v>0.34599999999999997</v>
      </c>
      <c r="H79">
        <v>-0.6</v>
      </c>
      <c r="I79">
        <v>2.8</v>
      </c>
      <c r="J79">
        <v>0.57399999999999995</v>
      </c>
      <c r="K79">
        <v>0.08</v>
      </c>
      <c r="L79">
        <v>7539</v>
      </c>
      <c r="N79">
        <f>STANDARDIZE(F79,Averages!$B$2,Averages!$B$3)</f>
        <v>-0.282541867532276</v>
      </c>
      <c r="O79">
        <f>STANDARDIZE(G79,Averages!$B$5,Averages!$B$6)</f>
        <v>0.24600596016484172</v>
      </c>
      <c r="P79">
        <f>STANDARDIZE(H79,Averages!$B$8,Averages!$B$9)</f>
        <v>-0.15755799626895789</v>
      </c>
      <c r="Q79">
        <f>STANDARDIZE(I79,Averages!$B$11,Averages!$B$12)</f>
        <v>-0.69792945114195448</v>
      </c>
      <c r="R79">
        <f>STANDARDIZE(J79,Averages!$B$14,Averages!$B$15)*-1</f>
        <v>0.61017913419603864</v>
      </c>
      <c r="S79">
        <f>STANDARDIZE(K79,Averages!$B$17,Averages!$B$18)*-1</f>
        <v>0.70251584076402218</v>
      </c>
      <c r="U79" t="str">
        <f>VLOOKUP(Sheet4!B79,ZScore!$A$1:$B$4,2,TRUE)</f>
        <v>p-</v>
      </c>
      <c r="V79" t="str">
        <f>VLOOKUP(Sheet4!C79,ZScore!$A$6:$B$8,2,TRUE)</f>
        <v>s-</v>
      </c>
      <c r="W79" t="str">
        <f>VLOOKUP(Sheet4!D79,ZScore!$A$10:$B$12,2,TRUE)</f>
        <v>av</v>
      </c>
      <c r="X79" t="str">
        <f>IFERROR(VLOOKUP(A79,ADP!A:B,2,FALSE),"")</f>
        <v/>
      </c>
    </row>
    <row r="80" spans="1:24" x14ac:dyDescent="0.3">
      <c r="A80" t="s">
        <v>118</v>
      </c>
      <c r="B80" t="s">
        <v>92</v>
      </c>
      <c r="C80">
        <v>577</v>
      </c>
      <c r="D80">
        <v>8.5</v>
      </c>
      <c r="E80">
        <v>111</v>
      </c>
      <c r="F80">
        <v>0.127</v>
      </c>
      <c r="G80">
        <v>0.34599999999999997</v>
      </c>
      <c r="H80">
        <v>0.7</v>
      </c>
      <c r="I80">
        <v>6</v>
      </c>
      <c r="J80">
        <v>0.57399999999999995</v>
      </c>
      <c r="K80">
        <v>7.8E-2</v>
      </c>
      <c r="L80">
        <v>10556</v>
      </c>
      <c r="N80">
        <f>STANDARDIZE(F80,Averages!$B$2,Averages!$B$3)</f>
        <v>-1.1161265926667296</v>
      </c>
      <c r="O80">
        <f>STANDARDIZE(G80,Averages!$B$5,Averages!$B$6)</f>
        <v>0.24600596016484172</v>
      </c>
      <c r="P80">
        <f>STANDARDIZE(H80,Averages!$B$8,Averages!$B$9)</f>
        <v>0.19581488993170806</v>
      </c>
      <c r="Q80">
        <f>STANDARDIZE(I80,Averages!$B$11,Averages!$B$12)</f>
        <v>1.2417924492573971</v>
      </c>
      <c r="R80">
        <f>STANDARDIZE(J80,Averages!$B$14,Averages!$B$15)*-1</f>
        <v>0.61017913419603864</v>
      </c>
      <c r="S80">
        <f>STANDARDIZE(K80,Averages!$B$17,Averages!$B$18)*-1</f>
        <v>0.76482067410626375</v>
      </c>
      <c r="U80" t="str">
        <f>VLOOKUP(Sheet4!B80,ZScore!$A$1:$B$4,2,TRUE)</f>
        <v>p-</v>
      </c>
      <c r="V80" t="str">
        <f>VLOOKUP(Sheet4!C80,ZScore!$A$6:$B$8,2,TRUE)</f>
        <v>s-</v>
      </c>
      <c r="W80" t="str">
        <f>VLOOKUP(Sheet4!D80,ZScore!$A$10:$B$12,2,TRUE)</f>
        <v>av</v>
      </c>
      <c r="X80">
        <f>IFERROR(VLOOKUP(A80,ADP!A:B,2,FALSE),"")</f>
        <v>244</v>
      </c>
    </row>
    <row r="81" spans="1:24" x14ac:dyDescent="0.3">
      <c r="A81" t="s">
        <v>119</v>
      </c>
      <c r="B81" t="s">
        <v>60</v>
      </c>
      <c r="C81">
        <v>598</v>
      </c>
      <c r="D81">
        <v>10</v>
      </c>
      <c r="E81">
        <v>114</v>
      </c>
      <c r="F81">
        <v>0.249</v>
      </c>
      <c r="G81">
        <v>0.34499999999999997</v>
      </c>
      <c r="H81">
        <v>-5.4</v>
      </c>
      <c r="I81">
        <v>1.1000000000000001</v>
      </c>
      <c r="J81">
        <v>0.58499999999999996</v>
      </c>
      <c r="K81">
        <v>0.106</v>
      </c>
      <c r="L81">
        <v>4892</v>
      </c>
      <c r="N81">
        <f>STANDARDIZE(F81,Averages!$B$2,Averages!$B$3)</f>
        <v>1.047646523639725</v>
      </c>
      <c r="O81">
        <f>STANDARDIZE(G81,Averages!$B$5,Averages!$B$6)</f>
        <v>0.21682568152914228</v>
      </c>
      <c r="P81">
        <f>STANDARDIZE(H81,Averages!$B$8,Averages!$B$9)</f>
        <v>-1.4623194222406477</v>
      </c>
      <c r="Q81">
        <f>STANDARDIZE(I81,Averages!$B$11,Averages!$B$12)</f>
        <v>-1.7284067107291097</v>
      </c>
      <c r="R81">
        <f>STANDARDIZE(J81,Averages!$B$14,Averages!$B$15)*-1</f>
        <v>0.2885049334306099</v>
      </c>
      <c r="S81">
        <f>STANDARDIZE(K81,Averages!$B$17,Averages!$B$18)*-1</f>
        <v>-0.10744699268511738</v>
      </c>
      <c r="U81" t="str">
        <f>VLOOKUP(Sheet4!B81,ZScore!$A$1:$B$4,2,TRUE)</f>
        <v>p-</v>
      </c>
      <c r="V81" t="str">
        <f>VLOOKUP(Sheet4!C81,ZScore!$A$6:$B$8,2,TRUE)</f>
        <v>s-</v>
      </c>
      <c r="W81" t="str">
        <f>VLOOKUP(Sheet4!D81,ZScore!$A$10:$B$12,2,TRUE)</f>
        <v>av</v>
      </c>
      <c r="X81">
        <f>IFERROR(VLOOKUP(A81,ADP!A:B,2,FALSE),"")</f>
        <v>103</v>
      </c>
    </row>
    <row r="82" spans="1:24" x14ac:dyDescent="0.3">
      <c r="A82" t="s">
        <v>120</v>
      </c>
      <c r="B82" t="s">
        <v>29</v>
      </c>
      <c r="C82">
        <v>564</v>
      </c>
      <c r="D82">
        <v>12.7</v>
      </c>
      <c r="E82">
        <v>118</v>
      </c>
      <c r="F82">
        <v>0.187</v>
      </c>
      <c r="G82">
        <v>0.34399999999999997</v>
      </c>
      <c r="H82">
        <v>0.9</v>
      </c>
      <c r="I82">
        <v>2.8</v>
      </c>
      <c r="J82">
        <v>0.621</v>
      </c>
      <c r="K82">
        <v>8.1000000000000003E-2</v>
      </c>
      <c r="L82">
        <v>19198</v>
      </c>
      <c r="N82">
        <f>STANDARDIZE(F82,Averages!$B$2,Averages!$B$3)</f>
        <v>-5.1975879729129017E-2</v>
      </c>
      <c r="O82">
        <f>STANDARDIZE(G82,Averages!$B$5,Averages!$B$6)</f>
        <v>0.18764540289344284</v>
      </c>
      <c r="P82">
        <f>STANDARDIZE(H82,Averages!$B$8,Averages!$B$9)</f>
        <v>0.25017994934719517</v>
      </c>
      <c r="Q82">
        <f>STANDARDIZE(I82,Averages!$B$11,Averages!$B$12)</f>
        <v>-0.69792945114195448</v>
      </c>
      <c r="R82">
        <f>STANDARDIZE(J82,Averages!$B$14,Averages!$B$15)*-1</f>
        <v>-0.76424699634715676</v>
      </c>
      <c r="S82">
        <f>STANDARDIZE(K82,Averages!$B$17,Averages!$B$18)*-1</f>
        <v>0.6713634240929014</v>
      </c>
      <c r="U82" t="str">
        <f>VLOOKUP(Sheet4!B82,ZScore!$A$1:$B$4,2,TRUE)</f>
        <v>p-</v>
      </c>
      <c r="V82" t="str">
        <f>VLOOKUP(Sheet4!C82,ZScore!$A$6:$B$8,2,TRUE)</f>
        <v>s-</v>
      </c>
      <c r="W82" t="str">
        <f>VLOOKUP(Sheet4!D82,ZScore!$A$10:$B$12,2,TRUE)</f>
        <v>av-</v>
      </c>
      <c r="X82">
        <f>IFERROR(VLOOKUP(A82,ADP!A:B,2,FALSE),"")</f>
        <v>201</v>
      </c>
    </row>
    <row r="83" spans="1:24" x14ac:dyDescent="0.3">
      <c r="A83" t="s">
        <v>121</v>
      </c>
      <c r="B83" t="s">
        <v>37</v>
      </c>
      <c r="C83">
        <v>481</v>
      </c>
      <c r="D83">
        <v>7.7</v>
      </c>
      <c r="E83">
        <v>112</v>
      </c>
      <c r="F83">
        <v>0.2</v>
      </c>
      <c r="G83">
        <v>0.34399999999999997</v>
      </c>
      <c r="H83">
        <v>-2.5</v>
      </c>
      <c r="I83">
        <v>3.8</v>
      </c>
      <c r="J83">
        <v>0.60099999999999998</v>
      </c>
      <c r="K83">
        <v>0.114</v>
      </c>
      <c r="L83">
        <v>10816</v>
      </c>
      <c r="N83">
        <f>STANDARDIZE(F83,Averages!$B$2,Averages!$B$3)</f>
        <v>0.17859010807401798</v>
      </c>
      <c r="O83">
        <f>STANDARDIZE(G83,Averages!$B$5,Averages!$B$6)</f>
        <v>0.18764540289344284</v>
      </c>
      <c r="P83">
        <f>STANDARDIZE(H83,Averages!$B$8,Averages!$B$9)</f>
        <v>-0.67402606071608506</v>
      </c>
      <c r="Q83">
        <f>STANDARDIZE(I83,Averages!$B$11,Averages!$B$12)</f>
        <v>-9.176635726715715E-2</v>
      </c>
      <c r="R83">
        <f>STANDARDIZE(J83,Averages!$B$14,Averages!$B$15)*-1</f>
        <v>-0.17938481313728638</v>
      </c>
      <c r="S83">
        <f>STANDARDIZE(K83,Averages!$B$17,Averages!$B$18)*-1</f>
        <v>-0.35666632605408366</v>
      </c>
      <c r="U83" t="str">
        <f>VLOOKUP(Sheet4!B83,ZScore!$A$1:$B$4,2,TRUE)</f>
        <v>p-</v>
      </c>
      <c r="V83" t="str">
        <f>VLOOKUP(Sheet4!C83,ZScore!$A$6:$B$8,2,TRUE)</f>
        <v>s-</v>
      </c>
      <c r="W83" t="str">
        <f>VLOOKUP(Sheet4!D83,ZScore!$A$10:$B$12,2,TRUE)</f>
        <v>av-</v>
      </c>
      <c r="X83">
        <f>IFERROR(VLOOKUP(A83,ADP!A:B,2,FALSE),"")</f>
        <v>348</v>
      </c>
    </row>
    <row r="84" spans="1:24" x14ac:dyDescent="0.3">
      <c r="A84" t="s">
        <v>122</v>
      </c>
      <c r="B84" t="s">
        <v>76</v>
      </c>
      <c r="C84">
        <v>689</v>
      </c>
      <c r="D84">
        <v>8.1999999999999993</v>
      </c>
      <c r="E84">
        <v>110</v>
      </c>
      <c r="F84">
        <v>0.17399999999999999</v>
      </c>
      <c r="G84">
        <v>0.34399999999999997</v>
      </c>
      <c r="H84">
        <v>4.4000000000000004</v>
      </c>
      <c r="I84">
        <v>5.7</v>
      </c>
      <c r="J84">
        <v>0.627</v>
      </c>
      <c r="K84">
        <v>8.5000000000000006E-2</v>
      </c>
      <c r="L84">
        <v>8709</v>
      </c>
      <c r="N84">
        <f>STANDARDIZE(F84,Averages!$B$2,Averages!$B$3)</f>
        <v>-0.282541867532276</v>
      </c>
      <c r="O84">
        <f>STANDARDIZE(G84,Averages!$B$5,Averages!$B$6)</f>
        <v>0.18764540289344284</v>
      </c>
      <c r="P84">
        <f>STANDARDIZE(H84,Averages!$B$8,Averages!$B$9)</f>
        <v>1.201568489118219</v>
      </c>
      <c r="Q84">
        <f>STANDARDIZE(I84,Averages!$B$11,Averages!$B$12)</f>
        <v>1.0599435210949579</v>
      </c>
      <c r="R84">
        <f>STANDARDIZE(J84,Averages!$B$14,Averages!$B$15)*-1</f>
        <v>-0.93970565131011785</v>
      </c>
      <c r="S84">
        <f>STANDARDIZE(K84,Averages!$B$17,Averages!$B$18)*-1</f>
        <v>0.54675375740841825</v>
      </c>
      <c r="U84" t="str">
        <f>VLOOKUP(Sheet4!B84,ZScore!$A$1:$B$4,2,TRUE)</f>
        <v>p-</v>
      </c>
      <c r="V84" t="str">
        <f>VLOOKUP(Sheet4!C84,ZScore!$A$6:$B$8,2,TRUE)</f>
        <v>s</v>
      </c>
      <c r="W84" t="str">
        <f>VLOOKUP(Sheet4!D84,ZScore!$A$10:$B$12,2,TRUE)</f>
        <v>av-</v>
      </c>
      <c r="X84">
        <f>IFERROR(VLOOKUP(A84,ADP!A:B,2,FALSE),"")</f>
        <v>57</v>
      </c>
    </row>
    <row r="85" spans="1:24" x14ac:dyDescent="0.3">
      <c r="A85" t="s">
        <v>123</v>
      </c>
      <c r="B85" t="s">
        <v>76</v>
      </c>
      <c r="C85">
        <v>426</v>
      </c>
      <c r="D85">
        <v>5</v>
      </c>
      <c r="E85">
        <v>110</v>
      </c>
      <c r="F85">
        <v>0.20699999999999999</v>
      </c>
      <c r="G85">
        <v>0.34300000000000003</v>
      </c>
      <c r="H85">
        <v>2.1</v>
      </c>
      <c r="I85">
        <v>5</v>
      </c>
      <c r="J85">
        <v>0.68500000000000005</v>
      </c>
      <c r="K85">
        <v>0.158</v>
      </c>
      <c r="L85">
        <v>4881</v>
      </c>
      <c r="N85">
        <f>STANDARDIZE(F85,Averages!$B$2,Averages!$B$3)</f>
        <v>0.30274102458340435</v>
      </c>
      <c r="O85">
        <f>STANDARDIZE(G85,Averages!$B$5,Averages!$B$6)</f>
        <v>0.15846512425774503</v>
      </c>
      <c r="P85">
        <f>STANDARDIZE(H85,Averages!$B$8,Averages!$B$9)</f>
        <v>0.57637030584011772</v>
      </c>
      <c r="Q85">
        <f>STANDARDIZE(I85,Averages!$B$11,Averages!$B$12)</f>
        <v>0.63562935538259968</v>
      </c>
      <c r="R85">
        <f>STANDARDIZE(J85,Averages!$B$14,Averages!$B$15)*-1</f>
        <v>-2.6358059826187419</v>
      </c>
      <c r="S85">
        <f>STANDARDIZE(K85,Averages!$B$17,Averages!$B$18)*-1</f>
        <v>-1.7273726595833969</v>
      </c>
      <c r="U85" t="str">
        <f>VLOOKUP(Sheet4!B85,ZScore!$A$1:$B$4,2,TRUE)</f>
        <v>p-</v>
      </c>
      <c r="V85" t="str">
        <f>VLOOKUP(Sheet4!C85,ZScore!$A$6:$B$8,2,TRUE)</f>
        <v>s-</v>
      </c>
      <c r="W85" t="str">
        <f>VLOOKUP(Sheet4!D85,ZScore!$A$10:$B$12,2,TRUE)</f>
        <v>av-</v>
      </c>
      <c r="X85" t="str">
        <f>IFERROR(VLOOKUP(A85,ADP!A:B,2,FALSE),"")</f>
        <v/>
      </c>
    </row>
    <row r="86" spans="1:24" x14ac:dyDescent="0.3">
      <c r="A86" t="s">
        <v>124</v>
      </c>
      <c r="B86" t="s">
        <v>85</v>
      </c>
      <c r="C86">
        <v>544</v>
      </c>
      <c r="D86">
        <v>10.5</v>
      </c>
      <c r="E86">
        <v>116</v>
      </c>
      <c r="F86">
        <v>0.23</v>
      </c>
      <c r="G86">
        <v>0.34300000000000003</v>
      </c>
      <c r="H86">
        <v>1.7</v>
      </c>
      <c r="I86">
        <v>3.2</v>
      </c>
      <c r="J86">
        <v>0.54200000000000004</v>
      </c>
      <c r="K86">
        <v>0.10100000000000001</v>
      </c>
      <c r="L86">
        <v>3353</v>
      </c>
      <c r="N86">
        <f>STANDARDIZE(F86,Averages!$B$2,Averages!$B$3)</f>
        <v>0.71066546454281831</v>
      </c>
      <c r="O86">
        <f>STANDARDIZE(G86,Averages!$B$5,Averages!$B$6)</f>
        <v>0.15846512425774503</v>
      </c>
      <c r="P86">
        <f>STANDARDIZE(H86,Averages!$B$8,Averages!$B$9)</f>
        <v>0.46764018700914345</v>
      </c>
      <c r="Q86">
        <f>STANDARDIZE(I86,Averages!$B$11,Averages!$B$12)</f>
        <v>-0.45546421359203532</v>
      </c>
      <c r="R86">
        <f>STANDARDIZE(J86,Averages!$B$14,Averages!$B$15)*-1</f>
        <v>1.545958627331828</v>
      </c>
      <c r="S86">
        <f>STANDARDIZE(K86,Averages!$B$17,Averages!$B$18)*-1</f>
        <v>4.8315090670486109E-2</v>
      </c>
      <c r="U86" t="str">
        <f>VLOOKUP(Sheet4!B86,ZScore!$A$1:$B$4,2,TRUE)</f>
        <v>p-</v>
      </c>
      <c r="V86" t="str">
        <f>VLOOKUP(Sheet4!C86,ZScore!$A$6:$B$8,2,TRUE)</f>
        <v>s-</v>
      </c>
      <c r="W86" t="str">
        <f>VLOOKUP(Sheet4!D86,ZScore!$A$10:$B$12,2,TRUE)</f>
        <v>av</v>
      </c>
      <c r="X86" t="str">
        <f>IFERROR(VLOOKUP(A86,ADP!A:B,2,FALSE),"")</f>
        <v/>
      </c>
    </row>
    <row r="87" spans="1:24" x14ac:dyDescent="0.3">
      <c r="A87" t="s">
        <v>125</v>
      </c>
      <c r="B87" t="s">
        <v>15</v>
      </c>
      <c r="C87">
        <v>491</v>
      </c>
      <c r="D87">
        <v>7.3</v>
      </c>
      <c r="E87">
        <v>112</v>
      </c>
      <c r="F87">
        <v>0.14799999999999999</v>
      </c>
      <c r="G87">
        <v>0.34200000000000003</v>
      </c>
      <c r="H87">
        <v>2.1</v>
      </c>
      <c r="I87">
        <v>4.8</v>
      </c>
      <c r="J87">
        <v>0.621</v>
      </c>
      <c r="K87">
        <v>8.1000000000000003E-2</v>
      </c>
      <c r="L87">
        <v>6848</v>
      </c>
      <c r="N87">
        <f>STANDARDIZE(F87,Averages!$B$2,Averages!$B$3)</f>
        <v>-0.74367384313856955</v>
      </c>
      <c r="O87">
        <f>STANDARDIZE(G87,Averages!$B$5,Averages!$B$6)</f>
        <v>0.12928484562204559</v>
      </c>
      <c r="P87">
        <f>STANDARDIZE(H87,Averages!$B$8,Averages!$B$9)</f>
        <v>0.57637030584011772</v>
      </c>
      <c r="Q87">
        <f>STANDARDIZE(I87,Averages!$B$11,Averages!$B$12)</f>
        <v>0.51439673660764007</v>
      </c>
      <c r="R87">
        <f>STANDARDIZE(J87,Averages!$B$14,Averages!$B$15)*-1</f>
        <v>-0.76424699634715676</v>
      </c>
      <c r="S87">
        <f>STANDARDIZE(K87,Averages!$B$17,Averages!$B$18)*-1</f>
        <v>0.6713634240929014</v>
      </c>
      <c r="U87" t="str">
        <f>VLOOKUP(Sheet4!B87,ZScore!$A$1:$B$4,2,TRUE)</f>
        <v>p-</v>
      </c>
      <c r="V87" t="str">
        <f>VLOOKUP(Sheet4!C87,ZScore!$A$6:$B$8,2,TRUE)</f>
        <v>s-</v>
      </c>
      <c r="W87" t="str">
        <f>VLOOKUP(Sheet4!D87,ZScore!$A$10:$B$12,2,TRUE)</f>
        <v>av-</v>
      </c>
      <c r="X87">
        <f>IFERROR(VLOOKUP(A87,ADP!A:B,2,FALSE),"")</f>
        <v>127</v>
      </c>
    </row>
    <row r="88" spans="1:24" x14ac:dyDescent="0.3">
      <c r="A88" t="s">
        <v>126</v>
      </c>
      <c r="B88" t="s">
        <v>31</v>
      </c>
      <c r="C88">
        <v>577</v>
      </c>
      <c r="D88">
        <v>2.8</v>
      </c>
      <c r="E88">
        <v>104</v>
      </c>
      <c r="F88">
        <v>0.15</v>
      </c>
      <c r="G88">
        <v>0.34200000000000003</v>
      </c>
      <c r="H88">
        <v>1.2</v>
      </c>
      <c r="I88">
        <v>4.5999999999999996</v>
      </c>
      <c r="J88">
        <v>0.59599999999999997</v>
      </c>
      <c r="K88">
        <v>9.6000000000000002E-2</v>
      </c>
      <c r="L88">
        <v>2136</v>
      </c>
      <c r="N88">
        <f>STANDARDIZE(F88,Averages!$B$2,Averages!$B$3)</f>
        <v>-0.70820215270731612</v>
      </c>
      <c r="O88">
        <f>STANDARDIZE(G88,Averages!$B$5,Averages!$B$6)</f>
        <v>0.12928484562204559</v>
      </c>
      <c r="P88">
        <f>STANDARDIZE(H88,Averages!$B$8,Averages!$B$9)</f>
        <v>0.33172753847042574</v>
      </c>
      <c r="Q88">
        <f>STANDARDIZE(I88,Averages!$B$11,Averages!$B$12)</f>
        <v>0.39316411783268057</v>
      </c>
      <c r="R88">
        <f>STANDARDIZE(J88,Averages!$B$14,Averages!$B$15)*-1</f>
        <v>-3.3169267334818779E-2</v>
      </c>
      <c r="S88">
        <f>STANDARDIZE(K88,Averages!$B$17,Averages!$B$18)*-1</f>
        <v>0.20407717402609002</v>
      </c>
      <c r="U88" t="str">
        <f>VLOOKUP(Sheet4!B88,ZScore!$A$1:$B$4,2,TRUE)</f>
        <v>p-</v>
      </c>
      <c r="V88" t="str">
        <f>VLOOKUP(Sheet4!C88,ZScore!$A$6:$B$8,2,TRUE)</f>
        <v>s-</v>
      </c>
      <c r="W88" t="str">
        <f>VLOOKUP(Sheet4!D88,ZScore!$A$10:$B$12,2,TRUE)</f>
        <v>av</v>
      </c>
      <c r="X88">
        <f>IFERROR(VLOOKUP(A88,ADP!A:B,2,FALSE),"")</f>
        <v>258</v>
      </c>
    </row>
    <row r="89" spans="1:24" x14ac:dyDescent="0.3">
      <c r="A89" t="s">
        <v>127</v>
      </c>
      <c r="B89" t="s">
        <v>23</v>
      </c>
      <c r="C89">
        <v>682</v>
      </c>
      <c r="D89">
        <v>-5.5</v>
      </c>
      <c r="E89">
        <v>94</v>
      </c>
      <c r="F89">
        <v>9.9000000000000005E-2</v>
      </c>
      <c r="G89">
        <v>0.34200000000000003</v>
      </c>
      <c r="H89">
        <v>-4.5</v>
      </c>
      <c r="I89">
        <v>3.9</v>
      </c>
      <c r="J89">
        <v>0.59099999999999997</v>
      </c>
      <c r="K89">
        <v>4.2999999999999997E-2</v>
      </c>
      <c r="L89">
        <v>9874</v>
      </c>
      <c r="N89">
        <f>STANDARDIZE(F89,Averages!$B$2,Averages!$B$3)</f>
        <v>-1.6127302587042764</v>
      </c>
      <c r="O89">
        <f>STANDARDIZE(G89,Averages!$B$5,Averages!$B$6)</f>
        <v>0.12928484562204559</v>
      </c>
      <c r="P89">
        <f>STANDARDIZE(H89,Averages!$B$8,Averages!$B$9)</f>
        <v>-1.2176766548709559</v>
      </c>
      <c r="Q89">
        <f>STANDARDIZE(I89,Averages!$B$11,Averages!$B$12)</f>
        <v>-3.1150047879677376E-2</v>
      </c>
      <c r="R89">
        <f>STANDARDIZE(J89,Averages!$B$14,Averages!$B$15)*-1</f>
        <v>0.11304627846764881</v>
      </c>
      <c r="S89">
        <f>STANDARDIZE(K89,Averages!$B$17,Averages!$B$18)*-1</f>
        <v>1.8551552575954904</v>
      </c>
      <c r="U89" t="str">
        <f>VLOOKUP(Sheet4!B89,ZScore!$A$1:$B$4,2,TRUE)</f>
        <v>p-</v>
      </c>
      <c r="V89" t="str">
        <f>VLOOKUP(Sheet4!C89,ZScore!$A$6:$B$8,2,TRUE)</f>
        <v>s-</v>
      </c>
      <c r="W89" t="str">
        <f>VLOOKUP(Sheet4!D89,ZScore!$A$10:$B$12,2,TRUE)</f>
        <v>av</v>
      </c>
      <c r="X89">
        <f>IFERROR(VLOOKUP(A89,ADP!A:B,2,FALSE),"")</f>
        <v>130</v>
      </c>
    </row>
    <row r="90" spans="1:24" x14ac:dyDescent="0.3">
      <c r="A90" t="s">
        <v>128</v>
      </c>
      <c r="B90" t="s">
        <v>15</v>
      </c>
      <c r="C90">
        <v>491</v>
      </c>
      <c r="D90">
        <v>8.6</v>
      </c>
      <c r="E90">
        <v>113</v>
      </c>
      <c r="F90">
        <v>0.27900000000000003</v>
      </c>
      <c r="G90">
        <v>0.34100000000000003</v>
      </c>
      <c r="H90">
        <v>-3.9</v>
      </c>
      <c r="I90">
        <v>0.5</v>
      </c>
      <c r="J90">
        <v>0.54200000000000004</v>
      </c>
      <c r="K90">
        <v>0.10100000000000001</v>
      </c>
      <c r="L90">
        <v>2502</v>
      </c>
      <c r="N90">
        <f>STANDARDIZE(F90,Averages!$B$2,Averages!$B$3)</f>
        <v>1.5797218801085258</v>
      </c>
      <c r="O90">
        <f>STANDARDIZE(G90,Averages!$B$5,Averages!$B$6)</f>
        <v>0.10010456698634615</v>
      </c>
      <c r="P90">
        <f>STANDARDIZE(H90,Averages!$B$8,Averages!$B$9)</f>
        <v>-1.0545814766244945</v>
      </c>
      <c r="Q90">
        <f>STANDARDIZE(I90,Averages!$B$11,Averages!$B$12)</f>
        <v>-2.0921045670539882</v>
      </c>
      <c r="R90">
        <f>STANDARDIZE(J90,Averages!$B$14,Averages!$B$15)*-1</f>
        <v>1.545958627331828</v>
      </c>
      <c r="S90">
        <f>STANDARDIZE(K90,Averages!$B$17,Averages!$B$18)*-1</f>
        <v>4.8315090670486109E-2</v>
      </c>
      <c r="U90" t="str">
        <f>VLOOKUP(Sheet4!B90,ZScore!$A$1:$B$4,2,TRUE)</f>
        <v>p-</v>
      </c>
      <c r="V90" t="str">
        <f>VLOOKUP(Sheet4!C90,ZScore!$A$6:$B$8,2,TRUE)</f>
        <v>s-</v>
      </c>
      <c r="W90" t="str">
        <f>VLOOKUP(Sheet4!D90,ZScore!$A$10:$B$12,2,TRUE)</f>
        <v>av</v>
      </c>
      <c r="X90" t="str">
        <f>IFERROR(VLOOKUP(A90,ADP!A:B,2,FALSE),"")</f>
        <v/>
      </c>
    </row>
    <row r="91" spans="1:24" x14ac:dyDescent="0.3">
      <c r="A91" t="s">
        <v>129</v>
      </c>
      <c r="B91" t="s">
        <v>78</v>
      </c>
      <c r="C91">
        <v>629</v>
      </c>
      <c r="D91">
        <v>11.7</v>
      </c>
      <c r="E91">
        <v>115</v>
      </c>
      <c r="F91">
        <v>0.20699999999999999</v>
      </c>
      <c r="G91">
        <v>0.34100000000000003</v>
      </c>
      <c r="H91">
        <v>-0.2</v>
      </c>
      <c r="I91">
        <v>4</v>
      </c>
      <c r="J91">
        <v>0.61799999999999999</v>
      </c>
      <c r="K91">
        <v>0.155</v>
      </c>
      <c r="L91">
        <v>10762</v>
      </c>
      <c r="N91">
        <f>STANDARDIZE(F91,Averages!$B$2,Averages!$B$3)</f>
        <v>0.30274102458340435</v>
      </c>
      <c r="O91">
        <f>STANDARDIZE(G91,Averages!$B$5,Averages!$B$6)</f>
        <v>0.10010456698634615</v>
      </c>
      <c r="P91">
        <f>STANDARDIZE(H91,Averages!$B$8,Averages!$B$9)</f>
        <v>-4.8827877437983759E-2</v>
      </c>
      <c r="Q91">
        <f>STANDARDIZE(I91,Averages!$B$11,Averages!$B$12)</f>
        <v>2.9466261507802405E-2</v>
      </c>
      <c r="R91">
        <f>STANDARDIZE(J91,Averages!$B$14,Averages!$B$15)*-1</f>
        <v>-0.67651766886567621</v>
      </c>
      <c r="S91">
        <f>STANDARDIZE(K91,Averages!$B$17,Averages!$B$18)*-1</f>
        <v>-1.6339154095700346</v>
      </c>
      <c r="U91" t="str">
        <f>VLOOKUP(Sheet4!B91,ZScore!$A$1:$B$4,2,TRUE)</f>
        <v>p-</v>
      </c>
      <c r="V91" t="str">
        <f>VLOOKUP(Sheet4!C91,ZScore!$A$6:$B$8,2,TRUE)</f>
        <v>s-</v>
      </c>
      <c r="W91" t="str">
        <f>VLOOKUP(Sheet4!D91,ZScore!$A$10:$B$12,2,TRUE)</f>
        <v>av-</v>
      </c>
      <c r="X91">
        <f>IFERROR(VLOOKUP(A91,ADP!A:B,2,FALSE),"")</f>
        <v>208</v>
      </c>
    </row>
    <row r="92" spans="1:24" x14ac:dyDescent="0.3">
      <c r="A92" t="s">
        <v>130</v>
      </c>
      <c r="B92" t="s">
        <v>131</v>
      </c>
      <c r="C92">
        <v>665</v>
      </c>
      <c r="D92">
        <v>8.6999999999999993</v>
      </c>
      <c r="E92">
        <v>111</v>
      </c>
      <c r="F92">
        <v>0.218</v>
      </c>
      <c r="G92">
        <v>0.34100000000000003</v>
      </c>
      <c r="H92">
        <v>-2.1</v>
      </c>
      <c r="I92">
        <v>4.5999999999999996</v>
      </c>
      <c r="J92">
        <v>0.63900000000000001</v>
      </c>
      <c r="K92">
        <v>0.13100000000000001</v>
      </c>
      <c r="L92">
        <v>11737</v>
      </c>
      <c r="N92">
        <f>STANDARDIZE(F92,Averages!$B$2,Averages!$B$3)</f>
        <v>0.49783532195529795</v>
      </c>
      <c r="O92">
        <f>STANDARDIZE(G92,Averages!$B$5,Averages!$B$6)</f>
        <v>0.10010456698634615</v>
      </c>
      <c r="P92">
        <f>STANDARDIZE(H92,Averages!$B$8,Averages!$B$9)</f>
        <v>-0.5652959418851109</v>
      </c>
      <c r="Q92">
        <f>STANDARDIZE(I92,Averages!$B$11,Averages!$B$12)</f>
        <v>0.39316411783268057</v>
      </c>
      <c r="R92">
        <f>STANDARDIZE(J92,Averages!$B$14,Averages!$B$15)*-1</f>
        <v>-1.29062296123604</v>
      </c>
      <c r="S92">
        <f>STANDARDIZE(K92,Averages!$B$17,Averages!$B$18)*-1</f>
        <v>-0.88625740946313658</v>
      </c>
      <c r="U92" t="str">
        <f>VLOOKUP(Sheet4!B92,ZScore!$A$1:$B$4,2,TRUE)</f>
        <v>p-</v>
      </c>
      <c r="V92" t="str">
        <f>VLOOKUP(Sheet4!C92,ZScore!$A$6:$B$8,2,TRUE)</f>
        <v>s-</v>
      </c>
      <c r="W92" t="str">
        <f>VLOOKUP(Sheet4!D92,ZScore!$A$10:$B$12,2,TRUE)</f>
        <v>av-</v>
      </c>
      <c r="X92">
        <f>IFERROR(VLOOKUP(A92,ADP!A:B,2,FALSE),"")</f>
        <v>106</v>
      </c>
    </row>
    <row r="93" spans="1:24" x14ac:dyDescent="0.3">
      <c r="A93" t="s">
        <v>132</v>
      </c>
      <c r="B93" t="s">
        <v>31</v>
      </c>
      <c r="C93">
        <v>466</v>
      </c>
      <c r="D93">
        <v>1.6</v>
      </c>
      <c r="E93">
        <v>103</v>
      </c>
      <c r="F93">
        <v>0.20499999999999999</v>
      </c>
      <c r="G93">
        <v>0.34</v>
      </c>
      <c r="H93">
        <v>2.6</v>
      </c>
      <c r="I93">
        <v>7.5</v>
      </c>
      <c r="J93">
        <v>0.58799999999999997</v>
      </c>
      <c r="K93">
        <v>7.0000000000000007E-2</v>
      </c>
      <c r="L93">
        <v>9256</v>
      </c>
      <c r="N93">
        <f>STANDARDIZE(F93,Averages!$B$2,Averages!$B$3)</f>
        <v>0.26726933415215098</v>
      </c>
      <c r="O93">
        <f>STANDARDIZE(G93,Averages!$B$5,Averages!$B$6)</f>
        <v>7.0924288350646708E-2</v>
      </c>
      <c r="P93">
        <f>STANDARDIZE(H93,Averages!$B$8,Averages!$B$9)</f>
        <v>0.71228295437883538</v>
      </c>
      <c r="Q93">
        <f>STANDARDIZE(I93,Averages!$B$11,Averages!$B$12)</f>
        <v>2.1510370900695928</v>
      </c>
      <c r="R93">
        <f>STANDARDIZE(J93,Averages!$B$14,Averages!$B$15)*-1</f>
        <v>0.20077560594912935</v>
      </c>
      <c r="S93">
        <f>STANDARDIZE(K93,Averages!$B$17,Averages!$B$18)*-1</f>
        <v>1.0140400074752296</v>
      </c>
      <c r="U93" t="str">
        <f>VLOOKUP(Sheet4!B93,ZScore!$A$1:$B$4,2,TRUE)</f>
        <v>p-</v>
      </c>
      <c r="V93" t="str">
        <f>VLOOKUP(Sheet4!C93,ZScore!$A$6:$B$8,2,TRUE)</f>
        <v>s</v>
      </c>
      <c r="W93" t="str">
        <f>VLOOKUP(Sheet4!D93,ZScore!$A$10:$B$12,2,TRUE)</f>
        <v>av</v>
      </c>
      <c r="X93">
        <f>IFERROR(VLOOKUP(A93,ADP!A:B,2,FALSE),"")</f>
        <v>59</v>
      </c>
    </row>
    <row r="94" spans="1:24" x14ac:dyDescent="0.3">
      <c r="A94" t="s">
        <v>133</v>
      </c>
      <c r="B94" t="s">
        <v>76</v>
      </c>
      <c r="C94">
        <v>636</v>
      </c>
      <c r="D94">
        <v>5.2</v>
      </c>
      <c r="E94">
        <v>107</v>
      </c>
      <c r="F94">
        <v>0.16200000000000001</v>
      </c>
      <c r="G94">
        <v>0.33900000000000002</v>
      </c>
      <c r="H94">
        <v>-1.7</v>
      </c>
      <c r="I94">
        <v>4.7</v>
      </c>
      <c r="J94">
        <v>0.58199999999999996</v>
      </c>
      <c r="K94">
        <v>8.7999999999999995E-2</v>
      </c>
      <c r="L94">
        <v>3174</v>
      </c>
      <c r="N94">
        <f>STANDARDIZE(F94,Averages!$B$2,Averages!$B$3)</f>
        <v>-0.49537201011979581</v>
      </c>
      <c r="O94">
        <f>STANDARDIZE(G94,Averages!$B$5,Averages!$B$6)</f>
        <v>4.1744009714947267E-2</v>
      </c>
      <c r="P94">
        <f>STANDARDIZE(H94,Averages!$B$8,Averages!$B$9)</f>
        <v>-0.45656582305413679</v>
      </c>
      <c r="Q94">
        <f>STANDARDIZE(I94,Averages!$B$11,Averages!$B$12)</f>
        <v>0.4537804272201606</v>
      </c>
      <c r="R94">
        <f>STANDARDIZE(J94,Averages!$B$14,Averages!$B$15)*-1</f>
        <v>0.3762342609120905</v>
      </c>
      <c r="S94">
        <f>STANDARDIZE(K94,Averages!$B$17,Averages!$B$18)*-1</f>
        <v>0.45329650739505628</v>
      </c>
      <c r="U94" t="str">
        <f>VLOOKUP(Sheet4!B94,ZScore!$A$1:$B$4,2,TRUE)</f>
        <v>p-</v>
      </c>
      <c r="V94" t="str">
        <f>VLOOKUP(Sheet4!C94,ZScore!$A$6:$B$8,2,TRUE)</f>
        <v>s-</v>
      </c>
      <c r="W94" t="str">
        <f>VLOOKUP(Sheet4!D94,ZScore!$A$10:$B$12,2,TRUE)</f>
        <v>av</v>
      </c>
      <c r="X94">
        <f>IFERROR(VLOOKUP(A94,ADP!A:B,2,FALSE),"")</f>
        <v>263</v>
      </c>
    </row>
    <row r="95" spans="1:24" x14ac:dyDescent="0.3">
      <c r="A95" t="s">
        <v>134</v>
      </c>
      <c r="B95" t="s">
        <v>135</v>
      </c>
      <c r="C95">
        <v>712</v>
      </c>
      <c r="D95">
        <v>6.6</v>
      </c>
      <c r="E95">
        <v>108</v>
      </c>
      <c r="F95">
        <v>0.19400000000000001</v>
      </c>
      <c r="G95">
        <v>0.33900000000000002</v>
      </c>
      <c r="H95">
        <v>9.1999999999999993</v>
      </c>
      <c r="I95">
        <v>5.5</v>
      </c>
      <c r="J95">
        <v>0.56699999999999995</v>
      </c>
      <c r="K95">
        <v>5.0999999999999997E-2</v>
      </c>
      <c r="L95">
        <v>13611</v>
      </c>
      <c r="N95">
        <f>STANDARDIZE(F95,Averages!$B$2,Averages!$B$3)</f>
        <v>7.2175036780257829E-2</v>
      </c>
      <c r="O95">
        <f>STANDARDIZE(G95,Averages!$B$5,Averages!$B$6)</f>
        <v>4.1744009714947267E-2</v>
      </c>
      <c r="P95">
        <f>STANDARDIZE(H95,Averages!$B$8,Averages!$B$9)</f>
        <v>2.5063299150899088</v>
      </c>
      <c r="Q95">
        <f>STANDARDIZE(I95,Averages!$B$11,Averages!$B$12)</f>
        <v>0.93871090231999832</v>
      </c>
      <c r="R95">
        <f>STANDARDIZE(J95,Averages!$B$14,Averages!$B$15)*-1</f>
        <v>0.81488089831949329</v>
      </c>
      <c r="S95">
        <f>STANDARDIZE(K95,Averages!$B$17,Averages!$B$18)*-1</f>
        <v>1.6059359242265243</v>
      </c>
      <c r="U95" t="str">
        <f>VLOOKUP(Sheet4!B95,ZScore!$A$1:$B$4,2,TRUE)</f>
        <v>p-</v>
      </c>
      <c r="V95" t="str">
        <f>VLOOKUP(Sheet4!C95,ZScore!$A$6:$B$8,2,TRUE)</f>
        <v>S+</v>
      </c>
      <c r="W95" t="str">
        <f>VLOOKUP(Sheet4!D95,ZScore!$A$10:$B$12,2,TRUE)</f>
        <v>av</v>
      </c>
      <c r="X95">
        <f>IFERROR(VLOOKUP(A95,ADP!A:B,2,FALSE),"")</f>
        <v>9</v>
      </c>
    </row>
    <row r="96" spans="1:24" x14ac:dyDescent="0.3">
      <c r="A96" t="s">
        <v>136</v>
      </c>
      <c r="B96" t="s">
        <v>89</v>
      </c>
      <c r="C96">
        <v>620</v>
      </c>
      <c r="D96">
        <v>6.4</v>
      </c>
      <c r="E96">
        <v>108</v>
      </c>
      <c r="F96">
        <v>0.21099999999999999</v>
      </c>
      <c r="G96">
        <v>0.33800000000000002</v>
      </c>
      <c r="H96">
        <v>-6.8</v>
      </c>
      <c r="I96">
        <v>3.5</v>
      </c>
      <c r="J96">
        <v>0.55000000000000004</v>
      </c>
      <c r="K96">
        <v>8.8999999999999996E-2</v>
      </c>
      <c r="L96">
        <v>13145</v>
      </c>
      <c r="N96">
        <f>STANDARDIZE(F96,Averages!$B$2,Averages!$B$3)</f>
        <v>0.37368440544591114</v>
      </c>
      <c r="O96">
        <f>STANDARDIZE(G96,Averages!$B$5,Averages!$B$6)</f>
        <v>1.2563731079247827E-2</v>
      </c>
      <c r="P96">
        <f>STANDARDIZE(H96,Averages!$B$8,Averages!$B$9)</f>
        <v>-1.8428748381490572</v>
      </c>
      <c r="Q96">
        <f>STANDARDIZE(I96,Averages!$B$11,Averages!$B$12)</f>
        <v>-0.27361528542959623</v>
      </c>
      <c r="R96">
        <f>STANDARDIZE(J96,Averages!$B$14,Averages!$B$15)*-1</f>
        <v>1.3120137540478798</v>
      </c>
      <c r="S96">
        <f>STANDARDIZE(K96,Averages!$B$17,Averages!$B$18)*-1</f>
        <v>0.42214409072393549</v>
      </c>
      <c r="U96" t="str">
        <f>VLOOKUP(Sheet4!B96,ZScore!$A$1:$B$4,2,TRUE)</f>
        <v>p-</v>
      </c>
      <c r="V96" t="str">
        <f>VLOOKUP(Sheet4!C96,ZScore!$A$6:$B$8,2,TRUE)</f>
        <v>s-</v>
      </c>
      <c r="W96" t="str">
        <f>VLOOKUP(Sheet4!D96,ZScore!$A$10:$B$12,2,TRUE)</f>
        <v>av</v>
      </c>
      <c r="X96">
        <f>IFERROR(VLOOKUP(A96,ADP!A:B,2,FALSE),"")</f>
        <v>169</v>
      </c>
    </row>
    <row r="97" spans="1:24" x14ac:dyDescent="0.3">
      <c r="A97" t="s">
        <v>137</v>
      </c>
      <c r="B97" t="s">
        <v>47</v>
      </c>
      <c r="C97">
        <v>540</v>
      </c>
      <c r="D97">
        <v>7.5</v>
      </c>
      <c r="E97">
        <v>111</v>
      </c>
      <c r="F97">
        <v>0.154</v>
      </c>
      <c r="G97">
        <v>0.33800000000000002</v>
      </c>
      <c r="H97">
        <v>-8.9</v>
      </c>
      <c r="I97">
        <v>2.5</v>
      </c>
      <c r="J97">
        <v>0.58499999999999996</v>
      </c>
      <c r="K97">
        <v>8.1000000000000003E-2</v>
      </c>
      <c r="L97">
        <v>4962</v>
      </c>
      <c r="N97">
        <f>STANDARDIZE(F97,Averages!$B$2,Averages!$B$3)</f>
        <v>-0.63725877184480939</v>
      </c>
      <c r="O97">
        <f>STANDARDIZE(G97,Averages!$B$5,Averages!$B$6)</f>
        <v>1.2563731079247827E-2</v>
      </c>
      <c r="P97">
        <f>STANDARDIZE(H97,Averages!$B$8,Averages!$B$9)</f>
        <v>-2.4137079620116717</v>
      </c>
      <c r="Q97">
        <f>STANDARDIZE(I97,Averages!$B$11,Averages!$B$12)</f>
        <v>-0.87977837930439351</v>
      </c>
      <c r="R97">
        <f>STANDARDIZE(J97,Averages!$B$14,Averages!$B$15)*-1</f>
        <v>0.2885049334306099</v>
      </c>
      <c r="S97">
        <f>STANDARDIZE(K97,Averages!$B$17,Averages!$B$18)*-1</f>
        <v>0.6713634240929014</v>
      </c>
      <c r="U97" t="str">
        <f>VLOOKUP(Sheet4!B97,ZScore!$A$1:$B$4,2,TRUE)</f>
        <v>p-</v>
      </c>
      <c r="V97" t="str">
        <f>VLOOKUP(Sheet4!C97,ZScore!$A$6:$B$8,2,TRUE)</f>
        <v>s-</v>
      </c>
      <c r="W97" t="str">
        <f>VLOOKUP(Sheet4!D97,ZScore!$A$10:$B$12,2,TRUE)</f>
        <v>av</v>
      </c>
      <c r="X97">
        <f>IFERROR(VLOOKUP(A97,ADP!A:B,2,FALSE),"")</f>
        <v>300</v>
      </c>
    </row>
    <row r="98" spans="1:24" x14ac:dyDescent="0.3">
      <c r="A98" t="s">
        <v>138</v>
      </c>
      <c r="B98" t="s">
        <v>17</v>
      </c>
      <c r="C98">
        <v>473</v>
      </c>
      <c r="D98">
        <v>5.5</v>
      </c>
      <c r="E98">
        <v>110</v>
      </c>
      <c r="F98">
        <v>0.153</v>
      </c>
      <c r="G98">
        <v>0.33800000000000002</v>
      </c>
      <c r="H98">
        <v>1.3</v>
      </c>
      <c r="I98">
        <v>3.5</v>
      </c>
      <c r="J98">
        <v>0.60699999999999998</v>
      </c>
      <c r="K98">
        <v>0.11</v>
      </c>
      <c r="L98">
        <v>4579</v>
      </c>
      <c r="N98">
        <f>STANDARDIZE(F98,Averages!$B$2,Averages!$B$3)</f>
        <v>-0.65499461706043605</v>
      </c>
      <c r="O98">
        <f>STANDARDIZE(G98,Averages!$B$5,Averages!$B$6)</f>
        <v>1.2563731079247827E-2</v>
      </c>
      <c r="P98">
        <f>STANDARDIZE(H98,Averages!$B$8,Averages!$B$9)</f>
        <v>0.35891006817816928</v>
      </c>
      <c r="Q98">
        <f>STANDARDIZE(I98,Averages!$B$11,Averages!$B$12)</f>
        <v>-0.27361528542959623</v>
      </c>
      <c r="R98">
        <f>STANDARDIZE(J98,Averages!$B$14,Averages!$B$15)*-1</f>
        <v>-0.35484346810024747</v>
      </c>
      <c r="S98">
        <f>STANDARDIZE(K98,Averages!$B$17,Averages!$B$18)*-1</f>
        <v>-0.23205665936960052</v>
      </c>
      <c r="U98" t="str">
        <f>VLOOKUP(Sheet4!B98,ZScore!$A$1:$B$4,2,TRUE)</f>
        <v>p-</v>
      </c>
      <c r="V98" t="str">
        <f>VLOOKUP(Sheet4!C98,ZScore!$A$6:$B$8,2,TRUE)</f>
        <v>s-</v>
      </c>
      <c r="W98" t="str">
        <f>VLOOKUP(Sheet4!D98,ZScore!$A$10:$B$12,2,TRUE)</f>
        <v>av-</v>
      </c>
      <c r="X98">
        <f>IFERROR(VLOOKUP(A98,ADP!A:B,2,FALSE),"")</f>
        <v>261</v>
      </c>
    </row>
    <row r="99" spans="1:24" x14ac:dyDescent="0.3">
      <c r="A99" t="s">
        <v>139</v>
      </c>
      <c r="B99" t="s">
        <v>21</v>
      </c>
      <c r="C99">
        <v>432</v>
      </c>
      <c r="D99">
        <v>2.9</v>
      </c>
      <c r="E99">
        <v>105</v>
      </c>
      <c r="F99">
        <v>0.216</v>
      </c>
      <c r="G99">
        <v>0.33800000000000002</v>
      </c>
      <c r="H99">
        <v>3</v>
      </c>
      <c r="I99">
        <v>5.9</v>
      </c>
      <c r="J99">
        <v>0.63200000000000001</v>
      </c>
      <c r="K99">
        <v>0.153</v>
      </c>
      <c r="L99">
        <v>11489</v>
      </c>
      <c r="N99">
        <f>STANDARDIZE(F99,Averages!$B$2,Averages!$B$3)</f>
        <v>0.46236363152404458</v>
      </c>
      <c r="O99">
        <f>STANDARDIZE(G99,Averages!$B$5,Averages!$B$6)</f>
        <v>1.2563731079247827E-2</v>
      </c>
      <c r="P99">
        <f>STANDARDIZE(H99,Averages!$B$8,Averages!$B$9)</f>
        <v>0.82101307320980943</v>
      </c>
      <c r="Q99">
        <f>STANDARDIZE(I99,Averages!$B$11,Averages!$B$12)</f>
        <v>1.1811761398699174</v>
      </c>
      <c r="R99">
        <f>STANDARDIZE(J99,Averages!$B$14,Averages!$B$15)*-1</f>
        <v>-1.0859211971125855</v>
      </c>
      <c r="S99">
        <f>STANDARDIZE(K99,Averages!$B$17,Averages!$B$18)*-1</f>
        <v>-1.571610576227793</v>
      </c>
      <c r="U99" t="str">
        <f>VLOOKUP(Sheet4!B99,ZScore!$A$1:$B$4,2,TRUE)</f>
        <v>p-</v>
      </c>
      <c r="V99" t="str">
        <f>VLOOKUP(Sheet4!C99,ZScore!$A$6:$B$8,2,TRUE)</f>
        <v>s</v>
      </c>
      <c r="W99" t="str">
        <f>VLOOKUP(Sheet4!D99,ZScore!$A$10:$B$12,2,TRUE)</f>
        <v>av-</v>
      </c>
      <c r="X99">
        <f>IFERROR(VLOOKUP(A99,ADP!A:B,2,FALSE),"")</f>
        <v>224</v>
      </c>
    </row>
    <row r="100" spans="1:24" x14ac:dyDescent="0.3">
      <c r="A100" t="s">
        <v>140</v>
      </c>
      <c r="B100" t="s">
        <v>21</v>
      </c>
      <c r="C100">
        <v>447</v>
      </c>
      <c r="D100">
        <v>3</v>
      </c>
      <c r="E100">
        <v>105</v>
      </c>
      <c r="F100">
        <v>0.16700000000000001</v>
      </c>
      <c r="G100">
        <v>0.33800000000000002</v>
      </c>
      <c r="H100">
        <v>7.9</v>
      </c>
      <c r="I100">
        <v>8.9</v>
      </c>
      <c r="J100">
        <v>0.61099999999999999</v>
      </c>
      <c r="K100">
        <v>9.4E-2</v>
      </c>
      <c r="L100">
        <v>16252</v>
      </c>
      <c r="N100">
        <f>STANDARDIZE(F100,Averages!$B$2,Averages!$B$3)</f>
        <v>-0.40669278404166237</v>
      </c>
      <c r="O100">
        <f>STANDARDIZE(G100,Averages!$B$5,Averages!$B$6)</f>
        <v>1.2563731079247827E-2</v>
      </c>
      <c r="P100">
        <f>STANDARDIZE(H100,Averages!$B$8,Averages!$B$9)</f>
        <v>2.1529570288892428</v>
      </c>
      <c r="Q100">
        <f>STANDARDIZE(I100,Averages!$B$11,Averages!$B$12)</f>
        <v>2.9996654214943095</v>
      </c>
      <c r="R100">
        <f>STANDARDIZE(J100,Averages!$B$14,Averages!$B$15)*-1</f>
        <v>-0.47181590474222157</v>
      </c>
      <c r="S100">
        <f>STANDARDIZE(K100,Averages!$B$17,Averages!$B$18)*-1</f>
        <v>0.26638200736833162</v>
      </c>
      <c r="U100" t="str">
        <f>VLOOKUP(Sheet4!B100,ZScore!$A$1:$B$4,2,TRUE)</f>
        <v>p-</v>
      </c>
      <c r="V100" t="str">
        <f>VLOOKUP(Sheet4!C100,ZScore!$A$6:$B$8,2,TRUE)</f>
        <v>S+</v>
      </c>
      <c r="W100" t="str">
        <f>VLOOKUP(Sheet4!D100,ZScore!$A$10:$B$12,2,TRUE)</f>
        <v>av-</v>
      </c>
      <c r="X100">
        <f>IFERROR(VLOOKUP(A100,ADP!A:B,2,FALSE),"")</f>
        <v>5</v>
      </c>
    </row>
    <row r="101" spans="1:24" x14ac:dyDescent="0.3">
      <c r="A101" t="s">
        <v>141</v>
      </c>
      <c r="B101" t="s">
        <v>23</v>
      </c>
      <c r="C101">
        <v>425</v>
      </c>
      <c r="D101">
        <v>-5.3</v>
      </c>
      <c r="E101">
        <v>90</v>
      </c>
      <c r="F101">
        <v>0.14299999999999999</v>
      </c>
      <c r="G101">
        <v>0.33700000000000002</v>
      </c>
      <c r="H101">
        <v>-4.3</v>
      </c>
      <c r="I101">
        <v>3</v>
      </c>
      <c r="J101">
        <v>0.63100000000000001</v>
      </c>
      <c r="K101">
        <v>8.6999999999999994E-2</v>
      </c>
      <c r="L101">
        <v>8553</v>
      </c>
      <c r="N101">
        <f>STANDARDIZE(F101,Averages!$B$2,Averages!$B$3)</f>
        <v>-0.83235306921670305</v>
      </c>
      <c r="O101">
        <f>STANDARDIZE(G101,Averages!$B$5,Averages!$B$6)</f>
        <v>-1.6616547556451613E-2</v>
      </c>
      <c r="P101">
        <f>STANDARDIZE(H101,Averages!$B$8,Averages!$B$9)</f>
        <v>-1.1633115954554687</v>
      </c>
      <c r="Q101">
        <f>STANDARDIZE(I101,Averages!$B$11,Averages!$B$12)</f>
        <v>-0.57669683236699487</v>
      </c>
      <c r="R101">
        <f>STANDARDIZE(J101,Averages!$B$14,Averages!$B$15)*-1</f>
        <v>-1.0566780879520918</v>
      </c>
      <c r="S101">
        <f>STANDARDIZE(K101,Averages!$B$17,Averages!$B$18)*-1</f>
        <v>0.48444892406617707</v>
      </c>
      <c r="U101" t="str">
        <f>VLOOKUP(Sheet4!B101,ZScore!$A$1:$B$4,2,TRUE)</f>
        <v>p-</v>
      </c>
      <c r="V101" t="str">
        <f>VLOOKUP(Sheet4!C101,ZScore!$A$6:$B$8,2,TRUE)</f>
        <v>s-</v>
      </c>
      <c r="W101" t="str">
        <f>VLOOKUP(Sheet4!D101,ZScore!$A$10:$B$12,2,TRUE)</f>
        <v>av-</v>
      </c>
      <c r="X101">
        <f>IFERROR(VLOOKUP(A101,ADP!A:B,2,FALSE),"")</f>
        <v>346</v>
      </c>
    </row>
    <row r="102" spans="1:24" x14ac:dyDescent="0.3">
      <c r="A102" t="s">
        <v>142</v>
      </c>
      <c r="B102" t="s">
        <v>78</v>
      </c>
      <c r="C102">
        <v>421</v>
      </c>
      <c r="D102">
        <v>6.3</v>
      </c>
      <c r="E102">
        <v>112</v>
      </c>
      <c r="F102">
        <v>0.17399999999999999</v>
      </c>
      <c r="G102">
        <v>0.33700000000000002</v>
      </c>
      <c r="H102">
        <v>5.3</v>
      </c>
      <c r="I102">
        <v>5.9</v>
      </c>
      <c r="J102">
        <v>0.59399999999999997</v>
      </c>
      <c r="K102">
        <v>0.11899999999999999</v>
      </c>
      <c r="L102">
        <v>11038</v>
      </c>
      <c r="N102">
        <f>STANDARDIZE(F102,Averages!$B$2,Averages!$B$3)</f>
        <v>-0.282541867532276</v>
      </c>
      <c r="O102">
        <f>STANDARDIZE(G102,Averages!$B$5,Averages!$B$6)</f>
        <v>-1.6616547556451613E-2</v>
      </c>
      <c r="P102">
        <f>STANDARDIZE(H102,Averages!$B$8,Averages!$B$9)</f>
        <v>1.4462112564879108</v>
      </c>
      <c r="Q102">
        <f>STANDARDIZE(I102,Averages!$B$11,Averages!$B$12)</f>
        <v>1.1811761398699174</v>
      </c>
      <c r="R102">
        <f>STANDARDIZE(J102,Averages!$B$14,Averages!$B$15)*-1</f>
        <v>2.5316950986168256E-2</v>
      </c>
      <c r="S102">
        <f>STANDARDIZE(K102,Averages!$B$17,Averages!$B$18)*-1</f>
        <v>-0.51242840940968715</v>
      </c>
      <c r="U102" t="str">
        <f>VLOOKUP(Sheet4!B102,ZScore!$A$1:$B$4,2,TRUE)</f>
        <v>p-</v>
      </c>
      <c r="V102" t="str">
        <f>VLOOKUP(Sheet4!C102,ZScore!$A$6:$B$8,2,TRUE)</f>
        <v>s</v>
      </c>
      <c r="W102" t="str">
        <f>VLOOKUP(Sheet4!D102,ZScore!$A$10:$B$12,2,TRUE)</f>
        <v>av-</v>
      </c>
      <c r="X102">
        <f>IFERROR(VLOOKUP(A102,ADP!A:B,2,FALSE),"")</f>
        <v>160</v>
      </c>
    </row>
    <row r="103" spans="1:24" x14ac:dyDescent="0.3">
      <c r="A103" t="s">
        <v>143</v>
      </c>
      <c r="B103" t="s">
        <v>17</v>
      </c>
      <c r="C103">
        <v>682</v>
      </c>
      <c r="D103">
        <v>7.1</v>
      </c>
      <c r="E103">
        <v>108</v>
      </c>
      <c r="F103">
        <v>0.16300000000000001</v>
      </c>
      <c r="G103">
        <v>0.33600000000000002</v>
      </c>
      <c r="H103">
        <v>6</v>
      </c>
      <c r="I103">
        <v>6</v>
      </c>
      <c r="J103">
        <v>0.52400000000000002</v>
      </c>
      <c r="K103">
        <v>5.1999999999999998E-2</v>
      </c>
      <c r="L103">
        <v>9927</v>
      </c>
      <c r="N103">
        <f>STANDARDIZE(F103,Averages!$B$2,Averages!$B$3)</f>
        <v>-0.47763616490416916</v>
      </c>
      <c r="O103">
        <f>STANDARDIZE(G103,Averages!$B$5,Averages!$B$6)</f>
        <v>-4.5796826192151051E-2</v>
      </c>
      <c r="P103">
        <f>STANDARDIZE(H103,Averages!$B$8,Averages!$B$9)</f>
        <v>1.6364889644421157</v>
      </c>
      <c r="Q103">
        <f>STANDARDIZE(I103,Averages!$B$11,Averages!$B$12)</f>
        <v>1.2417924492573971</v>
      </c>
      <c r="R103">
        <f>STANDARDIZE(J103,Averages!$B$14,Averages!$B$15)*-1</f>
        <v>2.0723345922207113</v>
      </c>
      <c r="S103">
        <f>STANDARDIZE(K103,Averages!$B$17,Averages!$B$18)*-1</f>
        <v>1.5747835075554035</v>
      </c>
      <c r="U103" t="str">
        <f>VLOOKUP(Sheet4!B103,ZScore!$A$1:$B$4,2,TRUE)</f>
        <v>p-</v>
      </c>
      <c r="V103" t="str">
        <f>VLOOKUP(Sheet4!C103,ZScore!$A$6:$B$8,2,TRUE)</f>
        <v>s</v>
      </c>
      <c r="W103" t="str">
        <f>VLOOKUP(Sheet4!D103,ZScore!$A$10:$B$12,2,TRUE)</f>
        <v>AV+</v>
      </c>
      <c r="X103">
        <f>IFERROR(VLOOKUP(A103,ADP!A:B,2,FALSE),"")</f>
        <v>181</v>
      </c>
    </row>
    <row r="104" spans="1:24" x14ac:dyDescent="0.3">
      <c r="A104" t="s">
        <v>144</v>
      </c>
      <c r="B104" t="s">
        <v>37</v>
      </c>
      <c r="C104">
        <v>411</v>
      </c>
      <c r="D104">
        <v>3.8</v>
      </c>
      <c r="E104">
        <v>107</v>
      </c>
      <c r="F104">
        <v>0.127</v>
      </c>
      <c r="G104">
        <v>0.33600000000000002</v>
      </c>
      <c r="H104">
        <v>3.7</v>
      </c>
      <c r="I104">
        <v>5.4</v>
      </c>
      <c r="J104">
        <v>0.58599999999999997</v>
      </c>
      <c r="K104">
        <v>8.1000000000000003E-2</v>
      </c>
      <c r="L104">
        <v>12532</v>
      </c>
      <c r="N104">
        <f>STANDARDIZE(F104,Averages!$B$2,Averages!$B$3)</f>
        <v>-1.1161265926667296</v>
      </c>
      <c r="O104">
        <f>STANDARDIZE(G104,Averages!$B$5,Averages!$B$6)</f>
        <v>-4.5796826192151051E-2</v>
      </c>
      <c r="P104">
        <f>STANDARDIZE(H104,Averages!$B$8,Averages!$B$9)</f>
        <v>1.0112907811640144</v>
      </c>
      <c r="Q104">
        <f>STANDARDIZE(I104,Averages!$B$11,Averages!$B$12)</f>
        <v>0.87809459293251879</v>
      </c>
      <c r="R104">
        <f>STANDARDIZE(J104,Averages!$B$14,Averages!$B$15)*-1</f>
        <v>0.2592618242701164</v>
      </c>
      <c r="S104">
        <f>STANDARDIZE(K104,Averages!$B$17,Averages!$B$18)*-1</f>
        <v>0.6713634240929014</v>
      </c>
      <c r="U104" t="str">
        <f>VLOOKUP(Sheet4!B104,ZScore!$A$1:$B$4,2,TRUE)</f>
        <v>p-</v>
      </c>
      <c r="V104" t="str">
        <f>VLOOKUP(Sheet4!C104,ZScore!$A$6:$B$8,2,TRUE)</f>
        <v>s-</v>
      </c>
      <c r="W104" t="str">
        <f>VLOOKUP(Sheet4!D104,ZScore!$A$10:$B$12,2,TRUE)</f>
        <v>av</v>
      </c>
      <c r="X104" t="str">
        <f>IFERROR(VLOOKUP(A104,ADP!A:B,2,FALSE),"")</f>
        <v/>
      </c>
    </row>
    <row r="105" spans="1:24" x14ac:dyDescent="0.3">
      <c r="A105" t="s">
        <v>145</v>
      </c>
      <c r="B105" t="s">
        <v>146</v>
      </c>
      <c r="C105">
        <v>649</v>
      </c>
      <c r="D105">
        <v>7.2</v>
      </c>
      <c r="E105">
        <v>109</v>
      </c>
      <c r="F105">
        <v>0.22</v>
      </c>
      <c r="G105">
        <v>0.33500000000000002</v>
      </c>
      <c r="H105">
        <v>0.6</v>
      </c>
      <c r="I105">
        <v>5.3</v>
      </c>
      <c r="J105">
        <v>0.58599999999999997</v>
      </c>
      <c r="K105">
        <v>0.107</v>
      </c>
      <c r="L105">
        <v>10047</v>
      </c>
      <c r="N105">
        <f>STANDARDIZE(F105,Averages!$B$2,Averages!$B$3)</f>
        <v>0.53330701238655132</v>
      </c>
      <c r="O105">
        <f>STANDARDIZE(G105,Averages!$B$5,Averages!$B$6)</f>
        <v>-7.4977104827850499E-2</v>
      </c>
      <c r="P105">
        <f>STANDARDIZE(H105,Averages!$B$8,Averages!$B$9)</f>
        <v>0.16863236022396452</v>
      </c>
      <c r="Q105">
        <f>STANDARDIZE(I105,Averages!$B$11,Averages!$B$12)</f>
        <v>0.81747828354503871</v>
      </c>
      <c r="R105">
        <f>STANDARDIZE(J105,Averages!$B$14,Averages!$B$15)*-1</f>
        <v>0.2592618242701164</v>
      </c>
      <c r="S105">
        <f>STANDARDIZE(K105,Averages!$B$17,Averages!$B$18)*-1</f>
        <v>-0.13859940935623816</v>
      </c>
      <c r="U105" t="str">
        <f>VLOOKUP(Sheet4!B105,ZScore!$A$1:$B$4,2,TRUE)</f>
        <v>p-</v>
      </c>
      <c r="V105" t="str">
        <f>VLOOKUP(Sheet4!C105,ZScore!$A$6:$B$8,2,TRUE)</f>
        <v>s-</v>
      </c>
      <c r="W105" t="str">
        <f>VLOOKUP(Sheet4!D105,ZScore!$A$10:$B$12,2,TRUE)</f>
        <v>av</v>
      </c>
      <c r="X105">
        <f>IFERROR(VLOOKUP(A105,ADP!A:B,2,FALSE),"")</f>
        <v>67</v>
      </c>
    </row>
    <row r="106" spans="1:24" x14ac:dyDescent="0.3">
      <c r="A106" t="s">
        <v>147</v>
      </c>
      <c r="B106" t="s">
        <v>17</v>
      </c>
      <c r="C106">
        <v>570</v>
      </c>
      <c r="D106">
        <v>5.2</v>
      </c>
      <c r="E106">
        <v>107</v>
      </c>
      <c r="F106">
        <v>0.191</v>
      </c>
      <c r="G106">
        <v>0.33500000000000002</v>
      </c>
      <c r="H106">
        <v>3.1</v>
      </c>
      <c r="I106">
        <v>2.7</v>
      </c>
      <c r="J106">
        <v>0.61799999999999999</v>
      </c>
      <c r="K106">
        <v>0.114</v>
      </c>
      <c r="L106">
        <v>6012</v>
      </c>
      <c r="N106">
        <f>STANDARDIZE(F106,Averages!$B$2,Averages!$B$3)</f>
        <v>1.8967501133377754E-2</v>
      </c>
      <c r="O106">
        <f>STANDARDIZE(G106,Averages!$B$5,Averages!$B$6)</f>
        <v>-7.4977104827850499E-2</v>
      </c>
      <c r="P106">
        <f>STANDARDIZE(H106,Averages!$B$8,Averages!$B$9)</f>
        <v>0.84819560291755303</v>
      </c>
      <c r="Q106">
        <f>STANDARDIZE(I106,Averages!$B$11,Averages!$B$12)</f>
        <v>-0.7585457605294339</v>
      </c>
      <c r="R106">
        <f>STANDARDIZE(J106,Averages!$B$14,Averages!$B$15)*-1</f>
        <v>-0.67651766886567621</v>
      </c>
      <c r="S106">
        <f>STANDARDIZE(K106,Averages!$B$17,Averages!$B$18)*-1</f>
        <v>-0.35666632605408366</v>
      </c>
      <c r="U106" t="str">
        <f>VLOOKUP(Sheet4!B106,ZScore!$A$1:$B$4,2,TRUE)</f>
        <v>p-</v>
      </c>
      <c r="V106" t="str">
        <f>VLOOKUP(Sheet4!C106,ZScore!$A$6:$B$8,2,TRUE)</f>
        <v>s-</v>
      </c>
      <c r="W106" t="str">
        <f>VLOOKUP(Sheet4!D106,ZScore!$A$10:$B$12,2,TRUE)</f>
        <v>av-</v>
      </c>
      <c r="X106">
        <f>IFERROR(VLOOKUP(A106,ADP!A:B,2,FALSE),"")</f>
        <v>105</v>
      </c>
    </row>
    <row r="107" spans="1:24" x14ac:dyDescent="0.3">
      <c r="A107" t="s">
        <v>148</v>
      </c>
      <c r="B107" t="s">
        <v>15</v>
      </c>
      <c r="C107">
        <v>576</v>
      </c>
      <c r="D107">
        <v>5.9</v>
      </c>
      <c r="E107">
        <v>108</v>
      </c>
      <c r="F107">
        <v>0.215</v>
      </c>
      <c r="G107">
        <v>0.33500000000000002</v>
      </c>
      <c r="H107">
        <v>-2</v>
      </c>
      <c r="I107">
        <v>3.1</v>
      </c>
      <c r="J107">
        <v>0.55700000000000005</v>
      </c>
      <c r="K107">
        <v>9.2999999999999999E-2</v>
      </c>
      <c r="L107">
        <v>785</v>
      </c>
      <c r="N107">
        <f>STANDARDIZE(F107,Averages!$B$2,Averages!$B$3)</f>
        <v>0.44462778630841787</v>
      </c>
      <c r="O107">
        <f>STANDARDIZE(G107,Averages!$B$5,Averages!$B$6)</f>
        <v>-7.4977104827850499E-2</v>
      </c>
      <c r="P107">
        <f>STANDARDIZE(H107,Averages!$B$8,Averages!$B$9)</f>
        <v>-0.53811341217736741</v>
      </c>
      <c r="Q107">
        <f>STANDARDIZE(I107,Averages!$B$11,Averages!$B$12)</f>
        <v>-0.51608052297951512</v>
      </c>
      <c r="R107">
        <f>STANDARDIZE(J107,Averages!$B$14,Averages!$B$15)*-1</f>
        <v>1.1073119899244253</v>
      </c>
      <c r="S107">
        <f>STANDARDIZE(K107,Averages!$B$17,Averages!$B$18)*-1</f>
        <v>0.29753442403945235</v>
      </c>
      <c r="U107" t="str">
        <f>VLOOKUP(Sheet4!B107,ZScore!$A$1:$B$4,2,TRUE)</f>
        <v>p-</v>
      </c>
      <c r="V107" t="str">
        <f>VLOOKUP(Sheet4!C107,ZScore!$A$6:$B$8,2,TRUE)</f>
        <v>s-</v>
      </c>
      <c r="W107" t="str">
        <f>VLOOKUP(Sheet4!D107,ZScore!$A$10:$B$12,2,TRUE)</f>
        <v>av</v>
      </c>
      <c r="X107">
        <f>IFERROR(VLOOKUP(A107,ADP!A:B,2,FALSE),"")</f>
        <v>272</v>
      </c>
    </row>
    <row r="108" spans="1:24" x14ac:dyDescent="0.3">
      <c r="A108" t="s">
        <v>149</v>
      </c>
      <c r="B108" t="s">
        <v>51</v>
      </c>
      <c r="C108">
        <v>648</v>
      </c>
      <c r="D108">
        <v>9.3000000000000007</v>
      </c>
      <c r="E108">
        <v>112</v>
      </c>
      <c r="F108">
        <v>0.17199999999999999</v>
      </c>
      <c r="G108">
        <v>0.33400000000000002</v>
      </c>
      <c r="H108">
        <v>-3</v>
      </c>
      <c r="I108">
        <v>2</v>
      </c>
      <c r="J108">
        <v>0.59899999999999998</v>
      </c>
      <c r="K108">
        <v>8.6999999999999994E-2</v>
      </c>
      <c r="L108">
        <v>3269</v>
      </c>
      <c r="N108">
        <f>STANDARDIZE(F108,Averages!$B$2,Averages!$B$3)</f>
        <v>-0.31801355796352943</v>
      </c>
      <c r="O108">
        <f>STANDARDIZE(G108,Averages!$B$5,Averages!$B$6)</f>
        <v>-0.10415738346354993</v>
      </c>
      <c r="P108">
        <f>STANDARDIZE(H108,Averages!$B$8,Averages!$B$9)</f>
        <v>-0.80993870925480271</v>
      </c>
      <c r="Q108">
        <f>STANDARDIZE(I108,Averages!$B$11,Averages!$B$12)</f>
        <v>-1.182859926241792</v>
      </c>
      <c r="R108">
        <f>STANDARDIZE(J108,Averages!$B$14,Averages!$B$15)*-1</f>
        <v>-0.12089859481629933</v>
      </c>
      <c r="S108">
        <f>STANDARDIZE(K108,Averages!$B$17,Averages!$B$18)*-1</f>
        <v>0.48444892406617707</v>
      </c>
      <c r="U108" t="str">
        <f>VLOOKUP(Sheet4!B108,ZScore!$A$1:$B$4,2,TRUE)</f>
        <v>p-</v>
      </c>
      <c r="V108" t="str">
        <f>VLOOKUP(Sheet4!C108,ZScore!$A$6:$B$8,2,TRUE)</f>
        <v>s-</v>
      </c>
      <c r="W108" t="str">
        <f>VLOOKUP(Sheet4!D108,ZScore!$A$10:$B$12,2,TRUE)</f>
        <v>av</v>
      </c>
      <c r="X108">
        <f>IFERROR(VLOOKUP(A108,ADP!A:B,2,FALSE),"")</f>
        <v>79</v>
      </c>
    </row>
    <row r="109" spans="1:24" x14ac:dyDescent="0.3">
      <c r="A109" t="s">
        <v>150</v>
      </c>
      <c r="B109" t="s">
        <v>99</v>
      </c>
      <c r="C109">
        <v>635</v>
      </c>
      <c r="D109">
        <v>5.2</v>
      </c>
      <c r="E109">
        <v>107</v>
      </c>
      <c r="F109">
        <v>0.18099999999999999</v>
      </c>
      <c r="G109">
        <v>0.33400000000000002</v>
      </c>
      <c r="H109">
        <v>1.3</v>
      </c>
      <c r="I109">
        <v>2.7</v>
      </c>
      <c r="J109">
        <v>0.59199999999999997</v>
      </c>
      <c r="K109">
        <v>0.13</v>
      </c>
      <c r="L109">
        <v>6368</v>
      </c>
      <c r="N109">
        <f>STANDARDIZE(F109,Averages!$B$2,Averages!$B$3)</f>
        <v>-0.15839095102288916</v>
      </c>
      <c r="O109">
        <f>STANDARDIZE(G109,Averages!$B$5,Averages!$B$6)</f>
        <v>-0.10415738346354993</v>
      </c>
      <c r="P109">
        <f>STANDARDIZE(H109,Averages!$B$8,Averages!$B$9)</f>
        <v>0.35891006817816928</v>
      </c>
      <c r="Q109">
        <f>STANDARDIZE(I109,Averages!$B$11,Averages!$B$12)</f>
        <v>-0.7585457605294339</v>
      </c>
      <c r="R109">
        <f>STANDARDIZE(J109,Averages!$B$14,Averages!$B$15)*-1</f>
        <v>8.3803169307155298E-2</v>
      </c>
      <c r="S109">
        <f>STANDARDIZE(K109,Averages!$B$17,Averages!$B$18)*-1</f>
        <v>-0.85510499279201579</v>
      </c>
      <c r="U109" t="str">
        <f>VLOOKUP(Sheet4!B109,ZScore!$A$1:$B$4,2,TRUE)</f>
        <v>p-</v>
      </c>
      <c r="V109" t="str">
        <f>VLOOKUP(Sheet4!C109,ZScore!$A$6:$B$8,2,TRUE)</f>
        <v>s-</v>
      </c>
      <c r="W109" t="str">
        <f>VLOOKUP(Sheet4!D109,ZScore!$A$10:$B$12,2,TRUE)</f>
        <v>av-</v>
      </c>
      <c r="X109">
        <f>IFERROR(VLOOKUP(A109,ADP!A:B,2,FALSE),"")</f>
        <v>144</v>
      </c>
    </row>
    <row r="110" spans="1:24" x14ac:dyDescent="0.3">
      <c r="A110" t="s">
        <v>151</v>
      </c>
      <c r="B110" t="s">
        <v>15</v>
      </c>
      <c r="C110">
        <v>575</v>
      </c>
      <c r="D110">
        <v>6.2</v>
      </c>
      <c r="E110">
        <v>109</v>
      </c>
      <c r="F110">
        <v>0.17599999999999999</v>
      </c>
      <c r="G110">
        <v>0.33400000000000002</v>
      </c>
      <c r="H110">
        <v>0.6</v>
      </c>
      <c r="I110">
        <v>4.4000000000000004</v>
      </c>
      <c r="J110">
        <v>0.623</v>
      </c>
      <c r="K110">
        <v>0.15</v>
      </c>
      <c r="L110">
        <v>7949</v>
      </c>
      <c r="N110">
        <f>STANDARDIZE(F110,Averages!$B$2,Averages!$B$3)</f>
        <v>-0.24707017710102264</v>
      </c>
      <c r="O110">
        <f>STANDARDIZE(G110,Averages!$B$5,Averages!$B$6)</f>
        <v>-0.10415738346354993</v>
      </c>
      <c r="P110">
        <f>STANDARDIZE(H110,Averages!$B$8,Averages!$B$9)</f>
        <v>0.16863236022396452</v>
      </c>
      <c r="Q110">
        <f>STANDARDIZE(I110,Averages!$B$11,Averages!$B$12)</f>
        <v>0.27193149905772152</v>
      </c>
      <c r="R110">
        <f>STANDARDIZE(J110,Averages!$B$14,Averages!$B$15)*-1</f>
        <v>-0.82273321466814375</v>
      </c>
      <c r="S110">
        <f>STANDARDIZE(K110,Averages!$B$17,Averages!$B$18)*-1</f>
        <v>-1.4781533262144306</v>
      </c>
      <c r="U110" t="str">
        <f>VLOOKUP(Sheet4!B110,ZScore!$A$1:$B$4,2,TRUE)</f>
        <v>p-</v>
      </c>
      <c r="V110" t="str">
        <f>VLOOKUP(Sheet4!C110,ZScore!$A$6:$B$8,2,TRUE)</f>
        <v>s-</v>
      </c>
      <c r="W110" t="str">
        <f>VLOOKUP(Sheet4!D110,ZScore!$A$10:$B$12,2,TRUE)</f>
        <v>av-</v>
      </c>
      <c r="X110">
        <f>IFERROR(VLOOKUP(A110,ADP!A:B,2,FALSE),"")</f>
        <v>253</v>
      </c>
    </row>
    <row r="111" spans="1:24" x14ac:dyDescent="0.3">
      <c r="A111" t="s">
        <v>152</v>
      </c>
      <c r="B111" t="s">
        <v>51</v>
      </c>
      <c r="C111">
        <v>566</v>
      </c>
      <c r="D111">
        <v>7.9</v>
      </c>
      <c r="E111">
        <v>111</v>
      </c>
      <c r="F111">
        <v>0.128</v>
      </c>
      <c r="G111">
        <v>0.33400000000000002</v>
      </c>
      <c r="H111">
        <v>-0.5</v>
      </c>
      <c r="I111">
        <v>5.5</v>
      </c>
      <c r="J111">
        <v>0.59699999999999998</v>
      </c>
      <c r="K111">
        <v>7.1999999999999995E-2</v>
      </c>
      <c r="L111">
        <v>5933</v>
      </c>
      <c r="N111">
        <f>STANDARDIZE(F111,Averages!$B$2,Averages!$B$3)</f>
        <v>-1.098390747451103</v>
      </c>
      <c r="O111">
        <f>STANDARDIZE(G111,Averages!$B$5,Averages!$B$6)</f>
        <v>-0.10415738346354993</v>
      </c>
      <c r="P111">
        <f>STANDARDIZE(H111,Averages!$B$8,Averages!$B$9)</f>
        <v>-0.13037546656121438</v>
      </c>
      <c r="Q111">
        <f>STANDARDIZE(I111,Averages!$B$11,Averages!$B$12)</f>
        <v>0.93871090231999832</v>
      </c>
      <c r="R111">
        <f>STANDARDIZE(J111,Averages!$B$14,Averages!$B$15)*-1</f>
        <v>-6.2412376495312297E-2</v>
      </c>
      <c r="S111">
        <f>STANDARDIZE(K111,Averages!$B$17,Averages!$B$18)*-1</f>
        <v>0.95173517413298836</v>
      </c>
      <c r="U111" t="str">
        <f>VLOOKUP(Sheet4!B111,ZScore!$A$1:$B$4,2,TRUE)</f>
        <v>p-</v>
      </c>
      <c r="V111" t="str">
        <f>VLOOKUP(Sheet4!C111,ZScore!$A$6:$B$8,2,TRUE)</f>
        <v>s-</v>
      </c>
      <c r="W111" t="str">
        <f>VLOOKUP(Sheet4!D111,ZScore!$A$10:$B$12,2,TRUE)</f>
        <v>av</v>
      </c>
      <c r="X111">
        <f>IFERROR(VLOOKUP(A111,ADP!A:B,2,FALSE),"")</f>
        <v>73</v>
      </c>
    </row>
    <row r="112" spans="1:24" x14ac:dyDescent="0.3">
      <c r="A112" t="s">
        <v>153</v>
      </c>
      <c r="B112" t="s">
        <v>35</v>
      </c>
      <c r="C112">
        <v>486</v>
      </c>
      <c r="D112">
        <v>1.3</v>
      </c>
      <c r="E112">
        <v>102</v>
      </c>
      <c r="F112">
        <v>0.25600000000000001</v>
      </c>
      <c r="G112">
        <v>0.33300000000000002</v>
      </c>
      <c r="H112">
        <v>-0.4</v>
      </c>
      <c r="I112">
        <v>2.8</v>
      </c>
      <c r="J112">
        <v>0.57199999999999995</v>
      </c>
      <c r="K112">
        <v>0.122</v>
      </c>
      <c r="L112">
        <v>16478</v>
      </c>
      <c r="N112">
        <f>STANDARDIZE(F112,Averages!$B$2,Averages!$B$3)</f>
        <v>1.1717974401491118</v>
      </c>
      <c r="O112">
        <f>STANDARDIZE(G112,Averages!$B$5,Averages!$B$6)</f>
        <v>-0.13333766209924938</v>
      </c>
      <c r="P112">
        <f>STANDARDIZE(H112,Averages!$B$8,Averages!$B$9)</f>
        <v>-0.10319293685347083</v>
      </c>
      <c r="Q112">
        <f>STANDARDIZE(I112,Averages!$B$11,Averages!$B$12)</f>
        <v>-0.69792945114195448</v>
      </c>
      <c r="R112">
        <f>STANDARDIZE(J112,Averages!$B$14,Averages!$B$15)*-1</f>
        <v>0.66866535251702564</v>
      </c>
      <c r="S112">
        <f>STANDARDIZE(K112,Averages!$B$17,Averages!$B$18)*-1</f>
        <v>-0.60588565942304951</v>
      </c>
      <c r="U112" t="str">
        <f>VLOOKUP(Sheet4!B112,ZScore!$A$1:$B$4,2,TRUE)</f>
        <v>p-</v>
      </c>
      <c r="V112" t="str">
        <f>VLOOKUP(Sheet4!C112,ZScore!$A$6:$B$8,2,TRUE)</f>
        <v>s-</v>
      </c>
      <c r="W112" t="str">
        <f>VLOOKUP(Sheet4!D112,ZScore!$A$10:$B$12,2,TRUE)</f>
        <v>av</v>
      </c>
      <c r="X112">
        <f>IFERROR(VLOOKUP(A112,ADP!A:B,2,FALSE),"")</f>
        <v>162</v>
      </c>
    </row>
    <row r="113" spans="1:24" x14ac:dyDescent="0.3">
      <c r="A113" t="s">
        <v>154</v>
      </c>
      <c r="B113" t="s">
        <v>60</v>
      </c>
      <c r="C113">
        <v>630</v>
      </c>
      <c r="D113">
        <v>3.9</v>
      </c>
      <c r="E113">
        <v>105</v>
      </c>
      <c r="F113">
        <v>0.17199999999999999</v>
      </c>
      <c r="G113">
        <v>0.33200000000000002</v>
      </c>
      <c r="H113">
        <v>4.4000000000000004</v>
      </c>
      <c r="I113">
        <v>6.7</v>
      </c>
      <c r="J113">
        <v>0.61799999999999999</v>
      </c>
      <c r="K113">
        <v>7.9000000000000001E-2</v>
      </c>
      <c r="L113">
        <v>11281</v>
      </c>
      <c r="N113">
        <f>STANDARDIZE(F113,Averages!$B$2,Averages!$B$3)</f>
        <v>-0.31801355796352943</v>
      </c>
      <c r="O113">
        <f>STANDARDIZE(G113,Averages!$B$5,Averages!$B$6)</f>
        <v>-0.16251794073494882</v>
      </c>
      <c r="P113">
        <f>STANDARDIZE(H113,Averages!$B$8,Averages!$B$9)</f>
        <v>1.201568489118219</v>
      </c>
      <c r="Q113">
        <f>STANDARDIZE(I113,Averages!$B$11,Averages!$B$12)</f>
        <v>1.6661066149697552</v>
      </c>
      <c r="R113">
        <f>STANDARDIZE(J113,Averages!$B$14,Averages!$B$15)*-1</f>
        <v>-0.67651766886567621</v>
      </c>
      <c r="S113">
        <f>STANDARDIZE(K113,Averages!$B$17,Averages!$B$18)*-1</f>
        <v>0.73366825743514297</v>
      </c>
      <c r="U113" t="str">
        <f>VLOOKUP(Sheet4!B113,ZScore!$A$1:$B$4,2,TRUE)</f>
        <v>p-</v>
      </c>
      <c r="V113" t="str">
        <f>VLOOKUP(Sheet4!C113,ZScore!$A$6:$B$8,2,TRUE)</f>
        <v>s</v>
      </c>
      <c r="W113" t="str">
        <f>VLOOKUP(Sheet4!D113,ZScore!$A$10:$B$12,2,TRUE)</f>
        <v>av</v>
      </c>
      <c r="X113">
        <f>IFERROR(VLOOKUP(A113,ADP!A:B,2,FALSE),"")</f>
        <v>77</v>
      </c>
    </row>
    <row r="114" spans="1:24" x14ac:dyDescent="0.3">
      <c r="A114" t="s">
        <v>155</v>
      </c>
      <c r="B114" t="s">
        <v>135</v>
      </c>
      <c r="C114">
        <v>658</v>
      </c>
      <c r="D114">
        <v>2.2999999999999998</v>
      </c>
      <c r="E114">
        <v>103</v>
      </c>
      <c r="F114">
        <v>0.154</v>
      </c>
      <c r="G114">
        <v>0.33200000000000002</v>
      </c>
      <c r="H114">
        <v>1.4</v>
      </c>
      <c r="I114">
        <v>4.5</v>
      </c>
      <c r="J114">
        <v>0.54700000000000004</v>
      </c>
      <c r="K114">
        <v>7.6999999999999999E-2</v>
      </c>
      <c r="L114">
        <v>17901</v>
      </c>
      <c r="N114">
        <f>STANDARDIZE(F114,Averages!$B$2,Averages!$B$3)</f>
        <v>-0.63725877184480939</v>
      </c>
      <c r="O114">
        <f>STANDARDIZE(G114,Averages!$B$5,Averages!$B$6)</f>
        <v>-0.16251794073494882</v>
      </c>
      <c r="P114">
        <f>STANDARDIZE(H114,Averages!$B$8,Averages!$B$9)</f>
        <v>0.38609259788591282</v>
      </c>
      <c r="Q114">
        <f>STANDARDIZE(I114,Averages!$B$11,Averages!$B$12)</f>
        <v>0.33254780844520104</v>
      </c>
      <c r="R114">
        <f>STANDARDIZE(J114,Averages!$B$14,Averages!$B$15)*-1</f>
        <v>1.3997430815293603</v>
      </c>
      <c r="S114">
        <f>STANDARDIZE(K114,Averages!$B$17,Averages!$B$18)*-1</f>
        <v>0.79597309077738454</v>
      </c>
      <c r="U114" t="str">
        <f>VLOOKUP(Sheet4!B114,ZScore!$A$1:$B$4,2,TRUE)</f>
        <v>p-</v>
      </c>
      <c r="V114" t="str">
        <f>VLOOKUP(Sheet4!C114,ZScore!$A$6:$B$8,2,TRUE)</f>
        <v>s-</v>
      </c>
      <c r="W114" t="str">
        <f>VLOOKUP(Sheet4!D114,ZScore!$A$10:$B$12,2,TRUE)</f>
        <v>av</v>
      </c>
      <c r="X114">
        <f>IFERROR(VLOOKUP(A114,ADP!A:B,2,FALSE),"")</f>
        <v>41</v>
      </c>
    </row>
    <row r="115" spans="1:24" x14ac:dyDescent="0.3">
      <c r="A115" t="s">
        <v>156</v>
      </c>
      <c r="B115" t="s">
        <v>89</v>
      </c>
      <c r="C115">
        <v>542</v>
      </c>
      <c r="D115">
        <v>2.7</v>
      </c>
      <c r="E115">
        <v>104</v>
      </c>
      <c r="F115">
        <v>0.16</v>
      </c>
      <c r="G115">
        <v>0.33200000000000002</v>
      </c>
      <c r="H115">
        <v>2.2000000000000002</v>
      </c>
      <c r="I115">
        <v>4.9000000000000004</v>
      </c>
      <c r="J115">
        <v>0.62</v>
      </c>
      <c r="K115">
        <v>0.106</v>
      </c>
      <c r="L115">
        <v>8202</v>
      </c>
      <c r="N115">
        <f>STANDARDIZE(F115,Averages!$B$2,Averages!$B$3)</f>
        <v>-0.53084370055104924</v>
      </c>
      <c r="O115">
        <f>STANDARDIZE(G115,Averages!$B$5,Averages!$B$6)</f>
        <v>-0.16251794073494882</v>
      </c>
      <c r="P115">
        <f>STANDARDIZE(H115,Averages!$B$8,Averages!$B$9)</f>
        <v>0.60355283554786121</v>
      </c>
      <c r="Q115">
        <f>STANDARDIZE(I115,Averages!$B$11,Averages!$B$12)</f>
        <v>0.57501304599512015</v>
      </c>
      <c r="R115">
        <f>STANDARDIZE(J115,Averages!$B$14,Averages!$B$15)*-1</f>
        <v>-0.73500388718666321</v>
      </c>
      <c r="S115">
        <f>STANDARDIZE(K115,Averages!$B$17,Averages!$B$18)*-1</f>
        <v>-0.10744699268511738</v>
      </c>
      <c r="U115" t="str">
        <f>VLOOKUP(Sheet4!B115,ZScore!$A$1:$B$4,2,TRUE)</f>
        <v>p-</v>
      </c>
      <c r="V115" t="str">
        <f>VLOOKUP(Sheet4!C115,ZScore!$A$6:$B$8,2,TRUE)</f>
        <v>s-</v>
      </c>
      <c r="W115" t="str">
        <f>VLOOKUP(Sheet4!D115,ZScore!$A$10:$B$12,2,TRUE)</f>
        <v>av-</v>
      </c>
      <c r="X115">
        <f>IFERROR(VLOOKUP(A115,ADP!A:B,2,FALSE),"")</f>
        <v>275</v>
      </c>
    </row>
    <row r="116" spans="1:24" x14ac:dyDescent="0.3">
      <c r="A116" t="s">
        <v>157</v>
      </c>
      <c r="B116" t="s">
        <v>25</v>
      </c>
      <c r="C116">
        <v>579</v>
      </c>
      <c r="D116">
        <v>3.6</v>
      </c>
      <c r="E116">
        <v>105</v>
      </c>
      <c r="F116">
        <v>0.17299999999999999</v>
      </c>
      <c r="G116">
        <v>0.33200000000000002</v>
      </c>
      <c r="H116">
        <v>1.5</v>
      </c>
      <c r="I116">
        <v>5</v>
      </c>
      <c r="J116">
        <v>0.61499999999999999</v>
      </c>
      <c r="K116">
        <v>8.5999999999999993E-2</v>
      </c>
      <c r="L116">
        <v>11739</v>
      </c>
      <c r="N116">
        <f>STANDARDIZE(F116,Averages!$B$2,Averages!$B$3)</f>
        <v>-0.30027771274790271</v>
      </c>
      <c r="O116">
        <f>STANDARDIZE(G116,Averages!$B$5,Averages!$B$6)</f>
        <v>-0.16251794073494882</v>
      </c>
      <c r="P116">
        <f>STANDARDIZE(H116,Averages!$B$8,Averages!$B$9)</f>
        <v>0.41327512759365637</v>
      </c>
      <c r="Q116">
        <f>STANDARDIZE(I116,Averages!$B$11,Averages!$B$12)</f>
        <v>0.63562935538259968</v>
      </c>
      <c r="R116">
        <f>STANDARDIZE(J116,Averages!$B$14,Averages!$B$15)*-1</f>
        <v>-0.58878834138419567</v>
      </c>
      <c r="S116">
        <f>STANDARDIZE(K116,Averages!$B$17,Averages!$B$18)*-1</f>
        <v>0.51560134073729791</v>
      </c>
      <c r="U116" t="str">
        <f>VLOOKUP(Sheet4!B116,ZScore!$A$1:$B$4,2,TRUE)</f>
        <v>p-</v>
      </c>
      <c r="V116" t="str">
        <f>VLOOKUP(Sheet4!C116,ZScore!$A$6:$B$8,2,TRUE)</f>
        <v>s-</v>
      </c>
      <c r="W116" t="str">
        <f>VLOOKUP(Sheet4!D116,ZScore!$A$10:$B$12,2,TRUE)</f>
        <v>av-</v>
      </c>
      <c r="X116">
        <f>IFERROR(VLOOKUP(A116,ADP!A:B,2,FALSE),"")</f>
        <v>107</v>
      </c>
    </row>
    <row r="117" spans="1:24" x14ac:dyDescent="0.3">
      <c r="A117" t="s">
        <v>158</v>
      </c>
      <c r="B117" t="s">
        <v>135</v>
      </c>
      <c r="C117">
        <v>463</v>
      </c>
      <c r="D117">
        <v>1.3</v>
      </c>
      <c r="E117">
        <v>102</v>
      </c>
      <c r="F117">
        <v>9.9000000000000005E-2</v>
      </c>
      <c r="G117">
        <v>0.33100000000000002</v>
      </c>
      <c r="H117">
        <v>-4.7</v>
      </c>
      <c r="I117">
        <v>2.2000000000000002</v>
      </c>
      <c r="J117">
        <v>0.55500000000000005</v>
      </c>
      <c r="K117">
        <v>4.2000000000000003E-2</v>
      </c>
      <c r="L117">
        <v>8370</v>
      </c>
      <c r="N117">
        <f>STANDARDIZE(F117,Averages!$B$2,Averages!$B$3)</f>
        <v>-1.6127302587042764</v>
      </c>
      <c r="O117">
        <f>STANDARDIZE(G117,Averages!$B$5,Averages!$B$6)</f>
        <v>-0.19169821937064827</v>
      </c>
      <c r="P117">
        <f>STANDARDIZE(H117,Averages!$B$8,Averages!$B$9)</f>
        <v>-1.2720417142864429</v>
      </c>
      <c r="Q117">
        <f>STANDARDIZE(I117,Averages!$B$11,Averages!$B$12)</f>
        <v>-1.0616273074668325</v>
      </c>
      <c r="R117">
        <f>STANDARDIZE(J117,Averages!$B$14,Averages!$B$15)*-1</f>
        <v>1.1657982082454121</v>
      </c>
      <c r="S117">
        <f>STANDARDIZE(K117,Averages!$B$17,Averages!$B$18)*-1</f>
        <v>1.8863076742666109</v>
      </c>
      <c r="U117" t="str">
        <f>VLOOKUP(Sheet4!B117,ZScore!$A$1:$B$4,2,TRUE)</f>
        <v>p-</v>
      </c>
      <c r="V117" t="str">
        <f>VLOOKUP(Sheet4!C117,ZScore!$A$6:$B$8,2,TRUE)</f>
        <v>s-</v>
      </c>
      <c r="W117" t="str">
        <f>VLOOKUP(Sheet4!D117,ZScore!$A$10:$B$12,2,TRUE)</f>
        <v>AV+</v>
      </c>
      <c r="X117" t="str">
        <f>IFERROR(VLOOKUP(A117,ADP!A:B,2,FALSE),"")</f>
        <v/>
      </c>
    </row>
    <row r="118" spans="1:24" x14ac:dyDescent="0.3">
      <c r="A118" t="s">
        <v>159</v>
      </c>
      <c r="B118" t="s">
        <v>35</v>
      </c>
      <c r="C118">
        <v>433</v>
      </c>
      <c r="D118">
        <v>0.3</v>
      </c>
      <c r="E118">
        <v>101</v>
      </c>
      <c r="F118">
        <v>7.9000000000000001E-2</v>
      </c>
      <c r="G118">
        <v>0.33</v>
      </c>
      <c r="H118">
        <v>2.8</v>
      </c>
      <c r="I118">
        <v>5.3</v>
      </c>
      <c r="J118">
        <v>0.64700000000000002</v>
      </c>
      <c r="K118">
        <v>9.4E-2</v>
      </c>
      <c r="L118">
        <v>5227</v>
      </c>
      <c r="N118">
        <f>STANDARDIZE(F118,Averages!$B$2,Averages!$B$3)</f>
        <v>-1.96744716301681</v>
      </c>
      <c r="O118">
        <f>STANDARDIZE(G118,Averages!$B$5,Averages!$B$6)</f>
        <v>-0.22087849800634768</v>
      </c>
      <c r="P118">
        <f>STANDARDIZE(H118,Averages!$B$8,Averages!$B$9)</f>
        <v>0.76664801379432235</v>
      </c>
      <c r="Q118">
        <f>STANDARDIZE(I118,Averages!$B$11,Averages!$B$12)</f>
        <v>0.81747828354503871</v>
      </c>
      <c r="R118">
        <f>STANDARDIZE(J118,Averages!$B$14,Averages!$B$15)*-1</f>
        <v>-1.5245678345199882</v>
      </c>
      <c r="S118">
        <f>STANDARDIZE(K118,Averages!$B$17,Averages!$B$18)*-1</f>
        <v>0.26638200736833162</v>
      </c>
      <c r="U118" t="str">
        <f>VLOOKUP(Sheet4!B118,ZScore!$A$1:$B$4,2,TRUE)</f>
        <v>p-</v>
      </c>
      <c r="V118" t="str">
        <f>VLOOKUP(Sheet4!C118,ZScore!$A$6:$B$8,2,TRUE)</f>
        <v>s-</v>
      </c>
      <c r="W118" t="str">
        <f>VLOOKUP(Sheet4!D118,ZScore!$A$10:$B$12,2,TRUE)</f>
        <v>av-</v>
      </c>
      <c r="X118" t="str">
        <f>IFERROR(VLOOKUP(A118,ADP!A:B,2,FALSE),"")</f>
        <v/>
      </c>
    </row>
    <row r="119" spans="1:24" x14ac:dyDescent="0.3">
      <c r="A119" t="s">
        <v>160</v>
      </c>
      <c r="B119" t="s">
        <v>15</v>
      </c>
      <c r="C119">
        <v>527</v>
      </c>
      <c r="D119">
        <v>3.6</v>
      </c>
      <c r="E119">
        <v>105</v>
      </c>
      <c r="F119">
        <v>0.24099999999999999</v>
      </c>
      <c r="G119">
        <v>0.33</v>
      </c>
      <c r="H119">
        <v>2.9</v>
      </c>
      <c r="I119">
        <v>4.8</v>
      </c>
      <c r="J119">
        <v>0.57499999999999996</v>
      </c>
      <c r="K119">
        <v>6.6000000000000003E-2</v>
      </c>
      <c r="L119">
        <v>4747</v>
      </c>
      <c r="N119">
        <f>STANDARDIZE(F119,Averages!$B$2,Averages!$B$3)</f>
        <v>0.90575976191471141</v>
      </c>
      <c r="O119">
        <f>STANDARDIZE(G119,Averages!$B$5,Averages!$B$6)</f>
        <v>-0.22087849800634768</v>
      </c>
      <c r="P119">
        <f>STANDARDIZE(H119,Averages!$B$8,Averages!$B$9)</f>
        <v>0.79383054350206594</v>
      </c>
      <c r="Q119">
        <f>STANDARDIZE(I119,Averages!$B$11,Averages!$B$12)</f>
        <v>0.51439673660764007</v>
      </c>
      <c r="R119">
        <f>STANDARDIZE(J119,Averages!$B$14,Averages!$B$15)*-1</f>
        <v>0.58093602503554509</v>
      </c>
      <c r="S119">
        <f>STANDARDIZE(K119,Averages!$B$17,Averages!$B$18)*-1</f>
        <v>1.1386496741597127</v>
      </c>
      <c r="U119" t="str">
        <f>VLOOKUP(Sheet4!B119,ZScore!$A$1:$B$4,2,TRUE)</f>
        <v>p-</v>
      </c>
      <c r="V119" t="str">
        <f>VLOOKUP(Sheet4!C119,ZScore!$A$6:$B$8,2,TRUE)</f>
        <v>s-</v>
      </c>
      <c r="W119" t="str">
        <f>VLOOKUP(Sheet4!D119,ZScore!$A$10:$B$12,2,TRUE)</f>
        <v>av</v>
      </c>
      <c r="X119" t="str">
        <f>IFERROR(VLOOKUP(A119,ADP!A:B,2,FALSE),"")</f>
        <v/>
      </c>
    </row>
    <row r="120" spans="1:24" x14ac:dyDescent="0.3">
      <c r="A120" t="s">
        <v>161</v>
      </c>
      <c r="B120" t="s">
        <v>19</v>
      </c>
      <c r="C120">
        <v>531</v>
      </c>
      <c r="D120">
        <v>0</v>
      </c>
      <c r="E120">
        <v>100</v>
      </c>
      <c r="F120">
        <v>0.252</v>
      </c>
      <c r="G120">
        <v>0.33</v>
      </c>
      <c r="H120">
        <v>0.8</v>
      </c>
      <c r="I120">
        <v>3.9</v>
      </c>
      <c r="J120">
        <v>0.58199999999999996</v>
      </c>
      <c r="K120">
        <v>0.14199999999999999</v>
      </c>
      <c r="L120">
        <v>12225</v>
      </c>
      <c r="N120">
        <f>STANDARDIZE(F120,Averages!$B$2,Averages!$B$3)</f>
        <v>1.100854059286605</v>
      </c>
      <c r="O120">
        <f>STANDARDIZE(G120,Averages!$B$5,Averages!$B$6)</f>
        <v>-0.22087849800634768</v>
      </c>
      <c r="P120">
        <f>STANDARDIZE(H120,Averages!$B$8,Averages!$B$9)</f>
        <v>0.22299741963945163</v>
      </c>
      <c r="Q120">
        <f>STANDARDIZE(I120,Averages!$B$11,Averages!$B$12)</f>
        <v>-3.1150047879677376E-2</v>
      </c>
      <c r="R120">
        <f>STANDARDIZE(J120,Averages!$B$14,Averages!$B$15)*-1</f>
        <v>0.3762342609120905</v>
      </c>
      <c r="S120">
        <f>STANDARDIZE(K120,Averages!$B$17,Averages!$B$18)*-1</f>
        <v>-1.2289339928454643</v>
      </c>
      <c r="U120" t="str">
        <f>VLOOKUP(Sheet4!B120,ZScore!$A$1:$B$4,2,TRUE)</f>
        <v>p-</v>
      </c>
      <c r="V120" t="str">
        <f>VLOOKUP(Sheet4!C120,ZScore!$A$6:$B$8,2,TRUE)</f>
        <v>s-</v>
      </c>
      <c r="W120" t="str">
        <f>VLOOKUP(Sheet4!D120,ZScore!$A$10:$B$12,2,TRUE)</f>
        <v>av-</v>
      </c>
      <c r="X120">
        <f>IFERROR(VLOOKUP(A120,ADP!A:B,2,FALSE),"")</f>
        <v>292</v>
      </c>
    </row>
    <row r="121" spans="1:24" x14ac:dyDescent="0.3">
      <c r="A121" t="s">
        <v>162</v>
      </c>
      <c r="B121" t="s">
        <v>80</v>
      </c>
      <c r="C121">
        <v>456</v>
      </c>
      <c r="D121">
        <v>1.2</v>
      </c>
      <c r="E121">
        <v>102</v>
      </c>
      <c r="F121">
        <v>0.13400000000000001</v>
      </c>
      <c r="G121">
        <v>0.32900000000000001</v>
      </c>
      <c r="H121">
        <v>0.1</v>
      </c>
      <c r="I121">
        <v>3.5</v>
      </c>
      <c r="J121">
        <v>0.55900000000000005</v>
      </c>
      <c r="K121">
        <v>6.2E-2</v>
      </c>
      <c r="L121">
        <v>5254</v>
      </c>
      <c r="N121">
        <f>STANDARDIZE(F121,Averages!$B$2,Averages!$B$3)</f>
        <v>-0.99197567615734272</v>
      </c>
      <c r="O121">
        <f>STANDARDIZE(G121,Averages!$B$5,Averages!$B$6)</f>
        <v>-0.25005877664204712</v>
      </c>
      <c r="P121">
        <f>STANDARDIZE(H121,Averages!$B$8,Averages!$B$9)</f>
        <v>3.2719711685246858E-2</v>
      </c>
      <c r="Q121">
        <f>STANDARDIZE(I121,Averages!$B$11,Averages!$B$12)</f>
        <v>-0.27361528542959623</v>
      </c>
      <c r="R121">
        <f>STANDARDIZE(J121,Averages!$B$14,Averages!$B$15)*-1</f>
        <v>1.0488257716034382</v>
      </c>
      <c r="S121">
        <f>STANDARDIZE(K121,Averages!$B$17,Averages!$B$18)*-1</f>
        <v>1.2632593408441959</v>
      </c>
      <c r="U121" t="str">
        <f>VLOOKUP(Sheet4!B121,ZScore!$A$1:$B$4,2,TRUE)</f>
        <v>p-</v>
      </c>
      <c r="V121" t="str">
        <f>VLOOKUP(Sheet4!C121,ZScore!$A$6:$B$8,2,TRUE)</f>
        <v>s-</v>
      </c>
      <c r="W121" t="str">
        <f>VLOOKUP(Sheet4!D121,ZScore!$A$10:$B$12,2,TRUE)</f>
        <v>av</v>
      </c>
      <c r="X121" t="str">
        <f>IFERROR(VLOOKUP(A121,ADP!A:B,2,FALSE),"")</f>
        <v/>
      </c>
    </row>
    <row r="122" spans="1:24" x14ac:dyDescent="0.3">
      <c r="A122" t="s">
        <v>163</v>
      </c>
      <c r="B122" t="s">
        <v>17</v>
      </c>
      <c r="C122">
        <v>586</v>
      </c>
      <c r="D122">
        <v>2.5</v>
      </c>
      <c r="E122">
        <v>104</v>
      </c>
      <c r="F122">
        <v>0.13300000000000001</v>
      </c>
      <c r="G122">
        <v>0.32900000000000001</v>
      </c>
      <c r="H122">
        <v>1</v>
      </c>
      <c r="I122">
        <v>4.3</v>
      </c>
      <c r="J122">
        <v>0.59399999999999997</v>
      </c>
      <c r="K122">
        <v>0.106</v>
      </c>
      <c r="L122">
        <v>4720</v>
      </c>
      <c r="N122">
        <f>STANDARDIZE(F122,Averages!$B$2,Averages!$B$3)</f>
        <v>-1.0097115213729695</v>
      </c>
      <c r="O122">
        <f>STANDARDIZE(G122,Averages!$B$5,Averages!$B$6)</f>
        <v>-0.25005877664204712</v>
      </c>
      <c r="P122">
        <f>STANDARDIZE(H122,Averages!$B$8,Averages!$B$9)</f>
        <v>0.27736247905493866</v>
      </c>
      <c r="Q122">
        <f>STANDARDIZE(I122,Averages!$B$11,Averages!$B$12)</f>
        <v>0.21131518967024149</v>
      </c>
      <c r="R122">
        <f>STANDARDIZE(J122,Averages!$B$14,Averages!$B$15)*-1</f>
        <v>2.5316950986168256E-2</v>
      </c>
      <c r="S122">
        <f>STANDARDIZE(K122,Averages!$B$17,Averages!$B$18)*-1</f>
        <v>-0.10744699268511738</v>
      </c>
      <c r="U122" t="str">
        <f>VLOOKUP(Sheet4!B122,ZScore!$A$1:$B$4,2,TRUE)</f>
        <v>p-</v>
      </c>
      <c r="V122" t="str">
        <f>VLOOKUP(Sheet4!C122,ZScore!$A$6:$B$8,2,TRUE)</f>
        <v>s-</v>
      </c>
      <c r="W122" t="str">
        <f>VLOOKUP(Sheet4!D122,ZScore!$A$10:$B$12,2,TRUE)</f>
        <v>av-</v>
      </c>
      <c r="X122" t="str">
        <f>IFERROR(VLOOKUP(A122,ADP!A:B,2,FALSE),"")</f>
        <v/>
      </c>
    </row>
    <row r="123" spans="1:24" x14ac:dyDescent="0.3">
      <c r="A123" t="s">
        <v>164</v>
      </c>
      <c r="B123" t="s">
        <v>60</v>
      </c>
      <c r="C123">
        <v>499</v>
      </c>
      <c r="D123">
        <v>1.6</v>
      </c>
      <c r="E123">
        <v>103</v>
      </c>
      <c r="F123">
        <v>0.22700000000000001</v>
      </c>
      <c r="G123">
        <v>0.32900000000000001</v>
      </c>
      <c r="H123">
        <v>-3.6</v>
      </c>
      <c r="I123">
        <v>2.4</v>
      </c>
      <c r="J123">
        <v>0.63100000000000001</v>
      </c>
      <c r="K123">
        <v>0.113</v>
      </c>
      <c r="L123">
        <v>7304</v>
      </c>
      <c r="N123">
        <f>STANDARDIZE(F123,Averages!$B$2,Averages!$B$3)</f>
        <v>0.65745792889593824</v>
      </c>
      <c r="O123">
        <f>STANDARDIZE(G123,Averages!$B$5,Averages!$B$6)</f>
        <v>-0.25005877664204712</v>
      </c>
      <c r="P123">
        <f>STANDARDIZE(H123,Averages!$B$8,Averages!$B$9)</f>
        <v>-0.97303388750126396</v>
      </c>
      <c r="Q123">
        <f>STANDARDIZE(I123,Averages!$B$11,Averages!$B$12)</f>
        <v>-0.94039468869187326</v>
      </c>
      <c r="R123">
        <f>STANDARDIZE(J123,Averages!$B$14,Averages!$B$15)*-1</f>
        <v>-1.0566780879520918</v>
      </c>
      <c r="S123">
        <f>STANDARDIZE(K123,Averages!$B$17,Averages!$B$18)*-1</f>
        <v>-0.32551390938296287</v>
      </c>
      <c r="U123" t="str">
        <f>VLOOKUP(Sheet4!B123,ZScore!$A$1:$B$4,2,TRUE)</f>
        <v>p-</v>
      </c>
      <c r="V123" t="str">
        <f>VLOOKUP(Sheet4!C123,ZScore!$A$6:$B$8,2,TRUE)</f>
        <v>s-</v>
      </c>
      <c r="W123" t="str">
        <f>VLOOKUP(Sheet4!D123,ZScore!$A$10:$B$12,2,TRUE)</f>
        <v>av-</v>
      </c>
      <c r="X123">
        <f>IFERROR(VLOOKUP(A123,ADP!A:B,2,FALSE),"")</f>
        <v>111</v>
      </c>
    </row>
    <row r="124" spans="1:24" x14ac:dyDescent="0.3">
      <c r="A124" t="s">
        <v>165</v>
      </c>
      <c r="B124" t="s">
        <v>92</v>
      </c>
      <c r="C124">
        <v>563</v>
      </c>
      <c r="D124">
        <v>0.2</v>
      </c>
      <c r="E124">
        <v>100</v>
      </c>
      <c r="F124">
        <v>0.17100000000000001</v>
      </c>
      <c r="G124">
        <v>0.32900000000000001</v>
      </c>
      <c r="H124">
        <v>1.3</v>
      </c>
      <c r="I124">
        <v>4.3</v>
      </c>
      <c r="J124">
        <v>0.63400000000000001</v>
      </c>
      <c r="K124">
        <v>0.13200000000000001</v>
      </c>
      <c r="L124">
        <v>11476</v>
      </c>
      <c r="N124">
        <f>STANDARDIZE(F124,Averages!$B$2,Averages!$B$3)</f>
        <v>-0.33574940317915558</v>
      </c>
      <c r="O124">
        <f>STANDARDIZE(G124,Averages!$B$5,Averages!$B$6)</f>
        <v>-0.25005877664204712</v>
      </c>
      <c r="P124">
        <f>STANDARDIZE(H124,Averages!$B$8,Averages!$B$9)</f>
        <v>0.35891006817816928</v>
      </c>
      <c r="Q124">
        <f>STANDARDIZE(I124,Averages!$B$11,Averages!$B$12)</f>
        <v>0.21131518967024149</v>
      </c>
      <c r="R124">
        <f>STANDARDIZE(J124,Averages!$B$14,Averages!$B$15)*-1</f>
        <v>-1.1444074154335724</v>
      </c>
      <c r="S124">
        <f>STANDARDIZE(K124,Averages!$B$17,Averages!$B$18)*-1</f>
        <v>-0.91740982613425737</v>
      </c>
      <c r="U124" t="str">
        <f>VLOOKUP(Sheet4!B124,ZScore!$A$1:$B$4,2,TRUE)</f>
        <v>p-</v>
      </c>
      <c r="V124" t="str">
        <f>VLOOKUP(Sheet4!C124,ZScore!$A$6:$B$8,2,TRUE)</f>
        <v>s-</v>
      </c>
      <c r="W124" t="str">
        <f>VLOOKUP(Sheet4!D124,ZScore!$A$10:$B$12,2,TRUE)</f>
        <v>av-</v>
      </c>
      <c r="X124">
        <f>IFERROR(VLOOKUP(A124,ADP!A:B,2,FALSE),"")</f>
        <v>215</v>
      </c>
    </row>
    <row r="125" spans="1:24" x14ac:dyDescent="0.3">
      <c r="A125" t="s">
        <v>166</v>
      </c>
      <c r="B125" t="s">
        <v>73</v>
      </c>
      <c r="C125">
        <v>573</v>
      </c>
      <c r="D125">
        <v>2.9</v>
      </c>
      <c r="E125">
        <v>104</v>
      </c>
      <c r="F125">
        <v>0.13300000000000001</v>
      </c>
      <c r="G125">
        <v>0.32900000000000001</v>
      </c>
      <c r="H125">
        <v>-2.1</v>
      </c>
      <c r="I125">
        <v>4.2</v>
      </c>
      <c r="J125">
        <v>0.57799999999999996</v>
      </c>
      <c r="K125">
        <v>4.3999999999999997E-2</v>
      </c>
      <c r="L125">
        <v>11936</v>
      </c>
      <c r="N125">
        <f>STANDARDIZE(F125,Averages!$B$2,Averages!$B$3)</f>
        <v>-1.0097115213729695</v>
      </c>
      <c r="O125">
        <f>STANDARDIZE(G125,Averages!$B$5,Averages!$B$6)</f>
        <v>-0.25005877664204712</v>
      </c>
      <c r="P125">
        <f>STANDARDIZE(H125,Averages!$B$8,Averages!$B$9)</f>
        <v>-0.5652959418851109</v>
      </c>
      <c r="Q125">
        <f>STANDARDIZE(I125,Averages!$B$11,Averages!$B$12)</f>
        <v>0.15069888028276196</v>
      </c>
      <c r="R125">
        <f>STANDARDIZE(J125,Averages!$B$14,Averages!$B$15)*-1</f>
        <v>0.49320669755406454</v>
      </c>
      <c r="S125">
        <f>STANDARDIZE(K125,Averages!$B$17,Averages!$B$18)*-1</f>
        <v>1.8240028409243696</v>
      </c>
      <c r="U125" t="str">
        <f>VLOOKUP(Sheet4!B125,ZScore!$A$1:$B$4,2,TRUE)</f>
        <v>p-</v>
      </c>
      <c r="V125" t="str">
        <f>VLOOKUP(Sheet4!C125,ZScore!$A$6:$B$8,2,TRUE)</f>
        <v>s-</v>
      </c>
      <c r="W125" t="str">
        <f>VLOOKUP(Sheet4!D125,ZScore!$A$10:$B$12,2,TRUE)</f>
        <v>av</v>
      </c>
      <c r="X125" t="str">
        <f>IFERROR(VLOOKUP(A125,ADP!A:B,2,FALSE),"")</f>
        <v/>
      </c>
    </row>
    <row r="126" spans="1:24" x14ac:dyDescent="0.3">
      <c r="A126" t="s">
        <v>167</v>
      </c>
      <c r="B126" t="s">
        <v>27</v>
      </c>
      <c r="C126">
        <v>467</v>
      </c>
      <c r="D126">
        <v>0</v>
      </c>
      <c r="E126">
        <v>100</v>
      </c>
      <c r="F126">
        <v>0.187</v>
      </c>
      <c r="G126">
        <v>0.32800000000000001</v>
      </c>
      <c r="H126">
        <v>-6.5</v>
      </c>
      <c r="I126">
        <v>1.7</v>
      </c>
      <c r="J126">
        <v>0.64500000000000002</v>
      </c>
      <c r="K126">
        <v>0.152</v>
      </c>
      <c r="L126">
        <v>5631</v>
      </c>
      <c r="N126">
        <f>STANDARDIZE(F126,Averages!$B$2,Averages!$B$3)</f>
        <v>-5.1975879729129017E-2</v>
      </c>
      <c r="O126">
        <f>STANDARDIZE(G126,Averages!$B$5,Averages!$B$6)</f>
        <v>-0.27923905527774656</v>
      </c>
      <c r="P126">
        <f>STANDARDIZE(H126,Averages!$B$8,Averages!$B$9)</f>
        <v>-1.7613272490258265</v>
      </c>
      <c r="Q126">
        <f>STANDARDIZE(I126,Averages!$B$11,Averages!$B$12)</f>
        <v>-1.3647088544042312</v>
      </c>
      <c r="R126">
        <f>STANDARDIZE(J126,Averages!$B$14,Averages!$B$15)*-1</f>
        <v>-1.4660816161990011</v>
      </c>
      <c r="S126">
        <f>STANDARDIZE(K126,Averages!$B$17,Averages!$B$18)*-1</f>
        <v>-1.5404581595566722</v>
      </c>
      <c r="U126" t="str">
        <f>VLOOKUP(Sheet4!B126,ZScore!$A$1:$B$4,2,TRUE)</f>
        <v>p-</v>
      </c>
      <c r="V126" t="str">
        <f>VLOOKUP(Sheet4!C126,ZScore!$A$6:$B$8,2,TRUE)</f>
        <v>s-</v>
      </c>
      <c r="W126" t="str">
        <f>VLOOKUP(Sheet4!D126,ZScore!$A$10:$B$12,2,TRUE)</f>
        <v>av-</v>
      </c>
      <c r="X126">
        <f>IFERROR(VLOOKUP(A126,ADP!A:B,2,FALSE),"")</f>
        <v>297</v>
      </c>
    </row>
    <row r="127" spans="1:24" x14ac:dyDescent="0.3">
      <c r="A127" t="s">
        <v>168</v>
      </c>
      <c r="B127" t="s">
        <v>27</v>
      </c>
      <c r="C127">
        <v>718</v>
      </c>
      <c r="D127">
        <v>-0.2</v>
      </c>
      <c r="E127">
        <v>100</v>
      </c>
      <c r="F127">
        <v>0.106</v>
      </c>
      <c r="G127">
        <v>0.32800000000000001</v>
      </c>
      <c r="H127">
        <v>2.2999999999999998</v>
      </c>
      <c r="I127">
        <v>5.4</v>
      </c>
      <c r="J127">
        <v>0.64200000000000002</v>
      </c>
      <c r="K127">
        <v>6.7000000000000004E-2</v>
      </c>
      <c r="L127">
        <v>4922</v>
      </c>
      <c r="N127">
        <f>STANDARDIZE(F127,Averages!$B$2,Averages!$B$3)</f>
        <v>-1.4885793421948899</v>
      </c>
      <c r="O127">
        <f>STANDARDIZE(G127,Averages!$B$5,Averages!$B$6)</f>
        <v>-0.27923905527774656</v>
      </c>
      <c r="P127">
        <f>STANDARDIZE(H127,Averages!$B$8,Averages!$B$9)</f>
        <v>0.6307353652556047</v>
      </c>
      <c r="Q127">
        <f>STANDARDIZE(I127,Averages!$B$11,Averages!$B$12)</f>
        <v>0.87809459293251879</v>
      </c>
      <c r="R127">
        <f>STANDARDIZE(J127,Averages!$B$14,Averages!$B$15)*-1</f>
        <v>-1.3783522887175206</v>
      </c>
      <c r="S127">
        <f>STANDARDIZE(K127,Averages!$B$17,Averages!$B$18)*-1</f>
        <v>1.107497257488592</v>
      </c>
      <c r="U127" t="str">
        <f>VLOOKUP(Sheet4!B127,ZScore!$A$1:$B$4,2,TRUE)</f>
        <v>p-</v>
      </c>
      <c r="V127" t="str">
        <f>VLOOKUP(Sheet4!C127,ZScore!$A$6:$B$8,2,TRUE)</f>
        <v>s-</v>
      </c>
      <c r="W127" t="str">
        <f>VLOOKUP(Sheet4!D127,ZScore!$A$10:$B$12,2,TRUE)</f>
        <v>av-</v>
      </c>
      <c r="X127">
        <f>IFERROR(VLOOKUP(A127,ADP!A:B,2,FALSE),"")</f>
        <v>128</v>
      </c>
    </row>
    <row r="128" spans="1:24" x14ac:dyDescent="0.3">
      <c r="A128" t="s">
        <v>169</v>
      </c>
      <c r="B128" t="s">
        <v>99</v>
      </c>
      <c r="C128">
        <v>690</v>
      </c>
      <c r="D128">
        <v>1.9</v>
      </c>
      <c r="E128">
        <v>102</v>
      </c>
      <c r="F128">
        <v>0.21299999999999999</v>
      </c>
      <c r="G128">
        <v>0.32800000000000001</v>
      </c>
      <c r="H128">
        <v>-5</v>
      </c>
      <c r="I128">
        <v>3.3</v>
      </c>
      <c r="J128">
        <v>0.59299999999999997</v>
      </c>
      <c r="K128">
        <v>0.1</v>
      </c>
      <c r="L128">
        <v>11493</v>
      </c>
      <c r="N128">
        <f>STANDARDIZE(F128,Averages!$B$2,Averages!$B$3)</f>
        <v>0.40915609587716451</v>
      </c>
      <c r="O128">
        <f>STANDARDIZE(G128,Averages!$B$5,Averages!$B$6)</f>
        <v>-0.27923905527774656</v>
      </c>
      <c r="P128">
        <f>STANDARDIZE(H128,Averages!$B$8,Averages!$B$9)</f>
        <v>-1.3535893034096735</v>
      </c>
      <c r="Q128">
        <f>STANDARDIZE(I128,Averages!$B$11,Averages!$B$12)</f>
        <v>-0.39484790420455579</v>
      </c>
      <c r="R128">
        <f>STANDARDIZE(J128,Averages!$B$14,Averages!$B$15)*-1</f>
        <v>5.4560060146661774E-2</v>
      </c>
      <c r="S128">
        <f>STANDARDIZE(K128,Averages!$B$17,Averages!$B$18)*-1</f>
        <v>7.9467507341606888E-2</v>
      </c>
      <c r="U128" t="str">
        <f>VLOOKUP(Sheet4!B128,ZScore!$A$1:$B$4,2,TRUE)</f>
        <v>p-</v>
      </c>
      <c r="V128" t="str">
        <f>VLOOKUP(Sheet4!C128,ZScore!$A$6:$B$8,2,TRUE)</f>
        <v>s-</v>
      </c>
      <c r="W128" t="str">
        <f>VLOOKUP(Sheet4!D128,ZScore!$A$10:$B$12,2,TRUE)</f>
        <v>av</v>
      </c>
      <c r="X128">
        <f>IFERROR(VLOOKUP(A128,ADP!A:B,2,FALSE),"")</f>
        <v>18</v>
      </c>
    </row>
    <row r="129" spans="1:24" x14ac:dyDescent="0.3">
      <c r="A129" t="s">
        <v>170</v>
      </c>
      <c r="B129" t="s">
        <v>23</v>
      </c>
      <c r="C129">
        <v>534</v>
      </c>
      <c r="D129">
        <v>-11</v>
      </c>
      <c r="E129">
        <v>84</v>
      </c>
      <c r="F129">
        <v>0.16200000000000001</v>
      </c>
      <c r="G129">
        <v>0.32700000000000001</v>
      </c>
      <c r="H129">
        <v>-0.4</v>
      </c>
      <c r="I129">
        <v>3.2</v>
      </c>
      <c r="J129">
        <v>0.54900000000000004</v>
      </c>
      <c r="K129">
        <v>0.14699999999999999</v>
      </c>
      <c r="L129">
        <v>7287</v>
      </c>
      <c r="N129">
        <f>STANDARDIZE(F129,Averages!$B$2,Averages!$B$3)</f>
        <v>-0.49537201011979581</v>
      </c>
      <c r="O129">
        <f>STANDARDIZE(G129,Averages!$B$5,Averages!$B$6)</f>
        <v>-0.308419333913446</v>
      </c>
      <c r="P129">
        <f>STANDARDIZE(H129,Averages!$B$8,Averages!$B$9)</f>
        <v>-0.10319293685347083</v>
      </c>
      <c r="Q129">
        <f>STANDARDIZE(I129,Averages!$B$11,Averages!$B$12)</f>
        <v>-0.45546421359203532</v>
      </c>
      <c r="R129">
        <f>STANDARDIZE(J129,Averages!$B$14,Averages!$B$15)*-1</f>
        <v>1.3412568632083732</v>
      </c>
      <c r="S129">
        <f>STANDARDIZE(K129,Averages!$B$17,Averages!$B$18)*-1</f>
        <v>-1.3846960762010683</v>
      </c>
      <c r="U129" t="str">
        <f>VLOOKUP(Sheet4!B129,ZScore!$A$1:$B$4,2,TRUE)</f>
        <v>p-</v>
      </c>
      <c r="V129" t="str">
        <f>VLOOKUP(Sheet4!C129,ZScore!$A$6:$B$8,2,TRUE)</f>
        <v>s-</v>
      </c>
      <c r="W129" t="str">
        <f>VLOOKUP(Sheet4!D129,ZScore!$A$10:$B$12,2,TRUE)</f>
        <v>av-</v>
      </c>
      <c r="X129">
        <f>IFERROR(VLOOKUP(A129,ADP!A:B,2,FALSE),"")</f>
        <v>285</v>
      </c>
    </row>
    <row r="130" spans="1:24" x14ac:dyDescent="0.3">
      <c r="A130" t="s">
        <v>171</v>
      </c>
      <c r="B130" t="s">
        <v>19</v>
      </c>
      <c r="C130">
        <v>647</v>
      </c>
      <c r="D130">
        <v>-1.7</v>
      </c>
      <c r="E130">
        <v>98</v>
      </c>
      <c r="F130">
        <v>0.23200000000000001</v>
      </c>
      <c r="G130">
        <v>0.32700000000000001</v>
      </c>
      <c r="H130">
        <v>-0.1</v>
      </c>
      <c r="I130">
        <v>3.9</v>
      </c>
      <c r="J130">
        <v>0.63700000000000001</v>
      </c>
      <c r="K130">
        <v>0.11600000000000001</v>
      </c>
      <c r="L130">
        <v>10950</v>
      </c>
      <c r="N130">
        <f>STANDARDIZE(F130,Averages!$B$2,Averages!$B$3)</f>
        <v>0.74613715497407163</v>
      </c>
      <c r="O130">
        <f>STANDARDIZE(G130,Averages!$B$5,Averages!$B$6)</f>
        <v>-0.308419333913446</v>
      </c>
      <c r="P130">
        <f>STANDARDIZE(H130,Averages!$B$8,Averages!$B$9)</f>
        <v>-2.1645347730240221E-2</v>
      </c>
      <c r="Q130">
        <f>STANDARDIZE(I130,Averages!$B$11,Averages!$B$12)</f>
        <v>-3.1150047879677376E-2</v>
      </c>
      <c r="R130">
        <f>STANDARDIZE(J130,Averages!$B$14,Averages!$B$15)*-1</f>
        <v>-1.2321367429150529</v>
      </c>
      <c r="S130">
        <f>STANDARDIZE(K130,Averages!$B$17,Averages!$B$18)*-1</f>
        <v>-0.41897115939632523</v>
      </c>
      <c r="U130" t="str">
        <f>VLOOKUP(Sheet4!B130,ZScore!$A$1:$B$4,2,TRUE)</f>
        <v>p-</v>
      </c>
      <c r="V130" t="str">
        <f>VLOOKUP(Sheet4!C130,ZScore!$A$6:$B$8,2,TRUE)</f>
        <v>s-</v>
      </c>
      <c r="W130" t="str">
        <f>VLOOKUP(Sheet4!D130,ZScore!$A$10:$B$12,2,TRUE)</f>
        <v>av-</v>
      </c>
      <c r="X130">
        <f>IFERROR(VLOOKUP(A130,ADP!A:B,2,FALSE),"")</f>
        <v>163</v>
      </c>
    </row>
    <row r="131" spans="1:24" x14ac:dyDescent="0.3">
      <c r="A131" t="s">
        <v>172</v>
      </c>
      <c r="B131" t="s">
        <v>51</v>
      </c>
      <c r="C131">
        <v>650</v>
      </c>
      <c r="D131">
        <v>5</v>
      </c>
      <c r="E131">
        <v>106</v>
      </c>
      <c r="F131">
        <v>0.20100000000000001</v>
      </c>
      <c r="G131">
        <v>0.32600000000000001</v>
      </c>
      <c r="H131">
        <v>-0.9</v>
      </c>
      <c r="I131">
        <v>2.2000000000000002</v>
      </c>
      <c r="J131">
        <v>0.55900000000000005</v>
      </c>
      <c r="K131">
        <v>8.6999999999999994E-2</v>
      </c>
      <c r="L131">
        <v>9785</v>
      </c>
      <c r="N131">
        <f>STANDARDIZE(F131,Averages!$B$2,Averages!$B$3)</f>
        <v>0.19632595328964467</v>
      </c>
      <c r="O131">
        <f>STANDARDIZE(G131,Averages!$B$5,Averages!$B$6)</f>
        <v>-0.33759961254914544</v>
      </c>
      <c r="P131">
        <f>STANDARDIZE(H131,Averages!$B$8,Averages!$B$9)</f>
        <v>-0.23910558539218851</v>
      </c>
      <c r="Q131">
        <f>STANDARDIZE(I131,Averages!$B$11,Averages!$B$12)</f>
        <v>-1.0616273074668325</v>
      </c>
      <c r="R131">
        <f>STANDARDIZE(J131,Averages!$B$14,Averages!$B$15)*-1</f>
        <v>1.0488257716034382</v>
      </c>
      <c r="S131">
        <f>STANDARDIZE(K131,Averages!$B$17,Averages!$B$18)*-1</f>
        <v>0.48444892406617707</v>
      </c>
      <c r="U131" t="str">
        <f>VLOOKUP(Sheet4!B131,ZScore!$A$1:$B$4,2,TRUE)</f>
        <v>p-</v>
      </c>
      <c r="V131" t="str">
        <f>VLOOKUP(Sheet4!C131,ZScore!$A$6:$B$8,2,TRUE)</f>
        <v>s-</v>
      </c>
      <c r="W131" t="str">
        <f>VLOOKUP(Sheet4!D131,ZScore!$A$10:$B$12,2,TRUE)</f>
        <v>av</v>
      </c>
      <c r="X131">
        <f>IFERROR(VLOOKUP(A131,ADP!A:B,2,FALSE),"")</f>
        <v>132</v>
      </c>
    </row>
    <row r="132" spans="1:24" x14ac:dyDescent="0.3">
      <c r="A132" t="s">
        <v>173</v>
      </c>
      <c r="B132" t="s">
        <v>89</v>
      </c>
      <c r="C132">
        <v>503</v>
      </c>
      <c r="D132">
        <v>0.1</v>
      </c>
      <c r="E132">
        <v>100</v>
      </c>
      <c r="F132">
        <v>0.108</v>
      </c>
      <c r="G132">
        <v>0.32600000000000001</v>
      </c>
      <c r="H132">
        <v>-4.2</v>
      </c>
      <c r="I132">
        <v>1</v>
      </c>
      <c r="J132">
        <v>0.60599999999999998</v>
      </c>
      <c r="K132">
        <v>9.1999999999999998E-2</v>
      </c>
      <c r="L132">
        <v>9549</v>
      </c>
      <c r="N132">
        <f>STANDARDIZE(F132,Averages!$B$2,Averages!$B$3)</f>
        <v>-1.4531076517636365</v>
      </c>
      <c r="O132">
        <f>STANDARDIZE(G132,Averages!$B$5,Averages!$B$6)</f>
        <v>-0.33759961254914544</v>
      </c>
      <c r="P132">
        <f>STANDARDIZE(H132,Averages!$B$8,Averages!$B$9)</f>
        <v>-1.1361290657477252</v>
      </c>
      <c r="Q132">
        <f>STANDARDIZE(I132,Averages!$B$11,Averages!$B$12)</f>
        <v>-1.7890230201165895</v>
      </c>
      <c r="R132">
        <f>STANDARDIZE(J132,Averages!$B$14,Averages!$B$15)*-1</f>
        <v>-0.32560035893975398</v>
      </c>
      <c r="S132">
        <f>STANDARDIZE(K132,Averages!$B$17,Averages!$B$18)*-1</f>
        <v>0.32868684071057314</v>
      </c>
      <c r="U132" t="str">
        <f>VLOOKUP(Sheet4!B132,ZScore!$A$1:$B$4,2,TRUE)</f>
        <v>p-</v>
      </c>
      <c r="V132" t="str">
        <f>VLOOKUP(Sheet4!C132,ZScore!$A$6:$B$8,2,TRUE)</f>
        <v>s-</v>
      </c>
      <c r="W132" t="str">
        <f>VLOOKUP(Sheet4!D132,ZScore!$A$10:$B$12,2,TRUE)</f>
        <v>av</v>
      </c>
      <c r="X132" t="str">
        <f>IFERROR(VLOOKUP(A132,ADP!A:B,2,FALSE),"")</f>
        <v/>
      </c>
    </row>
    <row r="133" spans="1:24" x14ac:dyDescent="0.3">
      <c r="A133" t="s">
        <v>174</v>
      </c>
      <c r="B133" t="s">
        <v>135</v>
      </c>
      <c r="C133">
        <v>576</v>
      </c>
      <c r="D133">
        <v>-1.1000000000000001</v>
      </c>
      <c r="E133">
        <v>98</v>
      </c>
      <c r="F133">
        <v>0.19700000000000001</v>
      </c>
      <c r="G133">
        <v>0.32600000000000001</v>
      </c>
      <c r="H133">
        <v>-2.4</v>
      </c>
      <c r="I133">
        <v>1.7</v>
      </c>
      <c r="J133">
        <v>0.53700000000000003</v>
      </c>
      <c r="K133">
        <v>0.113</v>
      </c>
      <c r="L133">
        <v>3086</v>
      </c>
      <c r="N133">
        <f>STANDARDIZE(F133,Averages!$B$2,Averages!$B$3)</f>
        <v>0.12538257242713791</v>
      </c>
      <c r="O133">
        <f>STANDARDIZE(G133,Averages!$B$5,Averages!$B$6)</f>
        <v>-0.33759961254914544</v>
      </c>
      <c r="P133">
        <f>STANDARDIZE(H133,Averages!$B$8,Averages!$B$9)</f>
        <v>-0.64684353100834147</v>
      </c>
      <c r="Q133">
        <f>STANDARDIZE(I133,Averages!$B$11,Averages!$B$12)</f>
        <v>-1.3647088544042312</v>
      </c>
      <c r="R133">
        <f>STANDARDIZE(J133,Averages!$B$14,Averages!$B$15)*-1</f>
        <v>1.6921741731342956</v>
      </c>
      <c r="S133">
        <f>STANDARDIZE(K133,Averages!$B$17,Averages!$B$18)*-1</f>
        <v>-0.32551390938296287</v>
      </c>
      <c r="U133" t="str">
        <f>VLOOKUP(Sheet4!B133,ZScore!$A$1:$B$4,2,TRUE)</f>
        <v>p-</v>
      </c>
      <c r="V133" t="str">
        <f>VLOOKUP(Sheet4!C133,ZScore!$A$6:$B$8,2,TRUE)</f>
        <v>s-</v>
      </c>
      <c r="W133" t="str">
        <f>VLOOKUP(Sheet4!D133,ZScore!$A$10:$B$12,2,TRUE)</f>
        <v>av</v>
      </c>
      <c r="X133" t="str">
        <f>IFERROR(VLOOKUP(A133,ADP!A:B,2,FALSE),"")</f>
        <v/>
      </c>
    </row>
    <row r="134" spans="1:24" x14ac:dyDescent="0.3">
      <c r="A134" t="s">
        <v>175</v>
      </c>
      <c r="B134" t="s">
        <v>35</v>
      </c>
      <c r="C134">
        <v>508</v>
      </c>
      <c r="D134">
        <v>-1.6</v>
      </c>
      <c r="E134">
        <v>98</v>
      </c>
      <c r="F134">
        <v>0.20699999999999999</v>
      </c>
      <c r="G134">
        <v>0.32600000000000001</v>
      </c>
      <c r="H134">
        <v>3.8</v>
      </c>
      <c r="I134">
        <v>5.3</v>
      </c>
      <c r="J134">
        <v>0.61</v>
      </c>
      <c r="K134">
        <v>0.192</v>
      </c>
      <c r="L134">
        <v>12979</v>
      </c>
      <c r="N134">
        <f>STANDARDIZE(F134,Averages!$B$2,Averages!$B$3)</f>
        <v>0.30274102458340435</v>
      </c>
      <c r="O134">
        <f>STANDARDIZE(G134,Averages!$B$5,Averages!$B$6)</f>
        <v>-0.33759961254914544</v>
      </c>
      <c r="P134">
        <f>STANDARDIZE(H134,Averages!$B$8,Averages!$B$9)</f>
        <v>1.0384733108717576</v>
      </c>
      <c r="Q134">
        <f>STANDARDIZE(I134,Averages!$B$11,Averages!$B$12)</f>
        <v>0.81747828354503871</v>
      </c>
      <c r="R134">
        <f>STANDARDIZE(J134,Averages!$B$14,Averages!$B$15)*-1</f>
        <v>-0.44257279558172802</v>
      </c>
      <c r="S134">
        <f>STANDARDIZE(K134,Averages!$B$17,Averages!$B$18)*-1</f>
        <v>-2.7865548264015025</v>
      </c>
      <c r="U134" t="str">
        <f>VLOOKUP(Sheet4!B134,ZScore!$A$1:$B$4,2,TRUE)</f>
        <v>p-</v>
      </c>
      <c r="V134" t="str">
        <f>VLOOKUP(Sheet4!C134,ZScore!$A$6:$B$8,2,TRUE)</f>
        <v>s-</v>
      </c>
      <c r="W134" t="str">
        <f>VLOOKUP(Sheet4!D134,ZScore!$A$10:$B$12,2,TRUE)</f>
        <v>av-</v>
      </c>
      <c r="X134">
        <f>IFERROR(VLOOKUP(A134,ADP!A:B,2,FALSE),"")</f>
        <v>112</v>
      </c>
    </row>
    <row r="135" spans="1:24" x14ac:dyDescent="0.3">
      <c r="A135" t="s">
        <v>176</v>
      </c>
      <c r="B135" t="s">
        <v>17</v>
      </c>
      <c r="C135">
        <v>409</v>
      </c>
      <c r="D135">
        <v>0.6</v>
      </c>
      <c r="E135">
        <v>101</v>
      </c>
      <c r="F135">
        <v>0.13800000000000001</v>
      </c>
      <c r="G135">
        <v>0.32600000000000001</v>
      </c>
      <c r="H135">
        <v>4.7</v>
      </c>
      <c r="I135">
        <v>7.7</v>
      </c>
      <c r="J135">
        <v>0.60399999999999998</v>
      </c>
      <c r="K135">
        <v>7.0000000000000007E-2</v>
      </c>
      <c r="L135">
        <v>4727</v>
      </c>
      <c r="N135">
        <f>STANDARDIZE(F135,Averages!$B$2,Averages!$B$3)</f>
        <v>-0.92103229529483599</v>
      </c>
      <c r="O135">
        <f>STANDARDIZE(G135,Averages!$B$5,Averages!$B$6)</f>
        <v>-0.33759961254914544</v>
      </c>
      <c r="P135">
        <f>STANDARDIZE(H135,Averages!$B$8,Averages!$B$9)</f>
        <v>1.2831160782414497</v>
      </c>
      <c r="Q135">
        <f>STANDARDIZE(I135,Averages!$B$11,Averages!$B$12)</f>
        <v>2.2722697088445525</v>
      </c>
      <c r="R135">
        <f>STANDARDIZE(J135,Averages!$B$14,Averages!$B$15)*-1</f>
        <v>-0.26711414061876693</v>
      </c>
      <c r="S135">
        <f>STANDARDIZE(K135,Averages!$B$17,Averages!$B$18)*-1</f>
        <v>1.0140400074752296</v>
      </c>
      <c r="U135" t="str">
        <f>VLOOKUP(Sheet4!B135,ZScore!$A$1:$B$4,2,TRUE)</f>
        <v>p-</v>
      </c>
      <c r="V135" t="str">
        <f>VLOOKUP(Sheet4!C135,ZScore!$A$6:$B$8,2,TRUE)</f>
        <v>S+</v>
      </c>
      <c r="W135" t="str">
        <f>VLOOKUP(Sheet4!D135,ZScore!$A$10:$B$12,2,TRUE)</f>
        <v>av</v>
      </c>
      <c r="X135" t="str">
        <f>IFERROR(VLOOKUP(A135,ADP!A:B,2,FALSE),"")</f>
        <v/>
      </c>
    </row>
    <row r="136" spans="1:24" x14ac:dyDescent="0.3">
      <c r="A136" t="s">
        <v>177</v>
      </c>
      <c r="B136" t="s">
        <v>73</v>
      </c>
      <c r="C136">
        <v>542</v>
      </c>
      <c r="D136">
        <v>1.2</v>
      </c>
      <c r="E136">
        <v>102</v>
      </c>
      <c r="F136">
        <v>0.155</v>
      </c>
      <c r="G136">
        <v>0.32500000000000001</v>
      </c>
      <c r="H136">
        <v>-0.6</v>
      </c>
      <c r="I136">
        <v>5.5</v>
      </c>
      <c r="J136">
        <v>0.56499999999999995</v>
      </c>
      <c r="K136">
        <v>4.7E-2</v>
      </c>
      <c r="L136">
        <v>8347</v>
      </c>
      <c r="N136">
        <f>STANDARDIZE(F136,Averages!$B$2,Averages!$B$3)</f>
        <v>-0.61952292662918274</v>
      </c>
      <c r="O136">
        <f>STANDARDIZE(G136,Averages!$B$5,Averages!$B$6)</f>
        <v>-0.36677989118484489</v>
      </c>
      <c r="P136">
        <f>STANDARDIZE(H136,Averages!$B$8,Averages!$B$9)</f>
        <v>-0.15755799626895789</v>
      </c>
      <c r="Q136">
        <f>STANDARDIZE(I136,Averages!$B$11,Averages!$B$12)</f>
        <v>0.93871090231999832</v>
      </c>
      <c r="R136">
        <f>STANDARDIZE(J136,Averages!$B$14,Averages!$B$15)*-1</f>
        <v>0.87336711664048028</v>
      </c>
      <c r="S136">
        <f>STANDARDIZE(K136,Averages!$B$17,Averages!$B$18)*-1</f>
        <v>1.7305455909110072</v>
      </c>
      <c r="U136" t="str">
        <f>VLOOKUP(Sheet4!B136,ZScore!$A$1:$B$4,2,TRUE)</f>
        <v>p-</v>
      </c>
      <c r="V136" t="str">
        <f>VLOOKUP(Sheet4!C136,ZScore!$A$6:$B$8,2,TRUE)</f>
        <v>s-</v>
      </c>
      <c r="W136" t="str">
        <f>VLOOKUP(Sheet4!D136,ZScore!$A$10:$B$12,2,TRUE)</f>
        <v>av</v>
      </c>
      <c r="X136" t="str">
        <f>IFERROR(VLOOKUP(A136,ADP!A:B,2,FALSE),"")</f>
        <v/>
      </c>
    </row>
    <row r="137" spans="1:24" x14ac:dyDescent="0.3">
      <c r="A137" t="s">
        <v>178</v>
      </c>
      <c r="B137" t="s">
        <v>33</v>
      </c>
      <c r="C137">
        <v>482</v>
      </c>
      <c r="D137">
        <v>1.1000000000000001</v>
      </c>
      <c r="E137">
        <v>102</v>
      </c>
      <c r="F137">
        <v>0.21199999999999999</v>
      </c>
      <c r="G137">
        <v>0.32500000000000001</v>
      </c>
      <c r="H137">
        <v>-4</v>
      </c>
      <c r="I137">
        <v>1.1000000000000001</v>
      </c>
      <c r="J137">
        <v>0.57299999999999995</v>
      </c>
      <c r="K137">
        <v>0.11899999999999999</v>
      </c>
      <c r="L137">
        <v>11368</v>
      </c>
      <c r="N137">
        <f>STANDARDIZE(F137,Averages!$B$2,Averages!$B$3)</f>
        <v>0.39142025066153779</v>
      </c>
      <c r="O137">
        <f>STANDARDIZE(G137,Averages!$B$5,Averages!$B$6)</f>
        <v>-0.36677989118484489</v>
      </c>
      <c r="P137">
        <f>STANDARDIZE(H137,Averages!$B$8,Averages!$B$9)</f>
        <v>-1.081764006332238</v>
      </c>
      <c r="Q137">
        <f>STANDARDIZE(I137,Averages!$B$11,Averages!$B$12)</f>
        <v>-1.7284067107291097</v>
      </c>
      <c r="R137">
        <f>STANDARDIZE(J137,Averages!$B$14,Averages!$B$15)*-1</f>
        <v>0.63942224335653219</v>
      </c>
      <c r="S137">
        <f>STANDARDIZE(K137,Averages!$B$17,Averages!$B$18)*-1</f>
        <v>-0.51242840940968715</v>
      </c>
      <c r="U137" t="str">
        <f>VLOOKUP(Sheet4!B137,ZScore!$A$1:$B$4,2,TRUE)</f>
        <v>p-</v>
      </c>
      <c r="V137" t="str">
        <f>VLOOKUP(Sheet4!C137,ZScore!$A$6:$B$8,2,TRUE)</f>
        <v>s-</v>
      </c>
      <c r="W137" t="str">
        <f>VLOOKUP(Sheet4!D137,ZScore!$A$10:$B$12,2,TRUE)</f>
        <v>av</v>
      </c>
      <c r="X137">
        <f>IFERROR(VLOOKUP(A137,ADP!A:B,2,FALSE),"")</f>
        <v>241</v>
      </c>
    </row>
    <row r="138" spans="1:24" x14ac:dyDescent="0.3">
      <c r="A138" t="s">
        <v>179</v>
      </c>
      <c r="B138" t="s">
        <v>31</v>
      </c>
      <c r="C138">
        <v>480</v>
      </c>
      <c r="D138">
        <v>-4.7</v>
      </c>
      <c r="E138">
        <v>92</v>
      </c>
      <c r="F138">
        <v>0.18</v>
      </c>
      <c r="G138">
        <v>0.32500000000000001</v>
      </c>
      <c r="H138">
        <v>-0.4</v>
      </c>
      <c r="I138">
        <v>2.4</v>
      </c>
      <c r="J138">
        <v>0.627</v>
      </c>
      <c r="K138">
        <v>9.9000000000000005E-2</v>
      </c>
      <c r="L138">
        <v>11615</v>
      </c>
      <c r="N138">
        <f>STANDARDIZE(F138,Averages!$B$2,Averages!$B$3)</f>
        <v>-0.17612679623851588</v>
      </c>
      <c r="O138">
        <f>STANDARDIZE(G138,Averages!$B$5,Averages!$B$6)</f>
        <v>-0.36677989118484489</v>
      </c>
      <c r="P138">
        <f>STANDARDIZE(H138,Averages!$B$8,Averages!$B$9)</f>
        <v>-0.10319293685347083</v>
      </c>
      <c r="Q138">
        <f>STANDARDIZE(I138,Averages!$B$11,Averages!$B$12)</f>
        <v>-0.94039468869187326</v>
      </c>
      <c r="R138">
        <f>STANDARDIZE(J138,Averages!$B$14,Averages!$B$15)*-1</f>
        <v>-0.93970565131011785</v>
      </c>
      <c r="S138">
        <f>STANDARDIZE(K138,Averages!$B$17,Averages!$B$18)*-1</f>
        <v>0.11061992401272767</v>
      </c>
      <c r="U138" t="str">
        <f>VLOOKUP(Sheet4!B138,ZScore!$A$1:$B$4,2,TRUE)</f>
        <v>p-</v>
      </c>
      <c r="V138" t="str">
        <f>VLOOKUP(Sheet4!C138,ZScore!$A$6:$B$8,2,TRUE)</f>
        <v>s-</v>
      </c>
      <c r="W138" t="str">
        <f>VLOOKUP(Sheet4!D138,ZScore!$A$10:$B$12,2,TRUE)</f>
        <v>av-</v>
      </c>
      <c r="X138" t="str">
        <f>IFERROR(VLOOKUP(A138,ADP!A:B,2,FALSE),"")</f>
        <v/>
      </c>
    </row>
    <row r="139" spans="1:24" x14ac:dyDescent="0.3">
      <c r="A139" t="s">
        <v>180</v>
      </c>
      <c r="B139" t="s">
        <v>25</v>
      </c>
      <c r="C139">
        <v>464</v>
      </c>
      <c r="D139">
        <v>-0.3</v>
      </c>
      <c r="E139">
        <v>99</v>
      </c>
      <c r="F139">
        <v>0.17499999999999999</v>
      </c>
      <c r="G139">
        <v>0.32400000000000001</v>
      </c>
      <c r="H139">
        <v>1.5</v>
      </c>
      <c r="I139">
        <v>3.9</v>
      </c>
      <c r="J139">
        <v>0.55800000000000005</v>
      </c>
      <c r="K139">
        <v>8.5999999999999993E-2</v>
      </c>
      <c r="L139">
        <v>10542</v>
      </c>
      <c r="N139">
        <f>STANDARDIZE(F139,Averages!$B$2,Averages!$B$3)</f>
        <v>-0.26480602231664935</v>
      </c>
      <c r="O139">
        <f>STANDARDIZE(G139,Averages!$B$5,Averages!$B$6)</f>
        <v>-0.39596016982054433</v>
      </c>
      <c r="P139">
        <f>STANDARDIZE(H139,Averages!$B$8,Averages!$B$9)</f>
        <v>0.41327512759365637</v>
      </c>
      <c r="Q139">
        <f>STANDARDIZE(I139,Averages!$B$11,Averages!$B$12)</f>
        <v>-3.1150047879677376E-2</v>
      </c>
      <c r="R139">
        <f>STANDARDIZE(J139,Averages!$B$14,Averages!$B$15)*-1</f>
        <v>1.0780688807639316</v>
      </c>
      <c r="S139">
        <f>STANDARDIZE(K139,Averages!$B$17,Averages!$B$18)*-1</f>
        <v>0.51560134073729791</v>
      </c>
      <c r="U139" t="str">
        <f>VLOOKUP(Sheet4!B139,ZScore!$A$1:$B$4,2,TRUE)</f>
        <v>p-</v>
      </c>
      <c r="V139" t="str">
        <f>VLOOKUP(Sheet4!C139,ZScore!$A$6:$B$8,2,TRUE)</f>
        <v>s-</v>
      </c>
      <c r="W139" t="str">
        <f>VLOOKUP(Sheet4!D139,ZScore!$A$10:$B$12,2,TRUE)</f>
        <v>av</v>
      </c>
      <c r="X139" t="str">
        <f>IFERROR(VLOOKUP(A139,ADP!A:B,2,FALSE),"")</f>
        <v/>
      </c>
    </row>
    <row r="140" spans="1:24" x14ac:dyDescent="0.3">
      <c r="A140" t="s">
        <v>181</v>
      </c>
      <c r="B140" t="s">
        <v>60</v>
      </c>
      <c r="C140">
        <v>422</v>
      </c>
      <c r="D140">
        <v>-0.6</v>
      </c>
      <c r="E140">
        <v>99</v>
      </c>
      <c r="F140">
        <v>0.17699999999999999</v>
      </c>
      <c r="G140">
        <v>0.32300000000000001</v>
      </c>
      <c r="H140">
        <v>0.2</v>
      </c>
      <c r="I140">
        <v>2.9</v>
      </c>
      <c r="J140">
        <v>0.621</v>
      </c>
      <c r="K140">
        <v>0.154</v>
      </c>
      <c r="L140">
        <v>12174</v>
      </c>
      <c r="N140">
        <f>STANDARDIZE(F140,Averages!$B$2,Averages!$B$3)</f>
        <v>-0.22933433188539595</v>
      </c>
      <c r="O140">
        <f>STANDARDIZE(G140,Averages!$B$5,Averages!$B$6)</f>
        <v>-0.42514044845624377</v>
      </c>
      <c r="P140">
        <f>STANDARDIZE(H140,Averages!$B$8,Averages!$B$9)</f>
        <v>5.9902241392990399E-2</v>
      </c>
      <c r="Q140">
        <f>STANDARDIZE(I140,Averages!$B$11,Averages!$B$12)</f>
        <v>-0.63731314175447462</v>
      </c>
      <c r="R140">
        <f>STANDARDIZE(J140,Averages!$B$14,Averages!$B$15)*-1</f>
        <v>-0.76424699634715676</v>
      </c>
      <c r="S140">
        <f>STANDARDIZE(K140,Averages!$B$17,Averages!$B$18)*-1</f>
        <v>-1.6027629928989138</v>
      </c>
      <c r="U140" t="str">
        <f>VLOOKUP(Sheet4!B140,ZScore!$A$1:$B$4,2,TRUE)</f>
        <v>p-</v>
      </c>
      <c r="V140" t="str">
        <f>VLOOKUP(Sheet4!C140,ZScore!$A$6:$B$8,2,TRUE)</f>
        <v>s-</v>
      </c>
      <c r="W140" t="str">
        <f>VLOOKUP(Sheet4!D140,ZScore!$A$10:$B$12,2,TRUE)</f>
        <v>av-</v>
      </c>
      <c r="X140" t="str">
        <f>IFERROR(VLOOKUP(A140,ADP!A:B,2,FALSE),"")</f>
        <v/>
      </c>
    </row>
    <row r="141" spans="1:24" x14ac:dyDescent="0.3">
      <c r="A141" t="s">
        <v>182</v>
      </c>
      <c r="B141" t="s">
        <v>13</v>
      </c>
      <c r="C141">
        <v>647</v>
      </c>
      <c r="D141">
        <v>2.6</v>
      </c>
      <c r="E141">
        <v>103</v>
      </c>
      <c r="F141">
        <v>0.14299999999999999</v>
      </c>
      <c r="G141">
        <v>0.32300000000000001</v>
      </c>
      <c r="H141">
        <v>2</v>
      </c>
      <c r="I141">
        <v>5</v>
      </c>
      <c r="J141">
        <v>0.64600000000000002</v>
      </c>
      <c r="K141">
        <v>5.6000000000000001E-2</v>
      </c>
      <c r="L141">
        <v>10847</v>
      </c>
      <c r="N141">
        <f>STANDARDIZE(F141,Averages!$B$2,Averages!$B$3)</f>
        <v>-0.83235306921670305</v>
      </c>
      <c r="O141">
        <f>STANDARDIZE(G141,Averages!$B$5,Averages!$B$6)</f>
        <v>-0.42514044845624377</v>
      </c>
      <c r="P141">
        <f>STANDARDIZE(H141,Averages!$B$8,Averages!$B$9)</f>
        <v>0.54918777613237413</v>
      </c>
      <c r="Q141">
        <f>STANDARDIZE(I141,Averages!$B$11,Averages!$B$12)</f>
        <v>0.63562935538259968</v>
      </c>
      <c r="R141">
        <f>STANDARDIZE(J141,Averages!$B$14,Averages!$B$15)*-1</f>
        <v>-1.4953247253594948</v>
      </c>
      <c r="S141">
        <f>STANDARDIZE(K141,Averages!$B$17,Averages!$B$18)*-1</f>
        <v>1.4501738408709204</v>
      </c>
      <c r="U141" t="str">
        <f>VLOOKUP(Sheet4!B141,ZScore!$A$1:$B$4,2,TRUE)</f>
        <v>p-</v>
      </c>
      <c r="V141" t="str">
        <f>VLOOKUP(Sheet4!C141,ZScore!$A$6:$B$8,2,TRUE)</f>
        <v>s-</v>
      </c>
      <c r="W141" t="str">
        <f>VLOOKUP(Sheet4!D141,ZScore!$A$10:$B$12,2,TRUE)</f>
        <v>av-</v>
      </c>
      <c r="X141">
        <f>IFERROR(VLOOKUP(A141,ADP!A:B,2,FALSE),"")</f>
        <v>197</v>
      </c>
    </row>
    <row r="142" spans="1:24" x14ac:dyDescent="0.3">
      <c r="A142" t="s">
        <v>183</v>
      </c>
      <c r="B142" t="s">
        <v>23</v>
      </c>
      <c r="C142">
        <v>555</v>
      </c>
      <c r="D142">
        <v>-13.5</v>
      </c>
      <c r="E142">
        <v>81</v>
      </c>
      <c r="F142">
        <v>0.219</v>
      </c>
      <c r="G142">
        <v>0.32300000000000001</v>
      </c>
      <c r="H142">
        <v>1</v>
      </c>
      <c r="I142">
        <v>4.7</v>
      </c>
      <c r="J142">
        <v>0.63600000000000001</v>
      </c>
      <c r="K142">
        <v>0.14199999999999999</v>
      </c>
      <c r="L142">
        <v>12564</v>
      </c>
      <c r="N142">
        <f>STANDARDIZE(F142,Averages!$B$2,Averages!$B$3)</f>
        <v>0.51557116717092466</v>
      </c>
      <c r="O142">
        <f>STANDARDIZE(G142,Averages!$B$5,Averages!$B$6)</f>
        <v>-0.42514044845624377</v>
      </c>
      <c r="P142">
        <f>STANDARDIZE(H142,Averages!$B$8,Averages!$B$9)</f>
        <v>0.27736247905493866</v>
      </c>
      <c r="Q142">
        <f>STANDARDIZE(I142,Averages!$B$11,Averages!$B$12)</f>
        <v>0.4537804272201606</v>
      </c>
      <c r="R142">
        <f>STANDARDIZE(J142,Averages!$B$14,Averages!$B$15)*-1</f>
        <v>-1.2028936337545595</v>
      </c>
      <c r="S142">
        <f>STANDARDIZE(K142,Averages!$B$17,Averages!$B$18)*-1</f>
        <v>-1.2289339928454643</v>
      </c>
      <c r="U142" t="str">
        <f>VLOOKUP(Sheet4!B142,ZScore!$A$1:$B$4,2,TRUE)</f>
        <v>p-</v>
      </c>
      <c r="V142" t="str">
        <f>VLOOKUP(Sheet4!C142,ZScore!$A$6:$B$8,2,TRUE)</f>
        <v>s-</v>
      </c>
      <c r="W142" t="str">
        <f>VLOOKUP(Sheet4!D142,ZScore!$A$10:$B$12,2,TRUE)</f>
        <v>av-</v>
      </c>
      <c r="X142">
        <f>IFERROR(VLOOKUP(A142,ADP!A:B,2,FALSE),"")</f>
        <v>114</v>
      </c>
    </row>
    <row r="143" spans="1:24" x14ac:dyDescent="0.3">
      <c r="A143" t="s">
        <v>184</v>
      </c>
      <c r="B143" t="s">
        <v>89</v>
      </c>
      <c r="C143">
        <v>454</v>
      </c>
      <c r="D143">
        <v>-1.5</v>
      </c>
      <c r="E143">
        <v>97</v>
      </c>
      <c r="F143">
        <v>0.123</v>
      </c>
      <c r="G143">
        <v>0.32200000000000001</v>
      </c>
      <c r="H143">
        <v>2.7</v>
      </c>
      <c r="I143">
        <v>5.7</v>
      </c>
      <c r="J143">
        <v>0.58199999999999996</v>
      </c>
      <c r="K143">
        <v>5.7000000000000002E-2</v>
      </c>
      <c r="L143">
        <v>15223</v>
      </c>
      <c r="N143">
        <f>STANDARDIZE(F143,Averages!$B$2,Averages!$B$3)</f>
        <v>-1.1870699735292363</v>
      </c>
      <c r="O143">
        <f>STANDARDIZE(G143,Averages!$B$5,Averages!$B$6)</f>
        <v>-0.45432072709194321</v>
      </c>
      <c r="P143">
        <f>STANDARDIZE(H143,Averages!$B$8,Averages!$B$9)</f>
        <v>0.73946548408657897</v>
      </c>
      <c r="Q143">
        <f>STANDARDIZE(I143,Averages!$B$11,Averages!$B$12)</f>
        <v>1.0599435210949579</v>
      </c>
      <c r="R143">
        <f>STANDARDIZE(J143,Averages!$B$14,Averages!$B$15)*-1</f>
        <v>0.3762342609120905</v>
      </c>
      <c r="S143">
        <f>STANDARDIZE(K143,Averages!$B$17,Averages!$B$18)*-1</f>
        <v>1.4190214241997996</v>
      </c>
      <c r="U143" t="str">
        <f>VLOOKUP(Sheet4!B143,ZScore!$A$1:$B$4,2,TRUE)</f>
        <v>p-</v>
      </c>
      <c r="V143" t="str">
        <f>VLOOKUP(Sheet4!C143,ZScore!$A$6:$B$8,2,TRUE)</f>
        <v>s-</v>
      </c>
      <c r="W143" t="str">
        <f>VLOOKUP(Sheet4!D143,ZScore!$A$10:$B$12,2,TRUE)</f>
        <v>av</v>
      </c>
      <c r="X143" t="str">
        <f>IFERROR(VLOOKUP(A143,ADP!A:B,2,FALSE),"")</f>
        <v/>
      </c>
    </row>
    <row r="144" spans="1:24" x14ac:dyDescent="0.3">
      <c r="A144" t="s">
        <v>185</v>
      </c>
      <c r="B144" t="s">
        <v>135</v>
      </c>
      <c r="C144">
        <v>635</v>
      </c>
      <c r="D144">
        <v>-3.5</v>
      </c>
      <c r="E144">
        <v>96</v>
      </c>
      <c r="F144">
        <v>0.13</v>
      </c>
      <c r="G144">
        <v>0.32100000000000001</v>
      </c>
      <c r="H144">
        <v>8.3000000000000007</v>
      </c>
      <c r="I144">
        <v>6.7</v>
      </c>
      <c r="J144">
        <v>0.622</v>
      </c>
      <c r="K144">
        <v>8.3000000000000004E-2</v>
      </c>
      <c r="L144">
        <v>12161</v>
      </c>
      <c r="N144">
        <f>STANDARDIZE(F144,Averages!$B$2,Averages!$B$3)</f>
        <v>-1.0629190570198495</v>
      </c>
      <c r="O144">
        <f>STANDARDIZE(G144,Averages!$B$5,Averages!$B$6)</f>
        <v>-0.48350100572764265</v>
      </c>
      <c r="P144">
        <f>STANDARDIZE(H144,Averages!$B$8,Averages!$B$9)</f>
        <v>2.2616871477202172</v>
      </c>
      <c r="Q144">
        <f>STANDARDIZE(I144,Averages!$B$11,Averages!$B$12)</f>
        <v>1.6661066149697552</v>
      </c>
      <c r="R144">
        <f>STANDARDIZE(J144,Averages!$B$14,Averages!$B$15)*-1</f>
        <v>-0.7934901055076502</v>
      </c>
      <c r="S144">
        <f>STANDARDIZE(K144,Averages!$B$17,Averages!$B$18)*-1</f>
        <v>0.60905859075065982</v>
      </c>
      <c r="U144" t="str">
        <f>VLOOKUP(Sheet4!B144,ZScore!$A$1:$B$4,2,TRUE)</f>
        <v>p-</v>
      </c>
      <c r="V144" t="str">
        <f>VLOOKUP(Sheet4!C144,ZScore!$A$6:$B$8,2,TRUE)</f>
        <v>S+</v>
      </c>
      <c r="W144" t="str">
        <f>VLOOKUP(Sheet4!D144,ZScore!$A$10:$B$12,2,TRUE)</f>
        <v>av-</v>
      </c>
      <c r="X144">
        <f>IFERROR(VLOOKUP(A144,ADP!A:B,2,FALSE),"")</f>
        <v>81</v>
      </c>
    </row>
    <row r="145" spans="1:24" x14ac:dyDescent="0.3">
      <c r="A145" t="s">
        <v>186</v>
      </c>
      <c r="B145" t="s">
        <v>27</v>
      </c>
      <c r="C145">
        <v>670</v>
      </c>
      <c r="D145">
        <v>-4.0999999999999996</v>
      </c>
      <c r="E145">
        <v>95</v>
      </c>
      <c r="F145">
        <v>0.11</v>
      </c>
      <c r="G145">
        <v>0.32100000000000001</v>
      </c>
      <c r="H145">
        <v>-1.1000000000000001</v>
      </c>
      <c r="I145">
        <v>1.9</v>
      </c>
      <c r="J145">
        <v>0.56599999999999995</v>
      </c>
      <c r="K145">
        <v>5.5E-2</v>
      </c>
      <c r="L145">
        <v>5930</v>
      </c>
      <c r="N145">
        <f>STANDARDIZE(F145,Averages!$B$2,Averages!$B$3)</f>
        <v>-1.417635961332383</v>
      </c>
      <c r="O145">
        <f>STANDARDIZE(G145,Averages!$B$5,Averages!$B$6)</f>
        <v>-0.48350100572764265</v>
      </c>
      <c r="P145">
        <f>STANDARDIZE(H145,Averages!$B$8,Averages!$B$9)</f>
        <v>-0.2934706448076756</v>
      </c>
      <c r="Q145">
        <f>STANDARDIZE(I145,Averages!$B$11,Averages!$B$12)</f>
        <v>-1.2434762356292719</v>
      </c>
      <c r="R145">
        <f>STANDARDIZE(J145,Averages!$B$14,Averages!$B$15)*-1</f>
        <v>0.84412400747998673</v>
      </c>
      <c r="S145">
        <f>STANDARDIZE(K145,Averages!$B$17,Averages!$B$18)*-1</f>
        <v>1.4813262575420412</v>
      </c>
      <c r="U145" t="str">
        <f>VLOOKUP(Sheet4!B145,ZScore!$A$1:$B$4,2,TRUE)</f>
        <v>p-</v>
      </c>
      <c r="V145" t="str">
        <f>VLOOKUP(Sheet4!C145,ZScore!$A$6:$B$8,2,TRUE)</f>
        <v>s-</v>
      </c>
      <c r="W145" t="str">
        <f>VLOOKUP(Sheet4!D145,ZScore!$A$10:$B$12,2,TRUE)</f>
        <v>av</v>
      </c>
      <c r="X145" t="str">
        <f>IFERROR(VLOOKUP(A145,ADP!A:B,2,FALSE),"")</f>
        <v/>
      </c>
    </row>
    <row r="146" spans="1:24" x14ac:dyDescent="0.3">
      <c r="A146" t="s">
        <v>187</v>
      </c>
      <c r="B146" t="s">
        <v>17</v>
      </c>
      <c r="C146">
        <v>427</v>
      </c>
      <c r="D146">
        <v>-1.3</v>
      </c>
      <c r="E146">
        <v>98</v>
      </c>
      <c r="F146">
        <v>0.20100000000000001</v>
      </c>
      <c r="G146">
        <v>0.32</v>
      </c>
      <c r="H146">
        <v>-3.2</v>
      </c>
      <c r="I146">
        <v>2.1</v>
      </c>
      <c r="J146">
        <v>0.6</v>
      </c>
      <c r="K146">
        <v>0.121</v>
      </c>
      <c r="L146">
        <v>1873</v>
      </c>
      <c r="N146">
        <f>STANDARDIZE(F146,Averages!$B$2,Averages!$B$3)</f>
        <v>0.19632595328964467</v>
      </c>
      <c r="O146">
        <f>STANDARDIZE(G146,Averages!$B$5,Averages!$B$6)</f>
        <v>-0.51268128436334204</v>
      </c>
      <c r="P146">
        <f>STANDARDIZE(H146,Averages!$B$8,Averages!$B$9)</f>
        <v>-0.86430376867028991</v>
      </c>
      <c r="Q146">
        <f>STANDARDIZE(I146,Averages!$B$11,Averages!$B$12)</f>
        <v>-1.1222436168543124</v>
      </c>
      <c r="R146">
        <f>STANDARDIZE(J146,Averages!$B$14,Averages!$B$15)*-1</f>
        <v>-0.15014170397679286</v>
      </c>
      <c r="S146">
        <f>STANDARDIZE(K146,Averages!$B$17,Averages!$B$18)*-1</f>
        <v>-0.57473324275192872</v>
      </c>
      <c r="U146" t="str">
        <f>VLOOKUP(Sheet4!B146,ZScore!$A$1:$B$4,2,TRUE)</f>
        <v>p-</v>
      </c>
      <c r="V146" t="str">
        <f>VLOOKUP(Sheet4!C146,ZScore!$A$6:$B$8,2,TRUE)</f>
        <v>s-</v>
      </c>
      <c r="W146" t="str">
        <f>VLOOKUP(Sheet4!D146,ZScore!$A$10:$B$12,2,TRUE)</f>
        <v>av-</v>
      </c>
      <c r="X146" t="str">
        <f>IFERROR(VLOOKUP(A146,ADP!A:B,2,FALSE),"")</f>
        <v/>
      </c>
    </row>
    <row r="147" spans="1:24" x14ac:dyDescent="0.3">
      <c r="A147" t="s">
        <v>188</v>
      </c>
      <c r="B147" t="s">
        <v>80</v>
      </c>
      <c r="C147">
        <v>499</v>
      </c>
      <c r="D147">
        <v>-2.6</v>
      </c>
      <c r="E147">
        <v>96</v>
      </c>
      <c r="F147">
        <v>0.19500000000000001</v>
      </c>
      <c r="G147">
        <v>0.32</v>
      </c>
      <c r="H147">
        <v>3</v>
      </c>
      <c r="I147">
        <v>5.0999999999999996</v>
      </c>
      <c r="J147">
        <v>0.621</v>
      </c>
      <c r="K147">
        <v>0.107</v>
      </c>
      <c r="L147">
        <v>6153</v>
      </c>
      <c r="N147">
        <f>STANDARDIZE(F147,Averages!$B$2,Averages!$B$3)</f>
        <v>8.9910881995884526E-2</v>
      </c>
      <c r="O147">
        <f>STANDARDIZE(G147,Averages!$B$5,Averages!$B$6)</f>
        <v>-0.51268128436334204</v>
      </c>
      <c r="P147">
        <f>STANDARDIZE(H147,Averages!$B$8,Averages!$B$9)</f>
        <v>0.82101307320980943</v>
      </c>
      <c r="Q147">
        <f>STANDARDIZE(I147,Averages!$B$11,Averages!$B$12)</f>
        <v>0.69624566477007921</v>
      </c>
      <c r="R147">
        <f>STANDARDIZE(J147,Averages!$B$14,Averages!$B$15)*-1</f>
        <v>-0.76424699634715676</v>
      </c>
      <c r="S147">
        <f>STANDARDIZE(K147,Averages!$B$17,Averages!$B$18)*-1</f>
        <v>-0.13859940935623816</v>
      </c>
      <c r="U147" t="str">
        <f>VLOOKUP(Sheet4!B147,ZScore!$A$1:$B$4,2,TRUE)</f>
        <v>p-</v>
      </c>
      <c r="V147" t="str">
        <f>VLOOKUP(Sheet4!C147,ZScore!$A$6:$B$8,2,TRUE)</f>
        <v>s-</v>
      </c>
      <c r="W147" t="str">
        <f>VLOOKUP(Sheet4!D147,ZScore!$A$10:$B$12,2,TRUE)</f>
        <v>av-</v>
      </c>
      <c r="X147" t="str">
        <f>IFERROR(VLOOKUP(A147,ADP!A:B,2,FALSE),"")</f>
        <v/>
      </c>
    </row>
    <row r="148" spans="1:24" x14ac:dyDescent="0.3">
      <c r="A148" t="s">
        <v>189</v>
      </c>
      <c r="B148" t="s">
        <v>85</v>
      </c>
      <c r="C148">
        <v>605</v>
      </c>
      <c r="D148">
        <v>-0.1</v>
      </c>
      <c r="E148">
        <v>100</v>
      </c>
      <c r="F148">
        <v>0.18099999999999999</v>
      </c>
      <c r="G148">
        <v>0.32</v>
      </c>
      <c r="H148">
        <v>-1.8</v>
      </c>
      <c r="I148">
        <v>1.4</v>
      </c>
      <c r="J148">
        <v>0.58199999999999996</v>
      </c>
      <c r="K148">
        <v>0.12</v>
      </c>
      <c r="L148">
        <v>15447</v>
      </c>
      <c r="N148">
        <f>STANDARDIZE(F148,Averages!$B$2,Averages!$B$3)</f>
        <v>-0.15839095102288916</v>
      </c>
      <c r="O148">
        <f>STANDARDIZE(G148,Averages!$B$5,Averages!$B$6)</f>
        <v>-0.51268128436334204</v>
      </c>
      <c r="P148">
        <f>STANDARDIZE(H148,Averages!$B$8,Averages!$B$9)</f>
        <v>-0.48374835276188038</v>
      </c>
      <c r="Q148">
        <f>STANDARDIZE(I148,Averages!$B$11,Averages!$B$12)</f>
        <v>-1.5465577825666705</v>
      </c>
      <c r="R148">
        <f>STANDARDIZE(J148,Averages!$B$14,Averages!$B$15)*-1</f>
        <v>0.3762342609120905</v>
      </c>
      <c r="S148">
        <f>STANDARDIZE(K148,Averages!$B$17,Averages!$B$18)*-1</f>
        <v>-0.54358082608080793</v>
      </c>
      <c r="U148" t="str">
        <f>VLOOKUP(Sheet4!B148,ZScore!$A$1:$B$4,2,TRUE)</f>
        <v>p-</v>
      </c>
      <c r="V148" t="str">
        <f>VLOOKUP(Sheet4!C148,ZScore!$A$6:$B$8,2,TRUE)</f>
        <v>s-</v>
      </c>
      <c r="W148" t="str">
        <f>VLOOKUP(Sheet4!D148,ZScore!$A$10:$B$12,2,TRUE)</f>
        <v>av-</v>
      </c>
      <c r="X148">
        <f>IFERROR(VLOOKUP(A148,ADP!A:B,2,FALSE),"")</f>
        <v>193</v>
      </c>
    </row>
    <row r="149" spans="1:24" x14ac:dyDescent="0.3">
      <c r="A149" t="s">
        <v>190</v>
      </c>
      <c r="B149" t="s">
        <v>41</v>
      </c>
      <c r="C149">
        <v>608</v>
      </c>
      <c r="D149">
        <v>-2.4</v>
      </c>
      <c r="E149">
        <v>97</v>
      </c>
      <c r="F149">
        <v>0.19600000000000001</v>
      </c>
      <c r="G149">
        <v>0.32</v>
      </c>
      <c r="H149">
        <v>-9.3000000000000007</v>
      </c>
      <c r="I149">
        <v>1.1000000000000001</v>
      </c>
      <c r="J149">
        <v>0.59499999999999997</v>
      </c>
      <c r="K149">
        <v>0.13400000000000001</v>
      </c>
      <c r="L149">
        <v>8610</v>
      </c>
      <c r="N149">
        <f>STANDARDIZE(F149,Averages!$B$2,Averages!$B$3)</f>
        <v>0.10764672721151122</v>
      </c>
      <c r="O149">
        <f>STANDARDIZE(G149,Averages!$B$5,Averages!$B$6)</f>
        <v>-0.51268128436334204</v>
      </c>
      <c r="P149">
        <f>STANDARDIZE(H149,Averages!$B$8,Averages!$B$9)</f>
        <v>-2.5224380808426456</v>
      </c>
      <c r="Q149">
        <f>STANDARDIZE(I149,Averages!$B$11,Averages!$B$12)</f>
        <v>-1.7284067107291097</v>
      </c>
      <c r="R149">
        <f>STANDARDIZE(J149,Averages!$B$14,Averages!$B$15)*-1</f>
        <v>-3.9261581743252633E-3</v>
      </c>
      <c r="S149">
        <f>STANDARDIZE(K149,Averages!$B$17,Averages!$B$18)*-1</f>
        <v>-0.97971465947649894</v>
      </c>
      <c r="U149" t="str">
        <f>VLOOKUP(Sheet4!B149,ZScore!$A$1:$B$4,2,TRUE)</f>
        <v>p-</v>
      </c>
      <c r="V149" t="str">
        <f>VLOOKUP(Sheet4!C149,ZScore!$A$6:$B$8,2,TRUE)</f>
        <v>s-</v>
      </c>
      <c r="W149" t="str">
        <f>VLOOKUP(Sheet4!D149,ZScore!$A$10:$B$12,2,TRUE)</f>
        <v>av-</v>
      </c>
      <c r="X149">
        <f>IFERROR(VLOOKUP(A149,ADP!A:B,2,FALSE),"")</f>
        <v>273</v>
      </c>
    </row>
    <row r="150" spans="1:24" x14ac:dyDescent="0.3">
      <c r="A150" t="s">
        <v>191</v>
      </c>
      <c r="B150" t="s">
        <v>15</v>
      </c>
      <c r="C150">
        <v>666</v>
      </c>
      <c r="D150">
        <v>-1.9</v>
      </c>
      <c r="E150">
        <v>98</v>
      </c>
      <c r="F150">
        <v>0.13700000000000001</v>
      </c>
      <c r="G150">
        <v>0.31900000000000001</v>
      </c>
      <c r="H150">
        <v>-3.8</v>
      </c>
      <c r="I150">
        <v>2.2999999999999998</v>
      </c>
      <c r="J150">
        <v>0.58599999999999997</v>
      </c>
      <c r="K150">
        <v>5.0999999999999997E-2</v>
      </c>
      <c r="L150">
        <v>4022</v>
      </c>
      <c r="N150">
        <f>STANDARDIZE(F150,Averages!$B$2,Averages!$B$3)</f>
        <v>-0.93876814051046265</v>
      </c>
      <c r="O150">
        <f>STANDARDIZE(G150,Averages!$B$5,Averages!$B$6)</f>
        <v>-0.54186156299904153</v>
      </c>
      <c r="P150">
        <f>STANDARDIZE(H150,Averages!$B$8,Averages!$B$9)</f>
        <v>-1.027398946916751</v>
      </c>
      <c r="Q150">
        <f>STANDARDIZE(I150,Averages!$B$11,Averages!$B$12)</f>
        <v>-1.0010109980793531</v>
      </c>
      <c r="R150">
        <f>STANDARDIZE(J150,Averages!$B$14,Averages!$B$15)*-1</f>
        <v>0.2592618242701164</v>
      </c>
      <c r="S150">
        <f>STANDARDIZE(K150,Averages!$B$17,Averages!$B$18)*-1</f>
        <v>1.6059359242265243</v>
      </c>
      <c r="U150" t="str">
        <f>VLOOKUP(Sheet4!B150,ZScore!$A$1:$B$4,2,TRUE)</f>
        <v>p-</v>
      </c>
      <c r="V150" t="str">
        <f>VLOOKUP(Sheet4!C150,ZScore!$A$6:$B$8,2,TRUE)</f>
        <v>s-</v>
      </c>
      <c r="W150" t="str">
        <f>VLOOKUP(Sheet4!D150,ZScore!$A$10:$B$12,2,TRUE)</f>
        <v>av</v>
      </c>
      <c r="X150">
        <f>IFERROR(VLOOKUP(A150,ADP!A:B,2,FALSE),"")</f>
        <v>313</v>
      </c>
    </row>
    <row r="151" spans="1:24" x14ac:dyDescent="0.3">
      <c r="A151" t="s">
        <v>192</v>
      </c>
      <c r="B151" t="s">
        <v>135</v>
      </c>
      <c r="C151">
        <v>553</v>
      </c>
      <c r="D151">
        <v>-4.7</v>
      </c>
      <c r="E151">
        <v>93</v>
      </c>
      <c r="F151">
        <v>0.188</v>
      </c>
      <c r="G151">
        <v>0.318</v>
      </c>
      <c r="H151">
        <v>-5.3</v>
      </c>
      <c r="I151">
        <v>1.5</v>
      </c>
      <c r="J151">
        <v>0.62</v>
      </c>
      <c r="K151">
        <v>0.11700000000000001</v>
      </c>
      <c r="L151">
        <v>8001</v>
      </c>
      <c r="N151">
        <f>STANDARDIZE(F151,Averages!$B$2,Averages!$B$3)</f>
        <v>-3.4240034513502327E-2</v>
      </c>
      <c r="O151">
        <f>STANDARDIZE(G151,Averages!$B$5,Averages!$B$6)</f>
        <v>-0.57104184163474092</v>
      </c>
      <c r="P151">
        <f>STANDARDIZE(H151,Averages!$B$8,Averages!$B$9)</f>
        <v>-1.435136892532904</v>
      </c>
      <c r="Q151">
        <f>STANDARDIZE(I151,Averages!$B$11,Averages!$B$12)</f>
        <v>-1.4859414731791909</v>
      </c>
      <c r="R151">
        <f>STANDARDIZE(J151,Averages!$B$14,Averages!$B$15)*-1</f>
        <v>-0.73500388718666321</v>
      </c>
      <c r="S151">
        <f>STANDARDIZE(K151,Averages!$B$17,Averages!$B$18)*-1</f>
        <v>-0.45012357606744602</v>
      </c>
      <c r="U151" t="str">
        <f>VLOOKUP(Sheet4!B151,ZScore!$A$1:$B$4,2,TRUE)</f>
        <v>p-</v>
      </c>
      <c r="V151" t="str">
        <f>VLOOKUP(Sheet4!C151,ZScore!$A$6:$B$8,2,TRUE)</f>
        <v>s-</v>
      </c>
      <c r="W151" t="str">
        <f>VLOOKUP(Sheet4!D151,ZScore!$A$10:$B$12,2,TRUE)</f>
        <v>av-</v>
      </c>
      <c r="X151">
        <f>IFERROR(VLOOKUP(A151,ADP!A:B,2,FALSE),"")</f>
        <v>295</v>
      </c>
    </row>
    <row r="152" spans="1:24" x14ac:dyDescent="0.3">
      <c r="A152" t="s">
        <v>193</v>
      </c>
      <c r="B152" t="s">
        <v>76</v>
      </c>
      <c r="C152">
        <v>616</v>
      </c>
      <c r="D152">
        <v>-6.2</v>
      </c>
      <c r="E152">
        <v>92</v>
      </c>
      <c r="F152">
        <v>0.17</v>
      </c>
      <c r="G152">
        <v>0.317</v>
      </c>
      <c r="H152">
        <v>-2.2000000000000002</v>
      </c>
      <c r="I152">
        <v>2.6</v>
      </c>
      <c r="J152">
        <v>0.55000000000000004</v>
      </c>
      <c r="K152">
        <v>0.112</v>
      </c>
      <c r="L152">
        <v>14553</v>
      </c>
      <c r="N152">
        <f>STANDARDIZE(F152,Averages!$B$2,Averages!$B$3)</f>
        <v>-0.35348524839478229</v>
      </c>
      <c r="O152">
        <f>STANDARDIZE(G152,Averages!$B$5,Averages!$B$6)</f>
        <v>-0.60022212027044042</v>
      </c>
      <c r="P152">
        <f>STANDARDIZE(H152,Averages!$B$8,Averages!$B$9)</f>
        <v>-0.59247847159285449</v>
      </c>
      <c r="Q152">
        <f>STANDARDIZE(I152,Averages!$B$11,Averages!$B$12)</f>
        <v>-0.81916206991691376</v>
      </c>
      <c r="R152">
        <f>STANDARDIZE(J152,Averages!$B$14,Averages!$B$15)*-1</f>
        <v>1.3120137540478798</v>
      </c>
      <c r="S152">
        <f>STANDARDIZE(K152,Averages!$B$17,Averages!$B$18)*-1</f>
        <v>-0.29436149271184209</v>
      </c>
      <c r="U152" t="str">
        <f>VLOOKUP(Sheet4!B152,ZScore!$A$1:$B$4,2,TRUE)</f>
        <v>p-</v>
      </c>
      <c r="V152" t="str">
        <f>VLOOKUP(Sheet4!C152,ZScore!$A$6:$B$8,2,TRUE)</f>
        <v>s-</v>
      </c>
      <c r="W152" t="str">
        <f>VLOOKUP(Sheet4!D152,ZScore!$A$10:$B$12,2,TRUE)</f>
        <v>av</v>
      </c>
      <c r="X152">
        <f>IFERROR(VLOOKUP(A152,ADP!A:B,2,FALSE),"")</f>
        <v>158</v>
      </c>
    </row>
    <row r="153" spans="1:24" x14ac:dyDescent="0.3">
      <c r="A153" t="s">
        <v>194</v>
      </c>
      <c r="B153" t="s">
        <v>19</v>
      </c>
      <c r="C153">
        <v>423</v>
      </c>
      <c r="D153">
        <v>-4.5999999999999996</v>
      </c>
      <c r="E153">
        <v>92</v>
      </c>
      <c r="F153">
        <v>0.13200000000000001</v>
      </c>
      <c r="G153">
        <v>0.317</v>
      </c>
      <c r="H153">
        <v>-3.5</v>
      </c>
      <c r="I153">
        <v>3.4</v>
      </c>
      <c r="J153">
        <v>0.60499999999999998</v>
      </c>
      <c r="K153">
        <v>8.4000000000000005E-2</v>
      </c>
      <c r="L153">
        <v>10200</v>
      </c>
      <c r="N153">
        <f>STANDARDIZE(F153,Averages!$B$2,Averages!$B$3)</f>
        <v>-1.0274473665885961</v>
      </c>
      <c r="O153">
        <f>STANDARDIZE(G153,Averages!$B$5,Averages!$B$6)</f>
        <v>-0.60022212027044042</v>
      </c>
      <c r="P153">
        <f>STANDARDIZE(H153,Averages!$B$8,Averages!$B$9)</f>
        <v>-0.94585135779352036</v>
      </c>
      <c r="Q153">
        <f>STANDARDIZE(I153,Averages!$B$11,Averages!$B$12)</f>
        <v>-0.33423159481707604</v>
      </c>
      <c r="R153">
        <f>STANDARDIZE(J153,Averages!$B$14,Averages!$B$15)*-1</f>
        <v>-0.29635724977926042</v>
      </c>
      <c r="S153">
        <f>STANDARDIZE(K153,Averages!$B$17,Averages!$B$18)*-1</f>
        <v>0.57790617407953904</v>
      </c>
      <c r="U153" t="str">
        <f>VLOOKUP(Sheet4!B153,ZScore!$A$1:$B$4,2,TRUE)</f>
        <v>p-</v>
      </c>
      <c r="V153" t="str">
        <f>VLOOKUP(Sheet4!C153,ZScore!$A$6:$B$8,2,TRUE)</f>
        <v>s-</v>
      </c>
      <c r="W153" t="str">
        <f>VLOOKUP(Sheet4!D153,ZScore!$A$10:$B$12,2,TRUE)</f>
        <v>av</v>
      </c>
      <c r="X153">
        <f>IFERROR(VLOOKUP(A153,ADP!A:B,2,FALSE),"")</f>
        <v>340</v>
      </c>
    </row>
    <row r="154" spans="1:24" x14ac:dyDescent="0.3">
      <c r="A154" t="s">
        <v>195</v>
      </c>
      <c r="B154" t="s">
        <v>146</v>
      </c>
      <c r="C154">
        <v>479</v>
      </c>
      <c r="D154">
        <v>-2.5</v>
      </c>
      <c r="E154">
        <v>96</v>
      </c>
      <c r="F154">
        <v>0.23599999999999999</v>
      </c>
      <c r="G154">
        <v>0.316</v>
      </c>
      <c r="H154">
        <v>0.7</v>
      </c>
      <c r="I154">
        <v>3.2</v>
      </c>
      <c r="J154">
        <v>0.61</v>
      </c>
      <c r="K154">
        <v>0.15</v>
      </c>
      <c r="L154">
        <v>15464</v>
      </c>
      <c r="N154">
        <f>STANDARDIZE(F154,Averages!$B$2,Averages!$B$3)</f>
        <v>0.81708053583657791</v>
      </c>
      <c r="O154">
        <f>STANDARDIZE(G154,Averages!$B$5,Averages!$B$6)</f>
        <v>-0.6294023989061398</v>
      </c>
      <c r="P154">
        <f>STANDARDIZE(H154,Averages!$B$8,Averages!$B$9)</f>
        <v>0.19581488993170806</v>
      </c>
      <c r="Q154">
        <f>STANDARDIZE(I154,Averages!$B$11,Averages!$B$12)</f>
        <v>-0.45546421359203532</v>
      </c>
      <c r="R154">
        <f>STANDARDIZE(J154,Averages!$B$14,Averages!$B$15)*-1</f>
        <v>-0.44257279558172802</v>
      </c>
      <c r="S154">
        <f>STANDARDIZE(K154,Averages!$B$17,Averages!$B$18)*-1</f>
        <v>-1.4781533262144306</v>
      </c>
      <c r="U154" t="str">
        <f>VLOOKUP(Sheet4!B154,ZScore!$A$1:$B$4,2,TRUE)</f>
        <v>p-</v>
      </c>
      <c r="V154" t="str">
        <f>VLOOKUP(Sheet4!C154,ZScore!$A$6:$B$8,2,TRUE)</f>
        <v>s-</v>
      </c>
      <c r="W154" t="str">
        <f>VLOOKUP(Sheet4!D154,ZScore!$A$10:$B$12,2,TRUE)</f>
        <v>av-</v>
      </c>
      <c r="X154">
        <f>IFERROR(VLOOKUP(A154,ADP!A:B,2,FALSE),"")</f>
        <v>283</v>
      </c>
    </row>
    <row r="155" spans="1:24" x14ac:dyDescent="0.3">
      <c r="A155" t="s">
        <v>196</v>
      </c>
      <c r="B155" t="s">
        <v>15</v>
      </c>
      <c r="C155">
        <v>604</v>
      </c>
      <c r="D155">
        <v>-5.4</v>
      </c>
      <c r="E155">
        <v>93</v>
      </c>
      <c r="F155">
        <v>0.13100000000000001</v>
      </c>
      <c r="G155">
        <v>0.316</v>
      </c>
      <c r="H155">
        <v>-2.2999999999999998</v>
      </c>
      <c r="I155">
        <v>4.0999999999999996</v>
      </c>
      <c r="J155">
        <v>0.64600000000000002</v>
      </c>
      <c r="K155">
        <v>0.106</v>
      </c>
      <c r="L155">
        <v>791</v>
      </c>
      <c r="N155">
        <f>STANDARDIZE(F155,Averages!$B$2,Averages!$B$3)</f>
        <v>-1.0451832118042228</v>
      </c>
      <c r="O155">
        <f>STANDARDIZE(G155,Averages!$B$5,Averages!$B$6)</f>
        <v>-0.6294023989061398</v>
      </c>
      <c r="P155">
        <f>STANDARDIZE(H155,Averages!$B$8,Averages!$B$9)</f>
        <v>-0.61966100130059798</v>
      </c>
      <c r="Q155">
        <f>STANDARDIZE(I155,Averages!$B$11,Averages!$B$12)</f>
        <v>9.0082570895281919E-2</v>
      </c>
      <c r="R155">
        <f>STANDARDIZE(J155,Averages!$B$14,Averages!$B$15)*-1</f>
        <v>-1.4953247253594948</v>
      </c>
      <c r="S155">
        <f>STANDARDIZE(K155,Averages!$B$17,Averages!$B$18)*-1</f>
        <v>-0.10744699268511738</v>
      </c>
      <c r="U155" t="str">
        <f>VLOOKUP(Sheet4!B155,ZScore!$A$1:$B$4,2,TRUE)</f>
        <v>p-</v>
      </c>
      <c r="V155" t="str">
        <f>VLOOKUP(Sheet4!C155,ZScore!$A$6:$B$8,2,TRUE)</f>
        <v>s-</v>
      </c>
      <c r="W155" t="str">
        <f>VLOOKUP(Sheet4!D155,ZScore!$A$10:$B$12,2,TRUE)</f>
        <v>av-</v>
      </c>
      <c r="X155" t="str">
        <f>IFERROR(VLOOKUP(A155,ADP!A:B,2,FALSE),"")</f>
        <v/>
      </c>
    </row>
    <row r="156" spans="1:24" x14ac:dyDescent="0.3">
      <c r="A156" t="s">
        <v>197</v>
      </c>
      <c r="B156" t="s">
        <v>37</v>
      </c>
      <c r="C156">
        <v>543</v>
      </c>
      <c r="D156">
        <v>-4.4000000000000004</v>
      </c>
      <c r="E156">
        <v>94</v>
      </c>
      <c r="F156">
        <v>0.16600000000000001</v>
      </c>
      <c r="G156">
        <v>0.316</v>
      </c>
      <c r="H156">
        <v>-5.0999999999999996</v>
      </c>
      <c r="I156">
        <v>3.9</v>
      </c>
      <c r="J156">
        <v>0.63</v>
      </c>
      <c r="K156">
        <v>9.0999999999999998E-2</v>
      </c>
      <c r="L156">
        <v>7007</v>
      </c>
      <c r="N156">
        <f>STANDARDIZE(F156,Averages!$B$2,Averages!$B$3)</f>
        <v>-0.42442862925728908</v>
      </c>
      <c r="O156">
        <f>STANDARDIZE(G156,Averages!$B$5,Averages!$B$6)</f>
        <v>-0.6294023989061398</v>
      </c>
      <c r="P156">
        <f>STANDARDIZE(H156,Averages!$B$8,Averages!$B$9)</f>
        <v>-1.3807718331174168</v>
      </c>
      <c r="Q156">
        <f>STANDARDIZE(I156,Averages!$B$11,Averages!$B$12)</f>
        <v>-3.1150047879677376E-2</v>
      </c>
      <c r="R156">
        <f>STANDARDIZE(J156,Averages!$B$14,Averages!$B$15)*-1</f>
        <v>-1.0274349787915984</v>
      </c>
      <c r="S156">
        <f>STANDARDIZE(K156,Averages!$B$17,Averages!$B$18)*-1</f>
        <v>0.35983925738169392</v>
      </c>
      <c r="U156" t="str">
        <f>VLOOKUP(Sheet4!B156,ZScore!$A$1:$B$4,2,TRUE)</f>
        <v>p-</v>
      </c>
      <c r="V156" t="str">
        <f>VLOOKUP(Sheet4!C156,ZScore!$A$6:$B$8,2,TRUE)</f>
        <v>s-</v>
      </c>
      <c r="W156" t="str">
        <f>VLOOKUP(Sheet4!D156,ZScore!$A$10:$B$12,2,TRUE)</f>
        <v>av-</v>
      </c>
      <c r="X156">
        <f>IFERROR(VLOOKUP(A156,ADP!A:B,2,FALSE),"")</f>
        <v>165</v>
      </c>
    </row>
    <row r="157" spans="1:24" x14ac:dyDescent="0.3">
      <c r="A157" t="s">
        <v>198</v>
      </c>
      <c r="B157" t="s">
        <v>37</v>
      </c>
      <c r="C157">
        <v>442</v>
      </c>
      <c r="D157">
        <v>-3.6</v>
      </c>
      <c r="E157">
        <v>94</v>
      </c>
      <c r="F157">
        <v>0.23499999999999999</v>
      </c>
      <c r="G157">
        <v>0.315</v>
      </c>
      <c r="H157">
        <v>3</v>
      </c>
      <c r="I157">
        <v>5.2</v>
      </c>
      <c r="J157">
        <v>0.64</v>
      </c>
      <c r="K157">
        <v>0.13700000000000001</v>
      </c>
      <c r="L157">
        <v>10243</v>
      </c>
      <c r="N157">
        <f>STANDARDIZE(F157,Averages!$B$2,Averages!$B$3)</f>
        <v>0.79934469062095126</v>
      </c>
      <c r="O157">
        <f>STANDARDIZE(G157,Averages!$B$5,Averages!$B$6)</f>
        <v>-0.6585826775418393</v>
      </c>
      <c r="P157">
        <f>STANDARDIZE(H157,Averages!$B$8,Averages!$B$9)</f>
        <v>0.82101307320980943</v>
      </c>
      <c r="Q157">
        <f>STANDARDIZE(I157,Averages!$B$11,Averages!$B$12)</f>
        <v>0.75686197415755929</v>
      </c>
      <c r="R157">
        <f>STANDARDIZE(J157,Averages!$B$14,Averages!$B$15)*-1</f>
        <v>-1.3198660703965335</v>
      </c>
      <c r="S157">
        <f>STANDARDIZE(K157,Averages!$B$17,Averages!$B$18)*-1</f>
        <v>-1.0731719094898613</v>
      </c>
      <c r="U157" t="str">
        <f>VLOOKUP(Sheet4!B157,ZScore!$A$1:$B$4,2,TRUE)</f>
        <v>p-</v>
      </c>
      <c r="V157" t="str">
        <f>VLOOKUP(Sheet4!C157,ZScore!$A$6:$B$8,2,TRUE)</f>
        <v>s-</v>
      </c>
      <c r="W157" t="str">
        <f>VLOOKUP(Sheet4!D157,ZScore!$A$10:$B$12,2,TRUE)</f>
        <v>av-</v>
      </c>
      <c r="X157" t="str">
        <f>IFERROR(VLOOKUP(A157,ADP!A:B,2,FALSE),"")</f>
        <v/>
      </c>
    </row>
    <row r="158" spans="1:24" x14ac:dyDescent="0.3">
      <c r="A158" t="s">
        <v>199</v>
      </c>
      <c r="B158" t="s">
        <v>51</v>
      </c>
      <c r="C158">
        <v>550</v>
      </c>
      <c r="D158">
        <v>-0.9</v>
      </c>
      <c r="E158">
        <v>99</v>
      </c>
      <c r="F158">
        <v>0.13800000000000001</v>
      </c>
      <c r="G158">
        <v>0.315</v>
      </c>
      <c r="H158">
        <v>3.5</v>
      </c>
      <c r="I158">
        <v>4.9000000000000004</v>
      </c>
      <c r="J158">
        <v>0.59499999999999997</v>
      </c>
      <c r="K158">
        <v>8.5999999999999993E-2</v>
      </c>
      <c r="L158">
        <v>12160</v>
      </c>
      <c r="N158">
        <f>STANDARDIZE(F158,Averages!$B$2,Averages!$B$3)</f>
        <v>-0.92103229529483599</v>
      </c>
      <c r="O158">
        <f>STANDARDIZE(G158,Averages!$B$5,Averages!$B$6)</f>
        <v>-0.6585826775418393</v>
      </c>
      <c r="P158">
        <f>STANDARDIZE(H158,Averages!$B$8,Averages!$B$9)</f>
        <v>0.95692572174852719</v>
      </c>
      <c r="Q158">
        <f>STANDARDIZE(I158,Averages!$B$11,Averages!$B$12)</f>
        <v>0.57501304599512015</v>
      </c>
      <c r="R158">
        <f>STANDARDIZE(J158,Averages!$B$14,Averages!$B$15)*-1</f>
        <v>-3.9261581743252633E-3</v>
      </c>
      <c r="S158">
        <f>STANDARDIZE(K158,Averages!$B$17,Averages!$B$18)*-1</f>
        <v>0.51560134073729791</v>
      </c>
      <c r="U158" t="str">
        <f>VLOOKUP(Sheet4!B158,ZScore!$A$1:$B$4,2,TRUE)</f>
        <v>p-</v>
      </c>
      <c r="V158" t="str">
        <f>VLOOKUP(Sheet4!C158,ZScore!$A$6:$B$8,2,TRUE)</f>
        <v>s-</v>
      </c>
      <c r="W158" t="str">
        <f>VLOOKUP(Sheet4!D158,ZScore!$A$10:$B$12,2,TRUE)</f>
        <v>av</v>
      </c>
      <c r="X158" t="str">
        <f>IFERROR(VLOOKUP(A158,ADP!A:B,2,FALSE),"")</f>
        <v/>
      </c>
    </row>
    <row r="159" spans="1:24" x14ac:dyDescent="0.3">
      <c r="A159" t="s">
        <v>200</v>
      </c>
      <c r="B159" t="s">
        <v>80</v>
      </c>
      <c r="C159">
        <v>407</v>
      </c>
      <c r="D159">
        <v>-3.7</v>
      </c>
      <c r="E159">
        <v>93</v>
      </c>
      <c r="F159">
        <v>0.14599999999999999</v>
      </c>
      <c r="G159">
        <v>0.315</v>
      </c>
      <c r="H159">
        <v>-2.2999999999999998</v>
      </c>
      <c r="I159">
        <v>1.5</v>
      </c>
      <c r="J159">
        <v>0.57499999999999996</v>
      </c>
      <c r="K159">
        <v>0.124</v>
      </c>
      <c r="L159">
        <v>8722</v>
      </c>
      <c r="N159">
        <f>STANDARDIZE(F159,Averages!$B$2,Averages!$B$3)</f>
        <v>-0.77914553356982297</v>
      </c>
      <c r="O159">
        <f>STANDARDIZE(G159,Averages!$B$5,Averages!$B$6)</f>
        <v>-0.6585826775418393</v>
      </c>
      <c r="P159">
        <f>STANDARDIZE(H159,Averages!$B$8,Averages!$B$9)</f>
        <v>-0.61966100130059798</v>
      </c>
      <c r="Q159">
        <f>STANDARDIZE(I159,Averages!$B$11,Averages!$B$12)</f>
        <v>-1.4859414731791909</v>
      </c>
      <c r="R159">
        <f>STANDARDIZE(J159,Averages!$B$14,Averages!$B$15)*-1</f>
        <v>0.58093602503554509</v>
      </c>
      <c r="S159">
        <f>STANDARDIZE(K159,Averages!$B$17,Averages!$B$18)*-1</f>
        <v>-0.66819049276529108</v>
      </c>
      <c r="U159" t="str">
        <f>VLOOKUP(Sheet4!B159,ZScore!$A$1:$B$4,2,TRUE)</f>
        <v>p-</v>
      </c>
      <c r="V159" t="str">
        <f>VLOOKUP(Sheet4!C159,ZScore!$A$6:$B$8,2,TRUE)</f>
        <v>s-</v>
      </c>
      <c r="W159" t="str">
        <f>VLOOKUP(Sheet4!D159,ZScore!$A$10:$B$12,2,TRUE)</f>
        <v>av-</v>
      </c>
      <c r="X159" t="str">
        <f>IFERROR(VLOOKUP(A159,ADP!A:B,2,FALSE),"")</f>
        <v/>
      </c>
    </row>
    <row r="160" spans="1:24" x14ac:dyDescent="0.3">
      <c r="A160" t="s">
        <v>201</v>
      </c>
      <c r="B160" t="s">
        <v>76</v>
      </c>
      <c r="C160">
        <v>440</v>
      </c>
      <c r="D160">
        <v>-5.3</v>
      </c>
      <c r="E160">
        <v>90</v>
      </c>
      <c r="F160">
        <v>9.8000000000000004E-2</v>
      </c>
      <c r="G160">
        <v>0.315</v>
      </c>
      <c r="H160">
        <v>9.1999999999999993</v>
      </c>
      <c r="I160">
        <v>7.1</v>
      </c>
      <c r="J160">
        <v>0.64600000000000002</v>
      </c>
      <c r="K160">
        <v>8.3000000000000004E-2</v>
      </c>
      <c r="L160">
        <v>11379</v>
      </c>
      <c r="N160">
        <f>STANDARDIZE(F160,Averages!$B$2,Averages!$B$3)</f>
        <v>-1.6304661039199031</v>
      </c>
      <c r="O160">
        <f>STANDARDIZE(G160,Averages!$B$5,Averages!$B$6)</f>
        <v>-0.6585826775418393</v>
      </c>
      <c r="P160">
        <f>STANDARDIZE(H160,Averages!$B$8,Averages!$B$9)</f>
        <v>2.5063299150899088</v>
      </c>
      <c r="Q160">
        <f>STANDARDIZE(I160,Averages!$B$11,Averages!$B$12)</f>
        <v>1.9085718525196738</v>
      </c>
      <c r="R160">
        <f>STANDARDIZE(J160,Averages!$B$14,Averages!$B$15)*-1</f>
        <v>-1.4953247253594948</v>
      </c>
      <c r="S160">
        <f>STANDARDIZE(K160,Averages!$B$17,Averages!$B$18)*-1</f>
        <v>0.60905859075065982</v>
      </c>
      <c r="U160" t="str">
        <f>VLOOKUP(Sheet4!B160,ZScore!$A$1:$B$4,2,TRUE)</f>
        <v>p-</v>
      </c>
      <c r="V160" t="str">
        <f>VLOOKUP(Sheet4!C160,ZScore!$A$6:$B$8,2,TRUE)</f>
        <v>S+</v>
      </c>
      <c r="W160" t="str">
        <f>VLOOKUP(Sheet4!D160,ZScore!$A$10:$B$12,2,TRUE)</f>
        <v>av-</v>
      </c>
      <c r="X160" t="str">
        <f>IFERROR(VLOOKUP(A160,ADP!A:B,2,FALSE),"")</f>
        <v/>
      </c>
    </row>
    <row r="161" spans="1:24" x14ac:dyDescent="0.3">
      <c r="A161" t="s">
        <v>202</v>
      </c>
      <c r="B161" t="s">
        <v>80</v>
      </c>
      <c r="C161">
        <v>568</v>
      </c>
      <c r="D161">
        <v>-5.3</v>
      </c>
      <c r="E161">
        <v>92</v>
      </c>
      <c r="F161">
        <v>0.182</v>
      </c>
      <c r="G161">
        <v>0.315</v>
      </c>
      <c r="H161">
        <v>3.1</v>
      </c>
      <c r="I161">
        <v>4.2</v>
      </c>
      <c r="J161">
        <v>0.56200000000000006</v>
      </c>
      <c r="K161">
        <v>9.0999999999999998E-2</v>
      </c>
      <c r="L161">
        <v>12144</v>
      </c>
      <c r="N161">
        <f>STANDARDIZE(F161,Averages!$B$2,Averages!$B$3)</f>
        <v>-0.14065510580726248</v>
      </c>
      <c r="O161">
        <f>STANDARDIZE(G161,Averages!$B$5,Averages!$B$6)</f>
        <v>-0.6585826775418393</v>
      </c>
      <c r="P161">
        <f>STANDARDIZE(H161,Averages!$B$8,Averages!$B$9)</f>
        <v>0.84819560291755303</v>
      </c>
      <c r="Q161">
        <f>STANDARDIZE(I161,Averages!$B$11,Averages!$B$12)</f>
        <v>0.15069888028276196</v>
      </c>
      <c r="R161">
        <f>STANDARDIZE(J161,Averages!$B$14,Averages!$B$15)*-1</f>
        <v>0.9610964441219576</v>
      </c>
      <c r="S161">
        <f>STANDARDIZE(K161,Averages!$B$17,Averages!$B$18)*-1</f>
        <v>0.35983925738169392</v>
      </c>
      <c r="U161" t="str">
        <f>VLOOKUP(Sheet4!B161,ZScore!$A$1:$B$4,2,TRUE)</f>
        <v>p-</v>
      </c>
      <c r="V161" t="str">
        <f>VLOOKUP(Sheet4!C161,ZScore!$A$6:$B$8,2,TRUE)</f>
        <v>s-</v>
      </c>
      <c r="W161" t="str">
        <f>VLOOKUP(Sheet4!D161,ZScore!$A$10:$B$12,2,TRUE)</f>
        <v>av</v>
      </c>
      <c r="X161">
        <f>IFERROR(VLOOKUP(A161,ADP!A:B,2,FALSE),"")</f>
        <v>268</v>
      </c>
    </row>
    <row r="162" spans="1:24" x14ac:dyDescent="0.3">
      <c r="A162" t="s">
        <v>203</v>
      </c>
      <c r="B162" t="s">
        <v>13</v>
      </c>
      <c r="C162">
        <v>654</v>
      </c>
      <c r="D162">
        <v>-1.8</v>
      </c>
      <c r="E162">
        <v>98</v>
      </c>
      <c r="F162">
        <v>0.14799999999999999</v>
      </c>
      <c r="G162">
        <v>0.315</v>
      </c>
      <c r="H162">
        <v>-0.5</v>
      </c>
      <c r="I162">
        <v>3.7</v>
      </c>
      <c r="J162">
        <v>0.59899999999999998</v>
      </c>
      <c r="K162">
        <v>0.113</v>
      </c>
      <c r="L162">
        <v>11200</v>
      </c>
      <c r="N162">
        <f>STANDARDIZE(F162,Averages!$B$2,Averages!$B$3)</f>
        <v>-0.74367384313856955</v>
      </c>
      <c r="O162">
        <f>STANDARDIZE(G162,Averages!$B$5,Averages!$B$6)</f>
        <v>-0.6585826775418393</v>
      </c>
      <c r="P162">
        <f>STANDARDIZE(H162,Averages!$B$8,Averages!$B$9)</f>
        <v>-0.13037546656121438</v>
      </c>
      <c r="Q162">
        <f>STANDARDIZE(I162,Averages!$B$11,Averages!$B$12)</f>
        <v>-0.15238266665463668</v>
      </c>
      <c r="R162">
        <f>STANDARDIZE(J162,Averages!$B$14,Averages!$B$15)*-1</f>
        <v>-0.12089859481629933</v>
      </c>
      <c r="S162">
        <f>STANDARDIZE(K162,Averages!$B$17,Averages!$B$18)*-1</f>
        <v>-0.32551390938296287</v>
      </c>
      <c r="U162" t="str">
        <f>VLOOKUP(Sheet4!B162,ZScore!$A$1:$B$4,2,TRUE)</f>
        <v>p-</v>
      </c>
      <c r="V162" t="str">
        <f>VLOOKUP(Sheet4!C162,ZScore!$A$6:$B$8,2,TRUE)</f>
        <v>s-</v>
      </c>
      <c r="W162" t="str">
        <f>VLOOKUP(Sheet4!D162,ZScore!$A$10:$B$12,2,TRUE)</f>
        <v>av-</v>
      </c>
      <c r="X162">
        <f>IFERROR(VLOOKUP(A162,ADP!A:B,2,FALSE),"")</f>
        <v>281</v>
      </c>
    </row>
    <row r="163" spans="1:24" x14ac:dyDescent="0.3">
      <c r="A163" t="s">
        <v>204</v>
      </c>
      <c r="B163" t="s">
        <v>146</v>
      </c>
      <c r="C163">
        <v>486</v>
      </c>
      <c r="D163">
        <v>-3.7</v>
      </c>
      <c r="E163">
        <v>94</v>
      </c>
      <c r="F163">
        <v>0.13700000000000001</v>
      </c>
      <c r="G163">
        <v>0.313</v>
      </c>
      <c r="H163">
        <v>5</v>
      </c>
      <c r="I163">
        <v>5</v>
      </c>
      <c r="J163">
        <v>0.66500000000000004</v>
      </c>
      <c r="K163">
        <v>0.124</v>
      </c>
      <c r="L163">
        <v>12294</v>
      </c>
      <c r="N163">
        <f>STANDARDIZE(F163,Averages!$B$2,Averages!$B$3)</f>
        <v>-0.93876814051046265</v>
      </c>
      <c r="O163">
        <f>STANDARDIZE(G163,Averages!$B$5,Averages!$B$6)</f>
        <v>-0.71694323481323818</v>
      </c>
      <c r="P163">
        <f>STANDARDIZE(H163,Averages!$B$8,Averages!$B$9)</f>
        <v>1.3646636673646801</v>
      </c>
      <c r="Q163">
        <f>STANDARDIZE(I163,Averages!$B$11,Averages!$B$12)</f>
        <v>0.63562935538259968</v>
      </c>
      <c r="R163">
        <f>STANDARDIZE(J163,Averages!$B$14,Averages!$B$15)*-1</f>
        <v>-2.0509437994088717</v>
      </c>
      <c r="S163">
        <f>STANDARDIZE(K163,Averages!$B$17,Averages!$B$18)*-1</f>
        <v>-0.66819049276529108</v>
      </c>
      <c r="U163" t="str">
        <f>VLOOKUP(Sheet4!B163,ZScore!$A$1:$B$4,2,TRUE)</f>
        <v>p-</v>
      </c>
      <c r="V163" t="str">
        <f>VLOOKUP(Sheet4!C163,ZScore!$A$6:$B$8,2,TRUE)</f>
        <v>s</v>
      </c>
      <c r="W163" t="str">
        <f>VLOOKUP(Sheet4!D163,ZScore!$A$10:$B$12,2,TRUE)</f>
        <v>av-</v>
      </c>
      <c r="X163" t="str">
        <f>IFERROR(VLOOKUP(A163,ADP!A:B,2,FALSE),"")</f>
        <v/>
      </c>
    </row>
    <row r="164" spans="1:24" x14ac:dyDescent="0.3">
      <c r="A164" t="s">
        <v>205</v>
      </c>
      <c r="B164" t="s">
        <v>58</v>
      </c>
      <c r="C164">
        <v>534</v>
      </c>
      <c r="D164">
        <v>-3.8</v>
      </c>
      <c r="E164">
        <v>94</v>
      </c>
      <c r="F164">
        <v>0.14699999999999999</v>
      </c>
      <c r="G164">
        <v>0.313</v>
      </c>
      <c r="H164">
        <v>-1.3</v>
      </c>
      <c r="I164">
        <v>5.3</v>
      </c>
      <c r="J164">
        <v>0.65500000000000003</v>
      </c>
      <c r="K164">
        <v>0.11</v>
      </c>
      <c r="L164">
        <v>11602</v>
      </c>
      <c r="N164">
        <f>STANDARDIZE(F164,Averages!$B$2,Averages!$B$3)</f>
        <v>-0.7614096883541962</v>
      </c>
      <c r="O164">
        <f>STANDARDIZE(G164,Averages!$B$5,Averages!$B$6)</f>
        <v>-0.71694323481323818</v>
      </c>
      <c r="P164">
        <f>STANDARDIZE(H164,Averages!$B$8,Averages!$B$9)</f>
        <v>-0.34783570422316268</v>
      </c>
      <c r="Q164">
        <f>STANDARDIZE(I164,Averages!$B$11,Averages!$B$12)</f>
        <v>0.81747828354503871</v>
      </c>
      <c r="R164">
        <f>STANDARDIZE(J164,Averages!$B$14,Averages!$B$15)*-1</f>
        <v>-1.7585127078039364</v>
      </c>
      <c r="S164">
        <f>STANDARDIZE(K164,Averages!$B$17,Averages!$B$18)*-1</f>
        <v>-0.23205665936960052</v>
      </c>
      <c r="U164" t="str">
        <f>VLOOKUP(Sheet4!B164,ZScore!$A$1:$B$4,2,TRUE)</f>
        <v>p-</v>
      </c>
      <c r="V164" t="str">
        <f>VLOOKUP(Sheet4!C164,ZScore!$A$6:$B$8,2,TRUE)</f>
        <v>s-</v>
      </c>
      <c r="W164" t="str">
        <f>VLOOKUP(Sheet4!D164,ZScore!$A$10:$B$12,2,TRUE)</f>
        <v>av-</v>
      </c>
      <c r="X164" t="str">
        <f>IFERROR(VLOOKUP(A164,ADP!A:B,2,FALSE),"")</f>
        <v/>
      </c>
    </row>
    <row r="165" spans="1:24" x14ac:dyDescent="0.3">
      <c r="A165" t="s">
        <v>206</v>
      </c>
      <c r="B165" t="s">
        <v>135</v>
      </c>
      <c r="C165">
        <v>541</v>
      </c>
      <c r="D165">
        <v>-6.9</v>
      </c>
      <c r="E165">
        <v>90</v>
      </c>
      <c r="F165">
        <v>0.158</v>
      </c>
      <c r="G165">
        <v>0.313</v>
      </c>
      <c r="H165">
        <v>5.0999999999999996</v>
      </c>
      <c r="I165">
        <v>4.5</v>
      </c>
      <c r="J165">
        <v>0.54200000000000004</v>
      </c>
      <c r="K165">
        <v>0.13</v>
      </c>
      <c r="L165">
        <v>12984</v>
      </c>
      <c r="N165">
        <f>STANDARDIZE(F165,Averages!$B$2,Averages!$B$3)</f>
        <v>-0.56631539098230266</v>
      </c>
      <c r="O165">
        <f>STANDARDIZE(G165,Averages!$B$5,Averages!$B$6)</f>
        <v>-0.71694323481323818</v>
      </c>
      <c r="P165">
        <f>STANDARDIZE(H165,Averages!$B$8,Averages!$B$9)</f>
        <v>1.3918461970724236</v>
      </c>
      <c r="Q165">
        <f>STANDARDIZE(I165,Averages!$B$11,Averages!$B$12)</f>
        <v>0.33254780844520104</v>
      </c>
      <c r="R165">
        <f>STANDARDIZE(J165,Averages!$B$14,Averages!$B$15)*-1</f>
        <v>1.545958627331828</v>
      </c>
      <c r="S165">
        <f>STANDARDIZE(K165,Averages!$B$17,Averages!$B$18)*-1</f>
        <v>-0.85510499279201579</v>
      </c>
      <c r="U165" t="str">
        <f>VLOOKUP(Sheet4!B165,ZScore!$A$1:$B$4,2,TRUE)</f>
        <v>p-</v>
      </c>
      <c r="V165" t="str">
        <f>VLOOKUP(Sheet4!C165,ZScore!$A$6:$B$8,2,TRUE)</f>
        <v>s-</v>
      </c>
      <c r="W165" t="str">
        <f>VLOOKUP(Sheet4!D165,ZScore!$A$10:$B$12,2,TRUE)</f>
        <v>av</v>
      </c>
      <c r="X165" t="str">
        <f>IFERROR(VLOOKUP(A165,ADP!A:B,2,FALSE),"")</f>
        <v/>
      </c>
    </row>
    <row r="166" spans="1:24" x14ac:dyDescent="0.3">
      <c r="A166" t="s">
        <v>207</v>
      </c>
      <c r="B166" t="s">
        <v>131</v>
      </c>
      <c r="C166">
        <v>529</v>
      </c>
      <c r="D166">
        <v>-5.7</v>
      </c>
      <c r="E166">
        <v>91</v>
      </c>
      <c r="F166">
        <v>0.14899999999999999</v>
      </c>
      <c r="G166">
        <v>0.313</v>
      </c>
      <c r="H166">
        <v>-8.1</v>
      </c>
      <c r="I166">
        <v>1.1000000000000001</v>
      </c>
      <c r="J166">
        <v>0.60699999999999998</v>
      </c>
      <c r="K166">
        <v>0.11</v>
      </c>
      <c r="L166">
        <v>1744</v>
      </c>
      <c r="N166">
        <f>STANDARDIZE(F166,Averages!$B$2,Averages!$B$3)</f>
        <v>-0.72593799792294289</v>
      </c>
      <c r="O166">
        <f>STANDARDIZE(G166,Averages!$B$5,Averages!$B$6)</f>
        <v>-0.71694323481323818</v>
      </c>
      <c r="P166">
        <f>STANDARDIZE(H166,Averages!$B$8,Averages!$B$9)</f>
        <v>-2.1962477243497229</v>
      </c>
      <c r="Q166">
        <f>STANDARDIZE(I166,Averages!$B$11,Averages!$B$12)</f>
        <v>-1.7284067107291097</v>
      </c>
      <c r="R166">
        <f>STANDARDIZE(J166,Averages!$B$14,Averages!$B$15)*-1</f>
        <v>-0.35484346810024747</v>
      </c>
      <c r="S166">
        <f>STANDARDIZE(K166,Averages!$B$17,Averages!$B$18)*-1</f>
        <v>-0.23205665936960052</v>
      </c>
      <c r="U166" t="str">
        <f>VLOOKUP(Sheet4!B166,ZScore!$A$1:$B$4,2,TRUE)</f>
        <v>p-</v>
      </c>
      <c r="V166" t="str">
        <f>VLOOKUP(Sheet4!C166,ZScore!$A$6:$B$8,2,TRUE)</f>
        <v>s-</v>
      </c>
      <c r="W166" t="str">
        <f>VLOOKUP(Sheet4!D166,ZScore!$A$10:$B$12,2,TRUE)</f>
        <v>av-</v>
      </c>
      <c r="X166">
        <f>IFERROR(VLOOKUP(A166,ADP!A:B,2,FALSE),"")</f>
        <v>89</v>
      </c>
    </row>
    <row r="167" spans="1:24" x14ac:dyDescent="0.3">
      <c r="A167" t="s">
        <v>208</v>
      </c>
      <c r="B167" t="s">
        <v>37</v>
      </c>
      <c r="C167">
        <v>401</v>
      </c>
      <c r="D167">
        <v>-4.3</v>
      </c>
      <c r="E167">
        <v>92</v>
      </c>
      <c r="F167">
        <v>0.13200000000000001</v>
      </c>
      <c r="G167">
        <v>0.313</v>
      </c>
      <c r="H167">
        <v>-3.8</v>
      </c>
      <c r="I167">
        <v>2.7</v>
      </c>
      <c r="J167">
        <v>0.63300000000000001</v>
      </c>
      <c r="K167">
        <v>0.106</v>
      </c>
      <c r="L167">
        <v>13367</v>
      </c>
      <c r="N167">
        <f>STANDARDIZE(F167,Averages!$B$2,Averages!$B$3)</f>
        <v>-1.0274473665885961</v>
      </c>
      <c r="O167">
        <f>STANDARDIZE(G167,Averages!$B$5,Averages!$B$6)</f>
        <v>-0.71694323481323818</v>
      </c>
      <c r="P167">
        <f>STANDARDIZE(H167,Averages!$B$8,Averages!$B$9)</f>
        <v>-1.027398946916751</v>
      </c>
      <c r="Q167">
        <f>STANDARDIZE(I167,Averages!$B$11,Averages!$B$12)</f>
        <v>-0.7585457605294339</v>
      </c>
      <c r="R167">
        <f>STANDARDIZE(J167,Averages!$B$14,Averages!$B$15)*-1</f>
        <v>-1.1151643062730789</v>
      </c>
      <c r="S167">
        <f>STANDARDIZE(K167,Averages!$B$17,Averages!$B$18)*-1</f>
        <v>-0.10744699268511738</v>
      </c>
      <c r="U167" t="str">
        <f>VLOOKUP(Sheet4!B167,ZScore!$A$1:$B$4,2,TRUE)</f>
        <v>p-</v>
      </c>
      <c r="V167" t="str">
        <f>VLOOKUP(Sheet4!C167,ZScore!$A$6:$B$8,2,TRUE)</f>
        <v>s-</v>
      </c>
      <c r="W167" t="str">
        <f>VLOOKUP(Sheet4!D167,ZScore!$A$10:$B$12,2,TRUE)</f>
        <v>av-</v>
      </c>
      <c r="X167">
        <f>IFERROR(VLOOKUP(A167,ADP!A:B,2,FALSE),"")</f>
        <v>288</v>
      </c>
    </row>
    <row r="168" spans="1:24" x14ac:dyDescent="0.3">
      <c r="A168" t="s">
        <v>209</v>
      </c>
      <c r="B168" t="s">
        <v>131</v>
      </c>
      <c r="C168">
        <v>613</v>
      </c>
      <c r="D168">
        <v>-6.6</v>
      </c>
      <c r="E168">
        <v>91</v>
      </c>
      <c r="F168">
        <v>0.17599999999999999</v>
      </c>
      <c r="G168">
        <v>0.313</v>
      </c>
      <c r="H168">
        <v>1.5</v>
      </c>
      <c r="I168">
        <v>5.6</v>
      </c>
      <c r="J168">
        <v>0.61199999999999999</v>
      </c>
      <c r="K168">
        <v>6.2E-2</v>
      </c>
      <c r="L168">
        <v>6195</v>
      </c>
      <c r="N168">
        <f>STANDARDIZE(F168,Averages!$B$2,Averages!$B$3)</f>
        <v>-0.24707017710102264</v>
      </c>
      <c r="O168">
        <f>STANDARDIZE(G168,Averages!$B$5,Averages!$B$6)</f>
        <v>-0.71694323481323818</v>
      </c>
      <c r="P168">
        <f>STANDARDIZE(H168,Averages!$B$8,Averages!$B$9)</f>
        <v>0.41327512759365637</v>
      </c>
      <c r="Q168">
        <f>STANDARDIZE(I168,Averages!$B$11,Averages!$B$12)</f>
        <v>0.99932721170747785</v>
      </c>
      <c r="R168">
        <f>STANDARDIZE(J168,Averages!$B$14,Averages!$B$15)*-1</f>
        <v>-0.50105901390271512</v>
      </c>
      <c r="S168">
        <f>STANDARDIZE(K168,Averages!$B$17,Averages!$B$18)*-1</f>
        <v>1.2632593408441959</v>
      </c>
      <c r="U168" t="str">
        <f>VLOOKUP(Sheet4!B168,ZScore!$A$1:$B$4,2,TRUE)</f>
        <v>p-</v>
      </c>
      <c r="V168" t="str">
        <f>VLOOKUP(Sheet4!C168,ZScore!$A$6:$B$8,2,TRUE)</f>
        <v>s-</v>
      </c>
      <c r="W168" t="str">
        <f>VLOOKUP(Sheet4!D168,ZScore!$A$10:$B$12,2,TRUE)</f>
        <v>av</v>
      </c>
      <c r="X168">
        <f>IFERROR(VLOOKUP(A168,ADP!A:B,2,FALSE),"")</f>
        <v>188</v>
      </c>
    </row>
    <row r="169" spans="1:24" x14ac:dyDescent="0.3">
      <c r="A169" t="s">
        <v>210</v>
      </c>
      <c r="B169" t="s">
        <v>78</v>
      </c>
      <c r="C169">
        <v>677</v>
      </c>
      <c r="D169">
        <v>-3.6</v>
      </c>
      <c r="E169">
        <v>96</v>
      </c>
      <c r="F169">
        <v>0.16300000000000001</v>
      </c>
      <c r="G169">
        <v>0.312</v>
      </c>
      <c r="H169">
        <v>1.6</v>
      </c>
      <c r="I169">
        <v>3.8</v>
      </c>
      <c r="J169">
        <v>0.628</v>
      </c>
      <c r="K169">
        <v>9.5000000000000001E-2</v>
      </c>
      <c r="L169">
        <v>9368</v>
      </c>
      <c r="N169">
        <f>STANDARDIZE(F169,Averages!$B$2,Averages!$B$3)</f>
        <v>-0.47763616490416916</v>
      </c>
      <c r="O169">
        <f>STANDARDIZE(G169,Averages!$B$5,Averages!$B$6)</f>
        <v>-0.74612351344893757</v>
      </c>
      <c r="P169">
        <f>STANDARDIZE(H169,Averages!$B$8,Averages!$B$9)</f>
        <v>0.44045765730139991</v>
      </c>
      <c r="Q169">
        <f>STANDARDIZE(I169,Averages!$B$11,Averages!$B$12)</f>
        <v>-9.176635726715715E-2</v>
      </c>
      <c r="R169">
        <f>STANDARDIZE(J169,Averages!$B$14,Averages!$B$15)*-1</f>
        <v>-0.9689487604706114</v>
      </c>
      <c r="S169">
        <f>STANDARDIZE(K169,Averages!$B$17,Averages!$B$18)*-1</f>
        <v>0.23522959069721081</v>
      </c>
      <c r="U169" t="str">
        <f>VLOOKUP(Sheet4!B169,ZScore!$A$1:$B$4,2,TRUE)</f>
        <v>p-</v>
      </c>
      <c r="V169" t="str">
        <f>VLOOKUP(Sheet4!C169,ZScore!$A$6:$B$8,2,TRUE)</f>
        <v>s-</v>
      </c>
      <c r="W169" t="str">
        <f>VLOOKUP(Sheet4!D169,ZScore!$A$10:$B$12,2,TRUE)</f>
        <v>av-</v>
      </c>
      <c r="X169">
        <f>IFERROR(VLOOKUP(A169,ADP!A:B,2,FALSE),"")</f>
        <v>190</v>
      </c>
    </row>
    <row r="170" spans="1:24" x14ac:dyDescent="0.3">
      <c r="A170" t="s">
        <v>211</v>
      </c>
      <c r="B170" t="s">
        <v>47</v>
      </c>
      <c r="C170">
        <v>561</v>
      </c>
      <c r="D170">
        <v>-4.4000000000000004</v>
      </c>
      <c r="E170">
        <v>94</v>
      </c>
      <c r="F170">
        <v>0.16800000000000001</v>
      </c>
      <c r="G170">
        <v>0.312</v>
      </c>
      <c r="H170">
        <v>5.4</v>
      </c>
      <c r="I170">
        <v>7.2</v>
      </c>
      <c r="J170">
        <v>0.61499999999999999</v>
      </c>
      <c r="K170">
        <v>7.4999999999999997E-2</v>
      </c>
      <c r="L170">
        <v>1736</v>
      </c>
      <c r="N170">
        <f>STANDARDIZE(F170,Averages!$B$2,Averages!$B$3)</f>
        <v>-0.38895693882603566</v>
      </c>
      <c r="O170">
        <f>STANDARDIZE(G170,Averages!$B$5,Averages!$B$6)</f>
        <v>-0.74612351344893757</v>
      </c>
      <c r="P170">
        <f>STANDARDIZE(H170,Averages!$B$8,Averages!$B$9)</f>
        <v>1.4733937861956545</v>
      </c>
      <c r="Q170">
        <f>STANDARDIZE(I170,Averages!$B$11,Averages!$B$12)</f>
        <v>1.9691881619071538</v>
      </c>
      <c r="R170">
        <f>STANDARDIZE(J170,Averages!$B$14,Averages!$B$15)*-1</f>
        <v>-0.58878834138419567</v>
      </c>
      <c r="S170">
        <f>STANDARDIZE(K170,Averages!$B$17,Averages!$B$18)*-1</f>
        <v>0.858277924119626</v>
      </c>
      <c r="U170" t="str">
        <f>VLOOKUP(Sheet4!B170,ZScore!$A$1:$B$4,2,TRUE)</f>
        <v>p-</v>
      </c>
      <c r="V170" t="str">
        <f>VLOOKUP(Sheet4!C170,ZScore!$A$6:$B$8,2,TRUE)</f>
        <v>S+</v>
      </c>
      <c r="W170" t="str">
        <f>VLOOKUP(Sheet4!D170,ZScore!$A$10:$B$12,2,TRUE)</f>
        <v>av</v>
      </c>
      <c r="X170">
        <f>IFERROR(VLOOKUP(A170,ADP!A:B,2,FALSE),"")</f>
        <v>327</v>
      </c>
    </row>
    <row r="171" spans="1:24" x14ac:dyDescent="0.3">
      <c r="A171" t="s">
        <v>212</v>
      </c>
      <c r="B171" t="s">
        <v>25</v>
      </c>
      <c r="C171">
        <v>695</v>
      </c>
      <c r="D171">
        <v>-7.1</v>
      </c>
      <c r="E171">
        <v>92</v>
      </c>
      <c r="F171">
        <v>6.7000000000000004E-2</v>
      </c>
      <c r="G171">
        <v>0.312</v>
      </c>
      <c r="H171">
        <v>9.1999999999999993</v>
      </c>
      <c r="I171">
        <v>8.5</v>
      </c>
      <c r="J171">
        <v>0.65</v>
      </c>
      <c r="K171">
        <v>6.9000000000000006E-2</v>
      </c>
      <c r="L171">
        <v>8203</v>
      </c>
      <c r="N171">
        <f>STANDARDIZE(F171,Averages!$B$2,Averages!$B$3)</f>
        <v>-2.1802773056043301</v>
      </c>
      <c r="O171">
        <f>STANDARDIZE(G171,Averages!$B$5,Averages!$B$6)</f>
        <v>-0.74612351344893757</v>
      </c>
      <c r="P171">
        <f>STANDARDIZE(H171,Averages!$B$8,Averages!$B$9)</f>
        <v>2.5063299150899088</v>
      </c>
      <c r="Q171">
        <f>STANDARDIZE(I171,Averages!$B$11,Averages!$B$12)</f>
        <v>2.75720018394439</v>
      </c>
      <c r="R171">
        <f>STANDARDIZE(J171,Averages!$B$14,Averages!$B$15)*-1</f>
        <v>-1.6122971620014688</v>
      </c>
      <c r="S171">
        <f>STANDARDIZE(K171,Averages!$B$17,Averages!$B$18)*-1</f>
        <v>1.0451924241463504</v>
      </c>
      <c r="U171" t="str">
        <f>VLOOKUP(Sheet4!B171,ZScore!$A$1:$B$4,2,TRUE)</f>
        <v>p-</v>
      </c>
      <c r="V171" t="str">
        <f>VLOOKUP(Sheet4!C171,ZScore!$A$6:$B$8,2,TRUE)</f>
        <v>S+</v>
      </c>
      <c r="W171" t="str">
        <f>VLOOKUP(Sheet4!D171,ZScore!$A$10:$B$12,2,TRUE)</f>
        <v>av-</v>
      </c>
      <c r="X171">
        <f>IFERROR(VLOOKUP(A171,ADP!A:B,2,FALSE),"")</f>
        <v>30</v>
      </c>
    </row>
    <row r="172" spans="1:24" x14ac:dyDescent="0.3">
      <c r="A172" t="s">
        <v>213</v>
      </c>
      <c r="B172" t="s">
        <v>99</v>
      </c>
      <c r="C172">
        <v>524</v>
      </c>
      <c r="D172">
        <v>-5.4</v>
      </c>
      <c r="E172">
        <v>92</v>
      </c>
      <c r="F172">
        <v>0.20799999999999999</v>
      </c>
      <c r="G172">
        <v>0.312</v>
      </c>
      <c r="H172">
        <v>-0.9</v>
      </c>
      <c r="I172">
        <v>2.7</v>
      </c>
      <c r="J172">
        <v>0.61599999999999999</v>
      </c>
      <c r="K172">
        <v>0.14299999999999999</v>
      </c>
      <c r="L172">
        <v>9272</v>
      </c>
      <c r="N172">
        <f>STANDARDIZE(F172,Averages!$B$2,Averages!$B$3)</f>
        <v>0.32047686979903106</v>
      </c>
      <c r="O172">
        <f>STANDARDIZE(G172,Averages!$B$5,Averages!$B$6)</f>
        <v>-0.74612351344893757</v>
      </c>
      <c r="P172">
        <f>STANDARDIZE(H172,Averages!$B$8,Averages!$B$9)</f>
        <v>-0.23910558539218851</v>
      </c>
      <c r="Q172">
        <f>STANDARDIZE(I172,Averages!$B$11,Averages!$B$12)</f>
        <v>-0.7585457605294339</v>
      </c>
      <c r="R172">
        <f>STANDARDIZE(J172,Averages!$B$14,Averages!$B$15)*-1</f>
        <v>-0.61803145054468911</v>
      </c>
      <c r="S172">
        <f>STANDARDIZE(K172,Averages!$B$17,Averages!$B$18)*-1</f>
        <v>-1.2600864095165851</v>
      </c>
      <c r="U172" t="str">
        <f>VLOOKUP(Sheet4!B172,ZScore!$A$1:$B$4,2,TRUE)</f>
        <v>p-</v>
      </c>
      <c r="V172" t="str">
        <f>VLOOKUP(Sheet4!C172,ZScore!$A$6:$B$8,2,TRUE)</f>
        <v>s-</v>
      </c>
      <c r="W172" t="str">
        <f>VLOOKUP(Sheet4!D172,ZScore!$A$10:$B$12,2,TRUE)</f>
        <v>av-</v>
      </c>
      <c r="X172">
        <f>IFERROR(VLOOKUP(A172,ADP!A:B,2,FALSE),"")</f>
        <v>228</v>
      </c>
    </row>
    <row r="173" spans="1:24" x14ac:dyDescent="0.3">
      <c r="A173" t="s">
        <v>214</v>
      </c>
      <c r="B173" t="s">
        <v>80</v>
      </c>
      <c r="C173">
        <v>511</v>
      </c>
      <c r="D173">
        <v>-6.2</v>
      </c>
      <c r="E173">
        <v>90</v>
      </c>
      <c r="F173">
        <v>0.16</v>
      </c>
      <c r="G173">
        <v>0.312</v>
      </c>
      <c r="H173">
        <v>11.7</v>
      </c>
      <c r="I173">
        <v>8.1999999999999993</v>
      </c>
      <c r="J173">
        <v>0.61799999999999999</v>
      </c>
      <c r="K173">
        <v>0.13700000000000001</v>
      </c>
      <c r="L173">
        <v>14161</v>
      </c>
      <c r="N173">
        <f>STANDARDIZE(F173,Averages!$B$2,Averages!$B$3)</f>
        <v>-0.53084370055104924</v>
      </c>
      <c r="O173">
        <f>STANDARDIZE(G173,Averages!$B$5,Averages!$B$6)</f>
        <v>-0.74612351344893757</v>
      </c>
      <c r="P173">
        <f>STANDARDIZE(H173,Averages!$B$8,Averages!$B$9)</f>
        <v>3.185893157783497</v>
      </c>
      <c r="Q173">
        <f>STANDARDIZE(I173,Averages!$B$11,Averages!$B$12)</f>
        <v>2.5753512557819507</v>
      </c>
      <c r="R173">
        <f>STANDARDIZE(J173,Averages!$B$14,Averages!$B$15)*-1</f>
        <v>-0.67651766886567621</v>
      </c>
      <c r="S173">
        <f>STANDARDIZE(K173,Averages!$B$17,Averages!$B$18)*-1</f>
        <v>-1.0731719094898613</v>
      </c>
      <c r="U173" t="str">
        <f>VLOOKUP(Sheet4!B173,ZScore!$A$1:$B$4,2,TRUE)</f>
        <v>p-</v>
      </c>
      <c r="V173" t="str">
        <f>VLOOKUP(Sheet4!C173,ZScore!$A$6:$B$8,2,TRUE)</f>
        <v>S+</v>
      </c>
      <c r="W173" t="str">
        <f>VLOOKUP(Sheet4!D173,ZScore!$A$10:$B$12,2,TRUE)</f>
        <v>av-</v>
      </c>
      <c r="X173">
        <f>IFERROR(VLOOKUP(A173,ADP!A:B,2,FALSE),"")</f>
        <v>55</v>
      </c>
    </row>
    <row r="174" spans="1:24" x14ac:dyDescent="0.3">
      <c r="A174" t="s">
        <v>215</v>
      </c>
      <c r="B174" t="s">
        <v>146</v>
      </c>
      <c r="C174">
        <v>512</v>
      </c>
      <c r="D174">
        <v>-4.5999999999999996</v>
      </c>
      <c r="E174">
        <v>93</v>
      </c>
      <c r="F174">
        <v>0.161</v>
      </c>
      <c r="G174">
        <v>0.311</v>
      </c>
      <c r="H174">
        <v>-2.8</v>
      </c>
      <c r="I174">
        <v>2.4</v>
      </c>
      <c r="J174">
        <v>0.63100000000000001</v>
      </c>
      <c r="K174">
        <v>7.4999999999999997E-2</v>
      </c>
      <c r="L174">
        <v>5352</v>
      </c>
      <c r="N174">
        <f>STANDARDIZE(F174,Averages!$B$2,Averages!$B$3)</f>
        <v>-0.51310785533542258</v>
      </c>
      <c r="O174">
        <f>STANDARDIZE(G174,Averages!$B$5,Averages!$B$6)</f>
        <v>-0.77530379208463707</v>
      </c>
      <c r="P174">
        <f>STANDARDIZE(H174,Averages!$B$8,Averages!$B$9)</f>
        <v>-0.75557364983931563</v>
      </c>
      <c r="Q174">
        <f>STANDARDIZE(I174,Averages!$B$11,Averages!$B$12)</f>
        <v>-0.94039468869187326</v>
      </c>
      <c r="R174">
        <f>STANDARDIZE(J174,Averages!$B$14,Averages!$B$15)*-1</f>
        <v>-1.0566780879520918</v>
      </c>
      <c r="S174">
        <f>STANDARDIZE(K174,Averages!$B$17,Averages!$B$18)*-1</f>
        <v>0.858277924119626</v>
      </c>
      <c r="U174" t="str">
        <f>VLOOKUP(Sheet4!B174,ZScore!$A$1:$B$4,2,TRUE)</f>
        <v>p-</v>
      </c>
      <c r="V174" t="str">
        <f>VLOOKUP(Sheet4!C174,ZScore!$A$6:$B$8,2,TRUE)</f>
        <v>s-</v>
      </c>
      <c r="W174" t="str">
        <f>VLOOKUP(Sheet4!D174,ZScore!$A$10:$B$12,2,TRUE)</f>
        <v>av-</v>
      </c>
      <c r="X174">
        <f>IFERROR(VLOOKUP(A174,ADP!A:B,2,FALSE),"")</f>
        <v>279</v>
      </c>
    </row>
    <row r="175" spans="1:24" x14ac:dyDescent="0.3">
      <c r="A175" t="s">
        <v>216</v>
      </c>
      <c r="B175" t="s">
        <v>15</v>
      </c>
      <c r="C175">
        <v>481</v>
      </c>
      <c r="D175">
        <v>-10.3</v>
      </c>
      <c r="E175">
        <v>82</v>
      </c>
      <c r="F175">
        <v>0.106</v>
      </c>
      <c r="G175">
        <v>0.311</v>
      </c>
      <c r="H175">
        <v>-2.8</v>
      </c>
      <c r="I175">
        <v>3.1</v>
      </c>
      <c r="J175">
        <v>0.60699999999999998</v>
      </c>
      <c r="K175">
        <v>0.04</v>
      </c>
      <c r="L175">
        <v>7870</v>
      </c>
      <c r="N175">
        <f>STANDARDIZE(F175,Averages!$B$2,Averages!$B$3)</f>
        <v>-1.4885793421948899</v>
      </c>
      <c r="O175">
        <f>STANDARDIZE(G175,Averages!$B$5,Averages!$B$6)</f>
        <v>-0.77530379208463707</v>
      </c>
      <c r="P175">
        <f>STANDARDIZE(H175,Averages!$B$8,Averages!$B$9)</f>
        <v>-0.75557364983931563</v>
      </c>
      <c r="Q175">
        <f>STANDARDIZE(I175,Averages!$B$11,Averages!$B$12)</f>
        <v>-0.51608052297951512</v>
      </c>
      <c r="R175">
        <f>STANDARDIZE(J175,Averages!$B$14,Averages!$B$15)*-1</f>
        <v>-0.35484346810024747</v>
      </c>
      <c r="S175">
        <f>STANDARDIZE(K175,Averages!$B$17,Averages!$B$18)*-1</f>
        <v>1.9486125076088525</v>
      </c>
      <c r="U175" t="str">
        <f>VLOOKUP(Sheet4!B175,ZScore!$A$1:$B$4,2,TRUE)</f>
        <v>p-</v>
      </c>
      <c r="V175" t="str">
        <f>VLOOKUP(Sheet4!C175,ZScore!$A$6:$B$8,2,TRUE)</f>
        <v>s-</v>
      </c>
      <c r="W175" t="str">
        <f>VLOOKUP(Sheet4!D175,ZScore!$A$10:$B$12,2,TRUE)</f>
        <v>av</v>
      </c>
      <c r="X175">
        <f>IFERROR(VLOOKUP(A175,ADP!A:B,2,FALSE),"")</f>
        <v>186</v>
      </c>
    </row>
    <row r="176" spans="1:24" x14ac:dyDescent="0.3">
      <c r="A176" t="s">
        <v>217</v>
      </c>
      <c r="B176" t="s">
        <v>35</v>
      </c>
      <c r="C176">
        <v>481</v>
      </c>
      <c r="D176">
        <v>-7.6</v>
      </c>
      <c r="E176">
        <v>88</v>
      </c>
      <c r="F176">
        <v>0.13</v>
      </c>
      <c r="G176">
        <v>0.311</v>
      </c>
      <c r="H176">
        <v>-0.8</v>
      </c>
      <c r="I176">
        <v>4.3</v>
      </c>
      <c r="J176">
        <v>0.60899999999999999</v>
      </c>
      <c r="K176">
        <v>7.0999999999999994E-2</v>
      </c>
      <c r="L176">
        <v>4940</v>
      </c>
      <c r="N176">
        <f>STANDARDIZE(F176,Averages!$B$2,Averages!$B$3)</f>
        <v>-1.0629190570198495</v>
      </c>
      <c r="O176">
        <f>STANDARDIZE(G176,Averages!$B$5,Averages!$B$6)</f>
        <v>-0.77530379208463707</v>
      </c>
      <c r="P176">
        <f>STANDARDIZE(H176,Averages!$B$8,Averages!$B$9)</f>
        <v>-0.211923055684445</v>
      </c>
      <c r="Q176">
        <f>STANDARDIZE(I176,Averages!$B$11,Averages!$B$12)</f>
        <v>0.21131518967024149</v>
      </c>
      <c r="R176">
        <f>STANDARDIZE(J176,Averages!$B$14,Averages!$B$15)*-1</f>
        <v>-0.41332968642123452</v>
      </c>
      <c r="S176">
        <f>STANDARDIZE(K176,Averages!$B$17,Averages!$B$18)*-1</f>
        <v>0.98288759080410915</v>
      </c>
      <c r="U176" t="str">
        <f>VLOOKUP(Sheet4!B176,ZScore!$A$1:$B$4,2,TRUE)</f>
        <v>p-</v>
      </c>
      <c r="V176" t="str">
        <f>VLOOKUP(Sheet4!C176,ZScore!$A$6:$B$8,2,TRUE)</f>
        <v>s-</v>
      </c>
      <c r="W176" t="str">
        <f>VLOOKUP(Sheet4!D176,ZScore!$A$10:$B$12,2,TRUE)</f>
        <v>av</v>
      </c>
      <c r="X176" t="str">
        <f>IFERROR(VLOOKUP(A176,ADP!A:B,2,FALSE),"")</f>
        <v/>
      </c>
    </row>
    <row r="177" spans="1:24" x14ac:dyDescent="0.3">
      <c r="A177" t="s">
        <v>218</v>
      </c>
      <c r="B177" t="s">
        <v>51</v>
      </c>
      <c r="C177">
        <v>500</v>
      </c>
      <c r="D177">
        <v>-2.8</v>
      </c>
      <c r="E177">
        <v>95</v>
      </c>
      <c r="F177">
        <v>0.156</v>
      </c>
      <c r="G177">
        <v>0.311</v>
      </c>
      <c r="H177">
        <v>-5.9</v>
      </c>
      <c r="I177">
        <v>3.3</v>
      </c>
      <c r="J177">
        <v>0.56000000000000005</v>
      </c>
      <c r="K177">
        <v>0.121</v>
      </c>
      <c r="L177">
        <v>6364</v>
      </c>
      <c r="N177">
        <f>STANDARDIZE(F177,Averages!$B$2,Averages!$B$3)</f>
        <v>-0.60178708141355597</v>
      </c>
      <c r="O177">
        <f>STANDARDIZE(G177,Averages!$B$5,Averages!$B$6)</f>
        <v>-0.77530379208463707</v>
      </c>
      <c r="P177">
        <f>STANDARDIZE(H177,Averages!$B$8,Averages!$B$9)</f>
        <v>-1.5982320707793654</v>
      </c>
      <c r="Q177">
        <f>STANDARDIZE(I177,Averages!$B$11,Averages!$B$12)</f>
        <v>-0.39484790420455579</v>
      </c>
      <c r="R177">
        <f>STANDARDIZE(J177,Averages!$B$14,Averages!$B$15)*-1</f>
        <v>1.0195826624429447</v>
      </c>
      <c r="S177">
        <f>STANDARDIZE(K177,Averages!$B$17,Averages!$B$18)*-1</f>
        <v>-0.57473324275192872</v>
      </c>
      <c r="U177" t="str">
        <f>VLOOKUP(Sheet4!B177,ZScore!$A$1:$B$4,2,TRUE)</f>
        <v>p-</v>
      </c>
      <c r="V177" t="str">
        <f>VLOOKUP(Sheet4!C177,ZScore!$A$6:$B$8,2,TRUE)</f>
        <v>s-</v>
      </c>
      <c r="W177" t="str">
        <f>VLOOKUP(Sheet4!D177,ZScore!$A$10:$B$12,2,TRUE)</f>
        <v>av</v>
      </c>
      <c r="X177" t="str">
        <f>IFERROR(VLOOKUP(A177,ADP!A:B,2,FALSE),"")</f>
        <v/>
      </c>
    </row>
    <row r="178" spans="1:24" x14ac:dyDescent="0.3">
      <c r="A178" t="s">
        <v>219</v>
      </c>
      <c r="B178" t="s">
        <v>146</v>
      </c>
      <c r="C178">
        <v>529</v>
      </c>
      <c r="D178">
        <v>-5.5</v>
      </c>
      <c r="E178">
        <v>92</v>
      </c>
      <c r="F178">
        <v>0.14599999999999999</v>
      </c>
      <c r="G178">
        <v>0.309</v>
      </c>
      <c r="H178">
        <v>1</v>
      </c>
      <c r="I178">
        <v>6.1</v>
      </c>
      <c r="J178">
        <v>0.64500000000000002</v>
      </c>
      <c r="K178">
        <v>8.5999999999999993E-2</v>
      </c>
      <c r="L178">
        <v>14712</v>
      </c>
      <c r="N178">
        <f>STANDARDIZE(F178,Averages!$B$2,Averages!$B$3)</f>
        <v>-0.77914553356982297</v>
      </c>
      <c r="O178">
        <f>STANDARDIZE(G178,Averages!$B$5,Averages!$B$6)</f>
        <v>-0.83366434935603595</v>
      </c>
      <c r="P178">
        <f>STANDARDIZE(H178,Averages!$B$8,Averages!$B$9)</f>
        <v>0.27736247905493866</v>
      </c>
      <c r="Q178">
        <f>STANDARDIZE(I178,Averages!$B$11,Averages!$B$12)</f>
        <v>1.3024087586448765</v>
      </c>
      <c r="R178">
        <f>STANDARDIZE(J178,Averages!$B$14,Averages!$B$15)*-1</f>
        <v>-1.4660816161990011</v>
      </c>
      <c r="S178">
        <f>STANDARDIZE(K178,Averages!$B$17,Averages!$B$18)*-1</f>
        <v>0.51560134073729791</v>
      </c>
      <c r="U178" t="str">
        <f>VLOOKUP(Sheet4!B178,ZScore!$A$1:$B$4,2,TRUE)</f>
        <v>p-</v>
      </c>
      <c r="V178" t="str">
        <f>VLOOKUP(Sheet4!C178,ZScore!$A$6:$B$8,2,TRUE)</f>
        <v>s-</v>
      </c>
      <c r="W178" t="str">
        <f>VLOOKUP(Sheet4!D178,ZScore!$A$10:$B$12,2,TRUE)</f>
        <v>av-</v>
      </c>
      <c r="X178">
        <f>IFERROR(VLOOKUP(A178,ADP!A:B,2,FALSE),"")</f>
        <v>147</v>
      </c>
    </row>
    <row r="179" spans="1:24" x14ac:dyDescent="0.3">
      <c r="A179" t="s">
        <v>220</v>
      </c>
      <c r="B179" t="s">
        <v>66</v>
      </c>
      <c r="C179">
        <v>548</v>
      </c>
      <c r="D179">
        <v>-10.4</v>
      </c>
      <c r="E179">
        <v>85</v>
      </c>
      <c r="F179">
        <v>0.13</v>
      </c>
      <c r="G179">
        <v>0.309</v>
      </c>
      <c r="H179">
        <v>0.5</v>
      </c>
      <c r="I179">
        <v>4.0999999999999996</v>
      </c>
      <c r="J179">
        <v>0.64100000000000001</v>
      </c>
      <c r="K179">
        <v>0.13</v>
      </c>
      <c r="L179">
        <v>13185</v>
      </c>
      <c r="N179">
        <f>STANDARDIZE(F179,Averages!$B$2,Averages!$B$3)</f>
        <v>-1.0629190570198495</v>
      </c>
      <c r="O179">
        <f>STANDARDIZE(G179,Averages!$B$5,Averages!$B$6)</f>
        <v>-0.83366434935603595</v>
      </c>
      <c r="P179">
        <f>STANDARDIZE(H179,Averages!$B$8,Averages!$B$9)</f>
        <v>0.14144983051622101</v>
      </c>
      <c r="Q179">
        <f>STANDARDIZE(I179,Averages!$B$11,Averages!$B$12)</f>
        <v>9.0082570895281919E-2</v>
      </c>
      <c r="R179">
        <f>STANDARDIZE(J179,Averages!$B$14,Averages!$B$15)*-1</f>
        <v>-1.3491091795570271</v>
      </c>
      <c r="S179">
        <f>STANDARDIZE(K179,Averages!$B$17,Averages!$B$18)*-1</f>
        <v>-0.85510499279201579</v>
      </c>
      <c r="U179" t="str">
        <f>VLOOKUP(Sheet4!B179,ZScore!$A$1:$B$4,2,TRUE)</f>
        <v>p-</v>
      </c>
      <c r="V179" t="str">
        <f>VLOOKUP(Sheet4!C179,ZScore!$A$6:$B$8,2,TRUE)</f>
        <v>s-</v>
      </c>
      <c r="W179" t="str">
        <f>VLOOKUP(Sheet4!D179,ZScore!$A$10:$B$12,2,TRUE)</f>
        <v>av-</v>
      </c>
      <c r="X179">
        <f>IFERROR(VLOOKUP(A179,ADP!A:B,2,FALSE),"")</f>
        <v>182</v>
      </c>
    </row>
    <row r="180" spans="1:24" x14ac:dyDescent="0.3">
      <c r="A180" t="s">
        <v>221</v>
      </c>
      <c r="B180" t="s">
        <v>80</v>
      </c>
      <c r="C180">
        <v>544</v>
      </c>
      <c r="D180">
        <v>-7.7</v>
      </c>
      <c r="E180">
        <v>89</v>
      </c>
      <c r="F180">
        <v>0.154</v>
      </c>
      <c r="G180">
        <v>0.309</v>
      </c>
      <c r="H180">
        <v>3.7</v>
      </c>
      <c r="I180">
        <v>4.9000000000000004</v>
      </c>
      <c r="J180">
        <v>0.59599999999999997</v>
      </c>
      <c r="K180">
        <v>5.8000000000000003E-2</v>
      </c>
      <c r="L180">
        <v>13152</v>
      </c>
      <c r="N180">
        <f>STANDARDIZE(F180,Averages!$B$2,Averages!$B$3)</f>
        <v>-0.63725877184480939</v>
      </c>
      <c r="O180">
        <f>STANDARDIZE(G180,Averages!$B$5,Averages!$B$6)</f>
        <v>-0.83366434935603595</v>
      </c>
      <c r="P180">
        <f>STANDARDIZE(H180,Averages!$B$8,Averages!$B$9)</f>
        <v>1.0112907811640144</v>
      </c>
      <c r="Q180">
        <f>STANDARDIZE(I180,Averages!$B$11,Averages!$B$12)</f>
        <v>0.57501304599512015</v>
      </c>
      <c r="R180">
        <f>STANDARDIZE(J180,Averages!$B$14,Averages!$B$15)*-1</f>
        <v>-3.3169267334818779E-2</v>
      </c>
      <c r="S180">
        <f>STANDARDIZE(K180,Averages!$B$17,Averages!$B$18)*-1</f>
        <v>1.3878690075286788</v>
      </c>
      <c r="U180" t="str">
        <f>VLOOKUP(Sheet4!B180,ZScore!$A$1:$B$4,2,TRUE)</f>
        <v>p-</v>
      </c>
      <c r="V180" t="str">
        <f>VLOOKUP(Sheet4!C180,ZScore!$A$6:$B$8,2,TRUE)</f>
        <v>s-</v>
      </c>
      <c r="W180" t="str">
        <f>VLOOKUP(Sheet4!D180,ZScore!$A$10:$B$12,2,TRUE)</f>
        <v>av</v>
      </c>
      <c r="X180">
        <f>IFERROR(VLOOKUP(A180,ADP!A:B,2,FALSE),"")</f>
        <v>222</v>
      </c>
    </row>
    <row r="181" spans="1:24" x14ac:dyDescent="0.3">
      <c r="A181" t="s">
        <v>222</v>
      </c>
      <c r="B181" t="s">
        <v>13</v>
      </c>
      <c r="C181">
        <v>401</v>
      </c>
      <c r="D181">
        <v>-3.2</v>
      </c>
      <c r="E181">
        <v>94</v>
      </c>
      <c r="F181">
        <v>0.23300000000000001</v>
      </c>
      <c r="G181">
        <v>0.308</v>
      </c>
      <c r="H181">
        <v>-2.4</v>
      </c>
      <c r="I181">
        <v>1.3</v>
      </c>
      <c r="J181">
        <v>0.53900000000000003</v>
      </c>
      <c r="K181">
        <v>0.11899999999999999</v>
      </c>
      <c r="L181">
        <v>4969</v>
      </c>
      <c r="N181">
        <f>STANDARDIZE(F181,Averages!$B$2,Averages!$B$3)</f>
        <v>0.76387300018969839</v>
      </c>
      <c r="O181">
        <f>STANDARDIZE(G181,Averages!$B$5,Averages!$B$6)</f>
        <v>-0.86284462799173534</v>
      </c>
      <c r="P181">
        <f>STANDARDIZE(H181,Averages!$B$8,Averages!$B$9)</f>
        <v>-0.64684353100834147</v>
      </c>
      <c r="Q181">
        <f>STANDARDIZE(I181,Averages!$B$11,Averages!$B$12)</f>
        <v>-1.6071740919541504</v>
      </c>
      <c r="R181">
        <f>STANDARDIZE(J181,Averages!$B$14,Averages!$B$15)*-1</f>
        <v>1.6336879548133085</v>
      </c>
      <c r="S181">
        <f>STANDARDIZE(K181,Averages!$B$17,Averages!$B$18)*-1</f>
        <v>-0.51242840940968715</v>
      </c>
      <c r="U181" t="str">
        <f>VLOOKUP(Sheet4!B181,ZScore!$A$1:$B$4,2,TRUE)</f>
        <v>p-</v>
      </c>
      <c r="V181" t="str">
        <f>VLOOKUP(Sheet4!C181,ZScore!$A$6:$B$8,2,TRUE)</f>
        <v>s-</v>
      </c>
      <c r="W181" t="str">
        <f>VLOOKUP(Sheet4!D181,ZScore!$A$10:$B$12,2,TRUE)</f>
        <v>av</v>
      </c>
      <c r="X181" t="str">
        <f>IFERROR(VLOOKUP(A181,ADP!A:B,2,FALSE),"")</f>
        <v/>
      </c>
    </row>
    <row r="182" spans="1:24" x14ac:dyDescent="0.3">
      <c r="A182" t="s">
        <v>223</v>
      </c>
      <c r="B182" t="s">
        <v>89</v>
      </c>
      <c r="C182">
        <v>558</v>
      </c>
      <c r="D182">
        <v>-8.3000000000000007</v>
      </c>
      <c r="E182">
        <v>88</v>
      </c>
      <c r="F182">
        <v>0.151</v>
      </c>
      <c r="G182">
        <v>0.308</v>
      </c>
      <c r="H182">
        <v>-0.9</v>
      </c>
      <c r="I182">
        <v>2.9</v>
      </c>
      <c r="J182">
        <v>0.55200000000000005</v>
      </c>
      <c r="K182">
        <v>6.2E-2</v>
      </c>
      <c r="L182">
        <v>6547</v>
      </c>
      <c r="N182">
        <f>STANDARDIZE(F182,Averages!$B$2,Averages!$B$3)</f>
        <v>-0.69046630749168947</v>
      </c>
      <c r="O182">
        <f>STANDARDIZE(G182,Averages!$B$5,Averages!$B$6)</f>
        <v>-0.86284462799173534</v>
      </c>
      <c r="P182">
        <f>STANDARDIZE(H182,Averages!$B$8,Averages!$B$9)</f>
        <v>-0.23910558539218851</v>
      </c>
      <c r="Q182">
        <f>STANDARDIZE(I182,Averages!$B$11,Averages!$B$12)</f>
        <v>-0.63731314175447462</v>
      </c>
      <c r="R182">
        <f>STANDARDIZE(J182,Averages!$B$14,Averages!$B$15)*-1</f>
        <v>1.2535275357268927</v>
      </c>
      <c r="S182">
        <f>STANDARDIZE(K182,Averages!$B$17,Averages!$B$18)*-1</f>
        <v>1.2632593408441959</v>
      </c>
      <c r="U182" t="str">
        <f>VLOOKUP(Sheet4!B182,ZScore!$A$1:$B$4,2,TRUE)</f>
        <v>p-</v>
      </c>
      <c r="V182" t="str">
        <f>VLOOKUP(Sheet4!C182,ZScore!$A$6:$B$8,2,TRUE)</f>
        <v>s-</v>
      </c>
      <c r="W182" t="str">
        <f>VLOOKUP(Sheet4!D182,ZScore!$A$10:$B$12,2,TRUE)</f>
        <v>av</v>
      </c>
      <c r="X182" t="str">
        <f>IFERROR(VLOOKUP(A182,ADP!A:B,2,FALSE),"")</f>
        <v/>
      </c>
    </row>
    <row r="183" spans="1:24" x14ac:dyDescent="0.3">
      <c r="A183" t="s">
        <v>224</v>
      </c>
      <c r="B183" t="s">
        <v>66</v>
      </c>
      <c r="C183">
        <v>463</v>
      </c>
      <c r="D183">
        <v>-9.3000000000000007</v>
      </c>
      <c r="E183">
        <v>84</v>
      </c>
      <c r="F183">
        <v>0.2</v>
      </c>
      <c r="G183">
        <v>0.308</v>
      </c>
      <c r="H183">
        <v>1.6</v>
      </c>
      <c r="I183">
        <v>7.4</v>
      </c>
      <c r="J183">
        <v>0.65200000000000002</v>
      </c>
      <c r="K183">
        <v>0.17599999999999999</v>
      </c>
      <c r="L183">
        <v>9253</v>
      </c>
      <c r="N183">
        <f>STANDARDIZE(F183,Averages!$B$2,Averages!$B$3)</f>
        <v>0.17859010807401798</v>
      </c>
      <c r="O183">
        <f>STANDARDIZE(G183,Averages!$B$5,Averages!$B$6)</f>
        <v>-0.86284462799173534</v>
      </c>
      <c r="P183">
        <f>STANDARDIZE(H183,Averages!$B$8,Averages!$B$9)</f>
        <v>0.44045765730139991</v>
      </c>
      <c r="Q183">
        <f>STANDARDIZE(I183,Averages!$B$11,Averages!$B$12)</f>
        <v>2.0904207806821136</v>
      </c>
      <c r="R183">
        <f>STANDARDIZE(J183,Averages!$B$14,Averages!$B$15)*-1</f>
        <v>-1.6707833803224559</v>
      </c>
      <c r="S183">
        <f>STANDARDIZE(K183,Averages!$B$17,Averages!$B$18)*-1</f>
        <v>-2.28811615966357</v>
      </c>
      <c r="U183" t="str">
        <f>VLOOKUP(Sheet4!B183,ZScore!$A$1:$B$4,2,TRUE)</f>
        <v>p-</v>
      </c>
      <c r="V183" t="str">
        <f>VLOOKUP(Sheet4!C183,ZScore!$A$6:$B$8,2,TRUE)</f>
        <v>s</v>
      </c>
      <c r="W183" t="str">
        <f>VLOOKUP(Sheet4!D183,ZScore!$A$10:$B$12,2,TRUE)</f>
        <v>av-</v>
      </c>
      <c r="X183">
        <f>IFERROR(VLOOKUP(A183,ADP!A:B,2,FALSE),"")</f>
        <v>289</v>
      </c>
    </row>
    <row r="184" spans="1:24" x14ac:dyDescent="0.3">
      <c r="A184" t="s">
        <v>225</v>
      </c>
      <c r="B184" t="s">
        <v>33</v>
      </c>
      <c r="C184">
        <v>439</v>
      </c>
      <c r="D184">
        <v>-5.7</v>
      </c>
      <c r="E184">
        <v>90</v>
      </c>
      <c r="F184">
        <v>0.10199999999999999</v>
      </c>
      <c r="G184">
        <v>0.307</v>
      </c>
      <c r="H184">
        <v>0.8</v>
      </c>
      <c r="I184">
        <v>2.8</v>
      </c>
      <c r="J184">
        <v>0.57199999999999995</v>
      </c>
      <c r="K184">
        <v>6.6000000000000003E-2</v>
      </c>
      <c r="L184">
        <v>7185</v>
      </c>
      <c r="N184">
        <f>STANDARDIZE(F184,Averages!$B$2,Averages!$B$3)</f>
        <v>-1.5595227230573967</v>
      </c>
      <c r="O184">
        <f>STANDARDIZE(G184,Averages!$B$5,Averages!$B$6)</f>
        <v>-0.89202490662743483</v>
      </c>
      <c r="P184">
        <f>STANDARDIZE(H184,Averages!$B$8,Averages!$B$9)</f>
        <v>0.22299741963945163</v>
      </c>
      <c r="Q184">
        <f>STANDARDIZE(I184,Averages!$B$11,Averages!$B$12)</f>
        <v>-0.69792945114195448</v>
      </c>
      <c r="R184">
        <f>STANDARDIZE(J184,Averages!$B$14,Averages!$B$15)*-1</f>
        <v>0.66866535251702564</v>
      </c>
      <c r="S184">
        <f>STANDARDIZE(K184,Averages!$B$17,Averages!$B$18)*-1</f>
        <v>1.1386496741597127</v>
      </c>
      <c r="U184" t="str">
        <f>VLOOKUP(Sheet4!B184,ZScore!$A$1:$B$4,2,TRUE)</f>
        <v>p-</v>
      </c>
      <c r="V184" t="str">
        <f>VLOOKUP(Sheet4!C184,ZScore!$A$6:$B$8,2,TRUE)</f>
        <v>s-</v>
      </c>
      <c r="W184" t="str">
        <f>VLOOKUP(Sheet4!D184,ZScore!$A$10:$B$12,2,TRUE)</f>
        <v>av</v>
      </c>
      <c r="X184" t="str">
        <f>IFERROR(VLOOKUP(A184,ADP!A:B,2,FALSE),"")</f>
        <v/>
      </c>
    </row>
    <row r="185" spans="1:24" x14ac:dyDescent="0.3">
      <c r="A185" t="s">
        <v>226</v>
      </c>
      <c r="B185" t="s">
        <v>92</v>
      </c>
      <c r="C185">
        <v>533</v>
      </c>
      <c r="D185">
        <v>-10.3</v>
      </c>
      <c r="E185">
        <v>85</v>
      </c>
      <c r="F185">
        <v>0.192</v>
      </c>
      <c r="G185">
        <v>0.30499999999999999</v>
      </c>
      <c r="H185">
        <v>-4.4000000000000004</v>
      </c>
      <c r="I185">
        <v>2.2000000000000002</v>
      </c>
      <c r="J185">
        <v>0.61399999999999999</v>
      </c>
      <c r="K185">
        <v>0.124</v>
      </c>
      <c r="L185">
        <v>10349</v>
      </c>
      <c r="N185">
        <f>STANDARDIZE(F185,Averages!$B$2,Averages!$B$3)</f>
        <v>3.6703346349004448E-2</v>
      </c>
      <c r="O185">
        <f>STANDARDIZE(G185,Averages!$B$5,Averages!$B$6)</f>
        <v>-0.95038546389883372</v>
      </c>
      <c r="P185">
        <f>STANDARDIZE(H185,Averages!$B$8,Averages!$B$9)</f>
        <v>-1.1904941251632124</v>
      </c>
      <c r="Q185">
        <f>STANDARDIZE(I185,Averages!$B$11,Averages!$B$12)</f>
        <v>-1.0616273074668325</v>
      </c>
      <c r="R185">
        <f>STANDARDIZE(J185,Averages!$B$14,Averages!$B$15)*-1</f>
        <v>-0.55954523222370212</v>
      </c>
      <c r="S185">
        <f>STANDARDIZE(K185,Averages!$B$17,Averages!$B$18)*-1</f>
        <v>-0.66819049276529108</v>
      </c>
      <c r="U185" t="str">
        <f>VLOOKUP(Sheet4!B185,ZScore!$A$1:$B$4,2,TRUE)</f>
        <v>p-</v>
      </c>
      <c r="V185" t="str">
        <f>VLOOKUP(Sheet4!C185,ZScore!$A$6:$B$8,2,TRUE)</f>
        <v>s-</v>
      </c>
      <c r="W185" t="str">
        <f>VLOOKUP(Sheet4!D185,ZScore!$A$10:$B$12,2,TRUE)</f>
        <v>av-</v>
      </c>
      <c r="X185" t="str">
        <f>IFERROR(VLOOKUP(A185,ADP!A:B,2,FALSE),"")</f>
        <v/>
      </c>
    </row>
    <row r="186" spans="1:24" x14ac:dyDescent="0.3">
      <c r="A186" t="s">
        <v>227</v>
      </c>
      <c r="B186" t="s">
        <v>73</v>
      </c>
      <c r="C186">
        <v>539</v>
      </c>
      <c r="D186">
        <v>-8.9</v>
      </c>
      <c r="E186">
        <v>87</v>
      </c>
      <c r="F186">
        <v>0.126</v>
      </c>
      <c r="G186">
        <v>0.30299999999999999</v>
      </c>
      <c r="H186">
        <v>2.7</v>
      </c>
      <c r="I186">
        <v>3.6</v>
      </c>
      <c r="J186">
        <v>0.60499999999999998</v>
      </c>
      <c r="K186">
        <v>0.113</v>
      </c>
      <c r="L186">
        <v>8252</v>
      </c>
      <c r="N186">
        <f>STANDARDIZE(F186,Averages!$B$2,Averages!$B$3)</f>
        <v>-1.1338624378823563</v>
      </c>
      <c r="O186">
        <f>STANDARDIZE(G186,Averages!$B$5,Averages!$B$6)</f>
        <v>-1.0087460211702326</v>
      </c>
      <c r="P186">
        <f>STANDARDIZE(H186,Averages!$B$8,Averages!$B$9)</f>
        <v>0.73946548408657897</v>
      </c>
      <c r="Q186">
        <f>STANDARDIZE(I186,Averages!$B$11,Averages!$B$12)</f>
        <v>-0.21299897604211646</v>
      </c>
      <c r="R186">
        <f>STANDARDIZE(J186,Averages!$B$14,Averages!$B$15)*-1</f>
        <v>-0.29635724977926042</v>
      </c>
      <c r="S186">
        <f>STANDARDIZE(K186,Averages!$B$17,Averages!$B$18)*-1</f>
        <v>-0.32551390938296287</v>
      </c>
      <c r="U186" t="str">
        <f>VLOOKUP(Sheet4!B186,ZScore!$A$1:$B$4,2,TRUE)</f>
        <v>p-</v>
      </c>
      <c r="V186" t="str">
        <f>VLOOKUP(Sheet4!C186,ZScore!$A$6:$B$8,2,TRUE)</f>
        <v>s-</v>
      </c>
      <c r="W186" t="str">
        <f>VLOOKUP(Sheet4!D186,ZScore!$A$10:$B$12,2,TRUE)</f>
        <v>av-</v>
      </c>
      <c r="X186" t="str">
        <f>IFERROR(VLOOKUP(A186,ADP!A:B,2,FALSE),"")</f>
        <v/>
      </c>
    </row>
    <row r="187" spans="1:24" x14ac:dyDescent="0.3">
      <c r="A187" t="s">
        <v>228</v>
      </c>
      <c r="B187" t="s">
        <v>131</v>
      </c>
      <c r="C187">
        <v>435</v>
      </c>
      <c r="D187">
        <v>-8.1999999999999993</v>
      </c>
      <c r="E187">
        <v>85</v>
      </c>
      <c r="F187">
        <v>0.11700000000000001</v>
      </c>
      <c r="G187">
        <v>0.30299999999999999</v>
      </c>
      <c r="H187">
        <v>-6.6</v>
      </c>
      <c r="I187">
        <v>0.9</v>
      </c>
      <c r="J187">
        <v>0.58599999999999997</v>
      </c>
      <c r="K187">
        <v>6.9000000000000006E-2</v>
      </c>
      <c r="L187">
        <v>393</v>
      </c>
      <c r="N187">
        <f>STANDARDIZE(F187,Averages!$B$2,Averages!$B$3)</f>
        <v>-1.2934850448229962</v>
      </c>
      <c r="O187">
        <f>STANDARDIZE(G187,Averages!$B$5,Averages!$B$6)</f>
        <v>-1.0087460211702326</v>
      </c>
      <c r="P187">
        <f>STANDARDIZE(H187,Averages!$B$8,Averages!$B$9)</f>
        <v>-1.78850977873357</v>
      </c>
      <c r="Q187">
        <f>STANDARDIZE(I187,Averages!$B$11,Averages!$B$12)</f>
        <v>-1.8496393295040692</v>
      </c>
      <c r="R187">
        <f>STANDARDIZE(J187,Averages!$B$14,Averages!$B$15)*-1</f>
        <v>0.2592618242701164</v>
      </c>
      <c r="S187">
        <f>STANDARDIZE(K187,Averages!$B$17,Averages!$B$18)*-1</f>
        <v>1.0451924241463504</v>
      </c>
      <c r="U187" t="str">
        <f>VLOOKUP(Sheet4!B187,ZScore!$A$1:$B$4,2,TRUE)</f>
        <v>p-</v>
      </c>
      <c r="V187" t="str">
        <f>VLOOKUP(Sheet4!C187,ZScore!$A$6:$B$8,2,TRUE)</f>
        <v>s-</v>
      </c>
      <c r="W187" t="str">
        <f>VLOOKUP(Sheet4!D187,ZScore!$A$10:$B$12,2,TRUE)</f>
        <v>av</v>
      </c>
      <c r="X187" t="str">
        <f>IFERROR(VLOOKUP(A187,ADP!A:B,2,FALSE),"")</f>
        <v/>
      </c>
    </row>
    <row r="188" spans="1:24" x14ac:dyDescent="0.3">
      <c r="A188" t="s">
        <v>229</v>
      </c>
      <c r="B188" t="s">
        <v>41</v>
      </c>
      <c r="C188">
        <v>632</v>
      </c>
      <c r="D188">
        <v>-11.7</v>
      </c>
      <c r="E188">
        <v>85</v>
      </c>
      <c r="F188">
        <v>0.14799999999999999</v>
      </c>
      <c r="G188">
        <v>0.30199999999999999</v>
      </c>
      <c r="H188">
        <v>1</v>
      </c>
      <c r="I188">
        <v>4.4000000000000004</v>
      </c>
      <c r="J188">
        <v>0.63900000000000001</v>
      </c>
      <c r="K188">
        <v>7.9000000000000001E-2</v>
      </c>
      <c r="L188">
        <v>12434</v>
      </c>
      <c r="N188">
        <f>STANDARDIZE(F188,Averages!$B$2,Averages!$B$3)</f>
        <v>-0.74367384313856955</v>
      </c>
      <c r="O188">
        <f>STANDARDIZE(G188,Averages!$B$5,Averages!$B$6)</f>
        <v>-1.037926299805932</v>
      </c>
      <c r="P188">
        <f>STANDARDIZE(H188,Averages!$B$8,Averages!$B$9)</f>
        <v>0.27736247905493866</v>
      </c>
      <c r="Q188">
        <f>STANDARDIZE(I188,Averages!$B$11,Averages!$B$12)</f>
        <v>0.27193149905772152</v>
      </c>
      <c r="R188">
        <f>STANDARDIZE(J188,Averages!$B$14,Averages!$B$15)*-1</f>
        <v>-1.29062296123604</v>
      </c>
      <c r="S188">
        <f>STANDARDIZE(K188,Averages!$B$17,Averages!$B$18)*-1</f>
        <v>0.73366825743514297</v>
      </c>
      <c r="U188" t="str">
        <f>VLOOKUP(Sheet4!B188,ZScore!$A$1:$B$4,2,TRUE)</f>
        <v>p-</v>
      </c>
      <c r="V188" t="str">
        <f>VLOOKUP(Sheet4!C188,ZScore!$A$6:$B$8,2,TRUE)</f>
        <v>s-</v>
      </c>
      <c r="W188" t="str">
        <f>VLOOKUP(Sheet4!D188,ZScore!$A$10:$B$12,2,TRUE)</f>
        <v>av-</v>
      </c>
      <c r="X188">
        <f>IFERROR(VLOOKUP(A188,ADP!A:B,2,FALSE),"")</f>
        <v>306</v>
      </c>
    </row>
    <row r="189" spans="1:24" x14ac:dyDescent="0.3">
      <c r="A189" t="s">
        <v>230</v>
      </c>
      <c r="B189" t="s">
        <v>76</v>
      </c>
      <c r="C189">
        <v>485</v>
      </c>
      <c r="D189">
        <v>-11.1</v>
      </c>
      <c r="E189">
        <v>81</v>
      </c>
      <c r="F189">
        <v>0.23499999999999999</v>
      </c>
      <c r="G189">
        <v>0.30199999999999999</v>
      </c>
      <c r="H189">
        <v>-2.1</v>
      </c>
      <c r="I189">
        <v>2.7</v>
      </c>
      <c r="J189">
        <v>0.53400000000000003</v>
      </c>
      <c r="K189">
        <v>0.14000000000000001</v>
      </c>
      <c r="L189">
        <v>3057</v>
      </c>
      <c r="N189">
        <f>STANDARDIZE(F189,Averages!$B$2,Averages!$B$3)</f>
        <v>0.79934469062095126</v>
      </c>
      <c r="O189">
        <f>STANDARDIZE(G189,Averages!$B$5,Averages!$B$6)</f>
        <v>-1.037926299805932</v>
      </c>
      <c r="P189">
        <f>STANDARDIZE(H189,Averages!$B$8,Averages!$B$9)</f>
        <v>-0.5652959418851109</v>
      </c>
      <c r="Q189">
        <f>STANDARDIZE(I189,Averages!$B$11,Averages!$B$12)</f>
        <v>-0.7585457605294339</v>
      </c>
      <c r="R189">
        <f>STANDARDIZE(J189,Averages!$B$14,Averages!$B$15)*-1</f>
        <v>1.7799035006157762</v>
      </c>
      <c r="S189">
        <f>STANDARDIZE(K189,Averages!$B$17,Averages!$B$18)*-1</f>
        <v>-1.1666291595032237</v>
      </c>
      <c r="U189" t="str">
        <f>VLOOKUP(Sheet4!B189,ZScore!$A$1:$B$4,2,TRUE)</f>
        <v>p-</v>
      </c>
      <c r="V189" t="str">
        <f>VLOOKUP(Sheet4!C189,ZScore!$A$6:$B$8,2,TRUE)</f>
        <v>s-</v>
      </c>
      <c r="W189" t="str">
        <f>VLOOKUP(Sheet4!D189,ZScore!$A$10:$B$12,2,TRUE)</f>
        <v>av</v>
      </c>
      <c r="X189" t="str">
        <f>IFERROR(VLOOKUP(A189,ADP!A:B,2,FALSE),"")</f>
        <v/>
      </c>
    </row>
    <row r="190" spans="1:24" x14ac:dyDescent="0.3">
      <c r="A190" t="s">
        <v>231</v>
      </c>
      <c r="B190" t="s">
        <v>35</v>
      </c>
      <c r="C190">
        <v>496</v>
      </c>
      <c r="D190">
        <v>-11.6</v>
      </c>
      <c r="E190">
        <v>82</v>
      </c>
      <c r="F190">
        <v>0.14299999999999999</v>
      </c>
      <c r="G190">
        <v>0.30199999999999999</v>
      </c>
      <c r="H190">
        <v>-1.9</v>
      </c>
      <c r="I190">
        <v>3.6</v>
      </c>
      <c r="J190">
        <v>0.60099999999999998</v>
      </c>
      <c r="K190">
        <v>5.0999999999999997E-2</v>
      </c>
      <c r="L190">
        <v>7435</v>
      </c>
      <c r="N190">
        <f>STANDARDIZE(F190,Averages!$B$2,Averages!$B$3)</f>
        <v>-0.83235306921670305</v>
      </c>
      <c r="O190">
        <f>STANDARDIZE(G190,Averages!$B$5,Averages!$B$6)</f>
        <v>-1.037926299805932</v>
      </c>
      <c r="P190">
        <f>STANDARDIZE(H190,Averages!$B$8,Averages!$B$9)</f>
        <v>-0.51093088246962381</v>
      </c>
      <c r="Q190">
        <f>STANDARDIZE(I190,Averages!$B$11,Averages!$B$12)</f>
        <v>-0.21299897604211646</v>
      </c>
      <c r="R190">
        <f>STANDARDIZE(J190,Averages!$B$14,Averages!$B$15)*-1</f>
        <v>-0.17938481313728638</v>
      </c>
      <c r="S190">
        <f>STANDARDIZE(K190,Averages!$B$17,Averages!$B$18)*-1</f>
        <v>1.6059359242265243</v>
      </c>
      <c r="U190" t="str">
        <f>VLOOKUP(Sheet4!B190,ZScore!$A$1:$B$4,2,TRUE)</f>
        <v>p-</v>
      </c>
      <c r="V190" t="str">
        <f>VLOOKUP(Sheet4!C190,ZScore!$A$6:$B$8,2,TRUE)</f>
        <v>s-</v>
      </c>
      <c r="W190" t="str">
        <f>VLOOKUP(Sheet4!D190,ZScore!$A$10:$B$12,2,TRUE)</f>
        <v>av</v>
      </c>
      <c r="X190" t="str">
        <f>IFERROR(VLOOKUP(A190,ADP!A:B,2,FALSE),"")</f>
        <v/>
      </c>
    </row>
    <row r="191" spans="1:24" x14ac:dyDescent="0.3">
      <c r="A191" t="s">
        <v>232</v>
      </c>
      <c r="B191" t="s">
        <v>73</v>
      </c>
      <c r="C191">
        <v>570</v>
      </c>
      <c r="D191">
        <v>-10.199999999999999</v>
      </c>
      <c r="E191">
        <v>86</v>
      </c>
      <c r="F191">
        <v>0.151</v>
      </c>
      <c r="G191">
        <v>0.30099999999999999</v>
      </c>
      <c r="H191">
        <v>-1.3</v>
      </c>
      <c r="I191">
        <v>2.5</v>
      </c>
      <c r="J191">
        <v>0.59</v>
      </c>
      <c r="K191">
        <v>0.13100000000000001</v>
      </c>
      <c r="L191">
        <v>5343</v>
      </c>
      <c r="N191">
        <f>STANDARDIZE(F191,Averages!$B$2,Averages!$B$3)</f>
        <v>-0.69046630749168947</v>
      </c>
      <c r="O191">
        <f>STANDARDIZE(G191,Averages!$B$5,Averages!$B$6)</f>
        <v>-1.0671065784416314</v>
      </c>
      <c r="P191">
        <f>STANDARDIZE(H191,Averages!$B$8,Averages!$B$9)</f>
        <v>-0.34783570422316268</v>
      </c>
      <c r="Q191">
        <f>STANDARDIZE(I191,Averages!$B$11,Averages!$B$12)</f>
        <v>-0.87977837930439351</v>
      </c>
      <c r="R191">
        <f>STANDARDIZE(J191,Averages!$B$14,Averages!$B$15)*-1</f>
        <v>0.14228938762814233</v>
      </c>
      <c r="S191">
        <f>STANDARDIZE(K191,Averages!$B$17,Averages!$B$18)*-1</f>
        <v>-0.88625740946313658</v>
      </c>
      <c r="U191" t="str">
        <f>VLOOKUP(Sheet4!B191,ZScore!$A$1:$B$4,2,TRUE)</f>
        <v>p-</v>
      </c>
      <c r="V191" t="str">
        <f>VLOOKUP(Sheet4!C191,ZScore!$A$6:$B$8,2,TRUE)</f>
        <v>s-</v>
      </c>
      <c r="W191" t="str">
        <f>VLOOKUP(Sheet4!D191,ZScore!$A$10:$B$12,2,TRUE)</f>
        <v>av-</v>
      </c>
      <c r="X191">
        <f>IFERROR(VLOOKUP(A191,ADP!A:B,2,FALSE),"")</f>
        <v>314</v>
      </c>
    </row>
    <row r="192" spans="1:24" x14ac:dyDescent="0.3">
      <c r="A192" t="s">
        <v>233</v>
      </c>
      <c r="B192" t="s">
        <v>60</v>
      </c>
      <c r="C192">
        <v>401</v>
      </c>
      <c r="D192">
        <v>-8.1</v>
      </c>
      <c r="E192">
        <v>84</v>
      </c>
      <c r="F192">
        <v>0.221</v>
      </c>
      <c r="G192">
        <v>0.30099999999999999</v>
      </c>
      <c r="H192">
        <v>-0.1</v>
      </c>
      <c r="I192">
        <v>2.2999999999999998</v>
      </c>
      <c r="J192">
        <v>0.59899999999999998</v>
      </c>
      <c r="K192">
        <v>0.16</v>
      </c>
      <c r="L192">
        <v>4467</v>
      </c>
      <c r="N192">
        <f>STANDARDIZE(F192,Averages!$B$2,Averages!$B$3)</f>
        <v>0.55104285760217808</v>
      </c>
      <c r="O192">
        <f>STANDARDIZE(G192,Averages!$B$5,Averages!$B$6)</f>
        <v>-1.0671065784416314</v>
      </c>
      <c r="P192">
        <f>STANDARDIZE(H192,Averages!$B$8,Averages!$B$9)</f>
        <v>-2.1645347730240221E-2</v>
      </c>
      <c r="Q192">
        <f>STANDARDIZE(I192,Averages!$B$11,Averages!$B$12)</f>
        <v>-1.0010109980793531</v>
      </c>
      <c r="R192">
        <f>STANDARDIZE(J192,Averages!$B$14,Averages!$B$15)*-1</f>
        <v>-0.12089859481629933</v>
      </c>
      <c r="S192">
        <f>STANDARDIZE(K192,Averages!$B$17,Averages!$B$18)*-1</f>
        <v>-1.7896774929256385</v>
      </c>
      <c r="U192" t="str">
        <f>VLOOKUP(Sheet4!B192,ZScore!$A$1:$B$4,2,TRUE)</f>
        <v>p-</v>
      </c>
      <c r="V192" t="str">
        <f>VLOOKUP(Sheet4!C192,ZScore!$A$6:$B$8,2,TRUE)</f>
        <v>s-</v>
      </c>
      <c r="W192" t="str">
        <f>VLOOKUP(Sheet4!D192,ZScore!$A$10:$B$12,2,TRUE)</f>
        <v>av-</v>
      </c>
      <c r="X192" t="str">
        <f>IFERROR(VLOOKUP(A192,ADP!A:B,2,FALSE),"")</f>
        <v/>
      </c>
    </row>
    <row r="193" spans="1:24" x14ac:dyDescent="0.3">
      <c r="A193" t="s">
        <v>234</v>
      </c>
      <c r="B193" t="s">
        <v>15</v>
      </c>
      <c r="C193">
        <v>450</v>
      </c>
      <c r="D193">
        <v>-6.7</v>
      </c>
      <c r="E193">
        <v>88</v>
      </c>
      <c r="F193">
        <v>0.13700000000000001</v>
      </c>
      <c r="G193">
        <v>0.3</v>
      </c>
      <c r="H193">
        <v>4.5</v>
      </c>
      <c r="I193">
        <v>6.9</v>
      </c>
      <c r="J193">
        <v>0.59599999999999997</v>
      </c>
      <c r="K193">
        <v>8.3000000000000004E-2</v>
      </c>
      <c r="L193">
        <v>5223</v>
      </c>
      <c r="N193">
        <f>STANDARDIZE(F193,Averages!$B$2,Averages!$B$3)</f>
        <v>-0.93876814051046265</v>
      </c>
      <c r="O193">
        <f>STANDARDIZE(G193,Averages!$B$5,Averages!$B$6)</f>
        <v>-1.096286857077331</v>
      </c>
      <c r="P193">
        <f>STANDARDIZE(H193,Averages!$B$8,Averages!$B$9)</f>
        <v>1.2287510188259625</v>
      </c>
      <c r="Q193">
        <f>STANDARDIZE(I193,Averages!$B$11,Averages!$B$12)</f>
        <v>1.7873392337447147</v>
      </c>
      <c r="R193">
        <f>STANDARDIZE(J193,Averages!$B$14,Averages!$B$15)*-1</f>
        <v>-3.3169267334818779E-2</v>
      </c>
      <c r="S193">
        <f>STANDARDIZE(K193,Averages!$B$17,Averages!$B$18)*-1</f>
        <v>0.60905859075065982</v>
      </c>
      <c r="U193" t="str">
        <f>VLOOKUP(Sheet4!B193,ZScore!$A$1:$B$4,2,TRUE)</f>
        <v>p-</v>
      </c>
      <c r="V193" t="str">
        <f>VLOOKUP(Sheet4!C193,ZScore!$A$6:$B$8,2,TRUE)</f>
        <v>S+</v>
      </c>
      <c r="W193" t="str">
        <f>VLOOKUP(Sheet4!D193,ZScore!$A$10:$B$12,2,TRUE)</f>
        <v>av</v>
      </c>
      <c r="X193" t="str">
        <f>IFERROR(VLOOKUP(A193,ADP!A:B,2,FALSE),"")</f>
        <v/>
      </c>
    </row>
    <row r="194" spans="1:24" x14ac:dyDescent="0.3">
      <c r="A194" t="s">
        <v>235</v>
      </c>
      <c r="B194" t="s">
        <v>66</v>
      </c>
      <c r="C194">
        <v>458</v>
      </c>
      <c r="D194">
        <v>-13</v>
      </c>
      <c r="E194">
        <v>78</v>
      </c>
      <c r="F194">
        <v>0.155</v>
      </c>
      <c r="G194">
        <v>0.29799999999999999</v>
      </c>
      <c r="H194">
        <v>2.2999999999999998</v>
      </c>
      <c r="I194">
        <v>5.3</v>
      </c>
      <c r="J194">
        <v>0.65300000000000002</v>
      </c>
      <c r="K194">
        <v>0.108</v>
      </c>
      <c r="L194">
        <v>5751</v>
      </c>
      <c r="N194">
        <f>STANDARDIZE(F194,Averages!$B$2,Averages!$B$3)</f>
        <v>-0.61952292662918274</v>
      </c>
      <c r="O194">
        <f>STANDARDIZE(G194,Averages!$B$5,Averages!$B$6)</f>
        <v>-1.1546474143487298</v>
      </c>
      <c r="P194">
        <f>STANDARDIZE(H194,Averages!$B$8,Averages!$B$9)</f>
        <v>0.6307353652556047</v>
      </c>
      <c r="Q194">
        <f>STANDARDIZE(I194,Averages!$B$11,Averages!$B$12)</f>
        <v>0.81747828354503871</v>
      </c>
      <c r="R194">
        <f>STANDARDIZE(J194,Averages!$B$14,Averages!$B$15)*-1</f>
        <v>-1.7000264894829493</v>
      </c>
      <c r="S194">
        <f>STANDARDIZE(K194,Averages!$B$17,Averages!$B$18)*-1</f>
        <v>-0.16975182602735894</v>
      </c>
      <c r="U194" t="str">
        <f>VLOOKUP(Sheet4!B194,ZScore!$A$1:$B$4,2,TRUE)</f>
        <v>p-</v>
      </c>
      <c r="V194" t="str">
        <f>VLOOKUP(Sheet4!C194,ZScore!$A$6:$B$8,2,TRUE)</f>
        <v>s-</v>
      </c>
      <c r="W194" t="str">
        <f>VLOOKUP(Sheet4!D194,ZScore!$A$10:$B$12,2,TRUE)</f>
        <v>av-</v>
      </c>
      <c r="X194">
        <f>IFERROR(VLOOKUP(A194,ADP!A:B,2,FALSE),"")</f>
        <v>337</v>
      </c>
    </row>
    <row r="195" spans="1:24" x14ac:dyDescent="0.3">
      <c r="A195" t="s">
        <v>236</v>
      </c>
      <c r="B195" t="s">
        <v>92</v>
      </c>
      <c r="C195">
        <v>663</v>
      </c>
      <c r="D195">
        <v>-17.2</v>
      </c>
      <c r="E195">
        <v>80</v>
      </c>
      <c r="F195">
        <v>0.127</v>
      </c>
      <c r="G195">
        <v>0.29799999999999999</v>
      </c>
      <c r="H195">
        <v>0.9</v>
      </c>
      <c r="I195">
        <v>5.3</v>
      </c>
      <c r="J195">
        <v>0.58399999999999996</v>
      </c>
      <c r="K195">
        <v>7.5999999999999998E-2</v>
      </c>
      <c r="L195">
        <v>6609</v>
      </c>
      <c r="N195">
        <f>STANDARDIZE(F195,Averages!$B$2,Averages!$B$3)</f>
        <v>-1.1161265926667296</v>
      </c>
      <c r="O195">
        <f>STANDARDIZE(G195,Averages!$B$5,Averages!$B$6)</f>
        <v>-1.1546474143487298</v>
      </c>
      <c r="P195">
        <f>STANDARDIZE(H195,Averages!$B$8,Averages!$B$9)</f>
        <v>0.25017994934719517</v>
      </c>
      <c r="Q195">
        <f>STANDARDIZE(I195,Averages!$B$11,Averages!$B$12)</f>
        <v>0.81747828354503871</v>
      </c>
      <c r="R195">
        <f>STANDARDIZE(J195,Averages!$B$14,Averages!$B$15)*-1</f>
        <v>0.31774804259110345</v>
      </c>
      <c r="S195">
        <f>STANDARDIZE(K195,Averages!$B$17,Averages!$B$18)*-1</f>
        <v>0.82712550744850522</v>
      </c>
      <c r="U195" t="str">
        <f>VLOOKUP(Sheet4!B195,ZScore!$A$1:$B$4,2,TRUE)</f>
        <v>p-</v>
      </c>
      <c r="V195" t="str">
        <f>VLOOKUP(Sheet4!C195,ZScore!$A$6:$B$8,2,TRUE)</f>
        <v>s-</v>
      </c>
      <c r="W195" t="str">
        <f>VLOOKUP(Sheet4!D195,ZScore!$A$10:$B$12,2,TRUE)</f>
        <v>av</v>
      </c>
      <c r="X195" t="str">
        <f>IFERROR(VLOOKUP(A195,ADP!A:B,2,FALSE),"")</f>
        <v/>
      </c>
    </row>
    <row r="196" spans="1:24" x14ac:dyDescent="0.3">
      <c r="A196" t="s">
        <v>237</v>
      </c>
      <c r="B196" t="s">
        <v>89</v>
      </c>
      <c r="C196">
        <v>411</v>
      </c>
      <c r="D196">
        <v>-10</v>
      </c>
      <c r="E196">
        <v>81</v>
      </c>
      <c r="F196">
        <v>0.14000000000000001</v>
      </c>
      <c r="G196">
        <v>0.29699999999999999</v>
      </c>
      <c r="H196">
        <v>3</v>
      </c>
      <c r="I196">
        <v>3.7</v>
      </c>
      <c r="J196">
        <v>0.61799999999999999</v>
      </c>
      <c r="K196">
        <v>8.8999999999999996E-2</v>
      </c>
      <c r="L196">
        <v>12907</v>
      </c>
      <c r="N196">
        <f>STANDARDIZE(F196,Averages!$B$2,Averages!$B$3)</f>
        <v>-0.88556060486358257</v>
      </c>
      <c r="O196">
        <f>STANDARDIZE(G196,Averages!$B$5,Averages!$B$6)</f>
        <v>-1.1838276929844291</v>
      </c>
      <c r="P196">
        <f>STANDARDIZE(H196,Averages!$B$8,Averages!$B$9)</f>
        <v>0.82101307320980943</v>
      </c>
      <c r="Q196">
        <f>STANDARDIZE(I196,Averages!$B$11,Averages!$B$12)</f>
        <v>-0.15238266665463668</v>
      </c>
      <c r="R196">
        <f>STANDARDIZE(J196,Averages!$B$14,Averages!$B$15)*-1</f>
        <v>-0.67651766886567621</v>
      </c>
      <c r="S196">
        <f>STANDARDIZE(K196,Averages!$B$17,Averages!$B$18)*-1</f>
        <v>0.42214409072393549</v>
      </c>
      <c r="U196" t="str">
        <f>VLOOKUP(Sheet4!B196,ZScore!$A$1:$B$4,2,TRUE)</f>
        <v>p-</v>
      </c>
      <c r="V196" t="str">
        <f>VLOOKUP(Sheet4!C196,ZScore!$A$6:$B$8,2,TRUE)</f>
        <v>s-</v>
      </c>
      <c r="W196" t="str">
        <f>VLOOKUP(Sheet4!D196,ZScore!$A$10:$B$12,2,TRUE)</f>
        <v>av-</v>
      </c>
      <c r="X196">
        <f>IFERROR(VLOOKUP(A196,ADP!A:B,2,FALSE),"")</f>
        <v>155</v>
      </c>
    </row>
    <row r="197" spans="1:24" x14ac:dyDescent="0.3">
      <c r="A197" t="s">
        <v>238</v>
      </c>
      <c r="B197" t="s">
        <v>58</v>
      </c>
      <c r="C197">
        <v>443</v>
      </c>
      <c r="D197">
        <v>-9</v>
      </c>
      <c r="E197">
        <v>83</v>
      </c>
      <c r="F197">
        <v>0.23200000000000001</v>
      </c>
      <c r="G197">
        <v>0.29699999999999999</v>
      </c>
      <c r="H197">
        <v>-4.0999999999999996</v>
      </c>
      <c r="I197">
        <v>1.8</v>
      </c>
      <c r="J197">
        <v>0.61399999999999999</v>
      </c>
      <c r="K197">
        <v>0.16300000000000001</v>
      </c>
      <c r="L197">
        <v>7226</v>
      </c>
      <c r="N197">
        <f>STANDARDIZE(F197,Averages!$B$2,Averages!$B$3)</f>
        <v>0.74613715497407163</v>
      </c>
      <c r="O197">
        <f>STANDARDIZE(G197,Averages!$B$5,Averages!$B$6)</f>
        <v>-1.1838276929844291</v>
      </c>
      <c r="P197">
        <f>STANDARDIZE(H197,Averages!$B$8,Averages!$B$9)</f>
        <v>-1.1089465360399815</v>
      </c>
      <c r="Q197">
        <f>STANDARDIZE(I197,Averages!$B$11,Averages!$B$12)</f>
        <v>-1.3040925450167518</v>
      </c>
      <c r="R197">
        <f>STANDARDIZE(J197,Averages!$B$14,Averages!$B$15)*-1</f>
        <v>-0.55954523222370212</v>
      </c>
      <c r="S197">
        <f>STANDARDIZE(K197,Averages!$B$17,Averages!$B$18)*-1</f>
        <v>-1.8831347429390008</v>
      </c>
      <c r="U197" t="str">
        <f>VLOOKUP(Sheet4!B197,ZScore!$A$1:$B$4,2,TRUE)</f>
        <v>p-</v>
      </c>
      <c r="V197" t="str">
        <f>VLOOKUP(Sheet4!C197,ZScore!$A$6:$B$8,2,TRUE)</f>
        <v>s-</v>
      </c>
      <c r="W197" t="str">
        <f>VLOOKUP(Sheet4!D197,ZScore!$A$10:$B$12,2,TRUE)</f>
        <v>av-</v>
      </c>
      <c r="X197" t="str">
        <f>IFERROR(VLOOKUP(A197,ADP!A:B,2,FALSE),"")</f>
        <v/>
      </c>
    </row>
    <row r="198" spans="1:24" x14ac:dyDescent="0.3">
      <c r="A198" t="s">
        <v>239</v>
      </c>
      <c r="B198" t="s">
        <v>99</v>
      </c>
      <c r="C198">
        <v>603</v>
      </c>
      <c r="D198">
        <v>-14.9</v>
      </c>
      <c r="E198">
        <v>80</v>
      </c>
      <c r="F198">
        <v>0.16300000000000001</v>
      </c>
      <c r="G198">
        <v>0.29499999999999998</v>
      </c>
      <c r="H198">
        <v>-0.9</v>
      </c>
      <c r="I198">
        <v>2.5</v>
      </c>
      <c r="J198">
        <v>0.624</v>
      </c>
      <c r="K198">
        <v>0.13800000000000001</v>
      </c>
      <c r="L198">
        <v>6876</v>
      </c>
      <c r="N198">
        <f>STANDARDIZE(F198,Averages!$B$2,Averages!$B$3)</f>
        <v>-0.47763616490416916</v>
      </c>
      <c r="O198">
        <f>STANDARDIZE(G198,Averages!$B$5,Averages!$B$6)</f>
        <v>-1.2421882502558281</v>
      </c>
      <c r="P198">
        <f>STANDARDIZE(H198,Averages!$B$8,Averages!$B$9)</f>
        <v>-0.23910558539218851</v>
      </c>
      <c r="Q198">
        <f>STANDARDIZE(I198,Averages!$B$11,Averages!$B$12)</f>
        <v>-0.87977837930439351</v>
      </c>
      <c r="R198">
        <f>STANDARDIZE(J198,Averages!$B$14,Averages!$B$15)*-1</f>
        <v>-0.85197632382863731</v>
      </c>
      <c r="S198">
        <f>STANDARDIZE(K198,Averages!$B$17,Averages!$B$18)*-1</f>
        <v>-1.1043243261609821</v>
      </c>
      <c r="U198" t="str">
        <f>VLOOKUP(Sheet4!B198,ZScore!$A$1:$B$4,2,TRUE)</f>
        <v>p-</v>
      </c>
      <c r="V198" t="str">
        <f>VLOOKUP(Sheet4!C198,ZScore!$A$6:$B$8,2,TRUE)</f>
        <v>s-</v>
      </c>
      <c r="W198" t="str">
        <f>VLOOKUP(Sheet4!D198,ZScore!$A$10:$B$12,2,TRUE)</f>
        <v>av-</v>
      </c>
      <c r="X198">
        <f>IFERROR(VLOOKUP(A198,ADP!A:B,2,FALSE),"")</f>
        <v>234</v>
      </c>
    </row>
    <row r="199" spans="1:24" x14ac:dyDescent="0.3">
      <c r="A199" t="s">
        <v>240</v>
      </c>
      <c r="B199" t="s">
        <v>41</v>
      </c>
      <c r="C199">
        <v>686</v>
      </c>
      <c r="D199">
        <v>-17.2</v>
      </c>
      <c r="E199">
        <v>80</v>
      </c>
      <c r="F199">
        <v>0.16400000000000001</v>
      </c>
      <c r="G199">
        <v>0.29499999999999998</v>
      </c>
      <c r="H199">
        <v>-4.9000000000000004</v>
      </c>
      <c r="I199">
        <v>3.4</v>
      </c>
      <c r="J199">
        <v>0.56299999999999994</v>
      </c>
      <c r="K199">
        <v>0.11</v>
      </c>
      <c r="L199">
        <v>1887</v>
      </c>
      <c r="N199">
        <f>STANDARDIZE(F199,Averages!$B$2,Averages!$B$3)</f>
        <v>-0.45990031968854245</v>
      </c>
      <c r="O199">
        <f>STANDARDIZE(G199,Averages!$B$5,Averages!$B$6)</f>
        <v>-1.2421882502558281</v>
      </c>
      <c r="P199">
        <f>STANDARDIZE(H199,Averages!$B$8,Averages!$B$9)</f>
        <v>-1.3264067737019301</v>
      </c>
      <c r="Q199">
        <f>STANDARDIZE(I199,Averages!$B$11,Averages!$B$12)</f>
        <v>-0.33423159481707604</v>
      </c>
      <c r="R199">
        <f>STANDARDIZE(J199,Averages!$B$14,Averages!$B$15)*-1</f>
        <v>0.93185333496146727</v>
      </c>
      <c r="S199">
        <f>STANDARDIZE(K199,Averages!$B$17,Averages!$B$18)*-1</f>
        <v>-0.23205665936960052</v>
      </c>
      <c r="U199" t="str">
        <f>VLOOKUP(Sheet4!B199,ZScore!$A$1:$B$4,2,TRUE)</f>
        <v>p-</v>
      </c>
      <c r="V199" t="str">
        <f>VLOOKUP(Sheet4!C199,ZScore!$A$6:$B$8,2,TRUE)</f>
        <v>s-</v>
      </c>
      <c r="W199" t="str">
        <f>VLOOKUP(Sheet4!D199,ZScore!$A$10:$B$12,2,TRUE)</f>
        <v>av</v>
      </c>
      <c r="X199" t="str">
        <f>IFERROR(VLOOKUP(A199,ADP!A:B,2,FALSE),"")</f>
        <v/>
      </c>
    </row>
    <row r="200" spans="1:24" x14ac:dyDescent="0.3">
      <c r="A200" t="s">
        <v>241</v>
      </c>
      <c r="B200" t="s">
        <v>78</v>
      </c>
      <c r="C200">
        <v>407</v>
      </c>
      <c r="D200">
        <v>-8.5</v>
      </c>
      <c r="E200">
        <v>83</v>
      </c>
      <c r="F200">
        <v>0.13600000000000001</v>
      </c>
      <c r="G200">
        <v>0.29399999999999998</v>
      </c>
      <c r="H200">
        <v>-0.6</v>
      </c>
      <c r="I200">
        <v>4.5999999999999996</v>
      </c>
      <c r="J200">
        <v>0.59199999999999997</v>
      </c>
      <c r="K200">
        <v>0.129</v>
      </c>
      <c r="L200">
        <v>12775</v>
      </c>
      <c r="N200">
        <f>STANDARDIZE(F200,Averages!$B$2,Averages!$B$3)</f>
        <v>-0.95650398572608941</v>
      </c>
      <c r="O200">
        <f>STANDARDIZE(G200,Averages!$B$5,Averages!$B$6)</f>
        <v>-1.2713685288915275</v>
      </c>
      <c r="P200">
        <f>STANDARDIZE(H200,Averages!$B$8,Averages!$B$9)</f>
        <v>-0.15755799626895789</v>
      </c>
      <c r="Q200">
        <f>STANDARDIZE(I200,Averages!$B$11,Averages!$B$12)</f>
        <v>0.39316411783268057</v>
      </c>
      <c r="R200">
        <f>STANDARDIZE(J200,Averages!$B$14,Averages!$B$15)*-1</f>
        <v>8.3803169307155298E-2</v>
      </c>
      <c r="S200">
        <f>STANDARDIZE(K200,Averages!$B$17,Averages!$B$18)*-1</f>
        <v>-0.82395257612089501</v>
      </c>
      <c r="U200" t="str">
        <f>VLOOKUP(Sheet4!B200,ZScore!$A$1:$B$4,2,TRUE)</f>
        <v>p-</v>
      </c>
      <c r="V200" t="str">
        <f>VLOOKUP(Sheet4!C200,ZScore!$A$6:$B$8,2,TRUE)</f>
        <v>s-</v>
      </c>
      <c r="W200" t="str">
        <f>VLOOKUP(Sheet4!D200,ZScore!$A$10:$B$12,2,TRUE)</f>
        <v>av-</v>
      </c>
      <c r="X200" t="str">
        <f>IFERROR(VLOOKUP(A200,ADP!A:B,2,FALSE),"")</f>
        <v/>
      </c>
    </row>
    <row r="201" spans="1:24" x14ac:dyDescent="0.3">
      <c r="A201" t="s">
        <v>242</v>
      </c>
      <c r="B201" t="s">
        <v>92</v>
      </c>
      <c r="C201">
        <v>623</v>
      </c>
      <c r="D201">
        <v>-19.2</v>
      </c>
      <c r="E201">
        <v>76</v>
      </c>
      <c r="F201">
        <v>0.17899999999999999</v>
      </c>
      <c r="G201">
        <v>0.29199999999999998</v>
      </c>
      <c r="H201">
        <v>-3.2</v>
      </c>
      <c r="I201">
        <v>1.5</v>
      </c>
      <c r="J201">
        <v>0.63600000000000001</v>
      </c>
      <c r="K201">
        <v>0.105</v>
      </c>
      <c r="L201">
        <v>12179</v>
      </c>
      <c r="N201">
        <f>STANDARDIZE(F201,Averages!$B$2,Averages!$B$3)</f>
        <v>-0.19386264145414256</v>
      </c>
      <c r="O201">
        <f>STANDARDIZE(G201,Averages!$B$5,Averages!$B$6)</f>
        <v>-1.3297290861629265</v>
      </c>
      <c r="P201">
        <f>STANDARDIZE(H201,Averages!$B$8,Averages!$B$9)</f>
        <v>-0.86430376867028991</v>
      </c>
      <c r="Q201">
        <f>STANDARDIZE(I201,Averages!$B$11,Averages!$B$12)</f>
        <v>-1.4859414731791909</v>
      </c>
      <c r="R201">
        <f>STANDARDIZE(J201,Averages!$B$14,Averages!$B$15)*-1</f>
        <v>-1.2028936337545595</v>
      </c>
      <c r="S201">
        <f>STANDARDIZE(K201,Averages!$B$17,Averages!$B$18)*-1</f>
        <v>-7.6294576013996598E-2</v>
      </c>
      <c r="U201" t="str">
        <f>VLOOKUP(Sheet4!B201,ZScore!$A$1:$B$4,2,TRUE)</f>
        <v>p-</v>
      </c>
      <c r="V201" t="str">
        <f>VLOOKUP(Sheet4!C201,ZScore!$A$6:$B$8,2,TRUE)</f>
        <v>s-</v>
      </c>
      <c r="W201" t="str">
        <f>VLOOKUP(Sheet4!D201,ZScore!$A$10:$B$12,2,TRUE)</f>
        <v>av-</v>
      </c>
      <c r="X201">
        <f>IFERROR(VLOOKUP(A201,ADP!A:B,2,FALSE),"")</f>
        <v>248</v>
      </c>
    </row>
    <row r="202" spans="1:24" x14ac:dyDescent="0.3">
      <c r="A202" t="s">
        <v>243</v>
      </c>
      <c r="B202" t="s">
        <v>58</v>
      </c>
      <c r="C202">
        <v>606</v>
      </c>
      <c r="D202">
        <v>-16.7</v>
      </c>
      <c r="E202">
        <v>78</v>
      </c>
      <c r="F202">
        <v>0.14499999999999999</v>
      </c>
      <c r="G202">
        <v>0.28799999999999998</v>
      </c>
      <c r="H202">
        <v>3.7</v>
      </c>
      <c r="I202">
        <v>6.2</v>
      </c>
      <c r="J202">
        <v>0.66300000000000003</v>
      </c>
      <c r="K202">
        <v>0.152</v>
      </c>
      <c r="L202">
        <v>15172</v>
      </c>
      <c r="N202">
        <f>STANDARDIZE(F202,Averages!$B$2,Averages!$B$3)</f>
        <v>-0.79688137878544962</v>
      </c>
      <c r="O202">
        <f>STANDARDIZE(G202,Averages!$B$5,Averages!$B$6)</f>
        <v>-1.4464502007057243</v>
      </c>
      <c r="P202">
        <f>STANDARDIZE(H202,Averages!$B$8,Averages!$B$9)</f>
        <v>1.0112907811640144</v>
      </c>
      <c r="Q202">
        <f>STANDARDIZE(I202,Averages!$B$11,Averages!$B$12)</f>
        <v>1.3630250680323566</v>
      </c>
      <c r="R202">
        <f>STANDARDIZE(J202,Averages!$B$14,Averages!$B$15)*-1</f>
        <v>-1.9924575810878844</v>
      </c>
      <c r="S202">
        <f>STANDARDIZE(K202,Averages!$B$17,Averages!$B$18)*-1</f>
        <v>-1.5404581595566722</v>
      </c>
      <c r="U202" t="str">
        <f>VLOOKUP(Sheet4!B202,ZScore!$A$1:$B$4,2,TRUE)</f>
        <v>p-</v>
      </c>
      <c r="V202" t="str">
        <f>VLOOKUP(Sheet4!C202,ZScore!$A$6:$B$8,2,TRUE)</f>
        <v>s</v>
      </c>
      <c r="W202" t="str">
        <f>VLOOKUP(Sheet4!D202,ZScore!$A$10:$B$12,2,TRUE)</f>
        <v>av-</v>
      </c>
      <c r="X202">
        <f>IFERROR(VLOOKUP(A202,ADP!A:B,2,FALSE),"")</f>
        <v>195</v>
      </c>
    </row>
    <row r="203" spans="1:24" x14ac:dyDescent="0.3">
      <c r="A203" t="s">
        <v>244</v>
      </c>
      <c r="B203" t="s">
        <v>51</v>
      </c>
      <c r="C203">
        <v>426</v>
      </c>
      <c r="D203">
        <v>-10.6</v>
      </c>
      <c r="E203">
        <v>80</v>
      </c>
      <c r="F203">
        <v>8.7999999999999995E-2</v>
      </c>
      <c r="G203">
        <v>0.28799999999999998</v>
      </c>
      <c r="H203">
        <v>-1.3</v>
      </c>
      <c r="I203">
        <v>2.2000000000000002</v>
      </c>
      <c r="J203">
        <v>0.60299999999999998</v>
      </c>
      <c r="K203">
        <v>5.8000000000000003E-2</v>
      </c>
      <c r="L203">
        <v>18721</v>
      </c>
      <c r="N203">
        <f>STANDARDIZE(F203,Averages!$B$2,Averages!$B$3)</f>
        <v>-1.8078245560761701</v>
      </c>
      <c r="O203">
        <f>STANDARDIZE(G203,Averages!$B$5,Averages!$B$6)</f>
        <v>-1.4464502007057243</v>
      </c>
      <c r="P203">
        <f>STANDARDIZE(H203,Averages!$B$8,Averages!$B$9)</f>
        <v>-0.34783570422316268</v>
      </c>
      <c r="Q203">
        <f>STANDARDIZE(I203,Averages!$B$11,Averages!$B$12)</f>
        <v>-1.0616273074668325</v>
      </c>
      <c r="R203">
        <f>STANDARDIZE(J203,Averages!$B$14,Averages!$B$15)*-1</f>
        <v>-0.2378710314582734</v>
      </c>
      <c r="S203">
        <f>STANDARDIZE(K203,Averages!$B$17,Averages!$B$18)*-1</f>
        <v>1.3878690075286788</v>
      </c>
      <c r="U203" t="str">
        <f>VLOOKUP(Sheet4!B203,ZScore!$A$1:$B$4,2,TRUE)</f>
        <v>p-</v>
      </c>
      <c r="V203" t="str">
        <f>VLOOKUP(Sheet4!C203,ZScore!$A$6:$B$8,2,TRUE)</f>
        <v>s-</v>
      </c>
      <c r="W203" t="str">
        <f>VLOOKUP(Sheet4!D203,ZScore!$A$10:$B$12,2,TRUE)</f>
        <v>av</v>
      </c>
      <c r="X203" t="str">
        <f>IFERROR(VLOOKUP(A203,ADP!A:B,2,FALSE),"")</f>
        <v/>
      </c>
    </row>
    <row r="204" spans="1:24" x14ac:dyDescent="0.3">
      <c r="A204" t="s">
        <v>245</v>
      </c>
      <c r="B204" t="s">
        <v>66</v>
      </c>
      <c r="C204">
        <v>436</v>
      </c>
      <c r="D204">
        <v>-16.399999999999999</v>
      </c>
      <c r="E204">
        <v>71</v>
      </c>
      <c r="F204">
        <v>0.13200000000000001</v>
      </c>
      <c r="G204">
        <v>0.28699999999999998</v>
      </c>
      <c r="H204">
        <v>2.5</v>
      </c>
      <c r="I204">
        <v>5.4</v>
      </c>
      <c r="J204">
        <v>0.61899999999999999</v>
      </c>
      <c r="K204">
        <v>0.13700000000000001</v>
      </c>
      <c r="L204">
        <v>10071</v>
      </c>
      <c r="N204">
        <f>STANDARDIZE(F204,Averages!$B$2,Averages!$B$3)</f>
        <v>-1.0274473665885961</v>
      </c>
      <c r="O204">
        <f>STANDARDIZE(G204,Averages!$B$5,Averages!$B$6)</f>
        <v>-1.4756304793414237</v>
      </c>
      <c r="P204">
        <f>STANDARDIZE(H204,Averages!$B$8,Averages!$B$9)</f>
        <v>0.68510042467109178</v>
      </c>
      <c r="Q204">
        <f>STANDARDIZE(I204,Averages!$B$11,Averages!$B$12)</f>
        <v>0.87809459293251879</v>
      </c>
      <c r="R204">
        <f>STANDARDIZE(J204,Averages!$B$14,Averages!$B$15)*-1</f>
        <v>-0.70576077802616966</v>
      </c>
      <c r="S204">
        <f>STANDARDIZE(K204,Averages!$B$17,Averages!$B$18)*-1</f>
        <v>-1.0731719094898613</v>
      </c>
      <c r="U204" t="str">
        <f>VLOOKUP(Sheet4!B204,ZScore!$A$1:$B$4,2,TRUE)</f>
        <v>p-</v>
      </c>
      <c r="V204" t="str">
        <f>VLOOKUP(Sheet4!C204,ZScore!$A$6:$B$8,2,TRUE)</f>
        <v>s-</v>
      </c>
      <c r="W204" t="str">
        <f>VLOOKUP(Sheet4!D204,ZScore!$A$10:$B$12,2,TRUE)</f>
        <v>av-</v>
      </c>
      <c r="X204">
        <f>IFERROR(VLOOKUP(A204,ADP!A:B,2,FALSE),"")</f>
        <v>183</v>
      </c>
    </row>
    <row r="205" spans="1:24" x14ac:dyDescent="0.3">
      <c r="A205" t="s">
        <v>246</v>
      </c>
      <c r="B205" t="s">
        <v>13</v>
      </c>
      <c r="C205">
        <v>636</v>
      </c>
      <c r="D205">
        <v>-17.2</v>
      </c>
      <c r="E205">
        <v>78</v>
      </c>
      <c r="F205">
        <v>0.14499999999999999</v>
      </c>
      <c r="G205">
        <v>0.28599999999999998</v>
      </c>
      <c r="H205">
        <v>-6.3</v>
      </c>
      <c r="I205">
        <v>2.1</v>
      </c>
      <c r="J205">
        <v>0.55500000000000005</v>
      </c>
      <c r="K205">
        <v>8.8999999999999996E-2</v>
      </c>
      <c r="L205">
        <v>1177</v>
      </c>
      <c r="N205">
        <f>STANDARDIZE(F205,Averages!$B$2,Averages!$B$3)</f>
        <v>-0.79688137878544962</v>
      </c>
      <c r="O205">
        <f>STANDARDIZE(G205,Averages!$B$5,Averages!$B$6)</f>
        <v>-1.504810757977123</v>
      </c>
      <c r="P205">
        <f>STANDARDIZE(H205,Averages!$B$8,Averages!$B$9)</f>
        <v>-1.7069621896103393</v>
      </c>
      <c r="Q205">
        <f>STANDARDIZE(I205,Averages!$B$11,Averages!$B$12)</f>
        <v>-1.1222436168543124</v>
      </c>
      <c r="R205">
        <f>STANDARDIZE(J205,Averages!$B$14,Averages!$B$15)*-1</f>
        <v>1.1657982082454121</v>
      </c>
      <c r="S205">
        <f>STANDARDIZE(K205,Averages!$B$17,Averages!$B$18)*-1</f>
        <v>0.42214409072393549</v>
      </c>
      <c r="U205" t="str">
        <f>VLOOKUP(Sheet4!B205,ZScore!$A$1:$B$4,2,TRUE)</f>
        <v>p-</v>
      </c>
      <c r="V205" t="str">
        <f>VLOOKUP(Sheet4!C205,ZScore!$A$6:$B$8,2,TRUE)</f>
        <v>s-</v>
      </c>
      <c r="W205" t="str">
        <f>VLOOKUP(Sheet4!D205,ZScore!$A$10:$B$12,2,TRUE)</f>
        <v>av</v>
      </c>
      <c r="X205">
        <f>IFERROR(VLOOKUP(A205,ADP!A:B,2,FALSE),"")</f>
        <v>298</v>
      </c>
    </row>
    <row r="206" spans="1:24" x14ac:dyDescent="0.3">
      <c r="A206" t="s">
        <v>247</v>
      </c>
      <c r="B206" t="s">
        <v>131</v>
      </c>
      <c r="C206">
        <v>489</v>
      </c>
      <c r="D206">
        <v>-17.3</v>
      </c>
      <c r="E206">
        <v>71</v>
      </c>
      <c r="F206">
        <v>0.114</v>
      </c>
      <c r="G206">
        <v>0.28299999999999997</v>
      </c>
      <c r="H206">
        <v>2.6</v>
      </c>
      <c r="I206">
        <v>4.2</v>
      </c>
      <c r="J206">
        <v>0.624</v>
      </c>
      <c r="K206">
        <v>6.5000000000000002E-2</v>
      </c>
      <c r="L206">
        <v>10231</v>
      </c>
      <c r="N206">
        <f>STANDARDIZE(F206,Averages!$B$2,Averages!$B$3)</f>
        <v>-1.3466925804698764</v>
      </c>
      <c r="O206">
        <f>STANDARDIZE(G206,Averages!$B$5,Averages!$B$6)</f>
        <v>-1.5923515938842214</v>
      </c>
      <c r="P206">
        <f>STANDARDIZE(H206,Averages!$B$8,Averages!$B$9)</f>
        <v>0.71228295437883538</v>
      </c>
      <c r="Q206">
        <f>STANDARDIZE(I206,Averages!$B$11,Averages!$B$12)</f>
        <v>0.15069888028276196</v>
      </c>
      <c r="R206">
        <f>STANDARDIZE(J206,Averages!$B$14,Averages!$B$15)*-1</f>
        <v>-0.85197632382863731</v>
      </c>
      <c r="S206">
        <f>STANDARDIZE(K206,Averages!$B$17,Averages!$B$18)*-1</f>
        <v>1.1698020908308335</v>
      </c>
      <c r="U206" t="str">
        <f>VLOOKUP(Sheet4!B206,ZScore!$A$1:$B$4,2,TRUE)</f>
        <v>p-</v>
      </c>
      <c r="V206" t="str">
        <f>VLOOKUP(Sheet4!C206,ZScore!$A$6:$B$8,2,TRUE)</f>
        <v>s-</v>
      </c>
      <c r="W206" t="str">
        <f>VLOOKUP(Sheet4!D206,ZScore!$A$10:$B$12,2,TRUE)</f>
        <v>av</v>
      </c>
      <c r="X206" t="str">
        <f>IFERROR(VLOOKUP(A206,ADP!A:B,2,FALSE),"")</f>
        <v/>
      </c>
    </row>
    <row r="207" spans="1:24" x14ac:dyDescent="0.3">
      <c r="A207" t="s">
        <v>248</v>
      </c>
      <c r="B207" t="s">
        <v>29</v>
      </c>
      <c r="C207">
        <v>509</v>
      </c>
      <c r="D207">
        <v>-14.8</v>
      </c>
      <c r="E207">
        <v>76</v>
      </c>
      <c r="F207">
        <v>0.152</v>
      </c>
      <c r="G207">
        <v>0.28299999999999997</v>
      </c>
      <c r="H207">
        <v>-2.7</v>
      </c>
      <c r="I207">
        <v>1.8</v>
      </c>
      <c r="J207">
        <v>0.63100000000000001</v>
      </c>
      <c r="K207">
        <v>0.09</v>
      </c>
      <c r="L207">
        <v>589</v>
      </c>
      <c r="N207">
        <f>STANDARDIZE(F207,Averages!$B$2,Averages!$B$3)</f>
        <v>-0.67273046227606281</v>
      </c>
      <c r="O207">
        <f>STANDARDIZE(G207,Averages!$B$5,Averages!$B$6)</f>
        <v>-1.5923515938842214</v>
      </c>
      <c r="P207">
        <f>STANDARDIZE(H207,Averages!$B$8,Averages!$B$9)</f>
        <v>-0.72839112013157215</v>
      </c>
      <c r="Q207">
        <f>STANDARDIZE(I207,Averages!$B$11,Averages!$B$12)</f>
        <v>-1.3040925450167518</v>
      </c>
      <c r="R207">
        <f>STANDARDIZE(J207,Averages!$B$14,Averages!$B$15)*-1</f>
        <v>-1.0566780879520918</v>
      </c>
      <c r="S207">
        <f>STANDARDIZE(K207,Averages!$B$17,Averages!$B$18)*-1</f>
        <v>0.39099167405281471</v>
      </c>
      <c r="U207" t="str">
        <f>VLOOKUP(Sheet4!B207,ZScore!$A$1:$B$4,2,TRUE)</f>
        <v>p-</v>
      </c>
      <c r="V207" t="str">
        <f>VLOOKUP(Sheet4!C207,ZScore!$A$6:$B$8,2,TRUE)</f>
        <v>s-</v>
      </c>
      <c r="W207" t="str">
        <f>VLOOKUP(Sheet4!D207,ZScore!$A$10:$B$12,2,TRUE)</f>
        <v>av-</v>
      </c>
      <c r="X207" t="str">
        <f>IFERROR(VLOOKUP(A207,ADP!A:B,2,FALSE),"")</f>
        <v/>
      </c>
    </row>
    <row r="208" spans="1:24" x14ac:dyDescent="0.3">
      <c r="A208" t="s">
        <v>249</v>
      </c>
      <c r="B208" t="s">
        <v>13</v>
      </c>
      <c r="C208">
        <v>471</v>
      </c>
      <c r="D208">
        <v>-15.5</v>
      </c>
      <c r="E208">
        <v>73</v>
      </c>
      <c r="F208">
        <v>0.14699999999999999</v>
      </c>
      <c r="G208">
        <v>0.27900000000000003</v>
      </c>
      <c r="H208">
        <v>-2.7</v>
      </c>
      <c r="I208">
        <v>2.2999999999999998</v>
      </c>
      <c r="J208">
        <v>0.66</v>
      </c>
      <c r="K208">
        <v>0.127</v>
      </c>
      <c r="L208">
        <v>6887</v>
      </c>
      <c r="N208">
        <f>STANDARDIZE(F208,Averages!$B$2,Averages!$B$3)</f>
        <v>-0.7614096883541962</v>
      </c>
      <c r="O208">
        <f>STANDARDIZE(G208,Averages!$B$5,Averages!$B$6)</f>
        <v>-1.7090727084270174</v>
      </c>
      <c r="P208">
        <f>STANDARDIZE(H208,Averages!$B$8,Averages!$B$9)</f>
        <v>-0.72839112013157215</v>
      </c>
      <c r="Q208">
        <f>STANDARDIZE(I208,Averages!$B$11,Averages!$B$12)</f>
        <v>-1.0010109980793531</v>
      </c>
      <c r="R208">
        <f>STANDARDIZE(J208,Averages!$B$14,Averages!$B$15)*-1</f>
        <v>-1.9047282536064039</v>
      </c>
      <c r="S208">
        <f>STANDARDIZE(K208,Averages!$B$17,Averages!$B$18)*-1</f>
        <v>-0.76164774277865344</v>
      </c>
      <c r="U208" t="str">
        <f>VLOOKUP(Sheet4!B208,ZScore!$A$1:$B$4,2,TRUE)</f>
        <v>p-</v>
      </c>
      <c r="V208" t="str">
        <f>VLOOKUP(Sheet4!C208,ZScore!$A$6:$B$8,2,TRUE)</f>
        <v>s-</v>
      </c>
      <c r="W208" t="str">
        <f>VLOOKUP(Sheet4!D208,ZScore!$A$10:$B$12,2,TRUE)</f>
        <v>av-</v>
      </c>
      <c r="X208" t="str">
        <f>IFERROR(VLOOKUP(A208,ADP!A:B,2,FALSE),"")</f>
        <v/>
      </c>
    </row>
    <row r="209" spans="1:24" x14ac:dyDescent="0.3">
      <c r="A209" t="s">
        <v>250</v>
      </c>
      <c r="B209" t="s">
        <v>41</v>
      </c>
      <c r="C209">
        <v>459</v>
      </c>
      <c r="D209">
        <v>-17.8</v>
      </c>
      <c r="E209">
        <v>69</v>
      </c>
      <c r="F209">
        <v>0.12</v>
      </c>
      <c r="G209">
        <v>0.27800000000000002</v>
      </c>
      <c r="H209">
        <v>-0.8</v>
      </c>
      <c r="I209">
        <v>2.7</v>
      </c>
      <c r="J209">
        <v>0.58799999999999997</v>
      </c>
      <c r="K209">
        <v>8.5999999999999993E-2</v>
      </c>
      <c r="L209">
        <v>9807</v>
      </c>
      <c r="N209">
        <f>STANDARDIZE(F209,Averages!$B$2,Averages!$B$3)</f>
        <v>-1.2402775091761165</v>
      </c>
      <c r="O209">
        <f>STANDARDIZE(G209,Averages!$B$5,Averages!$B$6)</f>
        <v>-1.738252987062717</v>
      </c>
      <c r="P209">
        <f>STANDARDIZE(H209,Averages!$B$8,Averages!$B$9)</f>
        <v>-0.211923055684445</v>
      </c>
      <c r="Q209">
        <f>STANDARDIZE(I209,Averages!$B$11,Averages!$B$12)</f>
        <v>-0.7585457605294339</v>
      </c>
      <c r="R209">
        <f>STANDARDIZE(J209,Averages!$B$14,Averages!$B$15)*-1</f>
        <v>0.20077560594912935</v>
      </c>
      <c r="S209">
        <f>STANDARDIZE(K209,Averages!$B$17,Averages!$B$18)*-1</f>
        <v>0.51560134073729791</v>
      </c>
      <c r="U209" t="str">
        <f>VLOOKUP(Sheet4!B209,ZScore!$A$1:$B$4,2,TRUE)</f>
        <v>p-</v>
      </c>
      <c r="V209" t="str">
        <f>VLOOKUP(Sheet4!C209,ZScore!$A$6:$B$8,2,TRUE)</f>
        <v>s-</v>
      </c>
      <c r="W209" t="str">
        <f>VLOOKUP(Sheet4!D209,ZScore!$A$10:$B$12,2,TRUE)</f>
        <v>av</v>
      </c>
      <c r="X209" t="str">
        <f>IFERROR(VLOOKUP(A209,ADP!A:B,2,FALSE),"")</f>
        <v/>
      </c>
    </row>
    <row r="210" spans="1:24" x14ac:dyDescent="0.3">
      <c r="A210" t="s">
        <v>251</v>
      </c>
      <c r="B210" t="s">
        <v>19</v>
      </c>
      <c r="C210">
        <v>633</v>
      </c>
      <c r="D210">
        <v>-27.6</v>
      </c>
      <c r="E210">
        <v>66</v>
      </c>
      <c r="F210">
        <v>8.7999999999999995E-2</v>
      </c>
      <c r="G210">
        <v>0.27800000000000002</v>
      </c>
      <c r="H210">
        <v>9.5</v>
      </c>
      <c r="I210">
        <v>9</v>
      </c>
      <c r="J210">
        <v>0.63</v>
      </c>
      <c r="K210">
        <v>7.9000000000000001E-2</v>
      </c>
      <c r="L210">
        <v>10199</v>
      </c>
      <c r="N210">
        <f>STANDARDIZE(F210,Averages!$B$2,Averages!$B$3)</f>
        <v>-1.8078245560761701</v>
      </c>
      <c r="O210">
        <f>STANDARDIZE(G210,Averages!$B$5,Averages!$B$6)</f>
        <v>-1.738252987062717</v>
      </c>
      <c r="P210">
        <f>STANDARDIZE(H210,Averages!$B$8,Averages!$B$9)</f>
        <v>2.5878775042131394</v>
      </c>
      <c r="Q210">
        <f>STANDARDIZE(I210,Averages!$B$11,Averages!$B$12)</f>
        <v>3.0602817308817887</v>
      </c>
      <c r="R210">
        <f>STANDARDIZE(J210,Averages!$B$14,Averages!$B$15)*-1</f>
        <v>-1.0274349787915984</v>
      </c>
      <c r="S210">
        <f>STANDARDIZE(K210,Averages!$B$17,Averages!$B$18)*-1</f>
        <v>0.73366825743514297</v>
      </c>
      <c r="U210" t="str">
        <f>VLOOKUP(Sheet4!B210,ZScore!$A$1:$B$4,2,TRUE)</f>
        <v>p-</v>
      </c>
      <c r="V210" t="str">
        <f>VLOOKUP(Sheet4!C210,ZScore!$A$6:$B$8,2,TRUE)</f>
        <v>S+</v>
      </c>
      <c r="W210" t="str">
        <f>VLOOKUP(Sheet4!D210,ZScore!$A$10:$B$12,2,TRUE)</f>
        <v>av-</v>
      </c>
      <c r="X210">
        <f>IFERROR(VLOOKUP(A210,ADP!A:B,2,FALSE),"")</f>
        <v>60</v>
      </c>
    </row>
    <row r="211" spans="1:24" x14ac:dyDescent="0.3">
      <c r="A211" t="s">
        <v>252</v>
      </c>
      <c r="B211" t="s">
        <v>146</v>
      </c>
      <c r="C211">
        <v>417</v>
      </c>
      <c r="D211">
        <v>-15.5</v>
      </c>
      <c r="E211">
        <v>71</v>
      </c>
      <c r="F211">
        <v>0.183</v>
      </c>
      <c r="G211">
        <v>0.27800000000000002</v>
      </c>
      <c r="H211">
        <v>-1</v>
      </c>
      <c r="I211">
        <v>2.7</v>
      </c>
      <c r="J211">
        <v>0.61899999999999999</v>
      </c>
      <c r="K211">
        <v>0.161</v>
      </c>
      <c r="L211">
        <v>12976</v>
      </c>
      <c r="N211">
        <f>STANDARDIZE(F211,Averages!$B$2,Averages!$B$3)</f>
        <v>-0.12291926059163578</v>
      </c>
      <c r="O211">
        <f>STANDARDIZE(G211,Averages!$B$5,Averages!$B$6)</f>
        <v>-1.738252987062717</v>
      </c>
      <c r="P211">
        <f>STANDARDIZE(H211,Averages!$B$8,Averages!$B$9)</f>
        <v>-0.26628811509993205</v>
      </c>
      <c r="Q211">
        <f>STANDARDIZE(I211,Averages!$B$11,Averages!$B$12)</f>
        <v>-0.7585457605294339</v>
      </c>
      <c r="R211">
        <f>STANDARDIZE(J211,Averages!$B$14,Averages!$B$15)*-1</f>
        <v>-0.70576077802616966</v>
      </c>
      <c r="S211">
        <f>STANDARDIZE(K211,Averages!$B$17,Averages!$B$18)*-1</f>
        <v>-1.8208299095967593</v>
      </c>
      <c r="U211" t="str">
        <f>VLOOKUP(Sheet4!B211,ZScore!$A$1:$B$4,2,TRUE)</f>
        <v>p-</v>
      </c>
      <c r="V211" t="str">
        <f>VLOOKUP(Sheet4!C211,ZScore!$A$6:$B$8,2,TRUE)</f>
        <v>s-</v>
      </c>
      <c r="W211" t="str">
        <f>VLOOKUP(Sheet4!D211,ZScore!$A$10:$B$12,2,TRUE)</f>
        <v>av-</v>
      </c>
      <c r="X211">
        <f>IFERROR(VLOOKUP(A211,ADP!A:B,2,FALSE),"")</f>
        <v>280</v>
      </c>
    </row>
    <row r="212" spans="1:24" x14ac:dyDescent="0.3">
      <c r="A212" t="s">
        <v>253</v>
      </c>
      <c r="B212" t="s">
        <v>27</v>
      </c>
      <c r="C212">
        <v>551</v>
      </c>
      <c r="D212">
        <v>-24.2</v>
      </c>
      <c r="E212">
        <v>66</v>
      </c>
      <c r="F212">
        <v>9.1999999999999998E-2</v>
      </c>
      <c r="G212">
        <v>0.27600000000000002</v>
      </c>
      <c r="H212">
        <v>1.6</v>
      </c>
      <c r="I212">
        <v>3.2</v>
      </c>
      <c r="J212">
        <v>0.58299999999999996</v>
      </c>
      <c r="K212">
        <v>9.6000000000000002E-2</v>
      </c>
      <c r="L212">
        <v>18314</v>
      </c>
      <c r="N212">
        <f>STANDARDIZE(F212,Averages!$B$2,Averages!$B$3)</f>
        <v>-1.7368811752136633</v>
      </c>
      <c r="O212">
        <f>STANDARDIZE(G212,Averages!$B$5,Averages!$B$6)</f>
        <v>-1.7966135443341158</v>
      </c>
      <c r="P212">
        <f>STANDARDIZE(H212,Averages!$B$8,Averages!$B$9)</f>
        <v>0.44045765730139991</v>
      </c>
      <c r="Q212">
        <f>STANDARDIZE(I212,Averages!$B$11,Averages!$B$12)</f>
        <v>-0.45546421359203532</v>
      </c>
      <c r="R212">
        <f>STANDARDIZE(J212,Averages!$B$14,Averages!$B$15)*-1</f>
        <v>0.34699115175159695</v>
      </c>
      <c r="S212">
        <f>STANDARDIZE(K212,Averages!$B$17,Averages!$B$18)*-1</f>
        <v>0.20407717402609002</v>
      </c>
      <c r="U212" t="str">
        <f>VLOOKUP(Sheet4!B212,ZScore!$A$1:$B$4,2,TRUE)</f>
        <v>p-</v>
      </c>
      <c r="V212" t="str">
        <f>VLOOKUP(Sheet4!C212,ZScore!$A$6:$B$8,2,TRUE)</f>
        <v>s-</v>
      </c>
      <c r="W212" t="str">
        <f>VLOOKUP(Sheet4!D212,ZScore!$A$10:$B$12,2,TRUE)</f>
        <v>av</v>
      </c>
      <c r="X212" t="str">
        <f>IFERROR(VLOOKUP(A212,ADP!A:B,2,FALSE),"")</f>
        <v/>
      </c>
    </row>
    <row r="213" spans="1:24" x14ac:dyDescent="0.3">
      <c r="A213" t="s">
        <v>254</v>
      </c>
      <c r="B213" t="s">
        <v>21</v>
      </c>
      <c r="C213">
        <v>465</v>
      </c>
      <c r="D213">
        <v>-22.4</v>
      </c>
      <c r="E213">
        <v>62</v>
      </c>
      <c r="F213">
        <v>0.11799999999999999</v>
      </c>
      <c r="G213">
        <v>0.27300000000000002</v>
      </c>
      <c r="H213">
        <v>-3.5</v>
      </c>
      <c r="I213">
        <v>2</v>
      </c>
      <c r="J213">
        <v>0.55300000000000005</v>
      </c>
      <c r="K213">
        <v>9.5000000000000001E-2</v>
      </c>
      <c r="L213">
        <v>4298</v>
      </c>
      <c r="N213">
        <f>STANDARDIZE(F213,Averages!$B$2,Averages!$B$3)</f>
        <v>-1.2757491996073698</v>
      </c>
      <c r="O213">
        <f>STANDARDIZE(G213,Averages!$B$5,Averages!$B$6)</f>
        <v>-1.8841543802412142</v>
      </c>
      <c r="P213">
        <f>STANDARDIZE(H213,Averages!$B$8,Averages!$B$9)</f>
        <v>-0.94585135779352036</v>
      </c>
      <c r="Q213">
        <f>STANDARDIZE(I213,Averages!$B$11,Averages!$B$12)</f>
        <v>-1.182859926241792</v>
      </c>
      <c r="R213">
        <f>STANDARDIZE(J213,Averages!$B$14,Averages!$B$15)*-1</f>
        <v>1.2242844265663992</v>
      </c>
      <c r="S213">
        <f>STANDARDIZE(K213,Averages!$B$17,Averages!$B$18)*-1</f>
        <v>0.23522959069721081</v>
      </c>
      <c r="U213" t="str">
        <f>VLOOKUP(Sheet4!B213,ZScore!$A$1:$B$4,2,TRUE)</f>
        <v>p-</v>
      </c>
      <c r="V213" t="str">
        <f>VLOOKUP(Sheet4!C213,ZScore!$A$6:$B$8,2,TRUE)</f>
        <v>s-</v>
      </c>
      <c r="W213" t="str">
        <f>VLOOKUP(Sheet4!D213,ZScore!$A$10:$B$12,2,TRUE)</f>
        <v>av</v>
      </c>
      <c r="X213">
        <f>IFERROR(VLOOKUP(A213,ADP!A:B,2,FALSE),"")</f>
        <v>330</v>
      </c>
    </row>
    <row r="214" spans="1:24" x14ac:dyDescent="0.3">
      <c r="A214" t="s">
        <v>255</v>
      </c>
      <c r="B214" t="s">
        <v>19</v>
      </c>
      <c r="C214">
        <v>518</v>
      </c>
      <c r="D214">
        <v>-25</v>
      </c>
      <c r="E214">
        <v>62</v>
      </c>
      <c r="F214">
        <v>6.6000000000000003E-2</v>
      </c>
      <c r="G214">
        <v>0.27300000000000002</v>
      </c>
      <c r="H214">
        <v>2.8</v>
      </c>
      <c r="I214">
        <v>5.8</v>
      </c>
      <c r="J214">
        <v>0.63500000000000001</v>
      </c>
      <c r="K214">
        <v>7.3999999999999996E-2</v>
      </c>
      <c r="L214">
        <v>13593</v>
      </c>
      <c r="N214">
        <f>STANDARDIZE(F214,Averages!$B$2,Averages!$B$3)</f>
        <v>-2.198013150819957</v>
      </c>
      <c r="O214">
        <f>STANDARDIZE(G214,Averages!$B$5,Averages!$B$6)</f>
        <v>-1.8841543802412142</v>
      </c>
      <c r="P214">
        <f>STANDARDIZE(H214,Averages!$B$8,Averages!$B$9)</f>
        <v>0.76664801379432235</v>
      </c>
      <c r="Q214">
        <f>STANDARDIZE(I214,Averages!$B$11,Averages!$B$12)</f>
        <v>1.1205598304824373</v>
      </c>
      <c r="R214">
        <f>STANDARDIZE(J214,Averages!$B$14,Averages!$B$15)*-1</f>
        <v>-1.173650524594066</v>
      </c>
      <c r="S214">
        <f>STANDARDIZE(K214,Averages!$B$17,Averages!$B$18)*-1</f>
        <v>0.88943034079074679</v>
      </c>
      <c r="U214" t="str">
        <f>VLOOKUP(Sheet4!B214,ZScore!$A$1:$B$4,2,TRUE)</f>
        <v>p-</v>
      </c>
      <c r="V214" t="str">
        <f>VLOOKUP(Sheet4!C214,ZScore!$A$6:$B$8,2,TRUE)</f>
        <v>s-</v>
      </c>
      <c r="W214" t="str">
        <f>VLOOKUP(Sheet4!D214,ZScore!$A$10:$B$12,2,TRUE)</f>
        <v>av-</v>
      </c>
      <c r="X214">
        <f>IFERROR(VLOOKUP(A214,ADP!A:B,2,FALSE),"")</f>
        <v>207</v>
      </c>
    </row>
    <row r="215" spans="1:24" x14ac:dyDescent="0.3">
      <c r="A215" t="s">
        <v>256</v>
      </c>
      <c r="B215" t="s">
        <v>76</v>
      </c>
      <c r="C215">
        <v>651</v>
      </c>
      <c r="D215">
        <v>-31.5</v>
      </c>
      <c r="E215">
        <v>61</v>
      </c>
      <c r="F215">
        <v>0.193</v>
      </c>
      <c r="G215">
        <v>0.27200000000000002</v>
      </c>
      <c r="H215">
        <v>2</v>
      </c>
      <c r="I215">
        <v>5.6</v>
      </c>
      <c r="J215">
        <v>0.59899999999999998</v>
      </c>
      <c r="K215">
        <v>0.13</v>
      </c>
      <c r="L215">
        <v>12282</v>
      </c>
      <c r="N215">
        <f>STANDARDIZE(F215,Averages!$B$2,Averages!$B$3)</f>
        <v>5.4439191564631138E-2</v>
      </c>
      <c r="O215">
        <f>STANDARDIZE(G215,Averages!$B$5,Averages!$B$6)</f>
        <v>-1.9133346588769136</v>
      </c>
      <c r="P215">
        <f>STANDARDIZE(H215,Averages!$B$8,Averages!$B$9)</f>
        <v>0.54918777613237413</v>
      </c>
      <c r="Q215">
        <f>STANDARDIZE(I215,Averages!$B$11,Averages!$B$12)</f>
        <v>0.99932721170747785</v>
      </c>
      <c r="R215">
        <f>STANDARDIZE(J215,Averages!$B$14,Averages!$B$15)*-1</f>
        <v>-0.12089859481629933</v>
      </c>
      <c r="S215">
        <f>STANDARDIZE(K215,Averages!$B$17,Averages!$B$18)*-1</f>
        <v>-0.85510499279201579</v>
      </c>
      <c r="U215" t="str">
        <f>VLOOKUP(Sheet4!B215,ZScore!$A$1:$B$4,2,TRUE)</f>
        <v>p-</v>
      </c>
      <c r="V215" t="str">
        <f>VLOOKUP(Sheet4!C215,ZScore!$A$6:$B$8,2,TRUE)</f>
        <v>s-</v>
      </c>
      <c r="W215" t="str">
        <f>VLOOKUP(Sheet4!D215,ZScore!$A$10:$B$12,2,TRUE)</f>
        <v>av-</v>
      </c>
      <c r="X215">
        <f>IFERROR(VLOOKUP(A215,ADP!A:B,2,FALSE),"")</f>
        <v>102</v>
      </c>
    </row>
    <row r="216" spans="1:24" x14ac:dyDescent="0.3">
      <c r="A216" t="s">
        <v>257</v>
      </c>
      <c r="B216" t="s">
        <v>60</v>
      </c>
      <c r="C216">
        <v>541</v>
      </c>
      <c r="D216">
        <v>-25.3</v>
      </c>
      <c r="E216">
        <v>62</v>
      </c>
      <c r="F216">
        <v>0.107</v>
      </c>
      <c r="G216">
        <v>0.26900000000000002</v>
      </c>
      <c r="H216">
        <v>0.9</v>
      </c>
      <c r="I216">
        <v>4.3</v>
      </c>
      <c r="J216">
        <v>0.59199999999999997</v>
      </c>
      <c r="K216">
        <v>0.10299999999999999</v>
      </c>
      <c r="L216">
        <v>5209</v>
      </c>
      <c r="N216">
        <f>STANDARDIZE(F216,Averages!$B$2,Averages!$B$3)</f>
        <v>-1.4708434969792632</v>
      </c>
      <c r="O216">
        <f>STANDARDIZE(G216,Averages!$B$5,Averages!$B$6)</f>
        <v>-2.0008754947840117</v>
      </c>
      <c r="P216">
        <f>STANDARDIZE(H216,Averages!$B$8,Averages!$B$9)</f>
        <v>0.25017994934719517</v>
      </c>
      <c r="Q216">
        <f>STANDARDIZE(I216,Averages!$B$11,Averages!$B$12)</f>
        <v>0.21131518967024149</v>
      </c>
      <c r="R216">
        <f>STANDARDIZE(J216,Averages!$B$14,Averages!$B$15)*-1</f>
        <v>8.3803169307155298E-2</v>
      </c>
      <c r="S216">
        <f>STANDARDIZE(K216,Averages!$B$17,Averages!$B$18)*-1</f>
        <v>-1.3989742671755028E-2</v>
      </c>
      <c r="U216" t="str">
        <f>VLOOKUP(Sheet4!B216,ZScore!$A$1:$B$4,2,TRUE)</f>
        <v>p-</v>
      </c>
      <c r="V216" t="str">
        <f>VLOOKUP(Sheet4!C216,ZScore!$A$6:$B$8,2,TRUE)</f>
        <v>s-</v>
      </c>
      <c r="W216" t="str">
        <f>VLOOKUP(Sheet4!D216,ZScore!$A$10:$B$12,2,TRUE)</f>
        <v>av</v>
      </c>
      <c r="X216" t="str">
        <f>IFERROR(VLOOKUP(A216,ADP!A:B,2,FALSE),"")</f>
        <v/>
      </c>
    </row>
    <row r="217" spans="1:24" x14ac:dyDescent="0.3">
      <c r="A217" t="s">
        <v>258</v>
      </c>
      <c r="B217" t="s">
        <v>60</v>
      </c>
      <c r="C217">
        <v>629</v>
      </c>
      <c r="D217">
        <v>-29.8</v>
      </c>
      <c r="E217">
        <v>62</v>
      </c>
      <c r="F217">
        <v>0.107</v>
      </c>
      <c r="G217">
        <v>0.26900000000000002</v>
      </c>
      <c r="H217">
        <v>3.5</v>
      </c>
      <c r="I217">
        <v>4.3</v>
      </c>
      <c r="J217">
        <v>0.64700000000000002</v>
      </c>
      <c r="K217">
        <v>0.105</v>
      </c>
      <c r="L217">
        <v>6310</v>
      </c>
      <c r="N217">
        <f>STANDARDIZE(F217,Averages!$B$2,Averages!$B$3)</f>
        <v>-1.4708434969792632</v>
      </c>
      <c r="O217">
        <f>STANDARDIZE(G217,Averages!$B$5,Averages!$B$6)</f>
        <v>-2.0008754947840117</v>
      </c>
      <c r="P217">
        <f>STANDARDIZE(H217,Averages!$B$8,Averages!$B$9)</f>
        <v>0.95692572174852719</v>
      </c>
      <c r="Q217">
        <f>STANDARDIZE(I217,Averages!$B$11,Averages!$B$12)</f>
        <v>0.21131518967024149</v>
      </c>
      <c r="R217">
        <f>STANDARDIZE(J217,Averages!$B$14,Averages!$B$15)*-1</f>
        <v>-1.5245678345199882</v>
      </c>
      <c r="S217">
        <f>STANDARDIZE(K217,Averages!$B$17,Averages!$B$18)*-1</f>
        <v>-7.6294576013996598E-2</v>
      </c>
      <c r="U217" t="str">
        <f>VLOOKUP(Sheet4!B217,ZScore!$A$1:$B$4,2,TRUE)</f>
        <v>p-</v>
      </c>
      <c r="V217" t="str">
        <f>VLOOKUP(Sheet4!C217,ZScore!$A$6:$B$8,2,TRUE)</f>
        <v>s-</v>
      </c>
      <c r="W217" t="str">
        <f>VLOOKUP(Sheet4!D217,ZScore!$A$10:$B$12,2,TRUE)</f>
        <v>av-</v>
      </c>
      <c r="X217" t="str">
        <f>IFERROR(VLOOKUP(A217,ADP!A:B,2,FALSE),"")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6"/>
  <sheetViews>
    <sheetView topLeftCell="A28" workbookViewId="0">
      <selection activeCell="J13" sqref="J13"/>
    </sheetView>
  </sheetViews>
  <sheetFormatPr defaultRowHeight="14.4" x14ac:dyDescent="0.3"/>
  <cols>
    <col min="1" max="1" width="17" bestFit="1" customWidth="1"/>
  </cols>
  <sheetData>
    <row r="1" spans="1:10" x14ac:dyDescent="0.3">
      <c r="A1" t="s">
        <v>0</v>
      </c>
      <c r="B1" t="s">
        <v>260</v>
      </c>
      <c r="C1" t="s">
        <v>259</v>
      </c>
      <c r="D1" t="s">
        <v>261</v>
      </c>
      <c r="E1" t="s">
        <v>262</v>
      </c>
      <c r="G1" t="s">
        <v>263</v>
      </c>
      <c r="H1" t="s">
        <v>264</v>
      </c>
      <c r="I1" t="s">
        <v>265</v>
      </c>
      <c r="J1" t="s">
        <v>266</v>
      </c>
    </row>
    <row r="2" spans="1:10" x14ac:dyDescent="0.3">
      <c r="A2" t="s">
        <v>12</v>
      </c>
      <c r="B2" t="s">
        <v>302</v>
      </c>
      <c r="C2" t="str">
        <f>VLOOKUP(Sheet4!B2,ZScore!$A$1:$B$4,2,TRUE)</f>
        <v>PW+</v>
      </c>
      <c r="D2" t="str">
        <f>VLOOKUP(Sheet4!C2,ZScore!$A$6:$B$8,2,TRUE)</f>
        <v>s</v>
      </c>
      <c r="E2" t="str">
        <f>VLOOKUP(Sheet4!D2,ZScore!$A$10:$B$12,2,TRUE)</f>
        <v>av</v>
      </c>
      <c r="H2" t="str">
        <f>IFERROR(VLOOKUP(A2,DL!$A$1:$E$411,5,FALSE),"")</f>
        <v>inj</v>
      </c>
    </row>
    <row r="3" spans="1:10" x14ac:dyDescent="0.3">
      <c r="A3" t="s">
        <v>14</v>
      </c>
      <c r="B3" t="s">
        <v>302</v>
      </c>
      <c r="C3" t="str">
        <f>VLOOKUP(Sheet4!B3,ZScore!$A$1:$B$4,2,TRUE)</f>
        <v>PW+</v>
      </c>
      <c r="D3" t="str">
        <f>VLOOKUP(Sheet4!C3,ZScore!$A$6:$B$8,2,TRUE)</f>
        <v>s-</v>
      </c>
      <c r="E3" t="str">
        <f>VLOOKUP(Sheet4!D3,ZScore!$A$10:$B$12,2,TRUE)</f>
        <v>av-</v>
      </c>
      <c r="G3" t="s">
        <v>299</v>
      </c>
      <c r="H3" t="str">
        <f>IFERROR(VLOOKUP(A3,DL!$A$1:$E$411,5,FALSE),"")</f>
        <v>inj</v>
      </c>
      <c r="J3" t="s">
        <v>303</v>
      </c>
    </row>
    <row r="4" spans="1:10" x14ac:dyDescent="0.3">
      <c r="A4" t="s">
        <v>16</v>
      </c>
      <c r="B4" t="s">
        <v>302</v>
      </c>
      <c r="C4" t="str">
        <f>VLOOKUP(Sheet4!B4,ZScore!$A$1:$B$4,2,TRUE)</f>
        <v>PW+</v>
      </c>
      <c r="D4" t="str">
        <f>VLOOKUP(Sheet4!C4,ZScore!$A$6:$B$8,2,TRUE)</f>
        <v>s-</v>
      </c>
      <c r="E4" t="str">
        <f>VLOOKUP(Sheet4!D4,ZScore!$A$10:$B$12,2,TRUE)</f>
        <v>av-</v>
      </c>
      <c r="G4" t="s">
        <v>299</v>
      </c>
      <c r="H4" t="str">
        <f>IFERROR(VLOOKUP(A4,DL!$A$1:$E$411,5,FALSE),"")</f>
        <v/>
      </c>
      <c r="I4" t="s">
        <v>305</v>
      </c>
    </row>
    <row r="5" spans="1:10" x14ac:dyDescent="0.3">
      <c r="A5" t="s">
        <v>18</v>
      </c>
      <c r="B5" t="s">
        <v>302</v>
      </c>
      <c r="C5" t="str">
        <f>VLOOKUP(Sheet4!B5,ZScore!$A$1:$B$4,2,TRUE)</f>
        <v>p</v>
      </c>
      <c r="D5" t="str">
        <f>VLOOKUP(Sheet4!C5,ZScore!$A$6:$B$8,2,TRUE)</f>
        <v>s-</v>
      </c>
      <c r="E5" t="str">
        <f>VLOOKUP(Sheet4!D5,ZScore!$A$10:$B$12,2,TRUE)</f>
        <v>av</v>
      </c>
      <c r="H5" t="str">
        <f>IFERROR(VLOOKUP(A5,DL!$A$1:$E$411,5,FALSE),"")</f>
        <v/>
      </c>
    </row>
    <row r="6" spans="1:10" x14ac:dyDescent="0.3">
      <c r="A6" t="s">
        <v>20</v>
      </c>
      <c r="B6" t="s">
        <v>302</v>
      </c>
      <c r="C6" t="str">
        <f>VLOOKUP(Sheet4!B6,ZScore!$A$1:$B$4,2,TRUE)</f>
        <v>p</v>
      </c>
      <c r="D6" t="str">
        <f>VLOOKUP(Sheet4!C6,ZScore!$A$6:$B$8,2,TRUE)</f>
        <v>s-</v>
      </c>
      <c r="E6" t="str">
        <f>VLOOKUP(Sheet4!D6,ZScore!$A$10:$B$12,2,TRUE)</f>
        <v>av</v>
      </c>
      <c r="H6" t="str">
        <f>IFERROR(VLOOKUP(A6,DL!$A$1:$E$411,5,FALSE),"")</f>
        <v>inj</v>
      </c>
    </row>
    <row r="7" spans="1:10" x14ac:dyDescent="0.3">
      <c r="A7" t="s">
        <v>22</v>
      </c>
      <c r="B7" t="s">
        <v>302</v>
      </c>
      <c r="C7" t="str">
        <f>VLOOKUP(Sheet4!B7,ZScore!$A$1:$B$4,2,TRUE)</f>
        <v>p</v>
      </c>
      <c r="D7" t="str">
        <f>VLOOKUP(Sheet4!C7,ZScore!$A$6:$B$8,2,TRUE)</f>
        <v>s</v>
      </c>
      <c r="E7" t="str">
        <f>VLOOKUP(Sheet4!D7,ZScore!$A$10:$B$12,2,TRUE)</f>
        <v>av</v>
      </c>
      <c r="H7" t="str">
        <f>IFERROR(VLOOKUP(A7,DL!$A$1:$E$411,5,FALSE),"")</f>
        <v/>
      </c>
    </row>
    <row r="8" spans="1:10" x14ac:dyDescent="0.3">
      <c r="A8" t="s">
        <v>24</v>
      </c>
      <c r="B8" t="s">
        <v>302</v>
      </c>
      <c r="C8" t="str">
        <f>VLOOKUP(Sheet4!B8,ZScore!$A$1:$B$4,2,TRUE)</f>
        <v>PW+</v>
      </c>
      <c r="D8" t="str">
        <f>VLOOKUP(Sheet4!C8,ZScore!$A$6:$B$8,2,TRUE)</f>
        <v>s-</v>
      </c>
      <c r="E8" t="str">
        <f>VLOOKUP(Sheet4!D8,ZScore!$A$10:$B$12,2,TRUE)</f>
        <v>av</v>
      </c>
      <c r="H8" t="str">
        <f>IFERROR(VLOOKUP(A8,DL!$A$1:$E$411,5,FALSE),"")</f>
        <v/>
      </c>
      <c r="J8" t="s">
        <v>303</v>
      </c>
    </row>
    <row r="9" spans="1:10" x14ac:dyDescent="0.3">
      <c r="A9" t="s">
        <v>26</v>
      </c>
      <c r="B9" t="s">
        <v>302</v>
      </c>
      <c r="C9" t="str">
        <f>VLOOKUP(Sheet4!B9,ZScore!$A$1:$B$4,2,TRUE)</f>
        <v>p</v>
      </c>
      <c r="D9" t="str">
        <f>VLOOKUP(Sheet4!C9,ZScore!$A$6:$B$8,2,TRUE)</f>
        <v>s-</v>
      </c>
      <c r="E9" t="str">
        <f>VLOOKUP(Sheet4!D9,ZScore!$A$10:$B$12,2,TRUE)</f>
        <v>av-</v>
      </c>
      <c r="G9" t="s">
        <v>299</v>
      </c>
      <c r="H9" t="str">
        <f>IFERROR(VLOOKUP(A9,DL!$A$1:$E$411,5,FALSE),"")</f>
        <v>inj</v>
      </c>
    </row>
    <row r="10" spans="1:10" x14ac:dyDescent="0.3">
      <c r="A10" t="s">
        <v>28</v>
      </c>
      <c r="B10" t="s">
        <v>302</v>
      </c>
      <c r="C10" t="str">
        <f>VLOOKUP(Sheet4!B10,ZScore!$A$1:$B$4,2,TRUE)</f>
        <v>p</v>
      </c>
      <c r="D10" t="str">
        <f>VLOOKUP(Sheet4!C10,ZScore!$A$6:$B$8,2,TRUE)</f>
        <v>s</v>
      </c>
      <c r="E10" t="str">
        <f>VLOOKUP(Sheet4!D10,ZScore!$A$10:$B$12,2,TRUE)</f>
        <v>av-</v>
      </c>
      <c r="G10" t="s">
        <v>299</v>
      </c>
      <c r="H10" t="str">
        <f>IFERROR(VLOOKUP(A10,DL!$A$1:$E$411,5,FALSE),"")</f>
        <v/>
      </c>
    </row>
    <row r="11" spans="1:10" x14ac:dyDescent="0.3">
      <c r="A11" t="s">
        <v>30</v>
      </c>
      <c r="B11" t="s">
        <v>302</v>
      </c>
      <c r="C11" t="str">
        <f>VLOOKUP(Sheet4!B11,ZScore!$A$1:$B$4,2,TRUE)</f>
        <v>p</v>
      </c>
      <c r="D11" t="str">
        <f>VLOOKUP(Sheet4!C11,ZScore!$A$6:$B$8,2,TRUE)</f>
        <v>s-</v>
      </c>
      <c r="E11" t="str">
        <f>VLOOKUP(Sheet4!D11,ZScore!$A$10:$B$12,2,TRUE)</f>
        <v>av</v>
      </c>
      <c r="H11" t="str">
        <f>IFERROR(VLOOKUP(A11,DL!$A$1:$E$411,5,FALSE),"")</f>
        <v/>
      </c>
    </row>
    <row r="12" spans="1:10" x14ac:dyDescent="0.3">
      <c r="A12" t="s">
        <v>32</v>
      </c>
      <c r="B12" t="s">
        <v>302</v>
      </c>
      <c r="C12" t="str">
        <f>VLOOKUP(Sheet4!B12,ZScore!$A$1:$B$4,2,TRUE)</f>
        <v>p</v>
      </c>
      <c r="D12" t="str">
        <f>VLOOKUP(Sheet4!C12,ZScore!$A$6:$B$8,2,TRUE)</f>
        <v>s-</v>
      </c>
      <c r="E12" t="str">
        <f>VLOOKUP(Sheet4!D12,ZScore!$A$10:$B$12,2,TRUE)</f>
        <v>av</v>
      </c>
      <c r="H12" t="str">
        <f>IFERROR(VLOOKUP(A12,DL!$A$1:$E$411,5,FALSE),"")</f>
        <v>inj</v>
      </c>
    </row>
    <row r="13" spans="1:10" x14ac:dyDescent="0.3">
      <c r="A13" t="s">
        <v>34</v>
      </c>
      <c r="B13" t="s">
        <v>302</v>
      </c>
      <c r="C13" t="str">
        <f>VLOOKUP(Sheet4!B13,ZScore!$A$1:$B$4,2,TRUE)</f>
        <v>p</v>
      </c>
      <c r="D13" t="str">
        <f>VLOOKUP(Sheet4!C13,ZScore!$A$6:$B$8,2,TRUE)</f>
        <v>s-</v>
      </c>
      <c r="E13" t="str">
        <f>VLOOKUP(Sheet4!D13,ZScore!$A$10:$B$12,2,TRUE)</f>
        <v>av</v>
      </c>
      <c r="H13" t="str">
        <f>IFERROR(VLOOKUP(A13,DL!$A$1:$E$411,5,FALSE),"")</f>
        <v/>
      </c>
    </row>
    <row r="14" spans="1:10" x14ac:dyDescent="0.3">
      <c r="A14" t="s">
        <v>36</v>
      </c>
      <c r="B14" t="s">
        <v>306</v>
      </c>
      <c r="C14" t="str">
        <f>VLOOKUP(Sheet4!B14,ZScore!$A$1:$B$4,2,TRUE)</f>
        <v>p</v>
      </c>
      <c r="D14" t="str">
        <f>VLOOKUP(Sheet4!C14,ZScore!$A$6:$B$8,2,TRUE)</f>
        <v>s</v>
      </c>
      <c r="E14" t="str">
        <f>VLOOKUP(Sheet4!D14,ZScore!$A$10:$B$12,2,TRUE)</f>
        <v>av</v>
      </c>
      <c r="H14" t="str">
        <f>IFERROR(VLOOKUP(A14,DL!$A$1:$E$411,5,FALSE),"")</f>
        <v/>
      </c>
    </row>
    <row r="15" spans="1:10" x14ac:dyDescent="0.3">
      <c r="A15" t="s">
        <v>38</v>
      </c>
      <c r="B15" t="s">
        <v>302</v>
      </c>
      <c r="C15" t="str">
        <f>VLOOKUP(Sheet4!B15,ZScore!$A$1:$B$4,2,TRUE)</f>
        <v>p</v>
      </c>
      <c r="D15" t="str">
        <f>VLOOKUP(Sheet4!C15,ZScore!$A$6:$B$8,2,TRUE)</f>
        <v>s-</v>
      </c>
      <c r="E15" t="str">
        <f>VLOOKUP(Sheet4!D15,ZScore!$A$10:$B$12,2,TRUE)</f>
        <v>av</v>
      </c>
      <c r="H15" t="str">
        <f>IFERROR(VLOOKUP(A15,DL!$A$1:$E$411,5,FALSE),"")</f>
        <v/>
      </c>
    </row>
    <row r="16" spans="1:10" x14ac:dyDescent="0.3">
      <c r="A16" t="s">
        <v>40</v>
      </c>
      <c r="B16" t="s">
        <v>302</v>
      </c>
      <c r="C16" t="str">
        <f>VLOOKUP(Sheet4!B16,ZScore!$A$1:$B$4,2,TRUE)</f>
        <v>p</v>
      </c>
      <c r="D16" t="str">
        <f>VLOOKUP(Sheet4!C16,ZScore!$A$6:$B$8,2,TRUE)</f>
        <v>s-</v>
      </c>
      <c r="E16" t="str">
        <f>VLOOKUP(Sheet4!D16,ZScore!$A$10:$B$12,2,TRUE)</f>
        <v>av</v>
      </c>
      <c r="H16" t="str">
        <f>IFERROR(VLOOKUP(A16,DL!$A$1:$E$411,5,FALSE),"")</f>
        <v>inj</v>
      </c>
    </row>
    <row r="17" spans="1:10" x14ac:dyDescent="0.3">
      <c r="A17" t="s">
        <v>42</v>
      </c>
      <c r="B17" t="s">
        <v>302</v>
      </c>
      <c r="C17" t="str">
        <f>VLOOKUP(Sheet4!B17,ZScore!$A$1:$B$4,2,TRUE)</f>
        <v>p</v>
      </c>
      <c r="D17" t="str">
        <f>VLOOKUP(Sheet4!C17,ZScore!$A$6:$B$8,2,TRUE)</f>
        <v>s-</v>
      </c>
      <c r="E17" t="str">
        <f>VLOOKUP(Sheet4!D17,ZScore!$A$10:$B$12,2,TRUE)</f>
        <v>av</v>
      </c>
      <c r="H17" t="str">
        <f>IFERROR(VLOOKUP(A17,DL!$A$1:$E$411,5,FALSE),"")</f>
        <v/>
      </c>
    </row>
    <row r="18" spans="1:10" x14ac:dyDescent="0.3">
      <c r="A18" t="s">
        <v>43</v>
      </c>
      <c r="B18" t="s">
        <v>302</v>
      </c>
      <c r="C18" t="str">
        <f>VLOOKUP(Sheet4!B18,ZScore!$A$1:$B$4,2,TRUE)</f>
        <v>p</v>
      </c>
      <c r="D18" t="str">
        <f>VLOOKUP(Sheet4!C18,ZScore!$A$6:$B$8,2,TRUE)</f>
        <v>s-</v>
      </c>
      <c r="E18" t="str">
        <f>VLOOKUP(Sheet4!D18,ZScore!$A$10:$B$12,2,TRUE)</f>
        <v>av</v>
      </c>
      <c r="H18" t="str">
        <f>IFERROR(VLOOKUP(A18,DL!$A$1:$E$411,5,FALSE),"")</f>
        <v/>
      </c>
    </row>
    <row r="19" spans="1:10" x14ac:dyDescent="0.3">
      <c r="A19" t="s">
        <v>44</v>
      </c>
      <c r="B19" t="s">
        <v>302</v>
      </c>
      <c r="C19" t="str">
        <f>VLOOKUP(Sheet4!B19,ZScore!$A$1:$B$4,2,TRUE)</f>
        <v>p</v>
      </c>
      <c r="D19" t="str">
        <f>VLOOKUP(Sheet4!C19,ZScore!$A$6:$B$8,2,TRUE)</f>
        <v>s-</v>
      </c>
      <c r="E19" t="str">
        <f>VLOOKUP(Sheet4!D19,ZScore!$A$10:$B$12,2,TRUE)</f>
        <v>av</v>
      </c>
      <c r="H19" t="str">
        <f>IFERROR(VLOOKUP(A19,DL!$A$1:$E$411,5,FALSE),"")</f>
        <v>inj</v>
      </c>
    </row>
    <row r="20" spans="1:10" x14ac:dyDescent="0.3">
      <c r="A20" t="s">
        <v>45</v>
      </c>
      <c r="B20" t="s">
        <v>302</v>
      </c>
      <c r="C20" t="str">
        <f>VLOOKUP(Sheet4!B20,ZScore!$A$1:$B$4,2,TRUE)</f>
        <v>p</v>
      </c>
      <c r="D20" t="str">
        <f>VLOOKUP(Sheet4!C20,ZScore!$A$6:$B$8,2,TRUE)</f>
        <v>s-</v>
      </c>
      <c r="E20" t="str">
        <f>VLOOKUP(Sheet4!D20,ZScore!$A$10:$B$12,2,TRUE)</f>
        <v>av</v>
      </c>
      <c r="H20" t="str">
        <f>IFERROR(VLOOKUP(A20,DL!$A$1:$E$411,5,FALSE),"")</f>
        <v>inj</v>
      </c>
      <c r="J20" t="s">
        <v>303</v>
      </c>
    </row>
    <row r="21" spans="1:10" x14ac:dyDescent="0.3">
      <c r="A21" t="s">
        <v>46</v>
      </c>
      <c r="B21" t="s">
        <v>306</v>
      </c>
      <c r="C21" t="str">
        <f>VLOOKUP(Sheet4!B21,ZScore!$A$1:$B$4,2,TRUE)</f>
        <v>p</v>
      </c>
      <c r="D21" t="str">
        <f>VLOOKUP(Sheet4!C21,ZScore!$A$6:$B$8,2,TRUE)</f>
        <v>s-</v>
      </c>
      <c r="E21" t="str">
        <f>VLOOKUP(Sheet4!D21,ZScore!$A$10:$B$12,2,TRUE)</f>
        <v>av</v>
      </c>
      <c r="H21" t="str">
        <f>IFERROR(VLOOKUP(A21,DL!$A$1:$E$411,5,FALSE),"")</f>
        <v>INJ</v>
      </c>
    </row>
    <row r="22" spans="1:10" x14ac:dyDescent="0.3">
      <c r="A22" t="s">
        <v>48</v>
      </c>
      <c r="B22" t="s">
        <v>302</v>
      </c>
      <c r="C22" t="str">
        <f>VLOOKUP(Sheet4!B22,ZScore!$A$1:$B$4,2,TRUE)</f>
        <v>p</v>
      </c>
      <c r="D22" t="str">
        <f>VLOOKUP(Sheet4!C22,ZScore!$A$6:$B$8,2,TRUE)</f>
        <v>s-</v>
      </c>
      <c r="E22" t="str">
        <f>VLOOKUP(Sheet4!D22,ZScore!$A$10:$B$12,2,TRUE)</f>
        <v>av-</v>
      </c>
      <c r="G22" t="s">
        <v>299</v>
      </c>
      <c r="H22" t="str">
        <f>IFERROR(VLOOKUP(A22,DL!$A$1:$E$411,5,FALSE),"")</f>
        <v/>
      </c>
      <c r="J22" t="s">
        <v>303</v>
      </c>
    </row>
    <row r="23" spans="1:10" x14ac:dyDescent="0.3">
      <c r="A23" t="s">
        <v>49</v>
      </c>
      <c r="B23" t="s">
        <v>302</v>
      </c>
      <c r="C23" t="str">
        <f>VLOOKUP(Sheet4!B23,ZScore!$A$1:$B$4,2,TRUE)</f>
        <v>p</v>
      </c>
      <c r="D23" t="str">
        <f>VLOOKUP(Sheet4!C23,ZScore!$A$6:$B$8,2,TRUE)</f>
        <v>s-</v>
      </c>
      <c r="E23" t="str">
        <f>VLOOKUP(Sheet4!D23,ZScore!$A$10:$B$12,2,TRUE)</f>
        <v>av</v>
      </c>
      <c r="H23" t="str">
        <f>IFERROR(VLOOKUP(A23,DL!$A$1:$E$411,5,FALSE),"")</f>
        <v/>
      </c>
    </row>
    <row r="24" spans="1:10" x14ac:dyDescent="0.3">
      <c r="A24" t="s">
        <v>50</v>
      </c>
      <c r="B24" t="s">
        <v>302</v>
      </c>
      <c r="C24" t="str">
        <f>VLOOKUP(Sheet4!B24,ZScore!$A$1:$B$4,2,TRUE)</f>
        <v>p</v>
      </c>
      <c r="D24" t="str">
        <f>VLOOKUP(Sheet4!C24,ZScore!$A$6:$B$8,2,TRUE)</f>
        <v>s-</v>
      </c>
      <c r="E24" t="str">
        <f>VLOOKUP(Sheet4!D24,ZScore!$A$10:$B$12,2,TRUE)</f>
        <v>av-</v>
      </c>
      <c r="G24" t="s">
        <v>299</v>
      </c>
      <c r="H24" t="str">
        <f>IFERROR(VLOOKUP(A24,DL!$A$1:$E$411,5,FALSE),"")</f>
        <v/>
      </c>
    </row>
    <row r="25" spans="1:10" x14ac:dyDescent="0.3">
      <c r="A25" t="s">
        <v>52</v>
      </c>
      <c r="B25" t="s">
        <v>302</v>
      </c>
      <c r="C25" t="str">
        <f>VLOOKUP(Sheet4!B25,ZScore!$A$1:$B$4,2,TRUE)</f>
        <v>p-</v>
      </c>
      <c r="D25" t="str">
        <f>VLOOKUP(Sheet4!C25,ZScore!$A$6:$B$8,2,TRUE)</f>
        <v>s-</v>
      </c>
      <c r="E25" t="str">
        <f>VLOOKUP(Sheet4!D25,ZScore!$A$10:$B$12,2,TRUE)</f>
        <v>av</v>
      </c>
      <c r="H25" t="str">
        <f>IFERROR(VLOOKUP(A25,DL!$A$1:$E$411,5,FALSE),"")</f>
        <v/>
      </c>
    </row>
    <row r="26" spans="1:10" x14ac:dyDescent="0.3">
      <c r="A26" t="s">
        <v>53</v>
      </c>
      <c r="B26" t="s">
        <v>306</v>
      </c>
      <c r="C26" t="str">
        <f>VLOOKUP(Sheet4!B26,ZScore!$A$1:$B$4,2,TRUE)</f>
        <v>p-</v>
      </c>
      <c r="D26" t="str">
        <f>VLOOKUP(Sheet4!C26,ZScore!$A$6:$B$8,2,TRUE)</f>
        <v>s-</v>
      </c>
      <c r="E26" t="str">
        <f>VLOOKUP(Sheet4!D26,ZScore!$A$10:$B$12,2,TRUE)</f>
        <v>av</v>
      </c>
      <c r="H26" t="str">
        <f>IFERROR(VLOOKUP(A26,DL!$A$1:$E$411,5,FALSE),"")</f>
        <v/>
      </c>
    </row>
    <row r="27" spans="1:10" x14ac:dyDescent="0.3">
      <c r="A27" t="s">
        <v>54</v>
      </c>
      <c r="B27" t="s">
        <v>302</v>
      </c>
      <c r="C27" t="str">
        <f>VLOOKUP(Sheet4!B27,ZScore!$A$1:$B$4,2,TRUE)</f>
        <v>p</v>
      </c>
      <c r="D27" t="str">
        <f>VLOOKUP(Sheet4!C27,ZScore!$A$6:$B$8,2,TRUE)</f>
        <v>s-</v>
      </c>
      <c r="E27" t="str">
        <f>VLOOKUP(Sheet4!D27,ZScore!$A$10:$B$12,2,TRUE)</f>
        <v>av</v>
      </c>
      <c r="H27" t="str">
        <f>IFERROR(VLOOKUP(A27,DL!$A$1:$E$411,5,FALSE),"")</f>
        <v/>
      </c>
      <c r="I27" t="s">
        <v>305</v>
      </c>
    </row>
    <row r="28" spans="1:10" x14ac:dyDescent="0.3">
      <c r="A28" t="s">
        <v>55</v>
      </c>
      <c r="B28" t="s">
        <v>302</v>
      </c>
      <c r="C28" t="str">
        <f>VLOOKUP(Sheet4!B28,ZScore!$A$1:$B$4,2,TRUE)</f>
        <v>p</v>
      </c>
      <c r="D28" t="str">
        <f>VLOOKUP(Sheet4!C28,ZScore!$A$6:$B$8,2,TRUE)</f>
        <v>s-</v>
      </c>
      <c r="E28" t="str">
        <f>VLOOKUP(Sheet4!D28,ZScore!$A$10:$B$12,2,TRUE)</f>
        <v>av</v>
      </c>
      <c r="H28" t="str">
        <f>IFERROR(VLOOKUP(A28,DL!$A$1:$E$411,5,FALSE),"")</f>
        <v/>
      </c>
    </row>
    <row r="29" spans="1:10" x14ac:dyDescent="0.3">
      <c r="A29" t="s">
        <v>56</v>
      </c>
      <c r="B29" t="s">
        <v>302</v>
      </c>
      <c r="C29" t="str">
        <f>VLOOKUP(Sheet4!B29,ZScore!$A$1:$B$4,2,TRUE)</f>
        <v>p</v>
      </c>
      <c r="D29" t="str">
        <f>VLOOKUP(Sheet4!C29,ZScore!$A$6:$B$8,2,TRUE)</f>
        <v>s-</v>
      </c>
      <c r="E29" t="str">
        <f>VLOOKUP(Sheet4!D29,ZScore!$A$10:$B$12,2,TRUE)</f>
        <v>av-</v>
      </c>
      <c r="G29" t="s">
        <v>299</v>
      </c>
      <c r="H29" t="str">
        <f>IFERROR(VLOOKUP(A29,DL!$A$1:$E$411,5,FALSE),"")</f>
        <v/>
      </c>
    </row>
    <row r="30" spans="1:10" x14ac:dyDescent="0.3">
      <c r="A30" t="s">
        <v>57</v>
      </c>
      <c r="B30" t="s">
        <v>302</v>
      </c>
      <c r="C30" t="str">
        <f>VLOOKUP(Sheet4!B30,ZScore!$A$1:$B$4,2,TRUE)</f>
        <v>p</v>
      </c>
      <c r="D30" t="str">
        <f>VLOOKUP(Sheet4!C30,ZScore!$A$6:$B$8,2,TRUE)</f>
        <v>s-</v>
      </c>
      <c r="E30" t="str">
        <f>VLOOKUP(Sheet4!D30,ZScore!$A$10:$B$12,2,TRUE)</f>
        <v>av</v>
      </c>
      <c r="H30" t="str">
        <f>IFERROR(VLOOKUP(A30,DL!$A$1:$E$411,5,FALSE),"")</f>
        <v/>
      </c>
    </row>
    <row r="31" spans="1:10" x14ac:dyDescent="0.3">
      <c r="A31" t="s">
        <v>59</v>
      </c>
      <c r="B31" t="s">
        <v>302</v>
      </c>
      <c r="C31" t="str">
        <f>VLOOKUP(Sheet4!B31,ZScore!$A$1:$B$4,2,TRUE)</f>
        <v>p-</v>
      </c>
      <c r="D31" t="str">
        <f>VLOOKUP(Sheet4!C31,ZScore!$A$6:$B$8,2,TRUE)</f>
        <v>s-</v>
      </c>
      <c r="E31" t="str">
        <f>VLOOKUP(Sheet4!D31,ZScore!$A$10:$B$12,2,TRUE)</f>
        <v>av</v>
      </c>
      <c r="H31" t="str">
        <f>IFERROR(VLOOKUP(A31,DL!$A$1:$E$411,5,FALSE),"")</f>
        <v/>
      </c>
    </row>
    <row r="32" spans="1:10" x14ac:dyDescent="0.3">
      <c r="A32" t="s">
        <v>61</v>
      </c>
      <c r="B32" t="s">
        <v>302</v>
      </c>
      <c r="C32" t="str">
        <f>VLOOKUP(Sheet4!B32,ZScore!$A$1:$B$4,2,TRUE)</f>
        <v>p-</v>
      </c>
      <c r="D32" t="str">
        <f>VLOOKUP(Sheet4!C32,ZScore!$A$6:$B$8,2,TRUE)</f>
        <v>s-</v>
      </c>
      <c r="E32" t="str">
        <f>VLOOKUP(Sheet4!D32,ZScore!$A$10:$B$12,2,TRUE)</f>
        <v>av</v>
      </c>
      <c r="H32" t="str">
        <f>IFERROR(VLOOKUP(A32,DL!$A$1:$E$411,5,FALSE),"")</f>
        <v/>
      </c>
    </row>
    <row r="33" spans="1:10" x14ac:dyDescent="0.3">
      <c r="A33" t="s">
        <v>62</v>
      </c>
      <c r="B33" t="s">
        <v>302</v>
      </c>
      <c r="C33" t="str">
        <f>VLOOKUP(Sheet4!B33,ZScore!$A$1:$B$4,2,TRUE)</f>
        <v>p-</v>
      </c>
      <c r="D33" t="str">
        <f>VLOOKUP(Sheet4!C33,ZScore!$A$6:$B$8,2,TRUE)</f>
        <v>s-</v>
      </c>
      <c r="E33" t="str">
        <f>VLOOKUP(Sheet4!D33,ZScore!$A$10:$B$12,2,TRUE)</f>
        <v>av-</v>
      </c>
      <c r="G33" t="s">
        <v>299</v>
      </c>
      <c r="H33" t="str">
        <f>IFERROR(VLOOKUP(A33,DL!$A$1:$E$411,5,FALSE),"")</f>
        <v/>
      </c>
    </row>
    <row r="34" spans="1:10" x14ac:dyDescent="0.3">
      <c r="A34" t="s">
        <v>63</v>
      </c>
      <c r="B34" t="s">
        <v>302</v>
      </c>
      <c r="C34" t="str">
        <f>VLOOKUP(Sheet4!B34,ZScore!$A$1:$B$4,2,TRUE)</f>
        <v>p</v>
      </c>
      <c r="D34" t="str">
        <f>VLOOKUP(Sheet4!C34,ZScore!$A$6:$B$8,2,TRUE)</f>
        <v>s-</v>
      </c>
      <c r="E34" t="str">
        <f>VLOOKUP(Sheet4!D34,ZScore!$A$10:$B$12,2,TRUE)</f>
        <v>av</v>
      </c>
      <c r="H34" t="str">
        <f>IFERROR(VLOOKUP(A34,DL!$A$1:$E$411,5,FALSE),"")</f>
        <v>inj</v>
      </c>
    </row>
    <row r="35" spans="1:10" x14ac:dyDescent="0.3">
      <c r="A35" t="s">
        <v>64</v>
      </c>
      <c r="B35" t="s">
        <v>302</v>
      </c>
      <c r="C35" t="str">
        <f>VLOOKUP(Sheet4!B35,ZScore!$A$1:$B$4,2,TRUE)</f>
        <v>p</v>
      </c>
      <c r="D35" t="str">
        <f>VLOOKUP(Sheet4!C35,ZScore!$A$6:$B$8,2,TRUE)</f>
        <v>s-</v>
      </c>
      <c r="E35" t="str">
        <f>VLOOKUP(Sheet4!D35,ZScore!$A$10:$B$12,2,TRUE)</f>
        <v>av</v>
      </c>
      <c r="H35" t="str">
        <f>IFERROR(VLOOKUP(A35,DL!$A$1:$E$411,5,FALSE),"")</f>
        <v/>
      </c>
    </row>
    <row r="36" spans="1:10" x14ac:dyDescent="0.3">
      <c r="A36" t="s">
        <v>65</v>
      </c>
      <c r="B36" t="s">
        <v>302</v>
      </c>
      <c r="C36" t="str">
        <f>VLOOKUP(Sheet4!B36,ZScore!$A$1:$B$4,2,TRUE)</f>
        <v>p-</v>
      </c>
      <c r="D36" t="str">
        <f>VLOOKUP(Sheet4!C36,ZScore!$A$6:$B$8,2,TRUE)</f>
        <v>s-</v>
      </c>
      <c r="E36" t="str">
        <f>VLOOKUP(Sheet4!D36,ZScore!$A$10:$B$12,2,TRUE)</f>
        <v>av-</v>
      </c>
      <c r="G36" t="s">
        <v>299</v>
      </c>
      <c r="H36" t="str">
        <f>IFERROR(VLOOKUP(A36,DL!$A$1:$E$411,5,FALSE),"")</f>
        <v/>
      </c>
    </row>
    <row r="37" spans="1:10" x14ac:dyDescent="0.3">
      <c r="A37" t="s">
        <v>67</v>
      </c>
      <c r="B37" t="s">
        <v>302</v>
      </c>
      <c r="C37" t="str">
        <f>VLOOKUP(Sheet4!B37,ZScore!$A$1:$B$4,2,TRUE)</f>
        <v>p</v>
      </c>
      <c r="D37" t="str">
        <f>VLOOKUP(Sheet4!C37,ZScore!$A$6:$B$8,2,TRUE)</f>
        <v>s-</v>
      </c>
      <c r="E37" t="str">
        <f>VLOOKUP(Sheet4!D37,ZScore!$A$10:$B$12,2,TRUE)</f>
        <v>av</v>
      </c>
      <c r="H37" t="str">
        <f>IFERROR(VLOOKUP(A37,DL!$A$1:$E$411,5,FALSE),"")</f>
        <v/>
      </c>
    </row>
    <row r="38" spans="1:10" x14ac:dyDescent="0.3">
      <c r="A38" t="s">
        <v>68</v>
      </c>
      <c r="B38" t="s">
        <v>302</v>
      </c>
      <c r="C38" t="str">
        <f>VLOOKUP(Sheet4!B38,ZScore!$A$1:$B$4,2,TRUE)</f>
        <v>p</v>
      </c>
      <c r="D38" t="str">
        <f>VLOOKUP(Sheet4!C38,ZScore!$A$6:$B$8,2,TRUE)</f>
        <v>s-</v>
      </c>
      <c r="E38" t="str">
        <f>VLOOKUP(Sheet4!D38,ZScore!$A$10:$B$12,2,TRUE)</f>
        <v>av</v>
      </c>
      <c r="H38" t="str">
        <f>IFERROR(VLOOKUP(A38,DL!$A$1:$E$411,5,FALSE),"")</f>
        <v/>
      </c>
      <c r="I38" t="s">
        <v>305</v>
      </c>
    </row>
    <row r="39" spans="1:10" x14ac:dyDescent="0.3">
      <c r="A39" t="s">
        <v>69</v>
      </c>
      <c r="B39" t="s">
        <v>302</v>
      </c>
      <c r="C39" t="str">
        <f>VLOOKUP(Sheet4!B39,ZScore!$A$1:$B$4,2,TRUE)</f>
        <v>p</v>
      </c>
      <c r="D39" t="str">
        <f>VLOOKUP(Sheet4!C39,ZScore!$A$6:$B$8,2,TRUE)</f>
        <v>s-</v>
      </c>
      <c r="E39" t="str">
        <f>VLOOKUP(Sheet4!D39,ZScore!$A$10:$B$12,2,TRUE)</f>
        <v>av</v>
      </c>
      <c r="H39" t="str">
        <f>IFERROR(VLOOKUP(A39,DL!$A$1:$E$411,5,FALSE),"")</f>
        <v>inj</v>
      </c>
    </row>
    <row r="40" spans="1:10" x14ac:dyDescent="0.3">
      <c r="A40" t="s">
        <v>70</v>
      </c>
      <c r="B40" t="s">
        <v>302</v>
      </c>
      <c r="C40" t="str">
        <f>VLOOKUP(Sheet4!B40,ZScore!$A$1:$B$4,2,TRUE)</f>
        <v>p-</v>
      </c>
      <c r="D40" t="str">
        <f>VLOOKUP(Sheet4!C40,ZScore!$A$6:$B$8,2,TRUE)</f>
        <v>s-</v>
      </c>
      <c r="E40" t="str">
        <f>VLOOKUP(Sheet4!D40,ZScore!$A$10:$B$12,2,TRUE)</f>
        <v>av-</v>
      </c>
      <c r="G40" t="s">
        <v>299</v>
      </c>
      <c r="H40" t="str">
        <f>IFERROR(VLOOKUP(A40,DL!$A$1:$E$411,5,FALSE),"")</f>
        <v/>
      </c>
    </row>
    <row r="41" spans="1:10" x14ac:dyDescent="0.3">
      <c r="A41" t="s">
        <v>71</v>
      </c>
      <c r="B41" t="s">
        <v>302</v>
      </c>
      <c r="C41" t="str">
        <f>VLOOKUP(Sheet4!B41,ZScore!$A$1:$B$4,2,TRUE)</f>
        <v>p-</v>
      </c>
      <c r="D41" t="str">
        <f>VLOOKUP(Sheet4!C41,ZScore!$A$6:$B$8,2,TRUE)</f>
        <v>s-</v>
      </c>
      <c r="E41" t="str">
        <f>VLOOKUP(Sheet4!D41,ZScore!$A$10:$B$12,2,TRUE)</f>
        <v>av</v>
      </c>
      <c r="H41" t="str">
        <f>IFERROR(VLOOKUP(A41,DL!$A$1:$E$411,5,FALSE),"")</f>
        <v/>
      </c>
      <c r="J41" t="s">
        <v>303</v>
      </c>
    </row>
    <row r="42" spans="1:10" x14ac:dyDescent="0.3">
      <c r="A42" t="s">
        <v>72</v>
      </c>
      <c r="B42" t="s">
        <v>302</v>
      </c>
      <c r="C42" t="str">
        <f>VLOOKUP(Sheet4!B42,ZScore!$A$1:$B$4,2,TRUE)</f>
        <v>p-</v>
      </c>
      <c r="D42" t="str">
        <f>VLOOKUP(Sheet4!C42,ZScore!$A$6:$B$8,2,TRUE)</f>
        <v>s-</v>
      </c>
      <c r="E42" t="str">
        <f>VLOOKUP(Sheet4!D42,ZScore!$A$10:$B$12,2,TRUE)</f>
        <v>AV+</v>
      </c>
      <c r="H42" t="str">
        <f>IFERROR(VLOOKUP(A42,DL!$A$1:$E$411,5,FALSE),"")</f>
        <v/>
      </c>
    </row>
    <row r="43" spans="1:10" x14ac:dyDescent="0.3">
      <c r="A43" t="s">
        <v>74</v>
      </c>
      <c r="B43" t="s">
        <v>302</v>
      </c>
      <c r="C43" t="str">
        <f>VLOOKUP(Sheet4!B43,ZScore!$A$1:$B$4,2,TRUE)</f>
        <v>p-</v>
      </c>
      <c r="D43" t="str">
        <f>VLOOKUP(Sheet4!C43,ZScore!$A$6:$B$8,2,TRUE)</f>
        <v>s-</v>
      </c>
      <c r="E43" t="str">
        <f>VLOOKUP(Sheet4!D43,ZScore!$A$10:$B$12,2,TRUE)</f>
        <v>av-</v>
      </c>
      <c r="G43" t="s">
        <v>299</v>
      </c>
      <c r="H43" t="str">
        <f>IFERROR(VLOOKUP(A43,DL!$A$1:$E$411,5,FALSE),"")</f>
        <v/>
      </c>
    </row>
    <row r="44" spans="1:10" x14ac:dyDescent="0.3">
      <c r="A44" t="s">
        <v>75</v>
      </c>
      <c r="B44" t="s">
        <v>306</v>
      </c>
      <c r="C44" t="str">
        <f>VLOOKUP(Sheet4!B44,ZScore!$A$1:$B$4,2,TRUE)</f>
        <v>p</v>
      </c>
      <c r="D44" t="str">
        <f>VLOOKUP(Sheet4!C44,ZScore!$A$6:$B$8,2,TRUE)</f>
        <v>s</v>
      </c>
      <c r="E44" t="str">
        <f>VLOOKUP(Sheet4!D44,ZScore!$A$10:$B$12,2,TRUE)</f>
        <v>av-</v>
      </c>
      <c r="G44" t="s">
        <v>299</v>
      </c>
      <c r="H44" t="str">
        <f>IFERROR(VLOOKUP(A44,DL!$A$1:$E$411,5,FALSE),"")</f>
        <v/>
      </c>
    </row>
    <row r="45" spans="1:10" x14ac:dyDescent="0.3">
      <c r="A45" t="s">
        <v>77</v>
      </c>
      <c r="B45" t="s">
        <v>302</v>
      </c>
      <c r="C45" t="str">
        <f>VLOOKUP(Sheet4!B45,ZScore!$A$1:$B$4,2,TRUE)</f>
        <v>p</v>
      </c>
      <c r="D45" t="str">
        <f>VLOOKUP(Sheet4!C45,ZScore!$A$6:$B$8,2,TRUE)</f>
        <v>s-</v>
      </c>
      <c r="E45" t="str">
        <f>VLOOKUP(Sheet4!D45,ZScore!$A$10:$B$12,2,TRUE)</f>
        <v>av</v>
      </c>
      <c r="H45" t="str">
        <f>IFERROR(VLOOKUP(A45,DL!$A$1:$E$411,5,FALSE),"")</f>
        <v/>
      </c>
    </row>
    <row r="46" spans="1:10" x14ac:dyDescent="0.3">
      <c r="A46" t="s">
        <v>79</v>
      </c>
      <c r="B46" t="s">
        <v>302</v>
      </c>
      <c r="C46" t="str">
        <f>VLOOKUP(Sheet4!B46,ZScore!$A$1:$B$4,2,TRUE)</f>
        <v>p-</v>
      </c>
      <c r="D46" t="str">
        <f>VLOOKUP(Sheet4!C46,ZScore!$A$6:$B$8,2,TRUE)</f>
        <v>s-</v>
      </c>
      <c r="E46" t="str">
        <f>VLOOKUP(Sheet4!D46,ZScore!$A$10:$B$12,2,TRUE)</f>
        <v>av</v>
      </c>
      <c r="H46" t="str">
        <f>IFERROR(VLOOKUP(A46,DL!$A$1:$E$411,5,FALSE),"")</f>
        <v/>
      </c>
    </row>
    <row r="47" spans="1:10" x14ac:dyDescent="0.3">
      <c r="A47" t="s">
        <v>81</v>
      </c>
      <c r="B47" t="s">
        <v>302</v>
      </c>
      <c r="C47" t="str">
        <f>VLOOKUP(Sheet4!B47,ZScore!$A$1:$B$4,2,TRUE)</f>
        <v>p-</v>
      </c>
      <c r="D47" t="str">
        <f>VLOOKUP(Sheet4!C47,ZScore!$A$6:$B$8,2,TRUE)</f>
        <v>s-</v>
      </c>
      <c r="E47" t="str">
        <f>VLOOKUP(Sheet4!D47,ZScore!$A$10:$B$12,2,TRUE)</f>
        <v>av-</v>
      </c>
      <c r="G47" t="s">
        <v>299</v>
      </c>
      <c r="H47" t="str">
        <f>IFERROR(VLOOKUP(A47,DL!$A$1:$E$411,5,FALSE),"")</f>
        <v>inj</v>
      </c>
    </row>
    <row r="48" spans="1:10" x14ac:dyDescent="0.3">
      <c r="A48" t="s">
        <v>82</v>
      </c>
      <c r="B48" t="s">
        <v>306</v>
      </c>
      <c r="C48" t="str">
        <f>VLOOKUP(Sheet4!B48,ZScore!$A$1:$B$4,2,TRUE)</f>
        <v>p-</v>
      </c>
      <c r="D48" t="str">
        <f>VLOOKUP(Sheet4!C48,ZScore!$A$6:$B$8,2,TRUE)</f>
        <v>S+</v>
      </c>
      <c r="E48" t="str">
        <f>VLOOKUP(Sheet4!D48,ZScore!$A$10:$B$12,2,TRUE)</f>
        <v>av-</v>
      </c>
      <c r="G48" t="s">
        <v>299</v>
      </c>
      <c r="H48" t="str">
        <f>IFERROR(VLOOKUP(A48,DL!$A$1:$E$411,5,FALSE),"")</f>
        <v/>
      </c>
    </row>
    <row r="49" spans="1:10" x14ac:dyDescent="0.3">
      <c r="A49" t="s">
        <v>83</v>
      </c>
      <c r="B49" t="s">
        <v>302</v>
      </c>
      <c r="C49" t="str">
        <f>VLOOKUP(Sheet4!B49,ZScore!$A$1:$B$4,2,TRUE)</f>
        <v>p-</v>
      </c>
      <c r="D49" t="str">
        <f>VLOOKUP(Sheet4!C49,ZScore!$A$6:$B$8,2,TRUE)</f>
        <v>s-</v>
      </c>
      <c r="E49" t="str">
        <f>VLOOKUP(Sheet4!D49,ZScore!$A$10:$B$12,2,TRUE)</f>
        <v>av-</v>
      </c>
      <c r="G49" t="s">
        <v>299</v>
      </c>
      <c r="H49" t="str">
        <f>IFERROR(VLOOKUP(A49,DL!$A$1:$E$411,5,FALSE),"")</f>
        <v>inj</v>
      </c>
    </row>
    <row r="50" spans="1:10" x14ac:dyDescent="0.3">
      <c r="A50" t="s">
        <v>84</v>
      </c>
      <c r="B50" t="s">
        <v>302</v>
      </c>
      <c r="C50" t="str">
        <f>VLOOKUP(Sheet4!B50,ZScore!$A$1:$B$4,2,TRUE)</f>
        <v>p</v>
      </c>
      <c r="D50" t="str">
        <f>VLOOKUP(Sheet4!C50,ZScore!$A$6:$B$8,2,TRUE)</f>
        <v>s-</v>
      </c>
      <c r="E50" t="str">
        <f>VLOOKUP(Sheet4!D50,ZScore!$A$10:$B$12,2,TRUE)</f>
        <v>av-</v>
      </c>
      <c r="G50" t="s">
        <v>299</v>
      </c>
      <c r="H50" t="str">
        <f>IFERROR(VLOOKUP(A50,DL!$A$1:$E$411,5,FALSE),"")</f>
        <v/>
      </c>
    </row>
    <row r="51" spans="1:10" x14ac:dyDescent="0.3">
      <c r="A51" t="s">
        <v>86</v>
      </c>
      <c r="B51" t="s">
        <v>302</v>
      </c>
      <c r="C51" t="str">
        <f>VLOOKUP(Sheet4!B51,ZScore!$A$1:$B$4,2,TRUE)</f>
        <v>p-</v>
      </c>
      <c r="D51" t="str">
        <f>VLOOKUP(Sheet4!C51,ZScore!$A$6:$B$8,2,TRUE)</f>
        <v>s-</v>
      </c>
      <c r="E51" t="str">
        <f>VLOOKUP(Sheet4!D51,ZScore!$A$10:$B$12,2,TRUE)</f>
        <v>av</v>
      </c>
      <c r="H51" t="str">
        <f>IFERROR(VLOOKUP(A51,DL!$A$1:$E$411,5,FALSE),"")</f>
        <v/>
      </c>
    </row>
    <row r="52" spans="1:10" x14ac:dyDescent="0.3">
      <c r="A52" t="s">
        <v>87</v>
      </c>
      <c r="B52" t="s">
        <v>302</v>
      </c>
      <c r="C52" t="str">
        <f>VLOOKUP(Sheet4!B52,ZScore!$A$1:$B$4,2,TRUE)</f>
        <v>p-</v>
      </c>
      <c r="D52" t="str">
        <f>VLOOKUP(Sheet4!C52,ZScore!$A$6:$B$8,2,TRUE)</f>
        <v>s-</v>
      </c>
      <c r="E52" t="str">
        <f>VLOOKUP(Sheet4!D52,ZScore!$A$10:$B$12,2,TRUE)</f>
        <v>av</v>
      </c>
      <c r="H52" t="str">
        <f>IFERROR(VLOOKUP(A52,DL!$A$1:$E$411,5,FALSE),"")</f>
        <v/>
      </c>
    </row>
    <row r="53" spans="1:10" x14ac:dyDescent="0.3">
      <c r="A53" t="s">
        <v>88</v>
      </c>
      <c r="B53" t="s">
        <v>302</v>
      </c>
      <c r="C53" t="str">
        <f>VLOOKUP(Sheet4!B53,ZScore!$A$1:$B$4,2,TRUE)</f>
        <v>p-</v>
      </c>
      <c r="D53" t="str">
        <f>VLOOKUP(Sheet4!C53,ZScore!$A$6:$B$8,2,TRUE)</f>
        <v>s-</v>
      </c>
      <c r="E53" t="str">
        <f>VLOOKUP(Sheet4!D53,ZScore!$A$10:$B$12,2,TRUE)</f>
        <v>av</v>
      </c>
      <c r="H53" t="str">
        <f>IFERROR(VLOOKUP(A53,DL!$A$1:$E$411,5,FALSE),"")</f>
        <v/>
      </c>
      <c r="J53" t="s">
        <v>303</v>
      </c>
    </row>
    <row r="54" spans="1:10" x14ac:dyDescent="0.3">
      <c r="A54" t="s">
        <v>90</v>
      </c>
      <c r="B54" t="s">
        <v>302</v>
      </c>
      <c r="C54" t="str">
        <f>VLOOKUP(Sheet4!B54,ZScore!$A$1:$B$4,2,TRUE)</f>
        <v>p-</v>
      </c>
      <c r="D54" t="str">
        <f>VLOOKUP(Sheet4!C54,ZScore!$A$6:$B$8,2,TRUE)</f>
        <v>s-</v>
      </c>
      <c r="E54" t="str">
        <f>VLOOKUP(Sheet4!D54,ZScore!$A$10:$B$12,2,TRUE)</f>
        <v>av-</v>
      </c>
      <c r="G54" t="s">
        <v>299</v>
      </c>
      <c r="H54" t="str">
        <f>IFERROR(VLOOKUP(A54,DL!$A$1:$E$411,5,FALSE),"")</f>
        <v>inj</v>
      </c>
      <c r="I54" t="s">
        <v>305</v>
      </c>
    </row>
    <row r="55" spans="1:10" x14ac:dyDescent="0.3">
      <c r="A55" t="s">
        <v>91</v>
      </c>
      <c r="B55" t="s">
        <v>306</v>
      </c>
      <c r="C55" t="str">
        <f>VLOOKUP(Sheet4!B55,ZScore!$A$1:$B$4,2,TRUE)</f>
        <v>p-</v>
      </c>
      <c r="D55" t="str">
        <f>VLOOKUP(Sheet4!C55,ZScore!$A$6:$B$8,2,TRUE)</f>
        <v>s-</v>
      </c>
      <c r="E55" t="str">
        <f>VLOOKUP(Sheet4!D55,ZScore!$A$10:$B$12,2,TRUE)</f>
        <v>av-</v>
      </c>
      <c r="G55" t="s">
        <v>299</v>
      </c>
      <c r="H55" t="str">
        <f>IFERROR(VLOOKUP(A55,DL!$A$1:$E$411,5,FALSE),"")</f>
        <v>inj</v>
      </c>
    </row>
    <row r="56" spans="1:10" x14ac:dyDescent="0.3">
      <c r="A56" t="s">
        <v>93</v>
      </c>
      <c r="B56" t="s">
        <v>306</v>
      </c>
      <c r="C56" t="str">
        <f>VLOOKUP(Sheet4!B56,ZScore!$A$1:$B$4,2,TRUE)</f>
        <v>p-</v>
      </c>
      <c r="D56" t="str">
        <f>VLOOKUP(Sheet4!C56,ZScore!$A$6:$B$8,2,TRUE)</f>
        <v>s-</v>
      </c>
      <c r="E56" t="str">
        <f>VLOOKUP(Sheet4!D56,ZScore!$A$10:$B$12,2,TRUE)</f>
        <v>av-</v>
      </c>
      <c r="G56" t="s">
        <v>299</v>
      </c>
      <c r="H56" t="str">
        <f>IFERROR(VLOOKUP(A56,DL!$A$1:$E$411,5,FALSE),"")</f>
        <v/>
      </c>
      <c r="I56" t="s">
        <v>305</v>
      </c>
    </row>
    <row r="57" spans="1:10" x14ac:dyDescent="0.3">
      <c r="A57" t="s">
        <v>94</v>
      </c>
      <c r="B57" t="s">
        <v>302</v>
      </c>
      <c r="C57" t="str">
        <f>VLOOKUP(Sheet4!B57,ZScore!$A$1:$B$4,2,TRUE)</f>
        <v>p-</v>
      </c>
      <c r="D57" t="str">
        <f>VLOOKUP(Sheet4!C57,ZScore!$A$6:$B$8,2,TRUE)</f>
        <v>s-</v>
      </c>
      <c r="E57" t="str">
        <f>VLOOKUP(Sheet4!D57,ZScore!$A$10:$B$12,2,TRUE)</f>
        <v>av</v>
      </c>
      <c r="H57" t="str">
        <f>IFERROR(VLOOKUP(A57,DL!$A$1:$E$411,5,FALSE),"")</f>
        <v>inj</v>
      </c>
    </row>
    <row r="58" spans="1:10" x14ac:dyDescent="0.3">
      <c r="A58" t="s">
        <v>95</v>
      </c>
      <c r="B58" t="s">
        <v>306</v>
      </c>
      <c r="C58" t="str">
        <f>VLOOKUP(Sheet4!B58,ZScore!$A$1:$B$4,2,TRUE)</f>
        <v>p-</v>
      </c>
      <c r="D58" t="str">
        <f>VLOOKUP(Sheet4!C58,ZScore!$A$6:$B$8,2,TRUE)</f>
        <v>s-</v>
      </c>
      <c r="E58" t="str">
        <f>VLOOKUP(Sheet4!D58,ZScore!$A$10:$B$12,2,TRUE)</f>
        <v>av-</v>
      </c>
      <c r="G58" t="s">
        <v>299</v>
      </c>
      <c r="H58" t="str">
        <f>IFERROR(VLOOKUP(A58,DL!$A$1:$E$411,5,FALSE),"")</f>
        <v/>
      </c>
    </row>
    <row r="59" spans="1:10" x14ac:dyDescent="0.3">
      <c r="A59" t="s">
        <v>96</v>
      </c>
      <c r="B59" t="s">
        <v>306</v>
      </c>
      <c r="C59" t="str">
        <f>VLOOKUP(Sheet4!B59,ZScore!$A$1:$B$4,2,TRUE)</f>
        <v>p-</v>
      </c>
      <c r="D59" t="str">
        <f>VLOOKUP(Sheet4!C59,ZScore!$A$6:$B$8,2,TRUE)</f>
        <v>s-</v>
      </c>
      <c r="E59" t="str">
        <f>VLOOKUP(Sheet4!D59,ZScore!$A$10:$B$12,2,TRUE)</f>
        <v>av</v>
      </c>
      <c r="H59" t="str">
        <f>IFERROR(VLOOKUP(A59,DL!$A$1:$E$411,5,FALSE),"")</f>
        <v/>
      </c>
    </row>
    <row r="60" spans="1:10" x14ac:dyDescent="0.3">
      <c r="A60" t="s">
        <v>97</v>
      </c>
      <c r="B60" t="s">
        <v>302</v>
      </c>
      <c r="C60" t="str">
        <f>VLOOKUP(Sheet4!B60,ZScore!$A$1:$B$4,2,TRUE)</f>
        <v>p-</v>
      </c>
      <c r="D60" t="str">
        <f>VLOOKUP(Sheet4!C60,ZScore!$A$6:$B$8,2,TRUE)</f>
        <v>s-</v>
      </c>
      <c r="E60" t="str">
        <f>VLOOKUP(Sheet4!D60,ZScore!$A$10:$B$12,2,TRUE)</f>
        <v>av</v>
      </c>
      <c r="H60" t="str">
        <f>IFERROR(VLOOKUP(A60,DL!$A$1:$E$411,5,FALSE),"")</f>
        <v/>
      </c>
    </row>
    <row r="61" spans="1:10" x14ac:dyDescent="0.3">
      <c r="A61" t="s">
        <v>98</v>
      </c>
      <c r="B61" t="s">
        <v>302</v>
      </c>
      <c r="C61" t="str">
        <f>VLOOKUP(Sheet4!B61,ZScore!$A$1:$B$4,2,TRUE)</f>
        <v>p-</v>
      </c>
      <c r="D61" t="str">
        <f>VLOOKUP(Sheet4!C61,ZScore!$A$6:$B$8,2,TRUE)</f>
        <v>s-</v>
      </c>
      <c r="E61" t="str">
        <f>VLOOKUP(Sheet4!D61,ZScore!$A$10:$B$12,2,TRUE)</f>
        <v>av-</v>
      </c>
      <c r="G61" t="s">
        <v>299</v>
      </c>
      <c r="H61" t="str">
        <f>IFERROR(VLOOKUP(A61,DL!$A$1:$E$411,5,FALSE),"")</f>
        <v/>
      </c>
    </row>
    <row r="62" spans="1:10" x14ac:dyDescent="0.3">
      <c r="A62" t="s">
        <v>100</v>
      </c>
      <c r="B62" t="s">
        <v>302</v>
      </c>
      <c r="C62" t="str">
        <f>VLOOKUP(Sheet4!B62,ZScore!$A$1:$B$4,2,TRUE)</f>
        <v>p-</v>
      </c>
      <c r="D62" t="str">
        <f>VLOOKUP(Sheet4!C62,ZScore!$A$6:$B$8,2,TRUE)</f>
        <v>s-</v>
      </c>
      <c r="E62" t="str">
        <f>VLOOKUP(Sheet4!D62,ZScore!$A$10:$B$12,2,TRUE)</f>
        <v>av-</v>
      </c>
      <c r="G62" t="s">
        <v>299</v>
      </c>
      <c r="H62" t="str">
        <f>IFERROR(VLOOKUP(A62,DL!$A$1:$E$411,5,FALSE),"")</f>
        <v/>
      </c>
    </row>
    <row r="63" spans="1:10" x14ac:dyDescent="0.3">
      <c r="A63" t="s">
        <v>101</v>
      </c>
      <c r="B63" t="s">
        <v>302</v>
      </c>
      <c r="C63" t="str">
        <f>VLOOKUP(Sheet4!B63,ZScore!$A$1:$B$4,2,TRUE)</f>
        <v>p-</v>
      </c>
      <c r="D63" t="str">
        <f>VLOOKUP(Sheet4!C63,ZScore!$A$6:$B$8,2,TRUE)</f>
        <v>s-</v>
      </c>
      <c r="E63" t="str">
        <f>VLOOKUP(Sheet4!D63,ZScore!$A$10:$B$12,2,TRUE)</f>
        <v>av</v>
      </c>
      <c r="H63" t="str">
        <f>IFERROR(VLOOKUP(A63,DL!$A$1:$E$411,5,FALSE),"")</f>
        <v/>
      </c>
    </row>
    <row r="64" spans="1:10" x14ac:dyDescent="0.3">
      <c r="A64" t="s">
        <v>102</v>
      </c>
      <c r="B64" t="s">
        <v>302</v>
      </c>
      <c r="C64" t="str">
        <f>VLOOKUP(Sheet4!B64,ZScore!$A$1:$B$4,2,TRUE)</f>
        <v>p-</v>
      </c>
      <c r="D64" t="str">
        <f>VLOOKUP(Sheet4!C64,ZScore!$A$6:$B$8,2,TRUE)</f>
        <v>s-</v>
      </c>
      <c r="E64" t="str">
        <f>VLOOKUP(Sheet4!D64,ZScore!$A$10:$B$12,2,TRUE)</f>
        <v>av</v>
      </c>
      <c r="H64" t="str">
        <f>IFERROR(VLOOKUP(A64,DL!$A$1:$E$411,5,FALSE),"")</f>
        <v/>
      </c>
    </row>
    <row r="65" spans="1:10" x14ac:dyDescent="0.3">
      <c r="A65" t="s">
        <v>103</v>
      </c>
      <c r="B65" t="s">
        <v>302</v>
      </c>
      <c r="C65" t="str">
        <f>VLOOKUP(Sheet4!B65,ZScore!$A$1:$B$4,2,TRUE)</f>
        <v>p-</v>
      </c>
      <c r="D65" t="str">
        <f>VLOOKUP(Sheet4!C65,ZScore!$A$6:$B$8,2,TRUE)</f>
        <v>s-</v>
      </c>
      <c r="E65" t="str">
        <f>VLOOKUP(Sheet4!D65,ZScore!$A$10:$B$12,2,TRUE)</f>
        <v>av</v>
      </c>
      <c r="H65" t="str">
        <f>IFERROR(VLOOKUP(A65,DL!$A$1:$E$411,5,FALSE),"")</f>
        <v>INJ</v>
      </c>
    </row>
    <row r="66" spans="1:10" x14ac:dyDescent="0.3">
      <c r="A66" t="s">
        <v>104</v>
      </c>
      <c r="B66" t="s">
        <v>302</v>
      </c>
      <c r="C66" t="str">
        <f>VLOOKUP(Sheet4!B66,ZScore!$A$1:$B$4,2,TRUE)</f>
        <v>p-</v>
      </c>
      <c r="D66" t="str">
        <f>VLOOKUP(Sheet4!C66,ZScore!$A$6:$B$8,2,TRUE)</f>
        <v>s-</v>
      </c>
      <c r="E66" t="str">
        <f>VLOOKUP(Sheet4!D66,ZScore!$A$10:$B$12,2,TRUE)</f>
        <v>av</v>
      </c>
      <c r="H66" t="str">
        <f>IFERROR(VLOOKUP(A66,DL!$A$1:$E$411,5,FALSE),"")</f>
        <v/>
      </c>
    </row>
    <row r="67" spans="1:10" x14ac:dyDescent="0.3">
      <c r="A67" t="s">
        <v>105</v>
      </c>
      <c r="B67" t="s">
        <v>302</v>
      </c>
      <c r="C67" t="str">
        <f>VLOOKUP(Sheet4!B67,ZScore!$A$1:$B$4,2,TRUE)</f>
        <v>p-</v>
      </c>
      <c r="D67" t="str">
        <f>VLOOKUP(Sheet4!C67,ZScore!$A$6:$B$8,2,TRUE)</f>
        <v>s-</v>
      </c>
      <c r="E67" t="str">
        <f>VLOOKUP(Sheet4!D67,ZScore!$A$10:$B$12,2,TRUE)</f>
        <v>av</v>
      </c>
      <c r="H67" t="str">
        <f>IFERROR(VLOOKUP(A67,DL!$A$1:$E$411,5,FALSE),"")</f>
        <v/>
      </c>
    </row>
    <row r="68" spans="1:10" x14ac:dyDescent="0.3">
      <c r="A68" t="s">
        <v>106</v>
      </c>
      <c r="B68" t="s">
        <v>302</v>
      </c>
      <c r="C68" t="str">
        <f>VLOOKUP(Sheet4!B68,ZScore!$A$1:$B$4,2,TRUE)</f>
        <v>p-</v>
      </c>
      <c r="D68" t="str">
        <f>VLOOKUP(Sheet4!C68,ZScore!$A$6:$B$8,2,TRUE)</f>
        <v>s-</v>
      </c>
      <c r="E68" t="str">
        <f>VLOOKUP(Sheet4!D68,ZScore!$A$10:$B$12,2,TRUE)</f>
        <v>av-</v>
      </c>
      <c r="G68" t="s">
        <v>299</v>
      </c>
      <c r="H68" t="str">
        <f>IFERROR(VLOOKUP(A68,DL!$A$1:$E$411,5,FALSE),"")</f>
        <v/>
      </c>
    </row>
    <row r="69" spans="1:10" x14ac:dyDescent="0.3">
      <c r="A69" t="s">
        <v>107</v>
      </c>
      <c r="B69" t="s">
        <v>302</v>
      </c>
      <c r="C69" t="str">
        <f>VLOOKUP(Sheet4!B69,ZScore!$A$1:$B$4,2,TRUE)</f>
        <v>p-</v>
      </c>
      <c r="D69" t="str">
        <f>VLOOKUP(Sheet4!C69,ZScore!$A$6:$B$8,2,TRUE)</f>
        <v>s-</v>
      </c>
      <c r="E69" t="str">
        <f>VLOOKUP(Sheet4!D69,ZScore!$A$10:$B$12,2,TRUE)</f>
        <v>av-</v>
      </c>
      <c r="G69" t="s">
        <v>299</v>
      </c>
      <c r="H69" t="str">
        <f>IFERROR(VLOOKUP(A69,DL!$A$1:$E$411,5,FALSE),"")</f>
        <v/>
      </c>
    </row>
    <row r="70" spans="1:10" x14ac:dyDescent="0.3">
      <c r="A70" t="s">
        <v>108</v>
      </c>
      <c r="B70" t="s">
        <v>302</v>
      </c>
      <c r="C70" t="str">
        <f>VLOOKUP(Sheet4!B70,ZScore!$A$1:$B$4,2,TRUE)</f>
        <v>p-</v>
      </c>
      <c r="D70" t="str">
        <f>VLOOKUP(Sheet4!C70,ZScore!$A$6:$B$8,2,TRUE)</f>
        <v>s-</v>
      </c>
      <c r="E70" t="str">
        <f>VLOOKUP(Sheet4!D70,ZScore!$A$10:$B$12,2,TRUE)</f>
        <v>av-</v>
      </c>
      <c r="G70" t="s">
        <v>299</v>
      </c>
      <c r="H70" t="str">
        <f>IFERROR(VLOOKUP(A70,DL!$A$1:$E$411,5,FALSE),"")</f>
        <v/>
      </c>
    </row>
    <row r="71" spans="1:10" x14ac:dyDescent="0.3">
      <c r="A71" t="s">
        <v>109</v>
      </c>
      <c r="B71" t="s">
        <v>302</v>
      </c>
      <c r="C71" t="str">
        <f>VLOOKUP(Sheet4!B71,ZScore!$A$1:$B$4,2,TRUE)</f>
        <v>p-</v>
      </c>
      <c r="D71" t="str">
        <f>VLOOKUP(Sheet4!C71,ZScore!$A$6:$B$8,2,TRUE)</f>
        <v>s-</v>
      </c>
      <c r="E71" t="str">
        <f>VLOOKUP(Sheet4!D71,ZScore!$A$10:$B$12,2,TRUE)</f>
        <v>av</v>
      </c>
      <c r="H71" t="str">
        <f>IFERROR(VLOOKUP(A71,DL!$A$1:$E$411,5,FALSE),"")</f>
        <v/>
      </c>
    </row>
    <row r="72" spans="1:10" x14ac:dyDescent="0.3">
      <c r="A72" t="s">
        <v>110</v>
      </c>
      <c r="B72" t="s">
        <v>306</v>
      </c>
      <c r="C72" t="str">
        <f>VLOOKUP(Sheet4!B72,ZScore!$A$1:$B$4,2,TRUE)</f>
        <v>p-</v>
      </c>
      <c r="D72" t="str">
        <f>VLOOKUP(Sheet4!C72,ZScore!$A$6:$B$8,2,TRUE)</f>
        <v>s-</v>
      </c>
      <c r="E72" t="str">
        <f>VLOOKUP(Sheet4!D72,ZScore!$A$10:$B$12,2,TRUE)</f>
        <v>av-</v>
      </c>
      <c r="G72" t="s">
        <v>299</v>
      </c>
      <c r="H72" t="str">
        <f>IFERROR(VLOOKUP(A72,DL!$A$1:$E$411,5,FALSE),"")</f>
        <v/>
      </c>
    </row>
    <row r="73" spans="1:10" x14ac:dyDescent="0.3">
      <c r="A73" t="s">
        <v>111</v>
      </c>
      <c r="B73" t="s">
        <v>302</v>
      </c>
      <c r="C73" t="str">
        <f>VLOOKUP(Sheet4!B73,ZScore!$A$1:$B$4,2,TRUE)</f>
        <v>p-</v>
      </c>
      <c r="D73" t="str">
        <f>VLOOKUP(Sheet4!C73,ZScore!$A$6:$B$8,2,TRUE)</f>
        <v>s-</v>
      </c>
      <c r="E73" t="str">
        <f>VLOOKUP(Sheet4!D73,ZScore!$A$10:$B$12,2,TRUE)</f>
        <v>av</v>
      </c>
      <c r="H73" t="str">
        <f>IFERROR(VLOOKUP(A73,DL!$A$1:$E$411,5,FALSE),"")</f>
        <v/>
      </c>
    </row>
    <row r="74" spans="1:10" x14ac:dyDescent="0.3">
      <c r="A74" t="s">
        <v>112</v>
      </c>
      <c r="B74" t="s">
        <v>302</v>
      </c>
      <c r="C74" t="str">
        <f>VLOOKUP(Sheet4!B74,ZScore!$A$1:$B$4,2,TRUE)</f>
        <v>p-</v>
      </c>
      <c r="D74" t="str">
        <f>VLOOKUP(Sheet4!C74,ZScore!$A$6:$B$8,2,TRUE)</f>
        <v>s-</v>
      </c>
      <c r="E74" t="str">
        <f>VLOOKUP(Sheet4!D74,ZScore!$A$10:$B$12,2,TRUE)</f>
        <v>av-</v>
      </c>
      <c r="G74" t="s">
        <v>299</v>
      </c>
      <c r="H74" t="str">
        <f>IFERROR(VLOOKUP(A74,DL!$A$1:$E$411,5,FALSE),"")</f>
        <v/>
      </c>
    </row>
    <row r="75" spans="1:10" x14ac:dyDescent="0.3">
      <c r="A75" t="s">
        <v>113</v>
      </c>
      <c r="B75" t="s">
        <v>302</v>
      </c>
      <c r="C75" t="str">
        <f>VLOOKUP(Sheet4!B75,ZScore!$A$1:$B$4,2,TRUE)</f>
        <v>p-</v>
      </c>
      <c r="D75" t="str">
        <f>VLOOKUP(Sheet4!C75,ZScore!$A$6:$B$8,2,TRUE)</f>
        <v>s</v>
      </c>
      <c r="E75" t="str">
        <f>VLOOKUP(Sheet4!D75,ZScore!$A$10:$B$12,2,TRUE)</f>
        <v>av</v>
      </c>
      <c r="H75" t="str">
        <f>IFERROR(VLOOKUP(A75,DL!$A$1:$E$411,5,FALSE),"")</f>
        <v/>
      </c>
      <c r="J75" t="s">
        <v>303</v>
      </c>
    </row>
    <row r="76" spans="1:10" x14ac:dyDescent="0.3">
      <c r="A76" t="s">
        <v>114</v>
      </c>
      <c r="B76" t="s">
        <v>302</v>
      </c>
      <c r="C76" t="str">
        <f>VLOOKUP(Sheet4!B76,ZScore!$A$1:$B$4,2,TRUE)</f>
        <v>p-</v>
      </c>
      <c r="D76" t="str">
        <f>VLOOKUP(Sheet4!C76,ZScore!$A$6:$B$8,2,TRUE)</f>
        <v>s-</v>
      </c>
      <c r="E76" t="str">
        <f>VLOOKUP(Sheet4!D76,ZScore!$A$10:$B$12,2,TRUE)</f>
        <v>av</v>
      </c>
      <c r="H76" t="str">
        <f>IFERROR(VLOOKUP(A76,DL!$A$1:$E$411,5,FALSE),"")</f>
        <v/>
      </c>
    </row>
    <row r="77" spans="1:10" x14ac:dyDescent="0.3">
      <c r="A77" t="s">
        <v>115</v>
      </c>
      <c r="B77" t="s">
        <v>302</v>
      </c>
      <c r="C77" t="str">
        <f>VLOOKUP(Sheet4!B77,ZScore!$A$1:$B$4,2,TRUE)</f>
        <v>p-</v>
      </c>
      <c r="D77" t="str">
        <f>VLOOKUP(Sheet4!C77,ZScore!$A$6:$B$8,2,TRUE)</f>
        <v>s</v>
      </c>
      <c r="E77" t="str">
        <f>VLOOKUP(Sheet4!D77,ZScore!$A$10:$B$12,2,TRUE)</f>
        <v>av-</v>
      </c>
      <c r="G77" t="s">
        <v>299</v>
      </c>
      <c r="H77" t="str">
        <f>IFERROR(VLOOKUP(A77,DL!$A$1:$E$411,5,FALSE),"")</f>
        <v/>
      </c>
      <c r="J77" t="s">
        <v>303</v>
      </c>
    </row>
    <row r="78" spans="1:10" x14ac:dyDescent="0.3">
      <c r="A78" t="s">
        <v>116</v>
      </c>
      <c r="B78" t="s">
        <v>302</v>
      </c>
      <c r="C78" t="str">
        <f>VLOOKUP(Sheet4!B78,ZScore!$A$1:$B$4,2,TRUE)</f>
        <v>p-</v>
      </c>
      <c r="D78" t="str">
        <f>VLOOKUP(Sheet4!C78,ZScore!$A$6:$B$8,2,TRUE)</f>
        <v>s-</v>
      </c>
      <c r="E78" t="str">
        <f>VLOOKUP(Sheet4!D78,ZScore!$A$10:$B$12,2,TRUE)</f>
        <v>av-</v>
      </c>
      <c r="G78" t="s">
        <v>299</v>
      </c>
      <c r="H78" t="str">
        <f>IFERROR(VLOOKUP(A78,DL!$A$1:$E$411,5,FALSE),"")</f>
        <v>inj</v>
      </c>
    </row>
    <row r="79" spans="1:10" x14ac:dyDescent="0.3">
      <c r="A79" t="s">
        <v>117</v>
      </c>
      <c r="B79" t="s">
        <v>302</v>
      </c>
      <c r="C79" t="str">
        <f>VLOOKUP(Sheet4!B79,ZScore!$A$1:$B$4,2,TRUE)</f>
        <v>p-</v>
      </c>
      <c r="D79" t="str">
        <f>VLOOKUP(Sheet4!C79,ZScore!$A$6:$B$8,2,TRUE)</f>
        <v>s-</v>
      </c>
      <c r="E79" t="str">
        <f>VLOOKUP(Sheet4!D79,ZScore!$A$10:$B$12,2,TRUE)</f>
        <v>av</v>
      </c>
      <c r="H79" t="str">
        <f>IFERROR(VLOOKUP(A79,DL!$A$1:$E$411,5,FALSE),"")</f>
        <v>inj</v>
      </c>
    </row>
    <row r="80" spans="1:10" x14ac:dyDescent="0.3">
      <c r="A80" t="s">
        <v>118</v>
      </c>
      <c r="B80" t="s">
        <v>302</v>
      </c>
      <c r="C80" t="str">
        <f>VLOOKUP(Sheet4!B80,ZScore!$A$1:$B$4,2,TRUE)</f>
        <v>p-</v>
      </c>
      <c r="D80" t="str">
        <f>VLOOKUP(Sheet4!C80,ZScore!$A$6:$B$8,2,TRUE)</f>
        <v>s-</v>
      </c>
      <c r="E80" t="str">
        <f>VLOOKUP(Sheet4!D80,ZScore!$A$10:$B$12,2,TRUE)</f>
        <v>av</v>
      </c>
      <c r="H80" t="str">
        <f>IFERROR(VLOOKUP(A80,DL!$A$1:$E$411,5,FALSE),"")</f>
        <v>inj</v>
      </c>
    </row>
    <row r="81" spans="1:9" x14ac:dyDescent="0.3">
      <c r="A81" t="s">
        <v>119</v>
      </c>
      <c r="B81" t="s">
        <v>302</v>
      </c>
      <c r="C81" t="str">
        <f>VLOOKUP(Sheet4!B81,ZScore!$A$1:$B$4,2,TRUE)</f>
        <v>p-</v>
      </c>
      <c r="D81" t="str">
        <f>VLOOKUP(Sheet4!C81,ZScore!$A$6:$B$8,2,TRUE)</f>
        <v>s-</v>
      </c>
      <c r="E81" t="str">
        <f>VLOOKUP(Sheet4!D81,ZScore!$A$10:$B$12,2,TRUE)</f>
        <v>av</v>
      </c>
      <c r="H81" t="str">
        <f>IFERROR(VLOOKUP(A81,DL!$A$1:$E$411,5,FALSE),"")</f>
        <v/>
      </c>
    </row>
    <row r="82" spans="1:9" x14ac:dyDescent="0.3">
      <c r="A82" t="s">
        <v>120</v>
      </c>
      <c r="B82" t="s">
        <v>302</v>
      </c>
      <c r="C82" t="str">
        <f>VLOOKUP(Sheet4!B82,ZScore!$A$1:$B$4,2,TRUE)</f>
        <v>p-</v>
      </c>
      <c r="D82" t="str">
        <f>VLOOKUP(Sheet4!C82,ZScore!$A$6:$B$8,2,TRUE)</f>
        <v>s-</v>
      </c>
      <c r="E82" t="str">
        <f>VLOOKUP(Sheet4!D82,ZScore!$A$10:$B$12,2,TRUE)</f>
        <v>av-</v>
      </c>
      <c r="G82" t="s">
        <v>299</v>
      </c>
      <c r="H82" t="str">
        <f>IFERROR(VLOOKUP(A82,DL!$A$1:$E$411,5,FALSE),"")</f>
        <v/>
      </c>
      <c r="I82" t="s">
        <v>305</v>
      </c>
    </row>
    <row r="83" spans="1:9" x14ac:dyDescent="0.3">
      <c r="A83" t="s">
        <v>121</v>
      </c>
      <c r="B83" t="s">
        <v>302</v>
      </c>
      <c r="C83" t="str">
        <f>VLOOKUP(Sheet4!B83,ZScore!$A$1:$B$4,2,TRUE)</f>
        <v>p-</v>
      </c>
      <c r="D83" t="str">
        <f>VLOOKUP(Sheet4!C83,ZScore!$A$6:$B$8,2,TRUE)</f>
        <v>s-</v>
      </c>
      <c r="E83" t="str">
        <f>VLOOKUP(Sheet4!D83,ZScore!$A$10:$B$12,2,TRUE)</f>
        <v>av-</v>
      </c>
      <c r="G83" t="s">
        <v>299</v>
      </c>
      <c r="H83" t="str">
        <f>IFERROR(VLOOKUP(A83,DL!$A$1:$E$411,5,FALSE),"")</f>
        <v/>
      </c>
    </row>
    <row r="84" spans="1:9" x14ac:dyDescent="0.3">
      <c r="A84" t="s">
        <v>122</v>
      </c>
      <c r="B84" t="s">
        <v>302</v>
      </c>
      <c r="C84" t="str">
        <f>VLOOKUP(Sheet4!B84,ZScore!$A$1:$B$4,2,TRUE)</f>
        <v>p-</v>
      </c>
      <c r="D84" t="str">
        <f>VLOOKUP(Sheet4!C84,ZScore!$A$6:$B$8,2,TRUE)</f>
        <v>s</v>
      </c>
      <c r="E84" t="str">
        <f>VLOOKUP(Sheet4!D84,ZScore!$A$10:$B$12,2,TRUE)</f>
        <v>av-</v>
      </c>
      <c r="G84" t="s">
        <v>299</v>
      </c>
      <c r="H84" t="str">
        <f>IFERROR(VLOOKUP(A84,DL!$A$1:$E$411,5,FALSE),"")</f>
        <v/>
      </c>
    </row>
    <row r="85" spans="1:9" x14ac:dyDescent="0.3">
      <c r="A85" t="s">
        <v>123</v>
      </c>
      <c r="B85" t="s">
        <v>302</v>
      </c>
      <c r="C85" t="str">
        <f>VLOOKUP(Sheet4!B85,ZScore!$A$1:$B$4,2,TRUE)</f>
        <v>p-</v>
      </c>
      <c r="D85" t="str">
        <f>VLOOKUP(Sheet4!C85,ZScore!$A$6:$B$8,2,TRUE)</f>
        <v>s-</v>
      </c>
      <c r="E85" t="str">
        <f>VLOOKUP(Sheet4!D85,ZScore!$A$10:$B$12,2,TRUE)</f>
        <v>av-</v>
      </c>
      <c r="G85" t="s">
        <v>299</v>
      </c>
      <c r="H85" t="str">
        <f>IFERROR(VLOOKUP(A85,DL!$A$1:$E$411,5,FALSE),"")</f>
        <v>inj</v>
      </c>
    </row>
    <row r="86" spans="1:9" x14ac:dyDescent="0.3">
      <c r="A86" t="s">
        <v>124</v>
      </c>
      <c r="B86" t="s">
        <v>302</v>
      </c>
      <c r="C86" t="str">
        <f>VLOOKUP(Sheet4!B86,ZScore!$A$1:$B$4,2,TRUE)</f>
        <v>p-</v>
      </c>
      <c r="D86" t="str">
        <f>VLOOKUP(Sheet4!C86,ZScore!$A$6:$B$8,2,TRUE)</f>
        <v>s-</v>
      </c>
      <c r="E86" t="str">
        <f>VLOOKUP(Sheet4!D86,ZScore!$A$10:$B$12,2,TRUE)</f>
        <v>av</v>
      </c>
      <c r="H86" t="str">
        <f>IFERROR(VLOOKUP(A86,DL!$A$1:$E$411,5,FALSE),"")</f>
        <v/>
      </c>
    </row>
    <row r="87" spans="1:9" x14ac:dyDescent="0.3">
      <c r="A87" t="s">
        <v>125</v>
      </c>
      <c r="B87" t="s">
        <v>302</v>
      </c>
      <c r="C87" t="str">
        <f>VLOOKUP(Sheet4!B87,ZScore!$A$1:$B$4,2,TRUE)</f>
        <v>p-</v>
      </c>
      <c r="D87" t="str">
        <f>VLOOKUP(Sheet4!C87,ZScore!$A$6:$B$8,2,TRUE)</f>
        <v>s-</v>
      </c>
      <c r="E87" t="str">
        <f>VLOOKUP(Sheet4!D87,ZScore!$A$10:$B$12,2,TRUE)</f>
        <v>av-</v>
      </c>
      <c r="G87" t="s">
        <v>299</v>
      </c>
      <c r="H87" t="str">
        <f>IFERROR(VLOOKUP(A87,DL!$A$1:$E$411,5,FALSE),"")</f>
        <v>inj</v>
      </c>
    </row>
    <row r="88" spans="1:9" x14ac:dyDescent="0.3">
      <c r="A88" t="s">
        <v>126</v>
      </c>
      <c r="B88" t="s">
        <v>302</v>
      </c>
      <c r="C88" t="str">
        <f>VLOOKUP(Sheet4!B88,ZScore!$A$1:$B$4,2,TRUE)</f>
        <v>p-</v>
      </c>
      <c r="D88" t="str">
        <f>VLOOKUP(Sheet4!C88,ZScore!$A$6:$B$8,2,TRUE)</f>
        <v>s-</v>
      </c>
      <c r="E88" t="str">
        <f>VLOOKUP(Sheet4!D88,ZScore!$A$10:$B$12,2,TRUE)</f>
        <v>av</v>
      </c>
      <c r="H88" t="str">
        <f>IFERROR(VLOOKUP(A88,DL!$A$1:$E$411,5,FALSE),"")</f>
        <v/>
      </c>
    </row>
    <row r="89" spans="1:9" x14ac:dyDescent="0.3">
      <c r="A89" t="s">
        <v>127</v>
      </c>
      <c r="B89" t="s">
        <v>302</v>
      </c>
      <c r="C89" t="str">
        <f>VLOOKUP(Sheet4!B89,ZScore!$A$1:$B$4,2,TRUE)</f>
        <v>p-</v>
      </c>
      <c r="D89" t="str">
        <f>VLOOKUP(Sheet4!C89,ZScore!$A$6:$B$8,2,TRUE)</f>
        <v>s-</v>
      </c>
      <c r="E89" t="str">
        <f>VLOOKUP(Sheet4!D89,ZScore!$A$10:$B$12,2,TRUE)</f>
        <v>av</v>
      </c>
      <c r="H89" t="str">
        <f>IFERROR(VLOOKUP(A89,DL!$A$1:$E$411,5,FALSE),"")</f>
        <v/>
      </c>
    </row>
    <row r="90" spans="1:9" x14ac:dyDescent="0.3">
      <c r="A90" t="s">
        <v>128</v>
      </c>
      <c r="B90" t="s">
        <v>302</v>
      </c>
      <c r="C90" t="str">
        <f>VLOOKUP(Sheet4!B90,ZScore!$A$1:$B$4,2,TRUE)</f>
        <v>p-</v>
      </c>
      <c r="D90" t="str">
        <f>VLOOKUP(Sheet4!C90,ZScore!$A$6:$B$8,2,TRUE)</f>
        <v>s-</v>
      </c>
      <c r="E90" t="str">
        <f>VLOOKUP(Sheet4!D90,ZScore!$A$10:$B$12,2,TRUE)</f>
        <v>av</v>
      </c>
      <c r="H90" t="str">
        <f>IFERROR(VLOOKUP(A90,DL!$A$1:$E$411,5,FALSE),"")</f>
        <v>inj</v>
      </c>
    </row>
    <row r="91" spans="1:9" x14ac:dyDescent="0.3">
      <c r="A91" t="s">
        <v>129</v>
      </c>
      <c r="B91" t="s">
        <v>302</v>
      </c>
      <c r="C91" t="str">
        <f>VLOOKUP(Sheet4!B91,ZScore!$A$1:$B$4,2,TRUE)</f>
        <v>p-</v>
      </c>
      <c r="D91" t="str">
        <f>VLOOKUP(Sheet4!C91,ZScore!$A$6:$B$8,2,TRUE)</f>
        <v>s-</v>
      </c>
      <c r="E91" t="str">
        <f>VLOOKUP(Sheet4!D91,ZScore!$A$10:$B$12,2,TRUE)</f>
        <v>av-</v>
      </c>
      <c r="G91" t="s">
        <v>299</v>
      </c>
      <c r="H91" t="str">
        <f>IFERROR(VLOOKUP(A91,DL!$A$1:$E$411,5,FALSE),"")</f>
        <v/>
      </c>
    </row>
    <row r="92" spans="1:9" x14ac:dyDescent="0.3">
      <c r="A92" t="s">
        <v>130</v>
      </c>
      <c r="B92" t="s">
        <v>302</v>
      </c>
      <c r="C92" t="str">
        <f>VLOOKUP(Sheet4!B92,ZScore!$A$1:$B$4,2,TRUE)</f>
        <v>p-</v>
      </c>
      <c r="D92" t="str">
        <f>VLOOKUP(Sheet4!C92,ZScore!$A$6:$B$8,2,TRUE)</f>
        <v>s-</v>
      </c>
      <c r="E92" t="str">
        <f>VLOOKUP(Sheet4!D92,ZScore!$A$10:$B$12,2,TRUE)</f>
        <v>av-</v>
      </c>
      <c r="G92" t="s">
        <v>299</v>
      </c>
      <c r="H92" t="str">
        <f>IFERROR(VLOOKUP(A92,DL!$A$1:$E$411,5,FALSE),"")</f>
        <v/>
      </c>
    </row>
    <row r="93" spans="1:9" x14ac:dyDescent="0.3">
      <c r="A93" t="s">
        <v>132</v>
      </c>
      <c r="B93" t="s">
        <v>302</v>
      </c>
      <c r="C93" t="str">
        <f>VLOOKUP(Sheet4!B93,ZScore!$A$1:$B$4,2,TRUE)</f>
        <v>p-</v>
      </c>
      <c r="D93" t="str">
        <f>VLOOKUP(Sheet4!C93,ZScore!$A$6:$B$8,2,TRUE)</f>
        <v>s</v>
      </c>
      <c r="E93" t="str">
        <f>VLOOKUP(Sheet4!D93,ZScore!$A$10:$B$12,2,TRUE)</f>
        <v>av</v>
      </c>
      <c r="H93" t="str">
        <f>IFERROR(VLOOKUP(A93,DL!$A$1:$E$411,5,FALSE),"")</f>
        <v>inj</v>
      </c>
    </row>
    <row r="94" spans="1:9" x14ac:dyDescent="0.3">
      <c r="A94" t="s">
        <v>133</v>
      </c>
      <c r="B94" t="s">
        <v>302</v>
      </c>
      <c r="C94" t="str">
        <f>VLOOKUP(Sheet4!B94,ZScore!$A$1:$B$4,2,TRUE)</f>
        <v>p-</v>
      </c>
      <c r="D94" t="str">
        <f>VLOOKUP(Sheet4!C94,ZScore!$A$6:$B$8,2,TRUE)</f>
        <v>s-</v>
      </c>
      <c r="E94" t="str">
        <f>VLOOKUP(Sheet4!D94,ZScore!$A$10:$B$12,2,TRUE)</f>
        <v>av</v>
      </c>
      <c r="H94" t="str">
        <f>IFERROR(VLOOKUP(A94,DL!$A$1:$E$411,5,FALSE),"")</f>
        <v/>
      </c>
    </row>
    <row r="95" spans="1:9" x14ac:dyDescent="0.3">
      <c r="A95" t="s">
        <v>134</v>
      </c>
      <c r="B95" t="s">
        <v>302</v>
      </c>
      <c r="C95" t="str">
        <f>VLOOKUP(Sheet4!B95,ZScore!$A$1:$B$4,2,TRUE)</f>
        <v>p-</v>
      </c>
      <c r="D95" t="str">
        <f>VLOOKUP(Sheet4!C95,ZScore!$A$6:$B$8,2,TRUE)</f>
        <v>S+</v>
      </c>
      <c r="E95" t="str">
        <f>VLOOKUP(Sheet4!D95,ZScore!$A$10:$B$12,2,TRUE)</f>
        <v>av</v>
      </c>
      <c r="H95" t="str">
        <f>IFERROR(VLOOKUP(A95,DL!$A$1:$E$411,5,FALSE),"")</f>
        <v/>
      </c>
    </row>
    <row r="96" spans="1:9" x14ac:dyDescent="0.3">
      <c r="A96" t="s">
        <v>136</v>
      </c>
      <c r="B96" t="s">
        <v>302</v>
      </c>
      <c r="C96" t="str">
        <f>VLOOKUP(Sheet4!B96,ZScore!$A$1:$B$4,2,TRUE)</f>
        <v>p-</v>
      </c>
      <c r="D96" t="str">
        <f>VLOOKUP(Sheet4!C96,ZScore!$A$6:$B$8,2,TRUE)</f>
        <v>s-</v>
      </c>
      <c r="E96" t="str">
        <f>VLOOKUP(Sheet4!D96,ZScore!$A$10:$B$12,2,TRUE)</f>
        <v>av</v>
      </c>
      <c r="H96" t="str">
        <f>IFERROR(VLOOKUP(A96,DL!$A$1:$E$411,5,FALSE),"")</f>
        <v/>
      </c>
    </row>
    <row r="97" spans="1:10" x14ac:dyDescent="0.3">
      <c r="A97" t="s">
        <v>137</v>
      </c>
      <c r="B97" t="s">
        <v>306</v>
      </c>
      <c r="C97" t="str">
        <f>VLOOKUP(Sheet4!B97,ZScore!$A$1:$B$4,2,TRUE)</f>
        <v>p-</v>
      </c>
      <c r="D97" t="str">
        <f>VLOOKUP(Sheet4!C97,ZScore!$A$6:$B$8,2,TRUE)</f>
        <v>s-</v>
      </c>
      <c r="E97" t="str">
        <f>VLOOKUP(Sheet4!D97,ZScore!$A$10:$B$12,2,TRUE)</f>
        <v>av</v>
      </c>
      <c r="H97" t="str">
        <f>IFERROR(VLOOKUP(A97,DL!$A$1:$E$411,5,FALSE),"")</f>
        <v>inj</v>
      </c>
    </row>
    <row r="98" spans="1:10" x14ac:dyDescent="0.3">
      <c r="A98" t="s">
        <v>138</v>
      </c>
      <c r="B98" t="s">
        <v>302</v>
      </c>
      <c r="C98" t="str">
        <f>VLOOKUP(Sheet4!B98,ZScore!$A$1:$B$4,2,TRUE)</f>
        <v>p-</v>
      </c>
      <c r="D98" t="str">
        <f>VLOOKUP(Sheet4!C98,ZScore!$A$6:$B$8,2,TRUE)</f>
        <v>s-</v>
      </c>
      <c r="E98" t="str">
        <f>VLOOKUP(Sheet4!D98,ZScore!$A$10:$B$12,2,TRUE)</f>
        <v>av-</v>
      </c>
      <c r="G98" t="s">
        <v>299</v>
      </c>
      <c r="H98" t="str">
        <f>IFERROR(VLOOKUP(A98,DL!$A$1:$E$411,5,FALSE),"")</f>
        <v>inj</v>
      </c>
      <c r="J98" t="s">
        <v>303</v>
      </c>
    </row>
    <row r="99" spans="1:10" x14ac:dyDescent="0.3">
      <c r="A99" t="s">
        <v>139</v>
      </c>
      <c r="B99" t="s">
        <v>306</v>
      </c>
      <c r="C99" t="str">
        <f>VLOOKUP(Sheet4!B99,ZScore!$A$1:$B$4,2,TRUE)</f>
        <v>p-</v>
      </c>
      <c r="D99" t="str">
        <f>VLOOKUP(Sheet4!C99,ZScore!$A$6:$B$8,2,TRUE)</f>
        <v>s</v>
      </c>
      <c r="E99" t="str">
        <f>VLOOKUP(Sheet4!D99,ZScore!$A$10:$B$12,2,TRUE)</f>
        <v>av-</v>
      </c>
      <c r="G99" t="s">
        <v>299</v>
      </c>
      <c r="H99" t="str">
        <f>IFERROR(VLOOKUP(A99,DL!$A$1:$E$411,5,FALSE),"")</f>
        <v>inj</v>
      </c>
    </row>
    <row r="100" spans="1:10" x14ac:dyDescent="0.3">
      <c r="A100" t="s">
        <v>140</v>
      </c>
      <c r="B100" t="s">
        <v>302</v>
      </c>
      <c r="C100" t="str">
        <f>VLOOKUP(Sheet4!B100,ZScore!$A$1:$B$4,2,TRUE)</f>
        <v>p-</v>
      </c>
      <c r="D100" t="str">
        <f>VLOOKUP(Sheet4!C100,ZScore!$A$6:$B$8,2,TRUE)</f>
        <v>S+</v>
      </c>
      <c r="E100" t="str">
        <f>VLOOKUP(Sheet4!D100,ZScore!$A$10:$B$12,2,TRUE)</f>
        <v>av-</v>
      </c>
      <c r="G100" t="s">
        <v>299</v>
      </c>
      <c r="H100" t="str">
        <f>IFERROR(VLOOKUP(A100,DL!$A$1:$E$411,5,FALSE),"")</f>
        <v>inj</v>
      </c>
    </row>
    <row r="101" spans="1:10" x14ac:dyDescent="0.3">
      <c r="A101" t="s">
        <v>141</v>
      </c>
      <c r="B101" t="s">
        <v>306</v>
      </c>
      <c r="C101" t="str">
        <f>VLOOKUP(Sheet4!B101,ZScore!$A$1:$B$4,2,TRUE)</f>
        <v>p-</v>
      </c>
      <c r="D101" t="str">
        <f>VLOOKUP(Sheet4!C101,ZScore!$A$6:$B$8,2,TRUE)</f>
        <v>s-</v>
      </c>
      <c r="E101" t="str">
        <f>VLOOKUP(Sheet4!D101,ZScore!$A$10:$B$12,2,TRUE)</f>
        <v>av-</v>
      </c>
      <c r="G101" t="s">
        <v>299</v>
      </c>
      <c r="H101" t="str">
        <f>IFERROR(VLOOKUP(A101,DL!$A$1:$E$411,5,FALSE),"")</f>
        <v>inj</v>
      </c>
    </row>
    <row r="102" spans="1:10" x14ac:dyDescent="0.3">
      <c r="A102" t="s">
        <v>142</v>
      </c>
      <c r="B102" t="s">
        <v>302</v>
      </c>
      <c r="C102" t="str">
        <f>VLOOKUP(Sheet4!B102,ZScore!$A$1:$B$4,2,TRUE)</f>
        <v>p-</v>
      </c>
      <c r="D102" t="str">
        <f>VLOOKUP(Sheet4!C102,ZScore!$A$6:$B$8,2,TRUE)</f>
        <v>s</v>
      </c>
      <c r="E102" t="str">
        <f>VLOOKUP(Sheet4!D102,ZScore!$A$10:$B$12,2,TRUE)</f>
        <v>av-</v>
      </c>
      <c r="G102" t="s">
        <v>299</v>
      </c>
      <c r="H102" t="str">
        <f>IFERROR(VLOOKUP(A102,DL!$A$1:$E$411,5,FALSE),"")</f>
        <v>inj</v>
      </c>
    </row>
    <row r="103" spans="1:10" x14ac:dyDescent="0.3">
      <c r="A103" t="s">
        <v>143</v>
      </c>
      <c r="B103" t="s">
        <v>302</v>
      </c>
      <c r="C103" t="str">
        <f>VLOOKUP(Sheet4!B103,ZScore!$A$1:$B$4,2,TRUE)</f>
        <v>p-</v>
      </c>
      <c r="D103" t="str">
        <f>VLOOKUP(Sheet4!C103,ZScore!$A$6:$B$8,2,TRUE)</f>
        <v>s</v>
      </c>
      <c r="E103" t="str">
        <f>VLOOKUP(Sheet4!D103,ZScore!$A$10:$B$12,2,TRUE)</f>
        <v>AV+</v>
      </c>
      <c r="H103" t="str">
        <f>IFERROR(VLOOKUP(A103,DL!$A$1:$E$411,5,FALSE),"")</f>
        <v/>
      </c>
    </row>
    <row r="104" spans="1:10" x14ac:dyDescent="0.3">
      <c r="A104" t="s">
        <v>144</v>
      </c>
      <c r="B104" t="s">
        <v>302</v>
      </c>
      <c r="C104" t="str">
        <f>VLOOKUP(Sheet4!B104,ZScore!$A$1:$B$4,2,TRUE)</f>
        <v>p-</v>
      </c>
      <c r="D104" t="str">
        <f>VLOOKUP(Sheet4!C104,ZScore!$A$6:$B$8,2,TRUE)</f>
        <v>s-</v>
      </c>
      <c r="E104" t="str">
        <f>VLOOKUP(Sheet4!D104,ZScore!$A$10:$B$12,2,TRUE)</f>
        <v>av</v>
      </c>
      <c r="H104" t="str">
        <f>IFERROR(VLOOKUP(A104,DL!$A$1:$E$411,5,FALSE),"")</f>
        <v>inj</v>
      </c>
    </row>
    <row r="105" spans="1:10" x14ac:dyDescent="0.3">
      <c r="A105" t="s">
        <v>145</v>
      </c>
      <c r="B105" t="s">
        <v>302</v>
      </c>
      <c r="C105" t="str">
        <f>VLOOKUP(Sheet4!B105,ZScore!$A$1:$B$4,2,TRUE)</f>
        <v>p-</v>
      </c>
      <c r="D105" t="str">
        <f>VLOOKUP(Sheet4!C105,ZScore!$A$6:$B$8,2,TRUE)</f>
        <v>s-</v>
      </c>
      <c r="E105" t="str">
        <f>VLOOKUP(Sheet4!D105,ZScore!$A$10:$B$12,2,TRUE)</f>
        <v>av</v>
      </c>
      <c r="H105" t="str">
        <f>IFERROR(VLOOKUP(A105,DL!$A$1:$E$411,5,FALSE),"")</f>
        <v/>
      </c>
    </row>
    <row r="106" spans="1:10" x14ac:dyDescent="0.3">
      <c r="A106" t="s">
        <v>147</v>
      </c>
      <c r="B106" t="s">
        <v>306</v>
      </c>
      <c r="C106" t="str">
        <f>VLOOKUP(Sheet4!B106,ZScore!$A$1:$B$4,2,TRUE)</f>
        <v>p-</v>
      </c>
      <c r="D106" t="str">
        <f>VLOOKUP(Sheet4!C106,ZScore!$A$6:$B$8,2,TRUE)</f>
        <v>s-</v>
      </c>
      <c r="E106" t="str">
        <f>VLOOKUP(Sheet4!D106,ZScore!$A$10:$B$12,2,TRUE)</f>
        <v>av-</v>
      </c>
      <c r="G106" t="s">
        <v>299</v>
      </c>
      <c r="H106" t="str">
        <f>IFERROR(VLOOKUP(A106,DL!$A$1:$E$411,5,FALSE),"")</f>
        <v>inj</v>
      </c>
    </row>
    <row r="107" spans="1:10" x14ac:dyDescent="0.3">
      <c r="A107" t="s">
        <v>148</v>
      </c>
      <c r="B107" t="s">
        <v>306</v>
      </c>
      <c r="C107" t="str">
        <f>VLOOKUP(Sheet4!B107,ZScore!$A$1:$B$4,2,TRUE)</f>
        <v>p-</v>
      </c>
      <c r="D107" t="str">
        <f>VLOOKUP(Sheet4!C107,ZScore!$A$6:$B$8,2,TRUE)</f>
        <v>s-</v>
      </c>
      <c r="E107" t="str">
        <f>VLOOKUP(Sheet4!D107,ZScore!$A$10:$B$12,2,TRUE)</f>
        <v>av</v>
      </c>
      <c r="H107" t="str">
        <f>IFERROR(VLOOKUP(A107,DL!$A$1:$E$411,5,FALSE),"")</f>
        <v/>
      </c>
    </row>
    <row r="108" spans="1:10" x14ac:dyDescent="0.3">
      <c r="A108" t="s">
        <v>149</v>
      </c>
      <c r="B108" t="s">
        <v>302</v>
      </c>
      <c r="C108" t="str">
        <f>VLOOKUP(Sheet4!B108,ZScore!$A$1:$B$4,2,TRUE)</f>
        <v>p-</v>
      </c>
      <c r="D108" t="str">
        <f>VLOOKUP(Sheet4!C108,ZScore!$A$6:$B$8,2,TRUE)</f>
        <v>s-</v>
      </c>
      <c r="E108" t="str">
        <f>VLOOKUP(Sheet4!D108,ZScore!$A$10:$B$12,2,TRUE)</f>
        <v>av</v>
      </c>
      <c r="H108" t="str">
        <f>IFERROR(VLOOKUP(A108,DL!$A$1:$E$411,5,FALSE),"")</f>
        <v/>
      </c>
    </row>
    <row r="109" spans="1:10" x14ac:dyDescent="0.3">
      <c r="A109" t="s">
        <v>150</v>
      </c>
      <c r="B109" t="s">
        <v>302</v>
      </c>
      <c r="C109" t="str">
        <f>VLOOKUP(Sheet4!B109,ZScore!$A$1:$B$4,2,TRUE)</f>
        <v>p-</v>
      </c>
      <c r="D109" t="str">
        <f>VLOOKUP(Sheet4!C109,ZScore!$A$6:$B$8,2,TRUE)</f>
        <v>s-</v>
      </c>
      <c r="E109" t="str">
        <f>VLOOKUP(Sheet4!D109,ZScore!$A$10:$B$12,2,TRUE)</f>
        <v>av-</v>
      </c>
      <c r="G109" t="s">
        <v>299</v>
      </c>
      <c r="H109" t="str">
        <f>IFERROR(VLOOKUP(A109,DL!$A$1:$E$411,5,FALSE),"")</f>
        <v/>
      </c>
    </row>
    <row r="110" spans="1:10" x14ac:dyDescent="0.3">
      <c r="A110" t="s">
        <v>151</v>
      </c>
      <c r="B110" t="s">
        <v>306</v>
      </c>
      <c r="C110" t="str">
        <f>VLOOKUP(Sheet4!B110,ZScore!$A$1:$B$4,2,TRUE)</f>
        <v>p-</v>
      </c>
      <c r="D110" t="str">
        <f>VLOOKUP(Sheet4!C110,ZScore!$A$6:$B$8,2,TRUE)</f>
        <v>s-</v>
      </c>
      <c r="E110" t="str">
        <f>VLOOKUP(Sheet4!D110,ZScore!$A$10:$B$12,2,TRUE)</f>
        <v>av-</v>
      </c>
      <c r="G110" t="s">
        <v>299</v>
      </c>
      <c r="H110" t="str">
        <f>IFERROR(VLOOKUP(A110,DL!$A$1:$E$411,5,FALSE),"")</f>
        <v/>
      </c>
    </row>
    <row r="111" spans="1:10" x14ac:dyDescent="0.3">
      <c r="A111" t="s">
        <v>152</v>
      </c>
      <c r="B111" t="s">
        <v>302</v>
      </c>
      <c r="C111" t="str">
        <f>VLOOKUP(Sheet4!B111,ZScore!$A$1:$B$4,2,TRUE)</f>
        <v>p-</v>
      </c>
      <c r="D111" t="str">
        <f>VLOOKUP(Sheet4!C111,ZScore!$A$6:$B$8,2,TRUE)</f>
        <v>s-</v>
      </c>
      <c r="E111" t="str">
        <f>VLOOKUP(Sheet4!D111,ZScore!$A$10:$B$12,2,TRUE)</f>
        <v>av</v>
      </c>
      <c r="H111" t="str">
        <f>IFERROR(VLOOKUP(A111,DL!$A$1:$E$411,5,FALSE),"")</f>
        <v>inj</v>
      </c>
    </row>
    <row r="112" spans="1:10" x14ac:dyDescent="0.3">
      <c r="A112" t="s">
        <v>153</v>
      </c>
      <c r="B112" t="s">
        <v>306</v>
      </c>
      <c r="C112" t="str">
        <f>VLOOKUP(Sheet4!B112,ZScore!$A$1:$B$4,2,TRUE)</f>
        <v>p-</v>
      </c>
      <c r="D112" t="str">
        <f>VLOOKUP(Sheet4!C112,ZScore!$A$6:$B$8,2,TRUE)</f>
        <v>s-</v>
      </c>
      <c r="E112" t="str">
        <f>VLOOKUP(Sheet4!D112,ZScore!$A$10:$B$12,2,TRUE)</f>
        <v>av</v>
      </c>
      <c r="H112" t="str">
        <f>IFERROR(VLOOKUP(A112,DL!$A$1:$E$411,5,FALSE),"")</f>
        <v/>
      </c>
    </row>
    <row r="113" spans="1:10" x14ac:dyDescent="0.3">
      <c r="A113" t="s">
        <v>154</v>
      </c>
      <c r="B113" t="s">
        <v>302</v>
      </c>
      <c r="C113" t="str">
        <f>VLOOKUP(Sheet4!B113,ZScore!$A$1:$B$4,2,TRUE)</f>
        <v>p-</v>
      </c>
      <c r="D113" t="str">
        <f>VLOOKUP(Sheet4!C113,ZScore!$A$6:$B$8,2,TRUE)</f>
        <v>s</v>
      </c>
      <c r="E113" t="str">
        <f>VLOOKUP(Sheet4!D113,ZScore!$A$10:$B$12,2,TRUE)</f>
        <v>av</v>
      </c>
      <c r="H113" t="str">
        <f>IFERROR(VLOOKUP(A113,DL!$A$1:$E$411,5,FALSE),"")</f>
        <v/>
      </c>
    </row>
    <row r="114" spans="1:10" x14ac:dyDescent="0.3">
      <c r="A114" t="s">
        <v>155</v>
      </c>
      <c r="B114" t="s">
        <v>302</v>
      </c>
      <c r="C114" t="str">
        <f>VLOOKUP(Sheet4!B114,ZScore!$A$1:$B$4,2,TRUE)</f>
        <v>p-</v>
      </c>
      <c r="D114" t="str">
        <f>VLOOKUP(Sheet4!C114,ZScore!$A$6:$B$8,2,TRUE)</f>
        <v>s-</v>
      </c>
      <c r="E114" t="str">
        <f>VLOOKUP(Sheet4!D114,ZScore!$A$10:$B$12,2,TRUE)</f>
        <v>av</v>
      </c>
      <c r="H114" t="str">
        <f>IFERROR(VLOOKUP(A114,DL!$A$1:$E$411,5,FALSE),"")</f>
        <v/>
      </c>
      <c r="I114" t="s">
        <v>305</v>
      </c>
    </row>
    <row r="115" spans="1:10" x14ac:dyDescent="0.3">
      <c r="A115" t="s">
        <v>156</v>
      </c>
      <c r="B115" t="s">
        <v>302</v>
      </c>
      <c r="C115" t="str">
        <f>VLOOKUP(Sheet4!B115,ZScore!$A$1:$B$4,2,TRUE)</f>
        <v>p-</v>
      </c>
      <c r="D115" t="str">
        <f>VLOOKUP(Sheet4!C115,ZScore!$A$6:$B$8,2,TRUE)</f>
        <v>s-</v>
      </c>
      <c r="E115" t="str">
        <f>VLOOKUP(Sheet4!D115,ZScore!$A$10:$B$12,2,TRUE)</f>
        <v>av-</v>
      </c>
      <c r="G115" t="s">
        <v>299</v>
      </c>
      <c r="H115" t="str">
        <f>IFERROR(VLOOKUP(A115,DL!$A$1:$E$411,5,FALSE),"")</f>
        <v>INJ</v>
      </c>
    </row>
    <row r="116" spans="1:10" x14ac:dyDescent="0.3">
      <c r="A116" t="s">
        <v>157</v>
      </c>
      <c r="B116" t="s">
        <v>302</v>
      </c>
      <c r="C116" t="str">
        <f>VLOOKUP(Sheet4!B116,ZScore!$A$1:$B$4,2,TRUE)</f>
        <v>p-</v>
      </c>
      <c r="D116" t="str">
        <f>VLOOKUP(Sheet4!C116,ZScore!$A$6:$B$8,2,TRUE)</f>
        <v>s-</v>
      </c>
      <c r="E116" t="str">
        <f>VLOOKUP(Sheet4!D116,ZScore!$A$10:$B$12,2,TRUE)</f>
        <v>av-</v>
      </c>
      <c r="G116" t="s">
        <v>299</v>
      </c>
      <c r="H116" t="str">
        <f>IFERROR(VLOOKUP(A116,DL!$A$1:$E$411,5,FALSE),"")</f>
        <v/>
      </c>
    </row>
    <row r="117" spans="1:10" x14ac:dyDescent="0.3">
      <c r="A117" t="s">
        <v>158</v>
      </c>
      <c r="B117" t="s">
        <v>302</v>
      </c>
      <c r="C117" t="str">
        <f>VLOOKUP(Sheet4!B117,ZScore!$A$1:$B$4,2,TRUE)</f>
        <v>p-</v>
      </c>
      <c r="D117" t="str">
        <f>VLOOKUP(Sheet4!C117,ZScore!$A$6:$B$8,2,TRUE)</f>
        <v>s-</v>
      </c>
      <c r="E117" t="str">
        <f>VLOOKUP(Sheet4!D117,ZScore!$A$10:$B$12,2,TRUE)</f>
        <v>AV+</v>
      </c>
      <c r="H117" t="str">
        <f>IFERROR(VLOOKUP(A117,DL!$A$1:$E$411,5,FALSE),"")</f>
        <v>inj</v>
      </c>
    </row>
    <row r="118" spans="1:10" x14ac:dyDescent="0.3">
      <c r="A118" t="s">
        <v>159</v>
      </c>
      <c r="B118" t="s">
        <v>302</v>
      </c>
      <c r="C118" t="str">
        <f>VLOOKUP(Sheet4!B118,ZScore!$A$1:$B$4,2,TRUE)</f>
        <v>p-</v>
      </c>
      <c r="D118" t="str">
        <f>VLOOKUP(Sheet4!C118,ZScore!$A$6:$B$8,2,TRUE)</f>
        <v>s-</v>
      </c>
      <c r="E118" t="str">
        <f>VLOOKUP(Sheet4!D118,ZScore!$A$10:$B$12,2,TRUE)</f>
        <v>av-</v>
      </c>
      <c r="G118" t="s">
        <v>299</v>
      </c>
      <c r="H118" t="str">
        <f>IFERROR(VLOOKUP(A118,DL!$A$1:$E$411,5,FALSE),"")</f>
        <v/>
      </c>
      <c r="J118" t="s">
        <v>303</v>
      </c>
    </row>
    <row r="119" spans="1:10" x14ac:dyDescent="0.3">
      <c r="A119" t="s">
        <v>160</v>
      </c>
      <c r="B119" t="s">
        <v>302</v>
      </c>
      <c r="C119" t="str">
        <f>VLOOKUP(Sheet4!B119,ZScore!$A$1:$B$4,2,TRUE)</f>
        <v>p-</v>
      </c>
      <c r="D119" t="str">
        <f>VLOOKUP(Sheet4!C119,ZScore!$A$6:$B$8,2,TRUE)</f>
        <v>s-</v>
      </c>
      <c r="E119" t="str">
        <f>VLOOKUP(Sheet4!D119,ZScore!$A$10:$B$12,2,TRUE)</f>
        <v>av</v>
      </c>
      <c r="H119" t="str">
        <f>IFERROR(VLOOKUP(A119,DL!$A$1:$E$411,5,FALSE),"")</f>
        <v/>
      </c>
      <c r="J119" t="s">
        <v>303</v>
      </c>
    </row>
    <row r="120" spans="1:10" x14ac:dyDescent="0.3">
      <c r="A120" t="s">
        <v>161</v>
      </c>
      <c r="B120" t="s">
        <v>302</v>
      </c>
      <c r="C120" t="str">
        <f>VLOOKUP(Sheet4!B120,ZScore!$A$1:$B$4,2,TRUE)</f>
        <v>p-</v>
      </c>
      <c r="D120" t="str">
        <f>VLOOKUP(Sheet4!C120,ZScore!$A$6:$B$8,2,TRUE)</f>
        <v>s-</v>
      </c>
      <c r="E120" t="str">
        <f>VLOOKUP(Sheet4!D120,ZScore!$A$10:$B$12,2,TRUE)</f>
        <v>av-</v>
      </c>
      <c r="G120" t="s">
        <v>299</v>
      </c>
      <c r="H120" t="str">
        <f>IFERROR(VLOOKUP(A120,DL!$A$1:$E$411,5,FALSE),"")</f>
        <v/>
      </c>
    </row>
    <row r="121" spans="1:10" x14ac:dyDescent="0.3">
      <c r="A121" t="s">
        <v>162</v>
      </c>
      <c r="B121" t="s">
        <v>302</v>
      </c>
      <c r="C121" t="str">
        <f>VLOOKUP(Sheet4!B121,ZScore!$A$1:$B$4,2,TRUE)</f>
        <v>p-</v>
      </c>
      <c r="D121" t="str">
        <f>VLOOKUP(Sheet4!C121,ZScore!$A$6:$B$8,2,TRUE)</f>
        <v>s-</v>
      </c>
      <c r="E121" t="str">
        <f>VLOOKUP(Sheet4!D121,ZScore!$A$10:$B$12,2,TRUE)</f>
        <v>av</v>
      </c>
      <c r="H121" t="str">
        <f>IFERROR(VLOOKUP(A121,DL!$A$1:$E$411,5,FALSE),"")</f>
        <v/>
      </c>
    </row>
    <row r="122" spans="1:10" x14ac:dyDescent="0.3">
      <c r="A122" t="s">
        <v>163</v>
      </c>
      <c r="B122" t="s">
        <v>302</v>
      </c>
      <c r="C122" t="str">
        <f>VLOOKUP(Sheet4!B122,ZScore!$A$1:$B$4,2,TRUE)</f>
        <v>p-</v>
      </c>
      <c r="D122" t="str">
        <f>VLOOKUP(Sheet4!C122,ZScore!$A$6:$B$8,2,TRUE)</f>
        <v>s-</v>
      </c>
      <c r="E122" t="str">
        <f>VLOOKUP(Sheet4!D122,ZScore!$A$10:$B$12,2,TRUE)</f>
        <v>av-</v>
      </c>
      <c r="G122" t="s">
        <v>299</v>
      </c>
      <c r="H122" t="str">
        <f>IFERROR(VLOOKUP(A122,DL!$A$1:$E$411,5,FALSE),"")</f>
        <v/>
      </c>
    </row>
    <row r="123" spans="1:10" x14ac:dyDescent="0.3">
      <c r="A123" t="s">
        <v>164</v>
      </c>
      <c r="B123" t="s">
        <v>302</v>
      </c>
      <c r="C123" t="str">
        <f>VLOOKUP(Sheet4!B123,ZScore!$A$1:$B$4,2,TRUE)</f>
        <v>p-</v>
      </c>
      <c r="D123" t="str">
        <f>VLOOKUP(Sheet4!C123,ZScore!$A$6:$B$8,2,TRUE)</f>
        <v>s-</v>
      </c>
      <c r="E123" t="str">
        <f>VLOOKUP(Sheet4!D123,ZScore!$A$10:$B$12,2,TRUE)</f>
        <v>av-</v>
      </c>
      <c r="G123" t="s">
        <v>299</v>
      </c>
      <c r="H123" t="str">
        <f>IFERROR(VLOOKUP(A123,DL!$A$1:$E$411,5,FALSE),"")</f>
        <v/>
      </c>
    </row>
    <row r="124" spans="1:10" x14ac:dyDescent="0.3">
      <c r="A124" t="s">
        <v>165</v>
      </c>
      <c r="B124" t="s">
        <v>302</v>
      </c>
      <c r="C124" t="str">
        <f>VLOOKUP(Sheet4!B124,ZScore!$A$1:$B$4,2,TRUE)</f>
        <v>p-</v>
      </c>
      <c r="D124" t="str">
        <f>VLOOKUP(Sheet4!C124,ZScore!$A$6:$B$8,2,TRUE)</f>
        <v>s-</v>
      </c>
      <c r="E124" t="str">
        <f>VLOOKUP(Sheet4!D124,ZScore!$A$10:$B$12,2,TRUE)</f>
        <v>av-</v>
      </c>
      <c r="G124" t="s">
        <v>299</v>
      </c>
      <c r="H124" t="str">
        <f>IFERROR(VLOOKUP(A124,DL!$A$1:$E$411,5,FALSE),"")</f>
        <v/>
      </c>
    </row>
    <row r="125" spans="1:10" x14ac:dyDescent="0.3">
      <c r="A125" t="s">
        <v>166</v>
      </c>
      <c r="B125" t="s">
        <v>302</v>
      </c>
      <c r="C125" t="str">
        <f>VLOOKUP(Sheet4!B125,ZScore!$A$1:$B$4,2,TRUE)</f>
        <v>p-</v>
      </c>
      <c r="D125" t="str">
        <f>VLOOKUP(Sheet4!C125,ZScore!$A$6:$B$8,2,TRUE)</f>
        <v>s-</v>
      </c>
      <c r="E125" t="str">
        <f>VLOOKUP(Sheet4!D125,ZScore!$A$10:$B$12,2,TRUE)</f>
        <v>av</v>
      </c>
      <c r="H125" t="str">
        <f>IFERROR(VLOOKUP(A125,DL!$A$1:$E$411,5,FALSE),"")</f>
        <v/>
      </c>
    </row>
    <row r="126" spans="1:10" x14ac:dyDescent="0.3">
      <c r="A126" t="s">
        <v>167</v>
      </c>
      <c r="B126" t="s">
        <v>302</v>
      </c>
      <c r="C126" t="str">
        <f>VLOOKUP(Sheet4!B126,ZScore!$A$1:$B$4,2,TRUE)</f>
        <v>p-</v>
      </c>
      <c r="D126" t="str">
        <f>VLOOKUP(Sheet4!C126,ZScore!$A$6:$B$8,2,TRUE)</f>
        <v>s-</v>
      </c>
      <c r="E126" t="str">
        <f>VLOOKUP(Sheet4!D126,ZScore!$A$10:$B$12,2,TRUE)</f>
        <v>av-</v>
      </c>
      <c r="G126" t="s">
        <v>299</v>
      </c>
      <c r="H126" t="str">
        <f>IFERROR(VLOOKUP(A126,DL!$A$1:$E$411,5,FALSE),"")</f>
        <v>inj</v>
      </c>
      <c r="J126" t="s">
        <v>303</v>
      </c>
    </row>
    <row r="127" spans="1:10" x14ac:dyDescent="0.3">
      <c r="A127" t="s">
        <v>168</v>
      </c>
      <c r="B127" t="s">
        <v>302</v>
      </c>
      <c r="C127" t="str">
        <f>VLOOKUP(Sheet4!B127,ZScore!$A$1:$B$4,2,TRUE)</f>
        <v>p-</v>
      </c>
      <c r="D127" t="str">
        <f>VLOOKUP(Sheet4!C127,ZScore!$A$6:$B$8,2,TRUE)</f>
        <v>s-</v>
      </c>
      <c r="E127" t="str">
        <f>VLOOKUP(Sheet4!D127,ZScore!$A$10:$B$12,2,TRUE)</f>
        <v>av-</v>
      </c>
      <c r="G127" t="s">
        <v>299</v>
      </c>
      <c r="H127" t="str">
        <f>IFERROR(VLOOKUP(A127,DL!$A$1:$E$411,5,FALSE),"")</f>
        <v/>
      </c>
    </row>
    <row r="128" spans="1:10" x14ac:dyDescent="0.3">
      <c r="A128" t="s">
        <v>169</v>
      </c>
      <c r="B128" t="s">
        <v>302</v>
      </c>
      <c r="C128" t="str">
        <f>VLOOKUP(Sheet4!B128,ZScore!$A$1:$B$4,2,TRUE)</f>
        <v>p-</v>
      </c>
      <c r="D128" t="str">
        <f>VLOOKUP(Sheet4!C128,ZScore!$A$6:$B$8,2,TRUE)</f>
        <v>s-</v>
      </c>
      <c r="E128" t="str">
        <f>VLOOKUP(Sheet4!D128,ZScore!$A$10:$B$12,2,TRUE)</f>
        <v>av</v>
      </c>
      <c r="H128" t="str">
        <f>IFERROR(VLOOKUP(A128,DL!$A$1:$E$411,5,FALSE),"")</f>
        <v/>
      </c>
    </row>
    <row r="129" spans="1:8" x14ac:dyDescent="0.3">
      <c r="A129" t="s">
        <v>170</v>
      </c>
      <c r="B129" t="s">
        <v>302</v>
      </c>
      <c r="C129" t="str">
        <f>VLOOKUP(Sheet4!B129,ZScore!$A$1:$B$4,2,TRUE)</f>
        <v>p-</v>
      </c>
      <c r="D129" t="str">
        <f>VLOOKUP(Sheet4!C129,ZScore!$A$6:$B$8,2,TRUE)</f>
        <v>s-</v>
      </c>
      <c r="E129" t="str">
        <f>VLOOKUP(Sheet4!D129,ZScore!$A$10:$B$12,2,TRUE)</f>
        <v>av-</v>
      </c>
      <c r="G129" t="s">
        <v>299</v>
      </c>
      <c r="H129" t="str">
        <f>IFERROR(VLOOKUP(A129,DL!$A$1:$E$411,5,FALSE),"")</f>
        <v>INJ</v>
      </c>
    </row>
    <row r="130" spans="1:8" x14ac:dyDescent="0.3">
      <c r="A130" t="s">
        <v>171</v>
      </c>
      <c r="B130" t="s">
        <v>302</v>
      </c>
      <c r="C130" t="str">
        <f>VLOOKUP(Sheet4!B130,ZScore!$A$1:$B$4,2,TRUE)</f>
        <v>p-</v>
      </c>
      <c r="D130" t="str">
        <f>VLOOKUP(Sheet4!C130,ZScore!$A$6:$B$8,2,TRUE)</f>
        <v>s-</v>
      </c>
      <c r="E130" t="str">
        <f>VLOOKUP(Sheet4!D130,ZScore!$A$10:$B$12,2,TRUE)</f>
        <v>av-</v>
      </c>
      <c r="G130" t="s">
        <v>299</v>
      </c>
      <c r="H130" t="str">
        <f>IFERROR(VLOOKUP(A130,DL!$A$1:$E$411,5,FALSE),"")</f>
        <v/>
      </c>
    </row>
    <row r="131" spans="1:8" x14ac:dyDescent="0.3">
      <c r="A131" t="s">
        <v>172</v>
      </c>
      <c r="B131" t="s">
        <v>302</v>
      </c>
      <c r="C131" t="str">
        <f>VLOOKUP(Sheet4!B131,ZScore!$A$1:$B$4,2,TRUE)</f>
        <v>p-</v>
      </c>
      <c r="D131" t="str">
        <f>VLOOKUP(Sheet4!C131,ZScore!$A$6:$B$8,2,TRUE)</f>
        <v>s-</v>
      </c>
      <c r="E131" t="str">
        <f>VLOOKUP(Sheet4!D131,ZScore!$A$10:$B$12,2,TRUE)</f>
        <v>av</v>
      </c>
      <c r="H131" t="str">
        <f>IFERROR(VLOOKUP(A131,DL!$A$1:$E$411,5,FALSE),"")</f>
        <v/>
      </c>
    </row>
    <row r="132" spans="1:8" x14ac:dyDescent="0.3">
      <c r="A132" t="s">
        <v>173</v>
      </c>
      <c r="B132" t="s">
        <v>306</v>
      </c>
      <c r="C132" t="str">
        <f>VLOOKUP(Sheet4!B132,ZScore!$A$1:$B$4,2,TRUE)</f>
        <v>p-</v>
      </c>
      <c r="D132" t="str">
        <f>VLOOKUP(Sheet4!C132,ZScore!$A$6:$B$8,2,TRUE)</f>
        <v>s-</v>
      </c>
      <c r="E132" t="str">
        <f>VLOOKUP(Sheet4!D132,ZScore!$A$10:$B$12,2,TRUE)</f>
        <v>av</v>
      </c>
      <c r="H132" t="str">
        <f>IFERROR(VLOOKUP(A132,DL!$A$1:$E$411,5,FALSE),"")</f>
        <v/>
      </c>
    </row>
    <row r="133" spans="1:8" x14ac:dyDescent="0.3">
      <c r="A133" t="s">
        <v>174</v>
      </c>
      <c r="B133" t="s">
        <v>302</v>
      </c>
      <c r="C133" t="str">
        <f>VLOOKUP(Sheet4!B133,ZScore!$A$1:$B$4,2,TRUE)</f>
        <v>p-</v>
      </c>
      <c r="D133" t="str">
        <f>VLOOKUP(Sheet4!C133,ZScore!$A$6:$B$8,2,TRUE)</f>
        <v>s-</v>
      </c>
      <c r="E133" t="str">
        <f>VLOOKUP(Sheet4!D133,ZScore!$A$10:$B$12,2,TRUE)</f>
        <v>av</v>
      </c>
      <c r="H133" t="str">
        <f>IFERROR(VLOOKUP(A133,DL!$A$1:$E$411,5,FALSE),"")</f>
        <v/>
      </c>
    </row>
    <row r="134" spans="1:8" x14ac:dyDescent="0.3">
      <c r="A134" t="s">
        <v>175</v>
      </c>
      <c r="B134" t="s">
        <v>302</v>
      </c>
      <c r="C134" t="str">
        <f>VLOOKUP(Sheet4!B134,ZScore!$A$1:$B$4,2,TRUE)</f>
        <v>p-</v>
      </c>
      <c r="D134" t="str">
        <f>VLOOKUP(Sheet4!C134,ZScore!$A$6:$B$8,2,TRUE)</f>
        <v>s-</v>
      </c>
      <c r="E134" t="str">
        <f>VLOOKUP(Sheet4!D134,ZScore!$A$10:$B$12,2,TRUE)</f>
        <v>av-</v>
      </c>
      <c r="G134" t="s">
        <v>299</v>
      </c>
      <c r="H134" t="str">
        <f>IFERROR(VLOOKUP(A134,DL!$A$1:$E$411,5,FALSE),"")</f>
        <v/>
      </c>
    </row>
    <row r="135" spans="1:8" x14ac:dyDescent="0.3">
      <c r="A135" t="s">
        <v>176</v>
      </c>
      <c r="B135" t="s">
        <v>302</v>
      </c>
      <c r="C135" t="str">
        <f>VLOOKUP(Sheet4!B135,ZScore!$A$1:$B$4,2,TRUE)</f>
        <v>p-</v>
      </c>
      <c r="D135" t="str">
        <f>VLOOKUP(Sheet4!C135,ZScore!$A$6:$B$8,2,TRUE)</f>
        <v>S+</v>
      </c>
      <c r="E135" t="str">
        <f>VLOOKUP(Sheet4!D135,ZScore!$A$10:$B$12,2,TRUE)</f>
        <v>av</v>
      </c>
      <c r="H135" t="str">
        <f>IFERROR(VLOOKUP(A135,DL!$A$1:$E$411,5,FALSE),"")</f>
        <v>inj</v>
      </c>
    </row>
    <row r="136" spans="1:8" x14ac:dyDescent="0.3">
      <c r="A136" t="s">
        <v>177</v>
      </c>
      <c r="B136" t="s">
        <v>306</v>
      </c>
      <c r="C136" t="str">
        <f>VLOOKUP(Sheet4!B136,ZScore!$A$1:$B$4,2,TRUE)</f>
        <v>p-</v>
      </c>
      <c r="D136" t="str">
        <f>VLOOKUP(Sheet4!C136,ZScore!$A$6:$B$8,2,TRUE)</f>
        <v>s-</v>
      </c>
      <c r="E136" t="str">
        <f>VLOOKUP(Sheet4!D136,ZScore!$A$10:$B$12,2,TRUE)</f>
        <v>av</v>
      </c>
      <c r="H136" t="str">
        <f>IFERROR(VLOOKUP(A136,DL!$A$1:$E$411,5,FALSE),"")</f>
        <v/>
      </c>
    </row>
    <row r="137" spans="1:8" x14ac:dyDescent="0.3">
      <c r="A137" t="s">
        <v>178</v>
      </c>
      <c r="B137" t="s">
        <v>302</v>
      </c>
      <c r="C137" t="str">
        <f>VLOOKUP(Sheet4!B137,ZScore!$A$1:$B$4,2,TRUE)</f>
        <v>p-</v>
      </c>
      <c r="D137" t="str">
        <f>VLOOKUP(Sheet4!C137,ZScore!$A$6:$B$8,2,TRUE)</f>
        <v>s-</v>
      </c>
      <c r="E137" t="str">
        <f>VLOOKUP(Sheet4!D137,ZScore!$A$10:$B$12,2,TRUE)</f>
        <v>av</v>
      </c>
      <c r="H137" t="str">
        <f>IFERROR(VLOOKUP(A137,DL!$A$1:$E$411,5,FALSE),"")</f>
        <v/>
      </c>
    </row>
    <row r="138" spans="1:8" x14ac:dyDescent="0.3">
      <c r="A138" t="s">
        <v>179</v>
      </c>
      <c r="B138" t="s">
        <v>302</v>
      </c>
      <c r="C138" t="str">
        <f>VLOOKUP(Sheet4!B138,ZScore!$A$1:$B$4,2,TRUE)</f>
        <v>p-</v>
      </c>
      <c r="D138" t="str">
        <f>VLOOKUP(Sheet4!C138,ZScore!$A$6:$B$8,2,TRUE)</f>
        <v>s-</v>
      </c>
      <c r="E138" t="str">
        <f>VLOOKUP(Sheet4!D138,ZScore!$A$10:$B$12,2,TRUE)</f>
        <v>av-</v>
      </c>
      <c r="G138" t="s">
        <v>299</v>
      </c>
      <c r="H138" t="str">
        <f>IFERROR(VLOOKUP(A138,DL!$A$1:$E$411,5,FALSE),"")</f>
        <v/>
      </c>
    </row>
    <row r="139" spans="1:8" x14ac:dyDescent="0.3">
      <c r="A139" t="s">
        <v>180</v>
      </c>
      <c r="B139" t="s">
        <v>302</v>
      </c>
      <c r="C139" t="str">
        <f>VLOOKUP(Sheet4!B139,ZScore!$A$1:$B$4,2,TRUE)</f>
        <v>p-</v>
      </c>
      <c r="D139" t="str">
        <f>VLOOKUP(Sheet4!C139,ZScore!$A$6:$B$8,2,TRUE)</f>
        <v>s-</v>
      </c>
      <c r="E139" t="str">
        <f>VLOOKUP(Sheet4!D139,ZScore!$A$10:$B$12,2,TRUE)</f>
        <v>av</v>
      </c>
      <c r="H139" t="str">
        <f>IFERROR(VLOOKUP(A139,DL!$A$1:$E$411,5,FALSE),"")</f>
        <v/>
      </c>
    </row>
    <row r="140" spans="1:8" x14ac:dyDescent="0.3">
      <c r="A140" t="s">
        <v>181</v>
      </c>
      <c r="B140" t="s">
        <v>302</v>
      </c>
      <c r="C140" t="str">
        <f>VLOOKUP(Sheet4!B140,ZScore!$A$1:$B$4,2,TRUE)</f>
        <v>p-</v>
      </c>
      <c r="D140" t="str">
        <f>VLOOKUP(Sheet4!C140,ZScore!$A$6:$B$8,2,TRUE)</f>
        <v>s-</v>
      </c>
      <c r="E140" t="str">
        <f>VLOOKUP(Sheet4!D140,ZScore!$A$10:$B$12,2,TRUE)</f>
        <v>av-</v>
      </c>
      <c r="G140" t="s">
        <v>299</v>
      </c>
      <c r="H140" t="str">
        <f>IFERROR(VLOOKUP(A140,DL!$A$1:$E$411,5,FALSE),"")</f>
        <v/>
      </c>
    </row>
    <row r="141" spans="1:8" x14ac:dyDescent="0.3">
      <c r="A141" t="s">
        <v>182</v>
      </c>
      <c r="B141" t="s">
        <v>302</v>
      </c>
      <c r="C141" t="str">
        <f>VLOOKUP(Sheet4!B141,ZScore!$A$1:$B$4,2,TRUE)</f>
        <v>p-</v>
      </c>
      <c r="D141" t="str">
        <f>VLOOKUP(Sheet4!C141,ZScore!$A$6:$B$8,2,TRUE)</f>
        <v>s-</v>
      </c>
      <c r="E141" t="str">
        <f>VLOOKUP(Sheet4!D141,ZScore!$A$10:$B$12,2,TRUE)</f>
        <v>av-</v>
      </c>
      <c r="G141" t="s">
        <v>299</v>
      </c>
      <c r="H141" t="str">
        <f>IFERROR(VLOOKUP(A141,DL!$A$1:$E$411,5,FALSE),"")</f>
        <v/>
      </c>
    </row>
    <row r="142" spans="1:8" x14ac:dyDescent="0.3">
      <c r="A142" t="s">
        <v>183</v>
      </c>
      <c r="B142" t="s">
        <v>302</v>
      </c>
      <c r="C142" t="str">
        <f>VLOOKUP(Sheet4!B142,ZScore!$A$1:$B$4,2,TRUE)</f>
        <v>p-</v>
      </c>
      <c r="D142" t="str">
        <f>VLOOKUP(Sheet4!C142,ZScore!$A$6:$B$8,2,TRUE)</f>
        <v>s-</v>
      </c>
      <c r="E142" t="str">
        <f>VLOOKUP(Sheet4!D142,ZScore!$A$10:$B$12,2,TRUE)</f>
        <v>av-</v>
      </c>
      <c r="G142" t="s">
        <v>299</v>
      </c>
      <c r="H142" t="str">
        <f>IFERROR(VLOOKUP(A142,DL!$A$1:$E$411,5,FALSE),"")</f>
        <v/>
      </c>
    </row>
    <row r="143" spans="1:8" x14ac:dyDescent="0.3">
      <c r="A143" t="s">
        <v>184</v>
      </c>
      <c r="B143" t="s">
        <v>302</v>
      </c>
      <c r="C143" t="str">
        <f>VLOOKUP(Sheet4!B143,ZScore!$A$1:$B$4,2,TRUE)</f>
        <v>p-</v>
      </c>
      <c r="D143" t="str">
        <f>VLOOKUP(Sheet4!C143,ZScore!$A$6:$B$8,2,TRUE)</f>
        <v>s-</v>
      </c>
      <c r="E143" t="str">
        <f>VLOOKUP(Sheet4!D143,ZScore!$A$10:$B$12,2,TRUE)</f>
        <v>av</v>
      </c>
      <c r="H143" t="str">
        <f>IFERROR(VLOOKUP(A143,DL!$A$1:$E$411,5,FALSE),"")</f>
        <v>inj</v>
      </c>
    </row>
    <row r="144" spans="1:8" x14ac:dyDescent="0.3">
      <c r="A144" t="s">
        <v>185</v>
      </c>
      <c r="B144" t="s">
        <v>302</v>
      </c>
      <c r="C144" t="str">
        <f>VLOOKUP(Sheet4!B144,ZScore!$A$1:$B$4,2,TRUE)</f>
        <v>p-</v>
      </c>
      <c r="D144" t="str">
        <f>VLOOKUP(Sheet4!C144,ZScore!$A$6:$B$8,2,TRUE)</f>
        <v>S+</v>
      </c>
      <c r="E144" t="str">
        <f>VLOOKUP(Sheet4!D144,ZScore!$A$10:$B$12,2,TRUE)</f>
        <v>av-</v>
      </c>
      <c r="G144" t="s">
        <v>299</v>
      </c>
      <c r="H144" t="str">
        <f>IFERROR(VLOOKUP(A144,DL!$A$1:$E$411,5,FALSE),"")</f>
        <v/>
      </c>
    </row>
    <row r="145" spans="1:10" x14ac:dyDescent="0.3">
      <c r="A145" t="s">
        <v>186</v>
      </c>
      <c r="B145" t="s">
        <v>302</v>
      </c>
      <c r="C145" t="str">
        <f>VLOOKUP(Sheet4!B145,ZScore!$A$1:$B$4,2,TRUE)</f>
        <v>p-</v>
      </c>
      <c r="D145" t="str">
        <f>VLOOKUP(Sheet4!C145,ZScore!$A$6:$B$8,2,TRUE)</f>
        <v>s-</v>
      </c>
      <c r="E145" t="str">
        <f>VLOOKUP(Sheet4!D145,ZScore!$A$10:$B$12,2,TRUE)</f>
        <v>av</v>
      </c>
      <c r="H145" t="str">
        <f>IFERROR(VLOOKUP(A145,DL!$A$1:$E$411,5,FALSE),"")</f>
        <v/>
      </c>
    </row>
    <row r="146" spans="1:10" x14ac:dyDescent="0.3">
      <c r="A146" t="s">
        <v>187</v>
      </c>
      <c r="B146" t="s">
        <v>302</v>
      </c>
      <c r="C146" t="str">
        <f>VLOOKUP(Sheet4!B146,ZScore!$A$1:$B$4,2,TRUE)</f>
        <v>p-</v>
      </c>
      <c r="D146" t="str">
        <f>VLOOKUP(Sheet4!C146,ZScore!$A$6:$B$8,2,TRUE)</f>
        <v>s-</v>
      </c>
      <c r="E146" t="str">
        <f>VLOOKUP(Sheet4!D146,ZScore!$A$10:$B$12,2,TRUE)</f>
        <v>av-</v>
      </c>
      <c r="G146" t="s">
        <v>299</v>
      </c>
      <c r="H146" t="str">
        <f>IFERROR(VLOOKUP(A146,DL!$A$1:$E$411,5,FALSE),"")</f>
        <v>inj</v>
      </c>
    </row>
    <row r="147" spans="1:10" x14ac:dyDescent="0.3">
      <c r="A147" t="s">
        <v>188</v>
      </c>
      <c r="B147" t="s">
        <v>302</v>
      </c>
      <c r="C147" t="str">
        <f>VLOOKUP(Sheet4!B147,ZScore!$A$1:$B$4,2,TRUE)</f>
        <v>p-</v>
      </c>
      <c r="D147" t="str">
        <f>VLOOKUP(Sheet4!C147,ZScore!$A$6:$B$8,2,TRUE)</f>
        <v>s-</v>
      </c>
      <c r="E147" t="str">
        <f>VLOOKUP(Sheet4!D147,ZScore!$A$10:$B$12,2,TRUE)</f>
        <v>av-</v>
      </c>
      <c r="G147" t="s">
        <v>299</v>
      </c>
      <c r="H147" t="str">
        <f>IFERROR(VLOOKUP(A147,DL!$A$1:$E$411,5,FALSE),"")</f>
        <v/>
      </c>
    </row>
    <row r="148" spans="1:10" x14ac:dyDescent="0.3">
      <c r="A148" t="s">
        <v>189</v>
      </c>
      <c r="B148" t="s">
        <v>302</v>
      </c>
      <c r="C148" t="str">
        <f>VLOOKUP(Sheet4!B148,ZScore!$A$1:$B$4,2,TRUE)</f>
        <v>p-</v>
      </c>
      <c r="D148" t="str">
        <f>VLOOKUP(Sheet4!C148,ZScore!$A$6:$B$8,2,TRUE)</f>
        <v>s-</v>
      </c>
      <c r="E148" t="str">
        <f>VLOOKUP(Sheet4!D148,ZScore!$A$10:$B$12,2,TRUE)</f>
        <v>av-</v>
      </c>
      <c r="G148" t="s">
        <v>299</v>
      </c>
      <c r="H148" t="str">
        <f>IFERROR(VLOOKUP(A148,DL!$A$1:$E$411,5,FALSE),"")</f>
        <v/>
      </c>
      <c r="J148" t="s">
        <v>303</v>
      </c>
    </row>
    <row r="149" spans="1:10" x14ac:dyDescent="0.3">
      <c r="A149" t="s">
        <v>190</v>
      </c>
      <c r="B149" t="s">
        <v>302</v>
      </c>
      <c r="C149" t="str">
        <f>VLOOKUP(Sheet4!B149,ZScore!$A$1:$B$4,2,TRUE)</f>
        <v>p-</v>
      </c>
      <c r="D149" t="str">
        <f>VLOOKUP(Sheet4!C149,ZScore!$A$6:$B$8,2,TRUE)</f>
        <v>s-</v>
      </c>
      <c r="E149" t="str">
        <f>VLOOKUP(Sheet4!D149,ZScore!$A$10:$B$12,2,TRUE)</f>
        <v>av-</v>
      </c>
      <c r="G149" t="s">
        <v>299</v>
      </c>
      <c r="H149" t="str">
        <f>IFERROR(VLOOKUP(A149,DL!$A$1:$E$411,5,FALSE),"")</f>
        <v/>
      </c>
    </row>
    <row r="150" spans="1:10" x14ac:dyDescent="0.3">
      <c r="A150" t="s">
        <v>191</v>
      </c>
      <c r="B150" t="s">
        <v>302</v>
      </c>
      <c r="C150" t="str">
        <f>VLOOKUP(Sheet4!B150,ZScore!$A$1:$B$4,2,TRUE)</f>
        <v>p-</v>
      </c>
      <c r="D150" t="str">
        <f>VLOOKUP(Sheet4!C150,ZScore!$A$6:$B$8,2,TRUE)</f>
        <v>s-</v>
      </c>
      <c r="E150" t="str">
        <f>VLOOKUP(Sheet4!D150,ZScore!$A$10:$B$12,2,TRUE)</f>
        <v>av</v>
      </c>
      <c r="H150" t="str">
        <f>IFERROR(VLOOKUP(A150,DL!$A$1:$E$411,5,FALSE),"")</f>
        <v/>
      </c>
    </row>
    <row r="151" spans="1:10" x14ac:dyDescent="0.3">
      <c r="A151" t="s">
        <v>192</v>
      </c>
      <c r="B151" t="s">
        <v>302</v>
      </c>
      <c r="C151" t="str">
        <f>VLOOKUP(Sheet4!B151,ZScore!$A$1:$B$4,2,TRUE)</f>
        <v>p-</v>
      </c>
      <c r="D151" t="str">
        <f>VLOOKUP(Sheet4!C151,ZScore!$A$6:$B$8,2,TRUE)</f>
        <v>s-</v>
      </c>
      <c r="E151" t="str">
        <f>VLOOKUP(Sheet4!D151,ZScore!$A$10:$B$12,2,TRUE)</f>
        <v>av-</v>
      </c>
      <c r="G151" t="s">
        <v>299</v>
      </c>
      <c r="H151" t="str">
        <f>IFERROR(VLOOKUP(A151,DL!$A$1:$E$411,5,FALSE),"")</f>
        <v/>
      </c>
    </row>
    <row r="152" spans="1:10" x14ac:dyDescent="0.3">
      <c r="A152" t="s">
        <v>193</v>
      </c>
      <c r="B152" t="s">
        <v>302</v>
      </c>
      <c r="C152" t="str">
        <f>VLOOKUP(Sheet4!B152,ZScore!$A$1:$B$4,2,TRUE)</f>
        <v>p-</v>
      </c>
      <c r="D152" t="str">
        <f>VLOOKUP(Sheet4!C152,ZScore!$A$6:$B$8,2,TRUE)</f>
        <v>s-</v>
      </c>
      <c r="E152" t="str">
        <f>VLOOKUP(Sheet4!D152,ZScore!$A$10:$B$12,2,TRUE)</f>
        <v>av</v>
      </c>
      <c r="H152" t="str">
        <f>IFERROR(VLOOKUP(A152,DL!$A$1:$E$411,5,FALSE),"")</f>
        <v/>
      </c>
      <c r="I152" t="s">
        <v>305</v>
      </c>
    </row>
    <row r="153" spans="1:10" x14ac:dyDescent="0.3">
      <c r="A153" t="s">
        <v>194</v>
      </c>
      <c r="B153" t="s">
        <v>302</v>
      </c>
      <c r="C153" t="str">
        <f>VLOOKUP(Sheet4!B153,ZScore!$A$1:$B$4,2,TRUE)</f>
        <v>p-</v>
      </c>
      <c r="D153" t="str">
        <f>VLOOKUP(Sheet4!C153,ZScore!$A$6:$B$8,2,TRUE)</f>
        <v>s-</v>
      </c>
      <c r="E153" t="str">
        <f>VLOOKUP(Sheet4!D153,ZScore!$A$10:$B$12,2,TRUE)</f>
        <v>av</v>
      </c>
      <c r="H153" t="str">
        <f>IFERROR(VLOOKUP(A153,DL!$A$1:$E$411,5,FALSE),"")</f>
        <v/>
      </c>
    </row>
    <row r="154" spans="1:10" x14ac:dyDescent="0.3">
      <c r="A154" t="s">
        <v>195</v>
      </c>
      <c r="B154" t="s">
        <v>302</v>
      </c>
      <c r="C154" t="str">
        <f>VLOOKUP(Sheet4!B154,ZScore!$A$1:$B$4,2,TRUE)</f>
        <v>p-</v>
      </c>
      <c r="D154" t="str">
        <f>VLOOKUP(Sheet4!C154,ZScore!$A$6:$B$8,2,TRUE)</f>
        <v>s-</v>
      </c>
      <c r="E154" t="str">
        <f>VLOOKUP(Sheet4!D154,ZScore!$A$10:$B$12,2,TRUE)</f>
        <v>av-</v>
      </c>
      <c r="G154" t="s">
        <v>299</v>
      </c>
      <c r="H154" t="str">
        <f>IFERROR(VLOOKUP(A154,DL!$A$1:$E$411,5,FALSE),"")</f>
        <v/>
      </c>
      <c r="I154" t="s">
        <v>305</v>
      </c>
    </row>
    <row r="155" spans="1:10" x14ac:dyDescent="0.3">
      <c r="A155" t="s">
        <v>196</v>
      </c>
      <c r="B155" t="s">
        <v>306</v>
      </c>
      <c r="C155" t="str">
        <f>VLOOKUP(Sheet4!B155,ZScore!$A$1:$B$4,2,TRUE)</f>
        <v>p-</v>
      </c>
      <c r="D155" t="str">
        <f>VLOOKUP(Sheet4!C155,ZScore!$A$6:$B$8,2,TRUE)</f>
        <v>s-</v>
      </c>
      <c r="E155" t="str">
        <f>VLOOKUP(Sheet4!D155,ZScore!$A$10:$B$12,2,TRUE)</f>
        <v>av-</v>
      </c>
      <c r="G155" t="s">
        <v>299</v>
      </c>
      <c r="H155" t="str">
        <f>IFERROR(VLOOKUP(A155,DL!$A$1:$E$411,5,FALSE),"")</f>
        <v/>
      </c>
    </row>
    <row r="156" spans="1:10" x14ac:dyDescent="0.3">
      <c r="A156" t="s">
        <v>197</v>
      </c>
      <c r="B156" t="s">
        <v>302</v>
      </c>
      <c r="C156" t="str">
        <f>VLOOKUP(Sheet4!B156,ZScore!$A$1:$B$4,2,TRUE)</f>
        <v>p-</v>
      </c>
      <c r="D156" t="str">
        <f>VLOOKUP(Sheet4!C156,ZScore!$A$6:$B$8,2,TRUE)</f>
        <v>s-</v>
      </c>
      <c r="E156" t="str">
        <f>VLOOKUP(Sheet4!D156,ZScore!$A$10:$B$12,2,TRUE)</f>
        <v>av-</v>
      </c>
      <c r="G156" t="s">
        <v>299</v>
      </c>
      <c r="H156" t="str">
        <f>IFERROR(VLOOKUP(A156,DL!$A$1:$E$411,5,FALSE),"")</f>
        <v/>
      </c>
    </row>
    <row r="157" spans="1:10" x14ac:dyDescent="0.3">
      <c r="A157" t="s">
        <v>198</v>
      </c>
      <c r="B157" t="s">
        <v>302</v>
      </c>
      <c r="C157" t="str">
        <f>VLOOKUP(Sheet4!B157,ZScore!$A$1:$B$4,2,TRUE)</f>
        <v>p-</v>
      </c>
      <c r="D157" t="str">
        <f>VLOOKUP(Sheet4!C157,ZScore!$A$6:$B$8,2,TRUE)</f>
        <v>s-</v>
      </c>
      <c r="E157" t="str">
        <f>VLOOKUP(Sheet4!D157,ZScore!$A$10:$B$12,2,TRUE)</f>
        <v>av-</v>
      </c>
      <c r="G157" t="s">
        <v>299</v>
      </c>
      <c r="H157" t="str">
        <f>IFERROR(VLOOKUP(A157,DL!$A$1:$E$411,5,FALSE),"")</f>
        <v/>
      </c>
      <c r="J157" t="s">
        <v>303</v>
      </c>
    </row>
    <row r="158" spans="1:10" x14ac:dyDescent="0.3">
      <c r="A158" t="s">
        <v>199</v>
      </c>
      <c r="B158" t="s">
        <v>306</v>
      </c>
      <c r="C158" t="str">
        <f>VLOOKUP(Sheet4!B158,ZScore!$A$1:$B$4,2,TRUE)</f>
        <v>p-</v>
      </c>
      <c r="D158" t="str">
        <f>VLOOKUP(Sheet4!C158,ZScore!$A$6:$B$8,2,TRUE)</f>
        <v>s-</v>
      </c>
      <c r="E158" t="str">
        <f>VLOOKUP(Sheet4!D158,ZScore!$A$10:$B$12,2,TRUE)</f>
        <v>av</v>
      </c>
      <c r="H158" t="str">
        <f>IFERROR(VLOOKUP(A158,DL!$A$1:$E$411,5,FALSE),"")</f>
        <v/>
      </c>
    </row>
    <row r="159" spans="1:10" x14ac:dyDescent="0.3">
      <c r="A159" t="s">
        <v>200</v>
      </c>
      <c r="B159" t="s">
        <v>302</v>
      </c>
      <c r="C159" t="str">
        <f>VLOOKUP(Sheet4!B159,ZScore!$A$1:$B$4,2,TRUE)</f>
        <v>p-</v>
      </c>
      <c r="D159" t="str">
        <f>VLOOKUP(Sheet4!C159,ZScore!$A$6:$B$8,2,TRUE)</f>
        <v>s-</v>
      </c>
      <c r="E159" t="str">
        <f>VLOOKUP(Sheet4!D159,ZScore!$A$10:$B$12,2,TRUE)</f>
        <v>av-</v>
      </c>
      <c r="G159" t="s">
        <v>299</v>
      </c>
      <c r="H159" t="str">
        <f>IFERROR(VLOOKUP(A159,DL!$A$1:$E$411,5,FALSE),"")</f>
        <v/>
      </c>
    </row>
    <row r="160" spans="1:10" x14ac:dyDescent="0.3">
      <c r="A160" t="s">
        <v>201</v>
      </c>
      <c r="B160" t="s">
        <v>306</v>
      </c>
      <c r="C160" t="str">
        <f>VLOOKUP(Sheet4!B160,ZScore!$A$1:$B$4,2,TRUE)</f>
        <v>p-</v>
      </c>
      <c r="D160" t="str">
        <f>VLOOKUP(Sheet4!C160,ZScore!$A$6:$B$8,2,TRUE)</f>
        <v>S+</v>
      </c>
      <c r="E160" t="str">
        <f>VLOOKUP(Sheet4!D160,ZScore!$A$10:$B$12,2,TRUE)</f>
        <v>av-</v>
      </c>
      <c r="G160" t="s">
        <v>299</v>
      </c>
      <c r="H160" t="str">
        <f>IFERROR(VLOOKUP(A160,DL!$A$1:$E$411,5,FALSE),"")</f>
        <v/>
      </c>
    </row>
    <row r="161" spans="1:10" x14ac:dyDescent="0.3">
      <c r="A161" t="s">
        <v>202</v>
      </c>
      <c r="B161" t="s">
        <v>306</v>
      </c>
      <c r="C161" t="str">
        <f>VLOOKUP(Sheet4!B161,ZScore!$A$1:$B$4,2,TRUE)</f>
        <v>p-</v>
      </c>
      <c r="D161" t="str">
        <f>VLOOKUP(Sheet4!C161,ZScore!$A$6:$B$8,2,TRUE)</f>
        <v>s-</v>
      </c>
      <c r="E161" t="str">
        <f>VLOOKUP(Sheet4!D161,ZScore!$A$10:$B$12,2,TRUE)</f>
        <v>av</v>
      </c>
      <c r="H161" t="str">
        <f>IFERROR(VLOOKUP(A161,DL!$A$1:$E$411,5,FALSE),"")</f>
        <v/>
      </c>
    </row>
    <row r="162" spans="1:10" x14ac:dyDescent="0.3">
      <c r="A162" t="s">
        <v>203</v>
      </c>
      <c r="B162" t="s">
        <v>302</v>
      </c>
      <c r="C162" t="str">
        <f>VLOOKUP(Sheet4!B162,ZScore!$A$1:$B$4,2,TRUE)</f>
        <v>p-</v>
      </c>
      <c r="D162" t="str">
        <f>VLOOKUP(Sheet4!C162,ZScore!$A$6:$B$8,2,TRUE)</f>
        <v>s-</v>
      </c>
      <c r="E162" t="str">
        <f>VLOOKUP(Sheet4!D162,ZScore!$A$10:$B$12,2,TRUE)</f>
        <v>av-</v>
      </c>
      <c r="G162" t="s">
        <v>299</v>
      </c>
      <c r="H162" t="str">
        <f>IFERROR(VLOOKUP(A162,DL!$A$1:$E$411,5,FALSE),"")</f>
        <v/>
      </c>
    </row>
    <row r="163" spans="1:10" x14ac:dyDescent="0.3">
      <c r="A163" t="s">
        <v>204</v>
      </c>
      <c r="B163" t="s">
        <v>306</v>
      </c>
      <c r="C163" t="str">
        <f>VLOOKUP(Sheet4!B163,ZScore!$A$1:$B$4,2,TRUE)</f>
        <v>p-</v>
      </c>
      <c r="D163" t="str">
        <f>VLOOKUP(Sheet4!C163,ZScore!$A$6:$B$8,2,TRUE)</f>
        <v>s</v>
      </c>
      <c r="E163" t="str">
        <f>VLOOKUP(Sheet4!D163,ZScore!$A$10:$B$12,2,TRUE)</f>
        <v>av-</v>
      </c>
      <c r="G163" t="s">
        <v>299</v>
      </c>
      <c r="H163" t="str">
        <f>IFERROR(VLOOKUP(A163,DL!$A$1:$E$411,5,FALSE),"")</f>
        <v/>
      </c>
    </row>
    <row r="164" spans="1:10" x14ac:dyDescent="0.3">
      <c r="A164" t="s">
        <v>205</v>
      </c>
      <c r="B164" t="s">
        <v>306</v>
      </c>
      <c r="C164" t="str">
        <f>VLOOKUP(Sheet4!B164,ZScore!$A$1:$B$4,2,TRUE)</f>
        <v>p-</v>
      </c>
      <c r="D164" t="str">
        <f>VLOOKUP(Sheet4!C164,ZScore!$A$6:$B$8,2,TRUE)</f>
        <v>s-</v>
      </c>
      <c r="E164" t="str">
        <f>VLOOKUP(Sheet4!D164,ZScore!$A$10:$B$12,2,TRUE)</f>
        <v>av-</v>
      </c>
      <c r="G164" t="s">
        <v>299</v>
      </c>
      <c r="H164" t="str">
        <f>IFERROR(VLOOKUP(A164,DL!$A$1:$E$411,5,FALSE),"")</f>
        <v/>
      </c>
    </row>
    <row r="165" spans="1:10" x14ac:dyDescent="0.3">
      <c r="A165" t="s">
        <v>206</v>
      </c>
      <c r="B165" t="s">
        <v>302</v>
      </c>
      <c r="C165" t="str">
        <f>VLOOKUP(Sheet4!B165,ZScore!$A$1:$B$4,2,TRUE)</f>
        <v>p-</v>
      </c>
      <c r="D165" t="str">
        <f>VLOOKUP(Sheet4!C165,ZScore!$A$6:$B$8,2,TRUE)</f>
        <v>s-</v>
      </c>
      <c r="E165" t="str">
        <f>VLOOKUP(Sheet4!D165,ZScore!$A$10:$B$12,2,TRUE)</f>
        <v>av</v>
      </c>
      <c r="H165" t="str">
        <f>IFERROR(VLOOKUP(A165,DL!$A$1:$E$411,5,FALSE),"")</f>
        <v/>
      </c>
    </row>
    <row r="166" spans="1:10" x14ac:dyDescent="0.3">
      <c r="A166" t="s">
        <v>207</v>
      </c>
      <c r="B166" t="s">
        <v>302</v>
      </c>
      <c r="C166" t="str">
        <f>VLOOKUP(Sheet4!B166,ZScore!$A$1:$B$4,2,TRUE)</f>
        <v>p-</v>
      </c>
      <c r="D166" t="str">
        <f>VLOOKUP(Sheet4!C166,ZScore!$A$6:$B$8,2,TRUE)</f>
        <v>s-</v>
      </c>
      <c r="E166" t="str">
        <f>VLOOKUP(Sheet4!D166,ZScore!$A$10:$B$12,2,TRUE)</f>
        <v>av-</v>
      </c>
      <c r="G166" t="s">
        <v>299</v>
      </c>
      <c r="H166" t="str">
        <f>IFERROR(VLOOKUP(A166,DL!$A$1:$E$411,5,FALSE),"")</f>
        <v/>
      </c>
    </row>
    <row r="167" spans="1:10" x14ac:dyDescent="0.3">
      <c r="A167" t="s">
        <v>208</v>
      </c>
      <c r="B167" t="s">
        <v>302</v>
      </c>
      <c r="C167" t="str">
        <f>VLOOKUP(Sheet4!B167,ZScore!$A$1:$B$4,2,TRUE)</f>
        <v>p-</v>
      </c>
      <c r="D167" t="str">
        <f>VLOOKUP(Sheet4!C167,ZScore!$A$6:$B$8,2,TRUE)</f>
        <v>s-</v>
      </c>
      <c r="E167" t="str">
        <f>VLOOKUP(Sheet4!D167,ZScore!$A$10:$B$12,2,TRUE)</f>
        <v>av-</v>
      </c>
      <c r="G167" t="s">
        <v>299</v>
      </c>
      <c r="H167" t="str">
        <f>IFERROR(VLOOKUP(A167,DL!$A$1:$E$411,5,FALSE),"")</f>
        <v>inj</v>
      </c>
      <c r="J167" t="s">
        <v>303</v>
      </c>
    </row>
    <row r="168" spans="1:10" x14ac:dyDescent="0.3">
      <c r="A168" t="s">
        <v>209</v>
      </c>
      <c r="B168" t="s">
        <v>302</v>
      </c>
      <c r="C168" t="str">
        <f>VLOOKUP(Sheet4!B168,ZScore!$A$1:$B$4,2,TRUE)</f>
        <v>p-</v>
      </c>
      <c r="D168" t="str">
        <f>VLOOKUP(Sheet4!C168,ZScore!$A$6:$B$8,2,TRUE)</f>
        <v>s-</v>
      </c>
      <c r="E168" t="str">
        <f>VLOOKUP(Sheet4!D168,ZScore!$A$10:$B$12,2,TRUE)</f>
        <v>av</v>
      </c>
      <c r="H168" t="str">
        <f>IFERROR(VLOOKUP(A168,DL!$A$1:$E$411,5,FALSE),"")</f>
        <v/>
      </c>
    </row>
    <row r="169" spans="1:10" x14ac:dyDescent="0.3">
      <c r="A169" t="s">
        <v>210</v>
      </c>
      <c r="B169" t="s">
        <v>302</v>
      </c>
      <c r="C169" t="str">
        <f>VLOOKUP(Sheet4!B169,ZScore!$A$1:$B$4,2,TRUE)</f>
        <v>p-</v>
      </c>
      <c r="D169" t="str">
        <f>VLOOKUP(Sheet4!C169,ZScore!$A$6:$B$8,2,TRUE)</f>
        <v>s-</v>
      </c>
      <c r="E169" t="str">
        <f>VLOOKUP(Sheet4!D169,ZScore!$A$10:$B$12,2,TRUE)</f>
        <v>av-</v>
      </c>
      <c r="G169" t="s">
        <v>299</v>
      </c>
      <c r="H169" t="str">
        <f>IFERROR(VLOOKUP(A169,DL!$A$1:$E$411,5,FALSE),"")</f>
        <v/>
      </c>
      <c r="J169" t="s">
        <v>303</v>
      </c>
    </row>
    <row r="170" spans="1:10" x14ac:dyDescent="0.3">
      <c r="A170" t="s">
        <v>211</v>
      </c>
      <c r="B170" t="s">
        <v>302</v>
      </c>
      <c r="C170" t="str">
        <f>VLOOKUP(Sheet4!B170,ZScore!$A$1:$B$4,2,TRUE)</f>
        <v>p-</v>
      </c>
      <c r="D170" t="str">
        <f>VLOOKUP(Sheet4!C170,ZScore!$A$6:$B$8,2,TRUE)</f>
        <v>S+</v>
      </c>
      <c r="E170" t="str">
        <f>VLOOKUP(Sheet4!D170,ZScore!$A$10:$B$12,2,TRUE)</f>
        <v>av</v>
      </c>
      <c r="H170" t="str">
        <f>IFERROR(VLOOKUP(A170,DL!$A$1:$E$411,5,FALSE),"")</f>
        <v/>
      </c>
    </row>
    <row r="171" spans="1:10" x14ac:dyDescent="0.3">
      <c r="A171" t="s">
        <v>212</v>
      </c>
      <c r="B171" t="s">
        <v>302</v>
      </c>
      <c r="C171" t="str">
        <f>VLOOKUP(Sheet4!B171,ZScore!$A$1:$B$4,2,TRUE)</f>
        <v>p-</v>
      </c>
      <c r="D171" t="str">
        <f>VLOOKUP(Sheet4!C171,ZScore!$A$6:$B$8,2,TRUE)</f>
        <v>S+</v>
      </c>
      <c r="E171" t="str">
        <f>VLOOKUP(Sheet4!D171,ZScore!$A$10:$B$12,2,TRUE)</f>
        <v>av-</v>
      </c>
      <c r="G171" t="s">
        <v>299</v>
      </c>
      <c r="H171" t="str">
        <f>IFERROR(VLOOKUP(A171,DL!$A$1:$E$411,5,FALSE),"")</f>
        <v/>
      </c>
      <c r="J171" t="s">
        <v>303</v>
      </c>
    </row>
    <row r="172" spans="1:10" x14ac:dyDescent="0.3">
      <c r="A172" t="s">
        <v>213</v>
      </c>
      <c r="B172" t="s">
        <v>302</v>
      </c>
      <c r="C172" t="str">
        <f>VLOOKUP(Sheet4!B172,ZScore!$A$1:$B$4,2,TRUE)</f>
        <v>p-</v>
      </c>
      <c r="D172" t="str">
        <f>VLOOKUP(Sheet4!C172,ZScore!$A$6:$B$8,2,TRUE)</f>
        <v>s-</v>
      </c>
      <c r="E172" t="str">
        <f>VLOOKUP(Sheet4!D172,ZScore!$A$10:$B$12,2,TRUE)</f>
        <v>av-</v>
      </c>
      <c r="G172" t="s">
        <v>299</v>
      </c>
      <c r="H172" t="str">
        <f>IFERROR(VLOOKUP(A172,DL!$A$1:$E$411,5,FALSE),"")</f>
        <v/>
      </c>
    </row>
    <row r="173" spans="1:10" x14ac:dyDescent="0.3">
      <c r="A173" t="s">
        <v>214</v>
      </c>
      <c r="B173" t="s">
        <v>302</v>
      </c>
      <c r="C173" t="str">
        <f>VLOOKUP(Sheet4!B173,ZScore!$A$1:$B$4,2,TRUE)</f>
        <v>p-</v>
      </c>
      <c r="D173" t="str">
        <f>VLOOKUP(Sheet4!C173,ZScore!$A$6:$B$8,2,TRUE)</f>
        <v>S+</v>
      </c>
      <c r="E173" t="str">
        <f>VLOOKUP(Sheet4!D173,ZScore!$A$10:$B$12,2,TRUE)</f>
        <v>av-</v>
      </c>
      <c r="G173" t="s">
        <v>299</v>
      </c>
      <c r="H173" t="str">
        <f>IFERROR(VLOOKUP(A173,DL!$A$1:$E$411,5,FALSE),"")</f>
        <v/>
      </c>
    </row>
    <row r="174" spans="1:10" x14ac:dyDescent="0.3">
      <c r="A174" t="s">
        <v>215</v>
      </c>
      <c r="B174" t="s">
        <v>302</v>
      </c>
      <c r="C174" t="str">
        <f>VLOOKUP(Sheet4!B174,ZScore!$A$1:$B$4,2,TRUE)</f>
        <v>p-</v>
      </c>
      <c r="D174" t="str">
        <f>VLOOKUP(Sheet4!C174,ZScore!$A$6:$B$8,2,TRUE)</f>
        <v>s-</v>
      </c>
      <c r="E174" t="str">
        <f>VLOOKUP(Sheet4!D174,ZScore!$A$10:$B$12,2,TRUE)</f>
        <v>av-</v>
      </c>
      <c r="G174" t="s">
        <v>299</v>
      </c>
      <c r="H174" t="str">
        <f>IFERROR(VLOOKUP(A174,DL!$A$1:$E$411,5,FALSE),"")</f>
        <v>inj</v>
      </c>
    </row>
    <row r="175" spans="1:10" x14ac:dyDescent="0.3">
      <c r="A175" t="s">
        <v>216</v>
      </c>
      <c r="B175" t="s">
        <v>302</v>
      </c>
      <c r="C175" t="str">
        <f>VLOOKUP(Sheet4!B175,ZScore!$A$1:$B$4,2,TRUE)</f>
        <v>p-</v>
      </c>
      <c r="D175" t="str">
        <f>VLOOKUP(Sheet4!C175,ZScore!$A$6:$B$8,2,TRUE)</f>
        <v>s-</v>
      </c>
      <c r="E175" t="str">
        <f>VLOOKUP(Sheet4!D175,ZScore!$A$10:$B$12,2,TRUE)</f>
        <v>av</v>
      </c>
      <c r="H175" t="str">
        <f>IFERROR(VLOOKUP(A175,DL!$A$1:$E$411,5,FALSE),"")</f>
        <v/>
      </c>
    </row>
    <row r="176" spans="1:10" x14ac:dyDescent="0.3">
      <c r="A176" t="s">
        <v>217</v>
      </c>
      <c r="B176" t="s">
        <v>302</v>
      </c>
      <c r="C176" t="str">
        <f>VLOOKUP(Sheet4!B176,ZScore!$A$1:$B$4,2,TRUE)</f>
        <v>p-</v>
      </c>
      <c r="D176" t="str">
        <f>VLOOKUP(Sheet4!C176,ZScore!$A$6:$B$8,2,TRUE)</f>
        <v>s-</v>
      </c>
      <c r="E176" t="str">
        <f>VLOOKUP(Sheet4!D176,ZScore!$A$10:$B$12,2,TRUE)</f>
        <v>av</v>
      </c>
      <c r="H176" t="str">
        <f>IFERROR(VLOOKUP(A176,DL!$A$1:$E$411,5,FALSE),"")</f>
        <v>inj</v>
      </c>
    </row>
    <row r="177" spans="1:10" x14ac:dyDescent="0.3">
      <c r="A177" t="s">
        <v>218</v>
      </c>
      <c r="B177" t="s">
        <v>306</v>
      </c>
      <c r="C177" t="str">
        <f>VLOOKUP(Sheet4!B177,ZScore!$A$1:$B$4,2,TRUE)</f>
        <v>p-</v>
      </c>
      <c r="D177" t="str">
        <f>VLOOKUP(Sheet4!C177,ZScore!$A$6:$B$8,2,TRUE)</f>
        <v>s-</v>
      </c>
      <c r="E177" t="str">
        <f>VLOOKUP(Sheet4!D177,ZScore!$A$10:$B$12,2,TRUE)</f>
        <v>av</v>
      </c>
      <c r="H177" t="str">
        <f>IFERROR(VLOOKUP(A177,DL!$A$1:$E$411,5,FALSE),"")</f>
        <v/>
      </c>
    </row>
    <row r="178" spans="1:10" x14ac:dyDescent="0.3">
      <c r="A178" t="s">
        <v>219</v>
      </c>
      <c r="B178" t="s">
        <v>302</v>
      </c>
      <c r="C178" t="str">
        <f>VLOOKUP(Sheet4!B178,ZScore!$A$1:$B$4,2,TRUE)</f>
        <v>p-</v>
      </c>
      <c r="D178" t="str">
        <f>VLOOKUP(Sheet4!C178,ZScore!$A$6:$B$8,2,TRUE)</f>
        <v>s-</v>
      </c>
      <c r="E178" t="str">
        <f>VLOOKUP(Sheet4!D178,ZScore!$A$10:$B$12,2,TRUE)</f>
        <v>av-</v>
      </c>
      <c r="G178" t="s">
        <v>299</v>
      </c>
      <c r="H178" t="str">
        <f>IFERROR(VLOOKUP(A178,DL!$A$1:$E$411,5,FALSE),"")</f>
        <v>inj</v>
      </c>
      <c r="I178" t="s">
        <v>305</v>
      </c>
    </row>
    <row r="179" spans="1:10" x14ac:dyDescent="0.3">
      <c r="A179" t="s">
        <v>220</v>
      </c>
      <c r="B179" t="s">
        <v>302</v>
      </c>
      <c r="C179" t="str">
        <f>VLOOKUP(Sheet4!B179,ZScore!$A$1:$B$4,2,TRUE)</f>
        <v>p-</v>
      </c>
      <c r="D179" t="str">
        <f>VLOOKUP(Sheet4!C179,ZScore!$A$6:$B$8,2,TRUE)</f>
        <v>s-</v>
      </c>
      <c r="E179" t="str">
        <f>VLOOKUP(Sheet4!D179,ZScore!$A$10:$B$12,2,TRUE)</f>
        <v>av-</v>
      </c>
      <c r="G179" t="s">
        <v>299</v>
      </c>
      <c r="H179" t="str">
        <f>IFERROR(VLOOKUP(A179,DL!$A$1:$E$411,5,FALSE),"")</f>
        <v/>
      </c>
      <c r="I179" t="s">
        <v>305</v>
      </c>
    </row>
    <row r="180" spans="1:10" x14ac:dyDescent="0.3">
      <c r="A180" t="s">
        <v>221</v>
      </c>
      <c r="B180" t="s">
        <v>302</v>
      </c>
      <c r="C180" t="str">
        <f>VLOOKUP(Sheet4!B180,ZScore!$A$1:$B$4,2,TRUE)</f>
        <v>p-</v>
      </c>
      <c r="D180" t="str">
        <f>VLOOKUP(Sheet4!C180,ZScore!$A$6:$B$8,2,TRUE)</f>
        <v>s-</v>
      </c>
      <c r="E180" t="str">
        <f>VLOOKUP(Sheet4!D180,ZScore!$A$10:$B$12,2,TRUE)</f>
        <v>av</v>
      </c>
      <c r="H180" t="str">
        <f>IFERROR(VLOOKUP(A180,DL!$A$1:$E$411,5,FALSE),"")</f>
        <v/>
      </c>
      <c r="I180" t="s">
        <v>305</v>
      </c>
    </row>
    <row r="181" spans="1:10" x14ac:dyDescent="0.3">
      <c r="A181" t="s">
        <v>222</v>
      </c>
      <c r="B181" t="s">
        <v>306</v>
      </c>
      <c r="C181" t="str">
        <f>VLOOKUP(Sheet4!B181,ZScore!$A$1:$B$4,2,TRUE)</f>
        <v>p-</v>
      </c>
      <c r="D181" t="str">
        <f>VLOOKUP(Sheet4!C181,ZScore!$A$6:$B$8,2,TRUE)</f>
        <v>s-</v>
      </c>
      <c r="E181" t="str">
        <f>VLOOKUP(Sheet4!D181,ZScore!$A$10:$B$12,2,TRUE)</f>
        <v>av</v>
      </c>
      <c r="H181" t="str">
        <f>IFERROR(VLOOKUP(A181,DL!$A$1:$E$411,5,FALSE),"")</f>
        <v>inj</v>
      </c>
    </row>
    <row r="182" spans="1:10" x14ac:dyDescent="0.3">
      <c r="A182" t="s">
        <v>223</v>
      </c>
      <c r="B182" t="s">
        <v>302</v>
      </c>
      <c r="C182" t="str">
        <f>VLOOKUP(Sheet4!B182,ZScore!$A$1:$B$4,2,TRUE)</f>
        <v>p-</v>
      </c>
      <c r="D182" t="str">
        <f>VLOOKUP(Sheet4!C182,ZScore!$A$6:$B$8,2,TRUE)</f>
        <v>s-</v>
      </c>
      <c r="E182" t="str">
        <f>VLOOKUP(Sheet4!D182,ZScore!$A$10:$B$12,2,TRUE)</f>
        <v>av</v>
      </c>
      <c r="H182" t="str">
        <f>IFERROR(VLOOKUP(A182,DL!$A$1:$E$411,5,FALSE),"")</f>
        <v/>
      </c>
    </row>
    <row r="183" spans="1:10" x14ac:dyDescent="0.3">
      <c r="A183" t="s">
        <v>224</v>
      </c>
      <c r="B183" t="s">
        <v>306</v>
      </c>
      <c r="C183" t="str">
        <f>VLOOKUP(Sheet4!B183,ZScore!$A$1:$B$4,2,TRUE)</f>
        <v>p-</v>
      </c>
      <c r="D183" t="str">
        <f>VLOOKUP(Sheet4!C183,ZScore!$A$6:$B$8,2,TRUE)</f>
        <v>s</v>
      </c>
      <c r="E183" t="str">
        <f>VLOOKUP(Sheet4!D183,ZScore!$A$10:$B$12,2,TRUE)</f>
        <v>av-</v>
      </c>
      <c r="G183" t="s">
        <v>299</v>
      </c>
      <c r="H183" t="str">
        <f>IFERROR(VLOOKUP(A183,DL!$A$1:$E$411,5,FALSE),"")</f>
        <v/>
      </c>
      <c r="I183" t="s">
        <v>305</v>
      </c>
    </row>
    <row r="184" spans="1:10" x14ac:dyDescent="0.3">
      <c r="A184" t="s">
        <v>225</v>
      </c>
      <c r="B184" t="s">
        <v>302</v>
      </c>
      <c r="C184" t="str">
        <f>VLOOKUP(Sheet4!B184,ZScore!$A$1:$B$4,2,TRUE)</f>
        <v>p-</v>
      </c>
      <c r="D184" t="str">
        <f>VLOOKUP(Sheet4!C184,ZScore!$A$6:$B$8,2,TRUE)</f>
        <v>s-</v>
      </c>
      <c r="E184" t="str">
        <f>VLOOKUP(Sheet4!D184,ZScore!$A$10:$B$12,2,TRUE)</f>
        <v>av</v>
      </c>
      <c r="H184" t="str">
        <f>IFERROR(VLOOKUP(A184,DL!$A$1:$E$411,5,FALSE),"")</f>
        <v>inj</v>
      </c>
    </row>
    <row r="185" spans="1:10" x14ac:dyDescent="0.3">
      <c r="A185" t="s">
        <v>226</v>
      </c>
      <c r="B185" t="s">
        <v>306</v>
      </c>
      <c r="C185" t="str">
        <f>VLOOKUP(Sheet4!B185,ZScore!$A$1:$B$4,2,TRUE)</f>
        <v>p-</v>
      </c>
      <c r="D185" t="str">
        <f>VLOOKUP(Sheet4!C185,ZScore!$A$6:$B$8,2,TRUE)</f>
        <v>s-</v>
      </c>
      <c r="E185" t="str">
        <f>VLOOKUP(Sheet4!D185,ZScore!$A$10:$B$12,2,TRUE)</f>
        <v>av-</v>
      </c>
      <c r="G185" t="s">
        <v>299</v>
      </c>
      <c r="H185" t="str">
        <f>IFERROR(VLOOKUP(A185,DL!$A$1:$E$411,5,FALSE),"")</f>
        <v/>
      </c>
    </row>
    <row r="186" spans="1:10" x14ac:dyDescent="0.3">
      <c r="A186" t="s">
        <v>227</v>
      </c>
      <c r="B186" t="s">
        <v>302</v>
      </c>
      <c r="C186" t="str">
        <f>VLOOKUP(Sheet4!B186,ZScore!$A$1:$B$4,2,TRUE)</f>
        <v>p-</v>
      </c>
      <c r="D186" t="str">
        <f>VLOOKUP(Sheet4!C186,ZScore!$A$6:$B$8,2,TRUE)</f>
        <v>s-</v>
      </c>
      <c r="E186" t="str">
        <f>VLOOKUP(Sheet4!D186,ZScore!$A$10:$B$12,2,TRUE)</f>
        <v>av-</v>
      </c>
      <c r="G186" t="s">
        <v>299</v>
      </c>
      <c r="H186" t="str">
        <f>IFERROR(VLOOKUP(A186,DL!$A$1:$E$411,5,FALSE),"")</f>
        <v>inj</v>
      </c>
    </row>
    <row r="187" spans="1:10" x14ac:dyDescent="0.3">
      <c r="A187" t="s">
        <v>228</v>
      </c>
      <c r="B187" t="s">
        <v>302</v>
      </c>
      <c r="C187" t="str">
        <f>VLOOKUP(Sheet4!B187,ZScore!$A$1:$B$4,2,TRUE)</f>
        <v>p-</v>
      </c>
      <c r="D187" t="str">
        <f>VLOOKUP(Sheet4!C187,ZScore!$A$6:$B$8,2,TRUE)</f>
        <v>s-</v>
      </c>
      <c r="E187" t="str">
        <f>VLOOKUP(Sheet4!D187,ZScore!$A$10:$B$12,2,TRUE)</f>
        <v>av</v>
      </c>
      <c r="H187" t="str">
        <f>IFERROR(VLOOKUP(A187,DL!$A$1:$E$411,5,FALSE),"")</f>
        <v>INJ</v>
      </c>
    </row>
    <row r="188" spans="1:10" x14ac:dyDescent="0.3">
      <c r="A188" t="s">
        <v>229</v>
      </c>
      <c r="B188" t="s">
        <v>302</v>
      </c>
      <c r="C188" t="str">
        <f>VLOOKUP(Sheet4!B188,ZScore!$A$1:$B$4,2,TRUE)</f>
        <v>p-</v>
      </c>
      <c r="D188" t="str">
        <f>VLOOKUP(Sheet4!C188,ZScore!$A$6:$B$8,2,TRUE)</f>
        <v>s-</v>
      </c>
      <c r="E188" t="str">
        <f>VLOOKUP(Sheet4!D188,ZScore!$A$10:$B$12,2,TRUE)</f>
        <v>av-</v>
      </c>
      <c r="G188" t="s">
        <v>299</v>
      </c>
      <c r="H188" t="str">
        <f>IFERROR(VLOOKUP(A188,DL!$A$1:$E$411,5,FALSE),"")</f>
        <v/>
      </c>
    </row>
    <row r="189" spans="1:10" x14ac:dyDescent="0.3">
      <c r="A189" t="s">
        <v>230</v>
      </c>
      <c r="B189" t="s">
        <v>302</v>
      </c>
      <c r="C189" t="str">
        <f>VLOOKUP(Sheet4!B189,ZScore!$A$1:$B$4,2,TRUE)</f>
        <v>p-</v>
      </c>
      <c r="D189" t="str">
        <f>VLOOKUP(Sheet4!C189,ZScore!$A$6:$B$8,2,TRUE)</f>
        <v>s-</v>
      </c>
      <c r="E189" t="str">
        <f>VLOOKUP(Sheet4!D189,ZScore!$A$10:$B$12,2,TRUE)</f>
        <v>av</v>
      </c>
      <c r="H189" t="str">
        <f>IFERROR(VLOOKUP(A189,DL!$A$1:$E$411,5,FALSE),"")</f>
        <v/>
      </c>
    </row>
    <row r="190" spans="1:10" x14ac:dyDescent="0.3">
      <c r="A190" t="s">
        <v>231</v>
      </c>
      <c r="B190" t="s">
        <v>302</v>
      </c>
      <c r="C190" t="str">
        <f>VLOOKUP(Sheet4!B190,ZScore!$A$1:$B$4,2,TRUE)</f>
        <v>p-</v>
      </c>
      <c r="D190" t="str">
        <f>VLOOKUP(Sheet4!C190,ZScore!$A$6:$B$8,2,TRUE)</f>
        <v>s-</v>
      </c>
      <c r="E190" t="str">
        <f>VLOOKUP(Sheet4!D190,ZScore!$A$10:$B$12,2,TRUE)</f>
        <v>av</v>
      </c>
      <c r="H190" t="str">
        <f>IFERROR(VLOOKUP(A190,DL!$A$1:$E$411,5,FALSE),"")</f>
        <v/>
      </c>
    </row>
    <row r="191" spans="1:10" x14ac:dyDescent="0.3">
      <c r="A191" t="s">
        <v>232</v>
      </c>
      <c r="B191" t="s">
        <v>302</v>
      </c>
      <c r="C191" t="str">
        <f>VLOOKUP(Sheet4!B191,ZScore!$A$1:$B$4,2,TRUE)</f>
        <v>p-</v>
      </c>
      <c r="D191" t="str">
        <f>VLOOKUP(Sheet4!C191,ZScore!$A$6:$B$8,2,TRUE)</f>
        <v>s-</v>
      </c>
      <c r="E191" t="str">
        <f>VLOOKUP(Sheet4!D191,ZScore!$A$10:$B$12,2,TRUE)</f>
        <v>av-</v>
      </c>
      <c r="G191" t="s">
        <v>299</v>
      </c>
      <c r="H191" t="str">
        <f>IFERROR(VLOOKUP(A191,DL!$A$1:$E$411,5,FALSE),"")</f>
        <v/>
      </c>
    </row>
    <row r="192" spans="1:10" x14ac:dyDescent="0.3">
      <c r="A192" t="s">
        <v>233</v>
      </c>
      <c r="B192" t="s">
        <v>302</v>
      </c>
      <c r="C192" t="str">
        <f>VLOOKUP(Sheet4!B192,ZScore!$A$1:$B$4,2,TRUE)</f>
        <v>p-</v>
      </c>
      <c r="D192" t="str">
        <f>VLOOKUP(Sheet4!C192,ZScore!$A$6:$B$8,2,TRUE)</f>
        <v>s-</v>
      </c>
      <c r="E192" t="str">
        <f>VLOOKUP(Sheet4!D192,ZScore!$A$10:$B$12,2,TRUE)</f>
        <v>av-</v>
      </c>
      <c r="G192" t="s">
        <v>299</v>
      </c>
      <c r="H192" t="str">
        <f>IFERROR(VLOOKUP(A192,DL!$A$1:$E$411,5,FALSE),"")</f>
        <v/>
      </c>
      <c r="J192" t="s">
        <v>303</v>
      </c>
    </row>
    <row r="193" spans="1:9" x14ac:dyDescent="0.3">
      <c r="A193" t="s">
        <v>234</v>
      </c>
      <c r="B193" t="s">
        <v>302</v>
      </c>
      <c r="C193" t="str">
        <f>VLOOKUP(Sheet4!B193,ZScore!$A$1:$B$4,2,TRUE)</f>
        <v>p-</v>
      </c>
      <c r="D193" t="str">
        <f>VLOOKUP(Sheet4!C193,ZScore!$A$6:$B$8,2,TRUE)</f>
        <v>S+</v>
      </c>
      <c r="E193" t="str">
        <f>VLOOKUP(Sheet4!D193,ZScore!$A$10:$B$12,2,TRUE)</f>
        <v>av</v>
      </c>
      <c r="H193" t="str">
        <f>IFERROR(VLOOKUP(A193,DL!$A$1:$E$411,5,FALSE),"")</f>
        <v>inj</v>
      </c>
    </row>
    <row r="194" spans="1:9" x14ac:dyDescent="0.3">
      <c r="A194" t="s">
        <v>235</v>
      </c>
      <c r="B194" t="s">
        <v>302</v>
      </c>
      <c r="C194" t="str">
        <f>VLOOKUP(Sheet4!B194,ZScore!$A$1:$B$4,2,TRUE)</f>
        <v>p-</v>
      </c>
      <c r="D194" t="str">
        <f>VLOOKUP(Sheet4!C194,ZScore!$A$6:$B$8,2,TRUE)</f>
        <v>s-</v>
      </c>
      <c r="E194" t="str">
        <f>VLOOKUP(Sheet4!D194,ZScore!$A$10:$B$12,2,TRUE)</f>
        <v>av-</v>
      </c>
      <c r="G194" t="s">
        <v>299</v>
      </c>
      <c r="H194" t="str">
        <f>IFERROR(VLOOKUP(A194,DL!$A$1:$E$411,5,FALSE),"")</f>
        <v/>
      </c>
    </row>
    <row r="195" spans="1:9" x14ac:dyDescent="0.3">
      <c r="A195" t="s">
        <v>236</v>
      </c>
      <c r="B195" t="s">
        <v>302</v>
      </c>
      <c r="C195" t="str">
        <f>VLOOKUP(Sheet4!B195,ZScore!$A$1:$B$4,2,TRUE)</f>
        <v>p-</v>
      </c>
      <c r="D195" t="str">
        <f>VLOOKUP(Sheet4!C195,ZScore!$A$6:$B$8,2,TRUE)</f>
        <v>s-</v>
      </c>
      <c r="E195" t="str">
        <f>VLOOKUP(Sheet4!D195,ZScore!$A$10:$B$12,2,TRUE)</f>
        <v>av</v>
      </c>
      <c r="H195" t="str">
        <f>IFERROR(VLOOKUP(A195,DL!$A$1:$E$411,5,FALSE),"")</f>
        <v/>
      </c>
    </row>
    <row r="196" spans="1:9" x14ac:dyDescent="0.3">
      <c r="A196" t="s">
        <v>237</v>
      </c>
      <c r="B196" t="s">
        <v>302</v>
      </c>
      <c r="C196" t="str">
        <f>VLOOKUP(Sheet4!B196,ZScore!$A$1:$B$4,2,TRUE)</f>
        <v>p-</v>
      </c>
      <c r="D196" t="str">
        <f>VLOOKUP(Sheet4!C196,ZScore!$A$6:$B$8,2,TRUE)</f>
        <v>s-</v>
      </c>
      <c r="E196" t="str">
        <f>VLOOKUP(Sheet4!D196,ZScore!$A$10:$B$12,2,TRUE)</f>
        <v>av-</v>
      </c>
      <c r="G196" t="s">
        <v>299</v>
      </c>
      <c r="H196" t="str">
        <f>IFERROR(VLOOKUP(A196,DL!$A$1:$E$411,5,FALSE),"")</f>
        <v>inj</v>
      </c>
    </row>
    <row r="197" spans="1:9" x14ac:dyDescent="0.3">
      <c r="A197" t="s">
        <v>238</v>
      </c>
      <c r="B197" t="s">
        <v>302</v>
      </c>
      <c r="C197" t="str">
        <f>VLOOKUP(Sheet4!B197,ZScore!$A$1:$B$4,2,TRUE)</f>
        <v>p-</v>
      </c>
      <c r="D197" t="str">
        <f>VLOOKUP(Sheet4!C197,ZScore!$A$6:$B$8,2,TRUE)</f>
        <v>s-</v>
      </c>
      <c r="E197" t="str">
        <f>VLOOKUP(Sheet4!D197,ZScore!$A$10:$B$12,2,TRUE)</f>
        <v>av-</v>
      </c>
      <c r="G197" t="s">
        <v>299</v>
      </c>
      <c r="H197" t="str">
        <f>IFERROR(VLOOKUP(A197,DL!$A$1:$E$411,5,FALSE),"")</f>
        <v/>
      </c>
    </row>
    <row r="198" spans="1:9" x14ac:dyDescent="0.3">
      <c r="A198" t="s">
        <v>239</v>
      </c>
      <c r="B198" t="s">
        <v>302</v>
      </c>
      <c r="C198" t="str">
        <f>VLOOKUP(Sheet4!B198,ZScore!$A$1:$B$4,2,TRUE)</f>
        <v>p-</v>
      </c>
      <c r="D198" t="str">
        <f>VLOOKUP(Sheet4!C198,ZScore!$A$6:$B$8,2,TRUE)</f>
        <v>s-</v>
      </c>
      <c r="E198" t="str">
        <f>VLOOKUP(Sheet4!D198,ZScore!$A$10:$B$12,2,TRUE)</f>
        <v>av-</v>
      </c>
      <c r="G198" t="s">
        <v>299</v>
      </c>
      <c r="H198" t="str">
        <f>IFERROR(VLOOKUP(A198,DL!$A$1:$E$411,5,FALSE),"")</f>
        <v/>
      </c>
    </row>
    <row r="199" spans="1:9" x14ac:dyDescent="0.3">
      <c r="A199" t="s">
        <v>240</v>
      </c>
      <c r="B199" t="s">
        <v>306</v>
      </c>
      <c r="C199" t="str">
        <f>VLOOKUP(Sheet4!B199,ZScore!$A$1:$B$4,2,TRUE)</f>
        <v>p-</v>
      </c>
      <c r="D199" t="str">
        <f>VLOOKUP(Sheet4!C199,ZScore!$A$6:$B$8,2,TRUE)</f>
        <v>s-</v>
      </c>
      <c r="E199" t="str">
        <f>VLOOKUP(Sheet4!D199,ZScore!$A$10:$B$12,2,TRUE)</f>
        <v>av</v>
      </c>
      <c r="H199" t="str">
        <f>IFERROR(VLOOKUP(A199,DL!$A$1:$E$411,5,FALSE),"")</f>
        <v/>
      </c>
    </row>
    <row r="200" spans="1:9" x14ac:dyDescent="0.3">
      <c r="A200" t="s">
        <v>241</v>
      </c>
      <c r="B200" t="s">
        <v>306</v>
      </c>
      <c r="C200" t="str">
        <f>VLOOKUP(Sheet4!B200,ZScore!$A$1:$B$4,2,TRUE)</f>
        <v>p-</v>
      </c>
      <c r="D200" t="str">
        <f>VLOOKUP(Sheet4!C200,ZScore!$A$6:$B$8,2,TRUE)</f>
        <v>s-</v>
      </c>
      <c r="E200" t="str">
        <f>VLOOKUP(Sheet4!D200,ZScore!$A$10:$B$12,2,TRUE)</f>
        <v>av-</v>
      </c>
      <c r="G200" t="s">
        <v>299</v>
      </c>
      <c r="H200" t="str">
        <f>IFERROR(VLOOKUP(A200,DL!$A$1:$E$411,5,FALSE),"")</f>
        <v>inj</v>
      </c>
    </row>
    <row r="201" spans="1:9" x14ac:dyDescent="0.3">
      <c r="A201" t="s">
        <v>242</v>
      </c>
      <c r="B201" t="s">
        <v>302</v>
      </c>
      <c r="C201" t="str">
        <f>VLOOKUP(Sheet4!B201,ZScore!$A$1:$B$4,2,TRUE)</f>
        <v>p-</v>
      </c>
      <c r="D201" t="str">
        <f>VLOOKUP(Sheet4!C201,ZScore!$A$6:$B$8,2,TRUE)</f>
        <v>s-</v>
      </c>
      <c r="E201" t="str">
        <f>VLOOKUP(Sheet4!D201,ZScore!$A$10:$B$12,2,TRUE)</f>
        <v>av-</v>
      </c>
      <c r="G201" t="s">
        <v>299</v>
      </c>
      <c r="H201" t="str">
        <f>IFERROR(VLOOKUP(A201,DL!$A$1:$E$411,5,FALSE),"")</f>
        <v/>
      </c>
    </row>
    <row r="202" spans="1:9" x14ac:dyDescent="0.3">
      <c r="A202" t="s">
        <v>243</v>
      </c>
      <c r="B202" t="s">
        <v>302</v>
      </c>
      <c r="C202" t="str">
        <f>VLOOKUP(Sheet4!B202,ZScore!$A$1:$B$4,2,TRUE)</f>
        <v>p-</v>
      </c>
      <c r="D202" t="str">
        <f>VLOOKUP(Sheet4!C202,ZScore!$A$6:$B$8,2,TRUE)</f>
        <v>s</v>
      </c>
      <c r="E202" t="str">
        <f>VLOOKUP(Sheet4!D202,ZScore!$A$10:$B$12,2,TRUE)</f>
        <v>av-</v>
      </c>
      <c r="G202" t="s">
        <v>299</v>
      </c>
      <c r="H202" t="str">
        <f>IFERROR(VLOOKUP(A202,DL!$A$1:$E$411,5,FALSE),"")</f>
        <v/>
      </c>
      <c r="I202" t="s">
        <v>305</v>
      </c>
    </row>
    <row r="203" spans="1:9" x14ac:dyDescent="0.3">
      <c r="A203" t="s">
        <v>244</v>
      </c>
      <c r="B203" t="s">
        <v>306</v>
      </c>
      <c r="C203" t="str">
        <f>VLOOKUP(Sheet4!B203,ZScore!$A$1:$B$4,2,TRUE)</f>
        <v>p-</v>
      </c>
      <c r="D203" t="str">
        <f>VLOOKUP(Sheet4!C203,ZScore!$A$6:$B$8,2,TRUE)</f>
        <v>s-</v>
      </c>
      <c r="E203" t="str">
        <f>VLOOKUP(Sheet4!D203,ZScore!$A$10:$B$12,2,TRUE)</f>
        <v>av</v>
      </c>
      <c r="H203" t="str">
        <f>IFERROR(VLOOKUP(A203,DL!$A$1:$E$411,5,FALSE),"")</f>
        <v/>
      </c>
    </row>
    <row r="204" spans="1:9" x14ac:dyDescent="0.3">
      <c r="A204" t="s">
        <v>245</v>
      </c>
      <c r="B204" t="s">
        <v>306</v>
      </c>
      <c r="C204" t="str">
        <f>VLOOKUP(Sheet4!B204,ZScore!$A$1:$B$4,2,TRUE)</f>
        <v>p-</v>
      </c>
      <c r="D204" t="str">
        <f>VLOOKUP(Sheet4!C204,ZScore!$A$6:$B$8,2,TRUE)</f>
        <v>s-</v>
      </c>
      <c r="E204" t="str">
        <f>VLOOKUP(Sheet4!D204,ZScore!$A$10:$B$12,2,TRUE)</f>
        <v>av-</v>
      </c>
      <c r="G204" t="s">
        <v>299</v>
      </c>
      <c r="H204" t="str">
        <f>IFERROR(VLOOKUP(A204,DL!$A$1:$E$411,5,FALSE),"")</f>
        <v/>
      </c>
    </row>
    <row r="205" spans="1:9" x14ac:dyDescent="0.3">
      <c r="A205" t="s">
        <v>246</v>
      </c>
      <c r="B205" t="s">
        <v>302</v>
      </c>
      <c r="C205" t="str">
        <f>VLOOKUP(Sheet4!B205,ZScore!$A$1:$B$4,2,TRUE)</f>
        <v>p-</v>
      </c>
      <c r="D205" t="str">
        <f>VLOOKUP(Sheet4!C205,ZScore!$A$6:$B$8,2,TRUE)</f>
        <v>s-</v>
      </c>
      <c r="E205" t="str">
        <f>VLOOKUP(Sheet4!D205,ZScore!$A$10:$B$12,2,TRUE)</f>
        <v>av</v>
      </c>
      <c r="H205" t="str">
        <f>IFERROR(VLOOKUP(A205,DL!$A$1:$E$411,5,FALSE),"")</f>
        <v/>
      </c>
    </row>
    <row r="206" spans="1:9" x14ac:dyDescent="0.3">
      <c r="A206" t="s">
        <v>247</v>
      </c>
      <c r="B206" t="s">
        <v>302</v>
      </c>
      <c r="C206" t="str">
        <f>VLOOKUP(Sheet4!B206,ZScore!$A$1:$B$4,2,TRUE)</f>
        <v>p-</v>
      </c>
      <c r="D206" t="str">
        <f>VLOOKUP(Sheet4!C206,ZScore!$A$6:$B$8,2,TRUE)</f>
        <v>s-</v>
      </c>
      <c r="E206" t="str">
        <f>VLOOKUP(Sheet4!D206,ZScore!$A$10:$B$12,2,TRUE)</f>
        <v>av</v>
      </c>
      <c r="H206" t="str">
        <f>IFERROR(VLOOKUP(A206,DL!$A$1:$E$411,5,FALSE),"")</f>
        <v/>
      </c>
    </row>
    <row r="207" spans="1:9" x14ac:dyDescent="0.3">
      <c r="A207" t="s">
        <v>249</v>
      </c>
      <c r="B207" t="s">
        <v>306</v>
      </c>
      <c r="C207" t="str">
        <f>VLOOKUP(Sheet4!B207,ZScore!$A$1:$B$4,2,TRUE)</f>
        <v>p-</v>
      </c>
      <c r="D207" t="str">
        <f>VLOOKUP(Sheet4!C207,ZScore!$A$6:$B$8,2,TRUE)</f>
        <v>s-</v>
      </c>
      <c r="E207" t="str">
        <f>VLOOKUP(Sheet4!D207,ZScore!$A$10:$B$12,2,TRUE)</f>
        <v>av-</v>
      </c>
      <c r="G207" t="s">
        <v>299</v>
      </c>
      <c r="H207" t="str">
        <f>IFERROR(VLOOKUP(A207,DL!$A$1:$E$411,5,FALSE),"")</f>
        <v/>
      </c>
    </row>
    <row r="208" spans="1:9" x14ac:dyDescent="0.3">
      <c r="A208" t="s">
        <v>250</v>
      </c>
      <c r="B208" t="s">
        <v>306</v>
      </c>
      <c r="C208" t="str">
        <f>VLOOKUP(Sheet4!B208,ZScore!$A$1:$B$4,2,TRUE)</f>
        <v>p-</v>
      </c>
      <c r="D208" t="str">
        <f>VLOOKUP(Sheet4!C208,ZScore!$A$6:$B$8,2,TRUE)</f>
        <v>s-</v>
      </c>
      <c r="E208" t="str">
        <f>VLOOKUP(Sheet4!D208,ZScore!$A$10:$B$12,2,TRUE)</f>
        <v>av-</v>
      </c>
      <c r="G208" t="s">
        <v>299</v>
      </c>
      <c r="H208" t="str">
        <f>IFERROR(VLOOKUP(A208,DL!$A$1:$E$411,5,FALSE),"")</f>
        <v/>
      </c>
    </row>
    <row r="209" spans="1:8" x14ac:dyDescent="0.3">
      <c r="A209" t="s">
        <v>251</v>
      </c>
      <c r="B209" t="s">
        <v>302</v>
      </c>
      <c r="C209" t="str">
        <f>VLOOKUP(Sheet4!B209,ZScore!$A$1:$B$4,2,TRUE)</f>
        <v>p-</v>
      </c>
      <c r="D209" t="str">
        <f>VLOOKUP(Sheet4!C209,ZScore!$A$6:$B$8,2,TRUE)</f>
        <v>s-</v>
      </c>
      <c r="E209" t="str">
        <f>VLOOKUP(Sheet4!D209,ZScore!$A$10:$B$12,2,TRUE)</f>
        <v>av</v>
      </c>
      <c r="H209" t="str">
        <f>IFERROR(VLOOKUP(A209,DL!$A$1:$E$411,5,FALSE),"")</f>
        <v/>
      </c>
    </row>
    <row r="210" spans="1:8" x14ac:dyDescent="0.3">
      <c r="A210" t="s">
        <v>252</v>
      </c>
      <c r="B210" t="s">
        <v>306</v>
      </c>
      <c r="C210" t="str">
        <f>VLOOKUP(Sheet4!B210,ZScore!$A$1:$B$4,2,TRUE)</f>
        <v>p-</v>
      </c>
      <c r="D210" t="str">
        <f>VLOOKUP(Sheet4!C210,ZScore!$A$6:$B$8,2,TRUE)</f>
        <v>S+</v>
      </c>
      <c r="E210" t="str">
        <f>VLOOKUP(Sheet4!D210,ZScore!$A$10:$B$12,2,TRUE)</f>
        <v>av-</v>
      </c>
      <c r="G210" t="s">
        <v>299</v>
      </c>
      <c r="H210" t="str">
        <f>IFERROR(VLOOKUP(A210,DL!$A$1:$E$411,5,FALSE),"")</f>
        <v/>
      </c>
    </row>
    <row r="211" spans="1:8" x14ac:dyDescent="0.3">
      <c r="A211" t="s">
        <v>253</v>
      </c>
      <c r="B211" t="s">
        <v>306</v>
      </c>
      <c r="C211" t="str">
        <f>VLOOKUP(Sheet4!B211,ZScore!$A$1:$B$4,2,TRUE)</f>
        <v>p-</v>
      </c>
      <c r="D211" t="str">
        <f>VLOOKUP(Sheet4!C211,ZScore!$A$6:$B$8,2,TRUE)</f>
        <v>s-</v>
      </c>
      <c r="E211" t="str">
        <f>VLOOKUP(Sheet4!D211,ZScore!$A$10:$B$12,2,TRUE)</f>
        <v>av-</v>
      </c>
      <c r="G211" t="s">
        <v>299</v>
      </c>
      <c r="H211" t="str">
        <f>IFERROR(VLOOKUP(A211,DL!$A$1:$E$411,5,FALSE),"")</f>
        <v/>
      </c>
    </row>
    <row r="212" spans="1:8" x14ac:dyDescent="0.3">
      <c r="A212" t="s">
        <v>254</v>
      </c>
      <c r="B212" t="s">
        <v>302</v>
      </c>
      <c r="C212" t="str">
        <f>VLOOKUP(Sheet4!B212,ZScore!$A$1:$B$4,2,TRUE)</f>
        <v>p-</v>
      </c>
      <c r="D212" t="str">
        <f>VLOOKUP(Sheet4!C212,ZScore!$A$6:$B$8,2,TRUE)</f>
        <v>s-</v>
      </c>
      <c r="E212" t="str">
        <f>VLOOKUP(Sheet4!D212,ZScore!$A$10:$B$12,2,TRUE)</f>
        <v>av</v>
      </c>
      <c r="H212" t="str">
        <f>IFERROR(VLOOKUP(A212,DL!$A$1:$E$411,5,FALSE),"")</f>
        <v/>
      </c>
    </row>
    <row r="213" spans="1:8" x14ac:dyDescent="0.3">
      <c r="A213" t="s">
        <v>255</v>
      </c>
      <c r="B213" t="s">
        <v>302</v>
      </c>
      <c r="C213" t="str">
        <f>VLOOKUP(Sheet4!B213,ZScore!$A$1:$B$4,2,TRUE)</f>
        <v>p-</v>
      </c>
      <c r="D213" t="str">
        <f>VLOOKUP(Sheet4!C213,ZScore!$A$6:$B$8,2,TRUE)</f>
        <v>s-</v>
      </c>
      <c r="E213" t="str">
        <f>VLOOKUP(Sheet4!D213,ZScore!$A$10:$B$12,2,TRUE)</f>
        <v>av</v>
      </c>
      <c r="H213" t="str">
        <f>IFERROR(VLOOKUP(A213,DL!$A$1:$E$411,5,FALSE),"")</f>
        <v/>
      </c>
    </row>
    <row r="214" spans="1:8" x14ac:dyDescent="0.3">
      <c r="A214" t="s">
        <v>256</v>
      </c>
      <c r="B214" t="s">
        <v>302</v>
      </c>
      <c r="C214" t="str">
        <f>VLOOKUP(Sheet4!B214,ZScore!$A$1:$B$4,2,TRUE)</f>
        <v>p-</v>
      </c>
      <c r="D214" t="str">
        <f>VLOOKUP(Sheet4!C214,ZScore!$A$6:$B$8,2,TRUE)</f>
        <v>s-</v>
      </c>
      <c r="E214" t="str">
        <f>VLOOKUP(Sheet4!D214,ZScore!$A$10:$B$12,2,TRUE)</f>
        <v>av-</v>
      </c>
      <c r="G214" t="s">
        <v>299</v>
      </c>
      <c r="H214" t="str">
        <f>IFERROR(VLOOKUP(A214,DL!$A$1:$E$411,5,FALSE),"")</f>
        <v/>
      </c>
    </row>
    <row r="215" spans="1:8" x14ac:dyDescent="0.3">
      <c r="A215" t="s">
        <v>257</v>
      </c>
      <c r="B215" t="s">
        <v>302</v>
      </c>
      <c r="C215" t="str">
        <f>VLOOKUP(Sheet4!B215,ZScore!$A$1:$B$4,2,TRUE)</f>
        <v>p-</v>
      </c>
      <c r="D215" t="str">
        <f>VLOOKUP(Sheet4!C215,ZScore!$A$6:$B$8,2,TRUE)</f>
        <v>s-</v>
      </c>
      <c r="E215" t="str">
        <f>VLOOKUP(Sheet4!D215,ZScore!$A$10:$B$12,2,TRUE)</f>
        <v>av-</v>
      </c>
      <c r="G215" t="s">
        <v>299</v>
      </c>
      <c r="H215" t="str">
        <f>IFERROR(VLOOKUP(A215,DL!$A$1:$E$411,5,FALSE),"")</f>
        <v/>
      </c>
    </row>
    <row r="216" spans="1:8" x14ac:dyDescent="0.3">
      <c r="A216" t="s">
        <v>258</v>
      </c>
      <c r="B216" t="s">
        <v>306</v>
      </c>
      <c r="C216" t="str">
        <f>VLOOKUP(Sheet4!B216,ZScore!$A$1:$B$4,2,TRUE)</f>
        <v>p-</v>
      </c>
      <c r="D216" t="str">
        <f>VLOOKUP(Sheet4!C216,ZScore!$A$6:$B$8,2,TRUE)</f>
        <v>s-</v>
      </c>
      <c r="E216" t="str">
        <f>VLOOKUP(Sheet4!D216,ZScore!$A$10:$B$12,2,TRUE)</f>
        <v>av</v>
      </c>
      <c r="H216" t="str">
        <f>IFERROR(VLOOKUP(A216,DL!$A$1:$E$411,5,FALSE),"")</f>
        <v/>
      </c>
    </row>
  </sheetData>
  <autoFilter ref="A1:J216"/>
  <conditionalFormatting sqref="E1 E217:E1048576">
    <cfRule type="cellIs" dxfId="0" priority="1" operator="equal">
      <formula>"av-"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selection activeCell="B7" sqref="B7"/>
    </sheetView>
  </sheetViews>
  <sheetFormatPr defaultRowHeight="14.4" x14ac:dyDescent="0.3"/>
  <sheetData>
    <row r="1" spans="1:2" x14ac:dyDescent="0.3">
      <c r="A1" t="s">
        <v>267</v>
      </c>
    </row>
    <row r="2" spans="1:2" x14ac:dyDescent="0.3">
      <c r="A2" t="s">
        <v>268</v>
      </c>
      <c r="B2">
        <f>AVERAGE(Staging!F:F)</f>
        <v>0.1899305555555556</v>
      </c>
    </row>
    <row r="3" spans="1:2" x14ac:dyDescent="0.3">
      <c r="A3" t="s">
        <v>269</v>
      </c>
      <c r="B3">
        <f>_xlfn.STDEV.S(Staging!F:F)</f>
        <v>5.6382990934027842E-2</v>
      </c>
    </row>
    <row r="5" spans="1:2" x14ac:dyDescent="0.3">
      <c r="A5" t="s">
        <v>279</v>
      </c>
      <c r="B5">
        <f>AVERAGE(Staging!G:G)</f>
        <v>0.33756944444444487</v>
      </c>
    </row>
    <row r="6" spans="1:2" x14ac:dyDescent="0.3">
      <c r="A6" t="s">
        <v>280</v>
      </c>
      <c r="B6">
        <f>_xlfn.STDEV.S(Staging!G:G)</f>
        <v>3.4269720741343129E-2</v>
      </c>
    </row>
    <row r="8" spans="1:2" x14ac:dyDescent="0.3">
      <c r="A8" t="s">
        <v>270</v>
      </c>
      <c r="B8">
        <f>AVERAGE(Staging!H:H)</f>
        <v>-2.0370370370370389E-2</v>
      </c>
    </row>
    <row r="9" spans="1:2" x14ac:dyDescent="0.3">
      <c r="A9" t="s">
        <v>271</v>
      </c>
      <c r="B9">
        <f>_xlfn.STDEV.S(Staging!H:H)</f>
        <v>3.6788334667583502</v>
      </c>
    </row>
    <row r="11" spans="1:2" x14ac:dyDescent="0.3">
      <c r="A11" t="s">
        <v>272</v>
      </c>
      <c r="B11">
        <f>AVERAGE(Staging!I:I)</f>
        <v>3.9513888888888893</v>
      </c>
    </row>
    <row r="12" spans="1:2" x14ac:dyDescent="0.3">
      <c r="A12" t="s">
        <v>273</v>
      </c>
      <c r="B12">
        <f>_xlfn.STDEV.S(Staging!I:I)</f>
        <v>1.6497210241020539</v>
      </c>
    </row>
    <row r="14" spans="1:2" x14ac:dyDescent="0.3">
      <c r="A14" t="s">
        <v>274</v>
      </c>
      <c r="B14">
        <f>AVERAGE(Staging!J:J)</f>
        <v>0.59486574074074072</v>
      </c>
    </row>
    <row r="15" spans="1:2" x14ac:dyDescent="0.3">
      <c r="A15" t="s">
        <v>275</v>
      </c>
      <c r="B15">
        <f>_xlfn.STDEV.S(Staging!J:J)</f>
        <v>3.4196090248535135E-2</v>
      </c>
    </row>
    <row r="17" spans="1:2" x14ac:dyDescent="0.3">
      <c r="A17" t="s">
        <v>276</v>
      </c>
      <c r="B17">
        <f>AVERAGE(Staging!K:K)</f>
        <v>0.10255092592592586</v>
      </c>
    </row>
    <row r="18" spans="1:2" x14ac:dyDescent="0.3">
      <c r="A18" t="s">
        <v>277</v>
      </c>
      <c r="B18">
        <f>_xlfn.STDEV.S(Staging!K:K)</f>
        <v>3.21002383396801E-2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7"/>
  <sheetViews>
    <sheetView workbookViewId="0">
      <selection activeCell="D2" sqref="D2"/>
    </sheetView>
  </sheetViews>
  <sheetFormatPr defaultRowHeight="14.4" x14ac:dyDescent="0.3"/>
  <cols>
    <col min="1" max="1" width="17" bestFit="1" customWidth="1"/>
  </cols>
  <sheetData>
    <row r="1" spans="1:8" x14ac:dyDescent="0.3">
      <c r="A1" t="s">
        <v>0</v>
      </c>
      <c r="B1" t="s">
        <v>286</v>
      </c>
      <c r="C1" t="s">
        <v>287</v>
      </c>
      <c r="D1" t="s">
        <v>288</v>
      </c>
      <c r="F1" t="s">
        <v>259</v>
      </c>
      <c r="G1" t="s">
        <v>261</v>
      </c>
      <c r="H1" t="s">
        <v>289</v>
      </c>
    </row>
    <row r="2" spans="1:8" x14ac:dyDescent="0.3">
      <c r="A2" t="s">
        <v>12</v>
      </c>
      <c r="B2">
        <f>SUM(Staging!N2:O2)</f>
        <v>5.2615103856095882</v>
      </c>
      <c r="C2">
        <f>SUM(Staging!P2:Q2)</f>
        <v>2.4558634383196014</v>
      </c>
      <c r="D2">
        <f>SUM(Staging!R2:S2)</f>
        <v>1.1131176368674029</v>
      </c>
      <c r="F2">
        <f>MIN(B:B)</f>
        <v>-4.0821675310611711</v>
      </c>
      <c r="G2">
        <f t="shared" ref="G2:H2" si="0">MIN(C:C)</f>
        <v>-4.2508447915717555</v>
      </c>
      <c r="H2">
        <f t="shared" si="0"/>
        <v>-4.363178642202139</v>
      </c>
    </row>
    <row r="3" spans="1:8" x14ac:dyDescent="0.3">
      <c r="A3" t="s">
        <v>14</v>
      </c>
      <c r="B3">
        <f>SUM(Staging!N3:O3)</f>
        <v>6.1923425289597995</v>
      </c>
      <c r="C3">
        <f>SUM(Staging!P3:Q3)</f>
        <v>-1.0900865841437177</v>
      </c>
      <c r="D3">
        <f>SUM(Staging!R3:S3)</f>
        <v>-2.5602559083057614</v>
      </c>
      <c r="F3">
        <f>MAX(B:B)</f>
        <v>6.1923425289597995</v>
      </c>
      <c r="G3">
        <f t="shared" ref="G3:H3" si="1">MAX(C:C)</f>
        <v>5.7612444135654481</v>
      </c>
      <c r="H3">
        <f t="shared" si="1"/>
        <v>3.6471180997761148</v>
      </c>
    </row>
    <row r="4" spans="1:8" x14ac:dyDescent="0.3">
      <c r="A4" t="s">
        <v>16</v>
      </c>
      <c r="B4">
        <f>SUM(Staging!N4:O4)</f>
        <v>5.4119653394722267</v>
      </c>
      <c r="C4">
        <f>SUM(Staging!P4:Q4)</f>
        <v>0.51993391858514337</v>
      </c>
      <c r="D4">
        <f>SUM(Staging!R4:S4)</f>
        <v>-0.16292445364637842</v>
      </c>
      <c r="F4">
        <f>F2-F3</f>
        <v>-10.274510060020971</v>
      </c>
      <c r="G4">
        <f t="shared" ref="G4:H4" si="2">G2-G3</f>
        <v>-10.012089205137205</v>
      </c>
      <c r="H4">
        <f t="shared" si="2"/>
        <v>-8.0102967419782534</v>
      </c>
    </row>
    <row r="5" spans="1:8" x14ac:dyDescent="0.3">
      <c r="A5" t="s">
        <v>18</v>
      </c>
      <c r="B5">
        <f>SUM(Staging!N5:O5)</f>
        <v>3.8460579388725593</v>
      </c>
      <c r="C5">
        <f>SUM(Staging!P5:Q5)</f>
        <v>-3.3019151211078306</v>
      </c>
      <c r="D5">
        <f>SUM(Staging!R5:S5)</f>
        <v>2.4055423624609964</v>
      </c>
    </row>
    <row r="6" spans="1:8" x14ac:dyDescent="0.3">
      <c r="A6" t="s">
        <v>20</v>
      </c>
      <c r="B6">
        <f>SUM(Staging!N6:O6)</f>
        <v>3.8151398091254465</v>
      </c>
      <c r="C6">
        <f>SUM(Staging!P6:Q6)</f>
        <v>-0.47303584117005582</v>
      </c>
      <c r="D6">
        <f>SUM(Staging!R6:S6)</f>
        <v>0.73155258876406926</v>
      </c>
    </row>
    <row r="7" spans="1:8" x14ac:dyDescent="0.3">
      <c r="A7" t="s">
        <v>22</v>
      </c>
      <c r="B7">
        <f>SUM(Staging!N7:O7)</f>
        <v>3.6503641805602873</v>
      </c>
      <c r="C7">
        <f>SUM(Staging!P7:Q7)</f>
        <v>2.0334454629396901</v>
      </c>
      <c r="D7">
        <f>SUM(Staging!R7:S7)</f>
        <v>1.3749998083023023</v>
      </c>
    </row>
    <row r="8" spans="1:8" x14ac:dyDescent="0.3">
      <c r="A8" t="s">
        <v>24</v>
      </c>
      <c r="B8">
        <f>SUM(Staging!N8:O8)</f>
        <v>4.9525106832676231</v>
      </c>
      <c r="C8">
        <f>SUM(Staging!P8:Q8)</f>
        <v>-1.6478545290876947</v>
      </c>
      <c r="D8">
        <f>SUM(Staging!R8:S8)</f>
        <v>1.0767419761581096</v>
      </c>
    </row>
    <row r="9" spans="1:8" x14ac:dyDescent="0.3">
      <c r="A9" t="s">
        <v>26</v>
      </c>
      <c r="B9">
        <f>SUM(Staging!N9:O9)</f>
        <v>3.623460682266658</v>
      </c>
      <c r="C9">
        <f>SUM(Staging!P9:Q9)</f>
        <v>0.40713007960194958</v>
      </c>
      <c r="D9">
        <f>SUM(Staging!R9:S9)</f>
        <v>-0.229651398510959</v>
      </c>
    </row>
    <row r="10" spans="1:8" x14ac:dyDescent="0.3">
      <c r="A10" t="s">
        <v>28</v>
      </c>
      <c r="B10">
        <f>SUM(Staging!N10:O10)</f>
        <v>2.1817041981763801</v>
      </c>
      <c r="C10">
        <f>SUM(Staging!P10:Q10)</f>
        <v>2.5770960570945611</v>
      </c>
      <c r="D10">
        <f>SUM(Staging!R10:S10)</f>
        <v>-1.2161810619178572</v>
      </c>
    </row>
    <row r="11" spans="1:8" x14ac:dyDescent="0.3">
      <c r="A11" t="s">
        <v>30</v>
      </c>
      <c r="B11">
        <f>SUM(Staging!N11:O11)</f>
        <v>3.1531610535823633</v>
      </c>
      <c r="C11">
        <f>SUM(Staging!P11:Q11)</f>
        <v>1.9018878740405178</v>
      </c>
      <c r="D11">
        <f>SUM(Staging!R11:S11)</f>
        <v>0.12829964495638729</v>
      </c>
    </row>
    <row r="12" spans="1:8" x14ac:dyDescent="0.3">
      <c r="A12" t="s">
        <v>32</v>
      </c>
      <c r="B12">
        <f>SUM(Staging!N12:O12)</f>
        <v>2.1422178762916424</v>
      </c>
      <c r="C12">
        <f>SUM(Staging!P12:Q12)</f>
        <v>0.18152240163556194</v>
      </c>
      <c r="D12">
        <f>SUM(Staging!R12:S12)</f>
        <v>2.2205371699448992</v>
      </c>
    </row>
    <row r="13" spans="1:8" x14ac:dyDescent="0.3">
      <c r="A13" t="s">
        <v>34</v>
      </c>
      <c r="B13">
        <f>SUM(Staging!N13:O13)</f>
        <v>2.71605633498725</v>
      </c>
      <c r="C13">
        <f>SUM(Staging!P13:Q13)</f>
        <v>1.5822301070069147</v>
      </c>
      <c r="D13">
        <f>SUM(Staging!R13:S13)</f>
        <v>0.60000800654553765</v>
      </c>
    </row>
    <row r="14" spans="1:8" x14ac:dyDescent="0.3">
      <c r="A14" t="s">
        <v>36</v>
      </c>
      <c r="B14">
        <f>SUM(Staging!N14:O14)</f>
        <v>2.190272390314004</v>
      </c>
      <c r="C14">
        <f>SUM(Staging!P14:Q14)</f>
        <v>2.6880037057453077</v>
      </c>
      <c r="D14">
        <f>SUM(Staging!R14:S14)</f>
        <v>1.1741166592001022</v>
      </c>
    </row>
    <row r="15" spans="1:8" x14ac:dyDescent="0.3">
      <c r="A15" t="s">
        <v>38</v>
      </c>
      <c r="B15">
        <f>SUM(Staging!N15:O15)</f>
        <v>3.0364399390395658</v>
      </c>
      <c r="C15">
        <f>SUM(Staging!P15:Q15)</f>
        <v>1.0026868638652084</v>
      </c>
      <c r="D15">
        <f>SUM(Staging!R15:S15)</f>
        <v>2.5593951383059728</v>
      </c>
    </row>
    <row r="16" spans="1:8" x14ac:dyDescent="0.3">
      <c r="A16" t="s">
        <v>40</v>
      </c>
      <c r="B16">
        <f>SUM(Staging!N16:O16)</f>
        <v>3.4621002242146055</v>
      </c>
      <c r="C16">
        <f>SUM(Staging!P16:Q16)</f>
        <v>-0.76740726882836285</v>
      </c>
      <c r="D16">
        <f>SUM(Staging!R16:S16)</f>
        <v>0.99413707470742607</v>
      </c>
    </row>
    <row r="17" spans="1:4" x14ac:dyDescent="0.3">
      <c r="A17" t="s">
        <v>42</v>
      </c>
      <c r="B17">
        <f>SUM(Staging!N17:O17)</f>
        <v>3.2200898029913865</v>
      </c>
      <c r="C17">
        <f>SUM(Staging!P17:Q17)</f>
        <v>0.23153240141150294</v>
      </c>
      <c r="D17">
        <f>SUM(Staging!R17:S17)</f>
        <v>0.65467560984527062</v>
      </c>
    </row>
    <row r="18" spans="1:4" x14ac:dyDescent="0.3">
      <c r="A18" t="s">
        <v>43</v>
      </c>
      <c r="B18">
        <f>SUM(Staging!N18:O18)</f>
        <v>2.3927964896524863</v>
      </c>
      <c r="C18">
        <f>SUM(Staging!P18:Q18)</f>
        <v>0.13965984216406013</v>
      </c>
      <c r="D18">
        <f>SUM(Staging!R18:S18)</f>
        <v>2.3019350783934165</v>
      </c>
    </row>
    <row r="19" spans="1:4" x14ac:dyDescent="0.3">
      <c r="A19" t="s">
        <v>44</v>
      </c>
      <c r="B19">
        <f>SUM(Staging!N19:O19)</f>
        <v>2.446004025299366</v>
      </c>
      <c r="C19">
        <f>SUM(Staging!P19:Q19)</f>
        <v>-1.5006556290635409E-2</v>
      </c>
      <c r="D19">
        <f>SUM(Staging!R19:S19)</f>
        <v>1.3012391298962975</v>
      </c>
    </row>
    <row r="20" spans="1:4" x14ac:dyDescent="0.3">
      <c r="A20" t="s">
        <v>45</v>
      </c>
      <c r="B20">
        <f>SUM(Staging!N20:O20)</f>
        <v>2.6714169914779942</v>
      </c>
      <c r="C20">
        <f>SUM(Staging!P20:Q20)</f>
        <v>0.41527751990638895</v>
      </c>
      <c r="D20">
        <f>SUM(Staging!R20:S20)</f>
        <v>0.88299137860470944</v>
      </c>
    </row>
    <row r="21" spans="1:4" x14ac:dyDescent="0.3">
      <c r="A21" t="s">
        <v>46</v>
      </c>
      <c r="B21">
        <f>SUM(Staging!N21:O21)</f>
        <v>3.1148131218686617</v>
      </c>
      <c r="C21">
        <f>SUM(Staging!P21:Q21)</f>
        <v>0.58083156745994946</v>
      </c>
      <c r="D21">
        <f>SUM(Staging!R21:S21)</f>
        <v>1.3024461228984638</v>
      </c>
    </row>
    <row r="22" spans="1:4" x14ac:dyDescent="0.3">
      <c r="A22" t="s">
        <v>48</v>
      </c>
      <c r="B22">
        <f>SUM(Staging!N22:O22)</f>
        <v>2.3063940439164226</v>
      </c>
      <c r="C22">
        <f>SUM(Staging!P22:Q22)</f>
        <v>-2.4361478906122569</v>
      </c>
      <c r="D22">
        <f>SUM(Staging!R22:S22)</f>
        <v>-1.7909920290808792</v>
      </c>
    </row>
    <row r="23" spans="1:4" x14ac:dyDescent="0.3">
      <c r="A23" t="s">
        <v>49</v>
      </c>
      <c r="B23">
        <f>SUM(Staging!N23:O23)</f>
        <v>2.8447608121807777</v>
      </c>
      <c r="C23">
        <f>SUM(Staging!P23:Q23)</f>
        <v>-0.53962206104220201</v>
      </c>
      <c r="D23">
        <f>SUM(Staging!R23:S23)</f>
        <v>0.77737596901912609</v>
      </c>
    </row>
    <row r="24" spans="1:4" x14ac:dyDescent="0.3">
      <c r="A24" t="s">
        <v>50</v>
      </c>
      <c r="B24">
        <f>SUM(Staging!N24:O24)</f>
        <v>2.6445134931843652</v>
      </c>
      <c r="C24">
        <f>SUM(Staging!P24:Q24)</f>
        <v>-2.4464728607364692</v>
      </c>
      <c r="D24">
        <f>SUM(Staging!R24:S24)</f>
        <v>-1.1101597918459347</v>
      </c>
    </row>
    <row r="25" spans="1:4" x14ac:dyDescent="0.3">
      <c r="A25" t="s">
        <v>52</v>
      </c>
      <c r="B25">
        <f>SUM(Staging!N25:O25)</f>
        <v>1.9350796845592981</v>
      </c>
      <c r="C25">
        <f>SUM(Staging!P25:Q25)</f>
        <v>-0.62987976944452462</v>
      </c>
      <c r="D25">
        <f>SUM(Staging!R25:S25)</f>
        <v>2.9630707440210005</v>
      </c>
    </row>
    <row r="26" spans="1:4" x14ac:dyDescent="0.3">
      <c r="A26" t="s">
        <v>53</v>
      </c>
      <c r="B26">
        <f>SUM(Staging!N26:O26)</f>
        <v>1.936218074730333</v>
      </c>
      <c r="C26">
        <f>SUM(Staging!P26:Q26)</f>
        <v>-0.25964932366032722</v>
      </c>
      <c r="D26">
        <f>SUM(Staging!R26:S26)</f>
        <v>1.5173967390835155</v>
      </c>
    </row>
    <row r="27" spans="1:4" x14ac:dyDescent="0.3">
      <c r="A27" t="s">
        <v>54</v>
      </c>
      <c r="B27">
        <f>SUM(Staging!N27:O27)</f>
        <v>3.4563477416497088</v>
      </c>
      <c r="C27">
        <f>SUM(Staging!P27:Q27)</f>
        <v>1.4878986784523724</v>
      </c>
      <c r="D27">
        <f>SUM(Staging!R27:S27)</f>
        <v>0.21341735041877952</v>
      </c>
    </row>
    <row r="28" spans="1:4" x14ac:dyDescent="0.3">
      <c r="A28" t="s">
        <v>55</v>
      </c>
      <c r="B28">
        <f>SUM(Staging!N28:O28)</f>
        <v>2.0197442791839477</v>
      </c>
      <c r="C28">
        <f>SUM(Staging!P28:Q28)</f>
        <v>-0.86419756669000369</v>
      </c>
      <c r="D28">
        <f>SUM(Staging!R28:S28)</f>
        <v>1.7570695348993421</v>
      </c>
    </row>
    <row r="29" spans="1:4" x14ac:dyDescent="0.3">
      <c r="A29" t="s">
        <v>56</v>
      </c>
      <c r="B29">
        <f>SUM(Staging!N29:O29)</f>
        <v>2.5644024592438557</v>
      </c>
      <c r="C29">
        <f>SUM(Staging!P29:Q29)</f>
        <v>1.1223046317950471</v>
      </c>
      <c r="D29">
        <f>SUM(Staging!R29:S29)</f>
        <v>-0.46932419432678896</v>
      </c>
    </row>
    <row r="30" spans="1:4" x14ac:dyDescent="0.3">
      <c r="A30" t="s">
        <v>57</v>
      </c>
      <c r="B30">
        <f>SUM(Staging!N30:O30)</f>
        <v>2.180505276295623</v>
      </c>
      <c r="C30">
        <f>SUM(Staging!P30:Q30)</f>
        <v>-0.2661819131196459</v>
      </c>
      <c r="D30">
        <f>SUM(Staging!R30:S30)</f>
        <v>0.68773733402701831</v>
      </c>
    </row>
    <row r="31" spans="1:4" x14ac:dyDescent="0.3">
      <c r="A31" t="s">
        <v>59</v>
      </c>
      <c r="B31">
        <f>SUM(Staging!N31:O31)</f>
        <v>0.92755167778168246</v>
      </c>
      <c r="C31">
        <f>SUM(Staging!P31:Q31)</f>
        <v>0.16059112189981095</v>
      </c>
      <c r="D31">
        <f>SUM(Staging!R31:S31)</f>
        <v>0.7030117941120364</v>
      </c>
    </row>
    <row r="32" spans="1:4" x14ac:dyDescent="0.3">
      <c r="A32" t="s">
        <v>61</v>
      </c>
      <c r="B32">
        <f>SUM(Staging!N32:O32)</f>
        <v>1.991702390719283</v>
      </c>
      <c r="C32">
        <f>SUM(Staging!P32:Q32)</f>
        <v>-1.1085589945723697</v>
      </c>
      <c r="D32">
        <f>SUM(Staging!R32:S32)</f>
        <v>1.1378398164981847</v>
      </c>
    </row>
    <row r="33" spans="1:4" x14ac:dyDescent="0.3">
      <c r="A33" t="s">
        <v>62</v>
      </c>
      <c r="B33">
        <f>SUM(Staging!N33:O33)</f>
        <v>0.84516386349910277</v>
      </c>
      <c r="C33">
        <f>SUM(Staging!P33:Q33)</f>
        <v>0.73332043609487196</v>
      </c>
      <c r="D33">
        <f>SUM(Staging!R33:S33)</f>
        <v>-2.7935972850886253</v>
      </c>
    </row>
    <row r="34" spans="1:4" x14ac:dyDescent="0.3">
      <c r="A34" t="s">
        <v>63</v>
      </c>
      <c r="B34">
        <f>SUM(Staging!N34:O34)</f>
        <v>2.0752285951728977</v>
      </c>
      <c r="C34">
        <f>SUM(Staging!P34:Q34)</f>
        <v>-2.6701843483704102</v>
      </c>
      <c r="D34">
        <f>SUM(Staging!R34:S34)</f>
        <v>0.83455637633056745</v>
      </c>
    </row>
    <row r="35" spans="1:4" x14ac:dyDescent="0.3">
      <c r="A35" t="s">
        <v>64</v>
      </c>
      <c r="B35">
        <f>SUM(Staging!N35:O35)</f>
        <v>2.0105766261059448</v>
      </c>
      <c r="C35">
        <f>SUM(Staging!P35:Q35)</f>
        <v>-3.0363410740023875</v>
      </c>
      <c r="D35">
        <f>SUM(Staging!R35:S35)</f>
        <v>2.0310110478990899</v>
      </c>
    </row>
    <row r="36" spans="1:4" x14ac:dyDescent="0.3">
      <c r="A36" t="s">
        <v>65</v>
      </c>
      <c r="B36">
        <f>SUM(Staging!N36:O36)</f>
        <v>1.6621511335889654</v>
      </c>
      <c r="C36">
        <f>SUM(Staging!P36:Q36)</f>
        <v>0.90484439413309903</v>
      </c>
      <c r="D36">
        <f>SUM(Staging!R36:S36)</f>
        <v>-1.8685713225081388</v>
      </c>
    </row>
    <row r="37" spans="1:4" x14ac:dyDescent="0.3">
      <c r="A37" t="s">
        <v>67</v>
      </c>
      <c r="B37">
        <f>SUM(Staging!N37:O37)</f>
        <v>2.2005179018533196</v>
      </c>
      <c r="C37">
        <f>SUM(Staging!P37:Q37)</f>
        <v>-2.2290126230745209</v>
      </c>
      <c r="D37">
        <f>SUM(Staging!R37:S37)</f>
        <v>1.2643587906932949</v>
      </c>
    </row>
    <row r="38" spans="1:4" x14ac:dyDescent="0.3">
      <c r="A38" t="s">
        <v>68</v>
      </c>
      <c r="B38">
        <f>SUM(Staging!N38:O38)</f>
        <v>2.3549874871694412</v>
      </c>
      <c r="C38">
        <f>SUM(Staging!P38:Q38)</f>
        <v>-6.3401705221456217E-2</v>
      </c>
      <c r="D38">
        <f>SUM(Staging!R38:S38)</f>
        <v>0.49187979294823925</v>
      </c>
    </row>
    <row r="39" spans="1:4" x14ac:dyDescent="0.3">
      <c r="A39" t="s">
        <v>69</v>
      </c>
      <c r="B39">
        <f>SUM(Staging!N39:O39)</f>
        <v>2.0065619946524609</v>
      </c>
      <c r="C39">
        <f>SUM(Staging!P39:Q39)</f>
        <v>-1.19418030384782</v>
      </c>
      <c r="D39">
        <f>SUM(Staging!R39:S39)</f>
        <v>0.40605977297738605</v>
      </c>
    </row>
    <row r="40" spans="1:4" x14ac:dyDescent="0.3">
      <c r="A40" t="s">
        <v>70</v>
      </c>
      <c r="B40">
        <f>SUM(Staging!N40:O40)</f>
        <v>1.6758723473511079</v>
      </c>
      <c r="C40">
        <f>SUM(Staging!P40:Q40)</f>
        <v>-0.43552834133809998</v>
      </c>
      <c r="D40">
        <f>SUM(Staging!R40:S40)</f>
        <v>-0.18382801825590553</v>
      </c>
    </row>
    <row r="41" spans="1:4" x14ac:dyDescent="0.3">
      <c r="A41" t="s">
        <v>71</v>
      </c>
      <c r="B41">
        <f>SUM(Staging!N41:O41)</f>
        <v>1.6289562234997819</v>
      </c>
      <c r="C41">
        <f>SUM(Staging!P41:Q41)</f>
        <v>-1.6144207494079583</v>
      </c>
      <c r="D41">
        <f>SUM(Staging!R41:S41)</f>
        <v>1.6260296311745199</v>
      </c>
    </row>
    <row r="42" spans="1:4" x14ac:dyDescent="0.3">
      <c r="A42" t="s">
        <v>72</v>
      </c>
      <c r="B42">
        <f>SUM(Staging!N42:O42)</f>
        <v>-2.0477381553499208E-2</v>
      </c>
      <c r="C42">
        <f>SUM(Staging!P42:Q42)</f>
        <v>-1.1816778039038349</v>
      </c>
      <c r="D42">
        <f>SUM(Staging!R42:S42)</f>
        <v>3.1836504647305581</v>
      </c>
    </row>
    <row r="43" spans="1:4" x14ac:dyDescent="0.3">
      <c r="A43" t="s">
        <v>74</v>
      </c>
      <c r="B43">
        <f>SUM(Staging!N43:O43)</f>
        <v>0.66606756023142255</v>
      </c>
      <c r="C43">
        <f>SUM(Staging!P43:Q43)</f>
        <v>0.22556249092683678</v>
      </c>
      <c r="D43">
        <f>SUM(Staging!R43:S43)</f>
        <v>-0.90224290920230987</v>
      </c>
    </row>
    <row r="44" spans="1:4" x14ac:dyDescent="0.3">
      <c r="A44" t="s">
        <v>75</v>
      </c>
      <c r="B44">
        <f>SUM(Staging!N44:O44)</f>
        <v>3.2022934260660376</v>
      </c>
      <c r="C44">
        <f>SUM(Staging!P44:Q44)</f>
        <v>2.1946444508537044</v>
      </c>
      <c r="D44">
        <f>SUM(Staging!R44:S44)</f>
        <v>-2.2367712180370782</v>
      </c>
    </row>
    <row r="45" spans="1:4" x14ac:dyDescent="0.3">
      <c r="A45" t="s">
        <v>77</v>
      </c>
      <c r="B45">
        <f>SUM(Staging!N45:O45)</f>
        <v>2.1621699701396175</v>
      </c>
      <c r="C45">
        <f>SUM(Staging!P45:Q45)</f>
        <v>-0.93485750671436996</v>
      </c>
      <c r="D45">
        <f>SUM(Staging!R45:S45)</f>
        <v>9.3932109765096916E-2</v>
      </c>
    </row>
    <row r="46" spans="1:4" x14ac:dyDescent="0.3">
      <c r="A46" t="s">
        <v>79</v>
      </c>
      <c r="B46">
        <f>SUM(Staging!N46:O46)</f>
        <v>1.3703483472319711</v>
      </c>
      <c r="C46">
        <f>SUM(Staging!P46:Q46)</f>
        <v>1.74097022561383</v>
      </c>
      <c r="D46">
        <f>SUM(Staging!R46:S46)</f>
        <v>1.0246859948774651</v>
      </c>
    </row>
    <row r="47" spans="1:4" x14ac:dyDescent="0.3">
      <c r="A47" t="s">
        <v>81</v>
      </c>
      <c r="B47">
        <f>SUM(Staging!N47:O47)</f>
        <v>1.299404966369464</v>
      </c>
      <c r="C47">
        <f>SUM(Staging!P47:Q47)</f>
        <v>-2.5658092891789819</v>
      </c>
      <c r="D47">
        <f>SUM(Staging!R47:S47)</f>
        <v>-1.1902518892849061</v>
      </c>
    </row>
    <row r="48" spans="1:4" x14ac:dyDescent="0.3">
      <c r="A48" t="s">
        <v>82</v>
      </c>
      <c r="B48">
        <f>SUM(Staging!N48:O48)</f>
        <v>1.0041870094993643</v>
      </c>
      <c r="C48">
        <f>SUM(Staging!P48:Q48)</f>
        <v>3.3110243592036364</v>
      </c>
      <c r="D48">
        <f>SUM(Staging!R48:S48)</f>
        <v>-1.5773472239053732</v>
      </c>
    </row>
    <row r="49" spans="1:4" x14ac:dyDescent="0.3">
      <c r="A49" t="s">
        <v>83</v>
      </c>
      <c r="B49">
        <f>SUM(Staging!N49:O49)</f>
        <v>1.6249415920462982</v>
      </c>
      <c r="C49">
        <f>SUM(Staging!P49:Q49)</f>
        <v>-1.7734422075021998</v>
      </c>
      <c r="D49">
        <f>SUM(Staging!R49:S49)</f>
        <v>-3.1261238344167319</v>
      </c>
    </row>
    <row r="50" spans="1:4" x14ac:dyDescent="0.3">
      <c r="A50" t="s">
        <v>84</v>
      </c>
      <c r="B50">
        <f>SUM(Staging!N50:O50)</f>
        <v>2.2989037102401122</v>
      </c>
      <c r="C50">
        <f>SUM(Staging!P50:Q50)</f>
        <v>-0.68206729904023877</v>
      </c>
      <c r="D50">
        <f>SUM(Staging!R50:S50)</f>
        <v>-0.94997559696799083</v>
      </c>
    </row>
    <row r="51" spans="1:4" x14ac:dyDescent="0.3">
      <c r="A51" t="s">
        <v>86</v>
      </c>
      <c r="B51">
        <f>SUM(Staging!N51:O51)</f>
        <v>1.5717340563994182</v>
      </c>
      <c r="C51">
        <f>SUM(Staging!P51:Q51)</f>
        <v>-0.15120054431667934</v>
      </c>
      <c r="D51">
        <f>SUM(Staging!R51:S51)</f>
        <v>2.346353829631552</v>
      </c>
    </row>
    <row r="52" spans="1:4" x14ac:dyDescent="0.3">
      <c r="A52" t="s">
        <v>87</v>
      </c>
      <c r="B52">
        <f>SUM(Staging!N52:O52)</f>
        <v>1.021922854714991</v>
      </c>
      <c r="C52">
        <f>SUM(Staging!P52:Q52)</f>
        <v>-0.40181322217103765</v>
      </c>
      <c r="D52">
        <f>SUM(Staging!R52:S52)</f>
        <v>2.2574175091479045</v>
      </c>
    </row>
    <row r="53" spans="1:4" x14ac:dyDescent="0.3">
      <c r="A53" t="s">
        <v>88</v>
      </c>
      <c r="B53">
        <f>SUM(Staging!N53:O53)</f>
        <v>0.95727088564803819</v>
      </c>
      <c r="C53">
        <f>SUM(Staging!P53:Q53)</f>
        <v>0.57022525784841083</v>
      </c>
      <c r="D53">
        <f>SUM(Staging!R53:S53)</f>
        <v>0.82953076830714678</v>
      </c>
    </row>
    <row r="54" spans="1:4" x14ac:dyDescent="0.3">
      <c r="A54" t="s">
        <v>90</v>
      </c>
      <c r="B54">
        <f>SUM(Staging!N54:O54)</f>
        <v>0.99274257607929162</v>
      </c>
      <c r="C54">
        <f>SUM(Staging!P54:Q54)</f>
        <v>-0.35398075221486941</v>
      </c>
      <c r="D54">
        <f>SUM(Staging!R54:S54)</f>
        <v>-0.45525672724394078</v>
      </c>
    </row>
    <row r="55" spans="1:4" x14ac:dyDescent="0.3">
      <c r="A55" t="s">
        <v>91</v>
      </c>
      <c r="B55">
        <f>SUM(Staging!N55:O55)</f>
        <v>1.6020527252061525</v>
      </c>
      <c r="C55">
        <f>SUM(Staging!P55:Q55)</f>
        <v>0.40059749014263091</v>
      </c>
      <c r="D55">
        <f>SUM(Staging!R55:S55)</f>
        <v>-1.666382362396396</v>
      </c>
    </row>
    <row r="56" spans="1:4" x14ac:dyDescent="0.3">
      <c r="A56" t="s">
        <v>93</v>
      </c>
      <c r="B56">
        <f>SUM(Staging!N56:O56)</f>
        <v>1.6375244156374058</v>
      </c>
      <c r="C56">
        <f>SUM(Staging!P56:Q56)</f>
        <v>-1.526621910312735</v>
      </c>
      <c r="D56">
        <f>SUM(Staging!R56:S56)</f>
        <v>-1.5081074750290804</v>
      </c>
    </row>
    <row r="57" spans="1:4" x14ac:dyDescent="0.3">
      <c r="A57" t="s">
        <v>94</v>
      </c>
      <c r="B57">
        <f>SUM(Staging!N57:O57)</f>
        <v>1.2004196970422931</v>
      </c>
      <c r="C57">
        <f>SUM(Staging!P57:Q57)</f>
        <v>1.703181386294548</v>
      </c>
      <c r="D57">
        <f>SUM(Staging!R57:S57)</f>
        <v>1.3247543165249094</v>
      </c>
    </row>
    <row r="58" spans="1:4" x14ac:dyDescent="0.3">
      <c r="A58" t="s">
        <v>95</v>
      </c>
      <c r="B58">
        <f>SUM(Staging!N58:O58)</f>
        <v>1.0825601923284602</v>
      </c>
      <c r="C58">
        <f>SUM(Staging!P58:Q58)</f>
        <v>-1.4869368806610059</v>
      </c>
      <c r="D58">
        <f>SUM(Staging!R58:S58)</f>
        <v>-0.65181658283117372</v>
      </c>
    </row>
    <row r="59" spans="1:4" x14ac:dyDescent="0.3">
      <c r="A59" t="s">
        <v>96</v>
      </c>
      <c r="B59">
        <f>SUM(Staging!N59:O59)</f>
        <v>0.21350377676275328</v>
      </c>
      <c r="C59">
        <f>SUM(Staging!P59:Q59)</f>
        <v>1.4169573989406801</v>
      </c>
      <c r="D59">
        <f>SUM(Staging!R59:S59)</f>
        <v>2.6026068965419418</v>
      </c>
    </row>
    <row r="60" spans="1:4" x14ac:dyDescent="0.3">
      <c r="A60" t="s">
        <v>97</v>
      </c>
      <c r="B60">
        <f>SUM(Staging!N60:O60)</f>
        <v>0.71639885459585406</v>
      </c>
      <c r="C60">
        <f>SUM(Staging!P60:Q60)</f>
        <v>-0.8639162272026778</v>
      </c>
      <c r="D60">
        <f>SUM(Staging!R60:S60)</f>
        <v>0.25863723417275181</v>
      </c>
    </row>
    <row r="61" spans="1:4" x14ac:dyDescent="0.3">
      <c r="A61" t="s">
        <v>98</v>
      </c>
      <c r="B61">
        <f>SUM(Staging!N61:O61)</f>
        <v>0.88231287333204778</v>
      </c>
      <c r="C61">
        <f>SUM(Staging!P61:Q61)</f>
        <v>-1.6269232493519434</v>
      </c>
      <c r="D61">
        <f>SUM(Staging!R61:S61)</f>
        <v>-1.6053833400636972</v>
      </c>
    </row>
    <row r="62" spans="1:4" x14ac:dyDescent="0.3">
      <c r="A62" t="s">
        <v>100</v>
      </c>
      <c r="B62">
        <f>SUM(Staging!N62:O62)</f>
        <v>1.7158975984665017</v>
      </c>
      <c r="C62">
        <f>SUM(Staging!P62:Q62)</f>
        <v>-1.7000420586834086</v>
      </c>
      <c r="D62">
        <f>SUM(Staging!R62:S62)</f>
        <v>-2.9996048602216216</v>
      </c>
    </row>
    <row r="63" spans="1:4" x14ac:dyDescent="0.3">
      <c r="A63" t="s">
        <v>101</v>
      </c>
      <c r="B63">
        <f>SUM(Staging!N63:O63)</f>
        <v>1.3205559820981958</v>
      </c>
      <c r="C63">
        <f>SUM(Staging!P63:Q63)</f>
        <v>0.49492891869717315</v>
      </c>
      <c r="D63">
        <f>SUM(Staging!R63:S63)</f>
        <v>1.4436360606775074</v>
      </c>
    </row>
    <row r="64" spans="1:4" x14ac:dyDescent="0.3">
      <c r="A64" t="s">
        <v>102</v>
      </c>
      <c r="B64">
        <f>SUM(Staging!N64:O64)</f>
        <v>1.1964050655888094</v>
      </c>
      <c r="C64">
        <f>SUM(Staging!P64:Q64)</f>
        <v>1.9793617430115289</v>
      </c>
      <c r="D64">
        <f>SUM(Staging!R64:S64)</f>
        <v>1.4583070242614435</v>
      </c>
    </row>
    <row r="65" spans="1:4" x14ac:dyDescent="0.3">
      <c r="A65" t="s">
        <v>103</v>
      </c>
      <c r="B65">
        <f>SUM(Staging!N65:O65)</f>
        <v>1.0962814060906032</v>
      </c>
      <c r="C65">
        <f>SUM(Staging!P65:Q65)</f>
        <v>-6.122417540168304E-2</v>
      </c>
      <c r="D65">
        <f>SUM(Staging!R65:S65)</f>
        <v>1.0564419080496676</v>
      </c>
    </row>
    <row r="66" spans="1:4" x14ac:dyDescent="0.3">
      <c r="A66" t="s">
        <v>104</v>
      </c>
      <c r="B66">
        <f>SUM(Staging!N66:O66)</f>
        <v>0.41087485447671668</v>
      </c>
      <c r="C66">
        <f>SUM(Staging!P66:Q66)</f>
        <v>1.2682609109706513</v>
      </c>
      <c r="D66">
        <f>SUM(Staging!R66:S66)</f>
        <v>8.5790201228875373E-2</v>
      </c>
    </row>
    <row r="67" spans="1:4" x14ac:dyDescent="0.3">
      <c r="A67" t="s">
        <v>105</v>
      </c>
      <c r="B67">
        <f>SUM(Staging!N67:O67)</f>
        <v>0.47037380191915068</v>
      </c>
      <c r="C67">
        <f>SUM(Staging!P67:Q67)</f>
        <v>0.25246368114725404</v>
      </c>
      <c r="D67">
        <f>SUM(Staging!R67:S67)</f>
        <v>2.5580893272964307</v>
      </c>
    </row>
    <row r="68" spans="1:4" x14ac:dyDescent="0.3">
      <c r="A68" t="s">
        <v>106</v>
      </c>
      <c r="B68">
        <f>SUM(Staging!N68:O68)</f>
        <v>1.4990528244254979</v>
      </c>
      <c r="C68">
        <f>SUM(Staging!P68:Q68)</f>
        <v>-1.3844580118020247</v>
      </c>
      <c r="D68">
        <f>SUM(Staging!R68:S68)</f>
        <v>-1.0052466967688087</v>
      </c>
    </row>
    <row r="69" spans="1:4" x14ac:dyDescent="0.3">
      <c r="A69" t="s">
        <v>107</v>
      </c>
      <c r="B69">
        <f>SUM(Staging!N69:O69)</f>
        <v>0.83138211802723805</v>
      </c>
      <c r="C69">
        <f>SUM(Staging!P69:Q69)</f>
        <v>-0.18870804414863526</v>
      </c>
      <c r="D69">
        <f>SUM(Staging!R69:S69)</f>
        <v>-0.48711145842351888</v>
      </c>
    </row>
    <row r="70" spans="1:4" x14ac:dyDescent="0.3">
      <c r="A70" t="s">
        <v>108</v>
      </c>
      <c r="B70">
        <f>SUM(Staging!N70:O70)</f>
        <v>0.42345767806782458</v>
      </c>
      <c r="C70">
        <f>SUM(Staging!P70:Q70)</f>
        <v>-0.55865715044550612</v>
      </c>
      <c r="D70">
        <f>SUM(Staging!R70:S70)</f>
        <v>-1.6346264492241906</v>
      </c>
    </row>
    <row r="71" spans="1:4" x14ac:dyDescent="0.3">
      <c r="A71" t="s">
        <v>109</v>
      </c>
      <c r="B71">
        <f>SUM(Staging!N71:O71)</f>
        <v>-1.0486174748291897</v>
      </c>
      <c r="C71">
        <f>SUM(Staging!P71:Q71)</f>
        <v>-2.6201743485944693</v>
      </c>
      <c r="D71">
        <f>SUM(Staging!R71:S71)</f>
        <v>2.6446116617757447</v>
      </c>
    </row>
    <row r="72" spans="1:4" x14ac:dyDescent="0.3">
      <c r="A72" t="s">
        <v>110</v>
      </c>
      <c r="B72">
        <f>SUM(Staging!N72:O72)</f>
        <v>1.5940234622991853</v>
      </c>
      <c r="C72">
        <f>SUM(Staging!P72:Q72)</f>
        <v>0.35873493067112927</v>
      </c>
      <c r="D72">
        <f>SUM(Staging!R72:S72)</f>
        <v>-1.6200543036476298</v>
      </c>
    </row>
    <row r="73" spans="1:4" x14ac:dyDescent="0.3">
      <c r="A73" t="s">
        <v>111</v>
      </c>
      <c r="B73">
        <f>SUM(Staging!N73:O73)</f>
        <v>0.9377971893209982</v>
      </c>
      <c r="C73">
        <f>SUM(Staging!P73:Q73)</f>
        <v>-1.7884035767532838</v>
      </c>
      <c r="D73">
        <f>SUM(Staging!R73:S73)</f>
        <v>3.6899782719041763E-3</v>
      </c>
    </row>
    <row r="74" spans="1:4" x14ac:dyDescent="0.3">
      <c r="A74" t="s">
        <v>112</v>
      </c>
      <c r="B74">
        <f>SUM(Staging!N74:O74)</f>
        <v>0.83767352982279197</v>
      </c>
      <c r="C74">
        <f>SUM(Staging!P74:Q74)</f>
        <v>1.4169573989406801</v>
      </c>
      <c r="D74">
        <f>SUM(Staging!R74:S74)</f>
        <v>-1.1279470559426645</v>
      </c>
    </row>
    <row r="75" spans="1:4" x14ac:dyDescent="0.3">
      <c r="A75" t="s">
        <v>113</v>
      </c>
      <c r="B75">
        <f>SUM(Staging!N75:O75)</f>
        <v>-0.29742056397731537</v>
      </c>
      <c r="C75">
        <f>SUM(Staging!P75:Q75)</f>
        <v>2.6108111762616231</v>
      </c>
      <c r="D75">
        <f>SUM(Staging!R75:S75)</f>
        <v>2.6756652604394899</v>
      </c>
    </row>
    <row r="76" spans="1:4" x14ac:dyDescent="0.3">
      <c r="A76" t="s">
        <v>114</v>
      </c>
      <c r="B76">
        <f>SUM(Staging!N76:O76)</f>
        <v>-6.056316437861442E-2</v>
      </c>
      <c r="C76">
        <f>SUM(Staging!P76:Q76)</f>
        <v>-1.024833875629366</v>
      </c>
      <c r="D76">
        <f>SUM(Staging!R76:S76)</f>
        <v>0.34958168017440194</v>
      </c>
    </row>
    <row r="77" spans="1:4" x14ac:dyDescent="0.3">
      <c r="A77" t="s">
        <v>115</v>
      </c>
      <c r="B77">
        <f>SUM(Staging!N77:O77)</f>
        <v>-0.61037436606304141</v>
      </c>
      <c r="C77">
        <f>SUM(Staging!P77:Q77)</f>
        <v>2.5017997179433227</v>
      </c>
      <c r="D77">
        <f>SUM(Staging!R77:S77)</f>
        <v>-0.86847887051210448</v>
      </c>
    </row>
    <row r="78" spans="1:4" x14ac:dyDescent="0.3">
      <c r="A78" t="s">
        <v>116</v>
      </c>
      <c r="B78">
        <f>SUM(Staging!N78:O78)</f>
        <v>0.77302156075583905</v>
      </c>
      <c r="C78">
        <f>SUM(Staging!P78:Q78)</f>
        <v>0.76865040610705493</v>
      </c>
      <c r="D78">
        <f>SUM(Staging!R78:S78)</f>
        <v>-1.9867507521522823</v>
      </c>
    </row>
    <row r="79" spans="1:4" x14ac:dyDescent="0.3">
      <c r="A79" t="s">
        <v>117</v>
      </c>
      <c r="B79">
        <f>SUM(Staging!N79:O79)</f>
        <v>-3.6535907367434284E-2</v>
      </c>
      <c r="C79">
        <f>SUM(Staging!P79:Q79)</f>
        <v>-0.85548744741091243</v>
      </c>
      <c r="D79">
        <f>SUM(Staging!R79:S79)</f>
        <v>1.3126949749600607</v>
      </c>
    </row>
    <row r="80" spans="1:4" x14ac:dyDescent="0.3">
      <c r="A80" t="s">
        <v>118</v>
      </c>
      <c r="B80">
        <f>SUM(Staging!N80:O80)</f>
        <v>-0.87012063250188798</v>
      </c>
      <c r="C80">
        <f>SUM(Staging!P80:Q80)</f>
        <v>1.4376073391891051</v>
      </c>
      <c r="D80">
        <f>SUM(Staging!R80:S80)</f>
        <v>1.3749998083023023</v>
      </c>
    </row>
    <row r="81" spans="1:4" x14ac:dyDescent="0.3">
      <c r="A81" t="s">
        <v>119</v>
      </c>
      <c r="B81">
        <f>SUM(Staging!N81:O81)</f>
        <v>1.2644722051688673</v>
      </c>
      <c r="C81">
        <f>SUM(Staging!P81:Q81)</f>
        <v>-3.1907261329697576</v>
      </c>
      <c r="D81">
        <f>SUM(Staging!R81:S81)</f>
        <v>0.18105794074549253</v>
      </c>
    </row>
    <row r="82" spans="1:4" x14ac:dyDescent="0.3">
      <c r="A82" t="s">
        <v>120</v>
      </c>
      <c r="B82">
        <f>SUM(Staging!N82:O82)</f>
        <v>0.13566952316431383</v>
      </c>
      <c r="C82">
        <f>SUM(Staging!P82:Q82)</f>
        <v>-0.44774950179475931</v>
      </c>
      <c r="D82">
        <f>SUM(Staging!R82:S82)</f>
        <v>-9.2883572254255364E-2</v>
      </c>
    </row>
    <row r="83" spans="1:4" x14ac:dyDescent="0.3">
      <c r="A83" t="s">
        <v>121</v>
      </c>
      <c r="B83">
        <f>SUM(Staging!N83:O83)</f>
        <v>0.36623551096746082</v>
      </c>
      <c r="C83">
        <f>SUM(Staging!P83:Q83)</f>
        <v>-0.76579241798324227</v>
      </c>
      <c r="D83">
        <f>SUM(Staging!R83:S83)</f>
        <v>-0.53605113919137004</v>
      </c>
    </row>
    <row r="84" spans="1:4" x14ac:dyDescent="0.3">
      <c r="A84" t="s">
        <v>122</v>
      </c>
      <c r="B84">
        <f>SUM(Staging!N84:O84)</f>
        <v>-9.4896464638833167E-2</v>
      </c>
      <c r="C84">
        <f>SUM(Staging!P84:Q84)</f>
        <v>2.2615120102131767</v>
      </c>
      <c r="D84">
        <f>SUM(Staging!R84:S84)</f>
        <v>-0.3929518939016996</v>
      </c>
    </row>
    <row r="85" spans="1:4" x14ac:dyDescent="0.3">
      <c r="A85" t="s">
        <v>123</v>
      </c>
      <c r="B85">
        <f>SUM(Staging!N85:O85)</f>
        <v>0.46120614884114941</v>
      </c>
      <c r="C85">
        <f>SUM(Staging!P85:Q85)</f>
        <v>1.2119996612227175</v>
      </c>
      <c r="D85">
        <f>SUM(Staging!R85:S85)</f>
        <v>-4.363178642202139</v>
      </c>
    </row>
    <row r="86" spans="1:4" x14ac:dyDescent="0.3">
      <c r="A86" t="s">
        <v>124</v>
      </c>
      <c r="B86">
        <f>SUM(Staging!N86:O86)</f>
        <v>0.86913058880056338</v>
      </c>
      <c r="C86">
        <f>SUM(Staging!P86:Q86)</f>
        <v>1.2175973417108132E-2</v>
      </c>
      <c r="D86">
        <f>SUM(Staging!R86:S86)</f>
        <v>1.5942737180023141</v>
      </c>
    </row>
    <row r="87" spans="1:4" x14ac:dyDescent="0.3">
      <c r="A87" t="s">
        <v>125</v>
      </c>
      <c r="B87">
        <f>SUM(Staging!N87:O87)</f>
        <v>-0.61438899751652398</v>
      </c>
      <c r="C87">
        <f>SUM(Staging!P87:Q87)</f>
        <v>1.0907670424477578</v>
      </c>
      <c r="D87">
        <f>SUM(Staging!R87:S87)</f>
        <v>-9.2883572254255364E-2</v>
      </c>
    </row>
    <row r="88" spans="1:4" x14ac:dyDescent="0.3">
      <c r="A88" t="s">
        <v>126</v>
      </c>
      <c r="B88">
        <f>SUM(Staging!N88:O88)</f>
        <v>-0.57891730708527056</v>
      </c>
      <c r="C88">
        <f>SUM(Staging!P88:Q88)</f>
        <v>0.72489165630310626</v>
      </c>
      <c r="D88">
        <f>SUM(Staging!R88:S88)</f>
        <v>0.17090790669127123</v>
      </c>
    </row>
    <row r="89" spans="1:4" x14ac:dyDescent="0.3">
      <c r="A89" t="s">
        <v>127</v>
      </c>
      <c r="B89">
        <f>SUM(Staging!N89:O89)</f>
        <v>-1.4834454130822308</v>
      </c>
      <c r="C89">
        <f>SUM(Staging!P89:Q89)</f>
        <v>-1.2488267027506332</v>
      </c>
      <c r="D89">
        <f>SUM(Staging!R89:S89)</f>
        <v>1.9682015360631393</v>
      </c>
    </row>
    <row r="90" spans="1:4" x14ac:dyDescent="0.3">
      <c r="A90" t="s">
        <v>128</v>
      </c>
      <c r="B90">
        <f>SUM(Staging!N90:O90)</f>
        <v>1.6798264470948718</v>
      </c>
      <c r="C90">
        <f>SUM(Staging!P90:Q90)</f>
        <v>-3.1466860436784829</v>
      </c>
      <c r="D90">
        <f>SUM(Staging!R90:S90)</f>
        <v>1.5942737180023141</v>
      </c>
    </row>
    <row r="91" spans="1:4" x14ac:dyDescent="0.3">
      <c r="A91" t="s">
        <v>129</v>
      </c>
      <c r="B91">
        <f>SUM(Staging!N91:O91)</f>
        <v>0.40284559156975053</v>
      </c>
      <c r="C91">
        <f>SUM(Staging!P91:Q91)</f>
        <v>-1.9361615930181354E-2</v>
      </c>
      <c r="D91">
        <f>SUM(Staging!R91:S91)</f>
        <v>-2.310433078435711</v>
      </c>
    </row>
    <row r="92" spans="1:4" x14ac:dyDescent="0.3">
      <c r="A92" t="s">
        <v>130</v>
      </c>
      <c r="B92">
        <f>SUM(Staging!N92:O92)</f>
        <v>0.59793988894164407</v>
      </c>
      <c r="C92">
        <f>SUM(Staging!P92:Q92)</f>
        <v>-0.17213182405243033</v>
      </c>
      <c r="D92">
        <f>SUM(Staging!R92:S92)</f>
        <v>-2.1768803706991768</v>
      </c>
    </row>
    <row r="93" spans="1:4" x14ac:dyDescent="0.3">
      <c r="A93" t="s">
        <v>132</v>
      </c>
      <c r="B93">
        <f>SUM(Staging!N93:O93)</f>
        <v>0.33819362250279772</v>
      </c>
      <c r="C93">
        <f>SUM(Staging!P93:Q93)</f>
        <v>2.8633200444484279</v>
      </c>
      <c r="D93">
        <f>SUM(Staging!R93:S93)</f>
        <v>1.2148156134243591</v>
      </c>
    </row>
    <row r="94" spans="1:4" x14ac:dyDescent="0.3">
      <c r="A94" t="s">
        <v>133</v>
      </c>
      <c r="B94">
        <f>SUM(Staging!N94:O94)</f>
        <v>-0.45362800040484852</v>
      </c>
      <c r="C94">
        <f>SUM(Staging!P94:Q94)</f>
        <v>-2.7853958339761897E-3</v>
      </c>
      <c r="D94">
        <f>SUM(Staging!R94:S94)</f>
        <v>0.82953076830714678</v>
      </c>
    </row>
    <row r="95" spans="1:4" x14ac:dyDescent="0.3">
      <c r="A95" t="s">
        <v>134</v>
      </c>
      <c r="B95">
        <f>SUM(Staging!N95:O95)</f>
        <v>0.1139190464952051</v>
      </c>
      <c r="C95">
        <f>SUM(Staging!P95:Q95)</f>
        <v>3.445040817409907</v>
      </c>
      <c r="D95">
        <f>SUM(Staging!R95:S95)</f>
        <v>2.4208168225460174</v>
      </c>
    </row>
    <row r="96" spans="1:4" x14ac:dyDescent="0.3">
      <c r="A96" t="s">
        <v>136</v>
      </c>
      <c r="B96">
        <f>SUM(Staging!N96:O96)</f>
        <v>0.38624813652515899</v>
      </c>
      <c r="C96">
        <f>SUM(Staging!P96:Q96)</f>
        <v>-2.1164901235786533</v>
      </c>
      <c r="D96">
        <f>SUM(Staging!R96:S96)</f>
        <v>1.7341578447718153</v>
      </c>
    </row>
    <row r="97" spans="1:4" x14ac:dyDescent="0.3">
      <c r="A97" t="s">
        <v>137</v>
      </c>
      <c r="B97">
        <f>SUM(Staging!N97:O97)</f>
        <v>-0.62469504076556159</v>
      </c>
      <c r="C97">
        <f>SUM(Staging!P97:Q97)</f>
        <v>-3.2934863413160653</v>
      </c>
      <c r="D97">
        <f>SUM(Staging!R97:S97)</f>
        <v>0.9598683575235113</v>
      </c>
    </row>
    <row r="98" spans="1:4" x14ac:dyDescent="0.3">
      <c r="A98" t="s">
        <v>138</v>
      </c>
      <c r="B98">
        <f>SUM(Staging!N98:O98)</f>
        <v>-0.64243088598118825</v>
      </c>
      <c r="C98">
        <f>SUM(Staging!P98:Q98)</f>
        <v>8.529478274857305E-2</v>
      </c>
      <c r="D98">
        <f>SUM(Staging!R98:S98)</f>
        <v>-0.58690012746984799</v>
      </c>
    </row>
    <row r="99" spans="1:4" x14ac:dyDescent="0.3">
      <c r="A99" t="s">
        <v>139</v>
      </c>
      <c r="B99">
        <f>SUM(Staging!N99:O99)</f>
        <v>0.47492736260329244</v>
      </c>
      <c r="C99">
        <f>SUM(Staging!P99:Q99)</f>
        <v>2.0021892130797267</v>
      </c>
      <c r="D99">
        <f>SUM(Staging!R99:S99)</f>
        <v>-2.6575317733403785</v>
      </c>
    </row>
    <row r="100" spans="1:4" x14ac:dyDescent="0.3">
      <c r="A100" t="s">
        <v>140</v>
      </c>
      <c r="B100">
        <f>SUM(Staging!N100:O100)</f>
        <v>-0.39412905296241452</v>
      </c>
      <c r="C100">
        <f>SUM(Staging!P100:Q100)</f>
        <v>5.1526224503835518</v>
      </c>
      <c r="D100">
        <f>SUM(Staging!R100:S100)</f>
        <v>-0.20543389737388995</v>
      </c>
    </row>
    <row r="101" spans="1:4" x14ac:dyDescent="0.3">
      <c r="A101" t="s">
        <v>141</v>
      </c>
      <c r="B101">
        <f>SUM(Staging!N101:O101)</f>
        <v>-0.84896961677315463</v>
      </c>
      <c r="C101">
        <f>SUM(Staging!P101:Q101)</f>
        <v>-1.7400084278224637</v>
      </c>
      <c r="D101">
        <f>SUM(Staging!R101:S101)</f>
        <v>-0.57222916388591472</v>
      </c>
    </row>
    <row r="102" spans="1:4" x14ac:dyDescent="0.3">
      <c r="A102" t="s">
        <v>142</v>
      </c>
      <c r="B102">
        <f>SUM(Staging!N102:O102)</f>
        <v>-0.29915841508872759</v>
      </c>
      <c r="C102">
        <f>SUM(Staging!P102:Q102)</f>
        <v>2.627387396357828</v>
      </c>
      <c r="D102">
        <f>SUM(Staging!R102:S102)</f>
        <v>-0.48711145842351888</v>
      </c>
    </row>
    <row r="103" spans="1:4" x14ac:dyDescent="0.3">
      <c r="A103" t="s">
        <v>143</v>
      </c>
      <c r="B103">
        <f>SUM(Staging!N103:O103)</f>
        <v>-0.52343299109632024</v>
      </c>
      <c r="C103">
        <f>SUM(Staging!P103:Q103)</f>
        <v>2.8782814136995127</v>
      </c>
      <c r="D103">
        <f>SUM(Staging!R103:S103)</f>
        <v>3.6471180997761148</v>
      </c>
    </row>
    <row r="104" spans="1:4" x14ac:dyDescent="0.3">
      <c r="A104" t="s">
        <v>144</v>
      </c>
      <c r="B104">
        <f>SUM(Staging!N104:O104)</f>
        <v>-1.1619234188588807</v>
      </c>
      <c r="C104">
        <f>SUM(Staging!P104:Q104)</f>
        <v>1.8893853740965332</v>
      </c>
      <c r="D104">
        <f>SUM(Staging!R104:S104)</f>
        <v>0.93062524836301774</v>
      </c>
    </row>
    <row r="105" spans="1:4" x14ac:dyDescent="0.3">
      <c r="A105" t="s">
        <v>145</v>
      </c>
      <c r="B105">
        <f>SUM(Staging!N105:O105)</f>
        <v>0.45832990755870084</v>
      </c>
      <c r="C105">
        <f>SUM(Staging!P105:Q105)</f>
        <v>0.98611064376900326</v>
      </c>
      <c r="D105">
        <f>SUM(Staging!R105:S105)</f>
        <v>0.12066241491387825</v>
      </c>
    </row>
    <row r="106" spans="1:4" x14ac:dyDescent="0.3">
      <c r="A106" t="s">
        <v>147</v>
      </c>
      <c r="B106">
        <f>SUM(Staging!N106:O106)</f>
        <v>-5.6009603694472748E-2</v>
      </c>
      <c r="C106">
        <f>SUM(Staging!P106:Q106)</f>
        <v>8.9649842388119128E-2</v>
      </c>
      <c r="D106">
        <f>SUM(Staging!R106:S106)</f>
        <v>-1.0331839949197599</v>
      </c>
    </row>
    <row r="107" spans="1:4" x14ac:dyDescent="0.3">
      <c r="A107" t="s">
        <v>148</v>
      </c>
      <c r="B107">
        <f>SUM(Staging!N107:O107)</f>
        <v>0.36965068148056734</v>
      </c>
      <c r="C107">
        <f>SUM(Staging!P107:Q107)</f>
        <v>-1.0541939351568825</v>
      </c>
      <c r="D107">
        <f>SUM(Staging!R107:S107)</f>
        <v>1.4048464139638777</v>
      </c>
    </row>
    <row r="108" spans="1:4" x14ac:dyDescent="0.3">
      <c r="A108" t="s">
        <v>149</v>
      </c>
      <c r="B108">
        <f>SUM(Staging!N108:O108)</f>
        <v>-0.42217094142707934</v>
      </c>
      <c r="C108">
        <f>SUM(Staging!P108:Q108)</f>
        <v>-1.9927986354965948</v>
      </c>
      <c r="D108">
        <f>SUM(Staging!R108:S108)</f>
        <v>0.36355032924987774</v>
      </c>
    </row>
    <row r="109" spans="1:4" x14ac:dyDescent="0.3">
      <c r="A109" t="s">
        <v>150</v>
      </c>
      <c r="B109">
        <f>SUM(Staging!N109:O109)</f>
        <v>-0.26254833448643911</v>
      </c>
      <c r="C109">
        <f>SUM(Staging!P109:Q109)</f>
        <v>-0.39963569235126462</v>
      </c>
      <c r="D109">
        <f>SUM(Staging!R109:S109)</f>
        <v>-0.77130182348486054</v>
      </c>
    </row>
    <row r="110" spans="1:4" x14ac:dyDescent="0.3">
      <c r="A110" t="s">
        <v>151</v>
      </c>
      <c r="B110">
        <f>SUM(Staging!N110:O110)</f>
        <v>-0.35122756056457255</v>
      </c>
      <c r="C110">
        <f>SUM(Staging!P110:Q110)</f>
        <v>0.44056385928168607</v>
      </c>
      <c r="D110">
        <f>SUM(Staging!R110:S110)</f>
        <v>-2.3008865408825745</v>
      </c>
    </row>
    <row r="111" spans="1:4" x14ac:dyDescent="0.3">
      <c r="A111" t="s">
        <v>152</v>
      </c>
      <c r="B111">
        <f>SUM(Staging!N111:O111)</f>
        <v>-1.2025481309146528</v>
      </c>
      <c r="C111">
        <f>SUM(Staging!P111:Q111)</f>
        <v>0.80833543575878397</v>
      </c>
      <c r="D111">
        <f>SUM(Staging!R111:S111)</f>
        <v>0.88932279763767608</v>
      </c>
    </row>
    <row r="112" spans="1:4" x14ac:dyDescent="0.3">
      <c r="A112" t="s">
        <v>153</v>
      </c>
      <c r="B112">
        <f>SUM(Staging!N112:O112)</f>
        <v>1.0384597780498623</v>
      </c>
      <c r="C112">
        <f>SUM(Staging!P112:Q112)</f>
        <v>-0.80112238799542534</v>
      </c>
      <c r="D112">
        <f>SUM(Staging!R112:S112)</f>
        <v>6.277969309397613E-2</v>
      </c>
    </row>
    <row r="113" spans="1:4" x14ac:dyDescent="0.3">
      <c r="A113" t="s">
        <v>154</v>
      </c>
      <c r="B113">
        <f>SUM(Staging!N113:O113)</f>
        <v>-0.48053149869847822</v>
      </c>
      <c r="C113">
        <f>SUM(Staging!P113:Q113)</f>
        <v>2.867675104087974</v>
      </c>
      <c r="D113">
        <f>SUM(Staging!R113:S113)</f>
        <v>5.7150588569466754E-2</v>
      </c>
    </row>
    <row r="114" spans="1:4" x14ac:dyDescent="0.3">
      <c r="A114" t="s">
        <v>155</v>
      </c>
      <c r="B114">
        <f>SUM(Staging!N114:O114)</f>
        <v>-0.79977671257975824</v>
      </c>
      <c r="C114">
        <f>SUM(Staging!P114:Q114)</f>
        <v>0.71864040633111381</v>
      </c>
      <c r="D114">
        <f>SUM(Staging!R114:S114)</f>
        <v>2.1957161723067449</v>
      </c>
    </row>
    <row r="115" spans="1:4" x14ac:dyDescent="0.3">
      <c r="A115" t="s">
        <v>156</v>
      </c>
      <c r="B115">
        <f>SUM(Staging!N115:O115)</f>
        <v>-0.69336164128599809</v>
      </c>
      <c r="C115">
        <f>SUM(Staging!P115:Q115)</f>
        <v>1.1785658815429814</v>
      </c>
      <c r="D115">
        <f>SUM(Staging!R115:S115)</f>
        <v>-0.84245087987178058</v>
      </c>
    </row>
    <row r="116" spans="1:4" x14ac:dyDescent="0.3">
      <c r="A116" t="s">
        <v>157</v>
      </c>
      <c r="B116">
        <f>SUM(Staging!N116:O116)</f>
        <v>-0.46279565348285157</v>
      </c>
      <c r="C116">
        <f>SUM(Staging!P116:Q116)</f>
        <v>1.0489044829762562</v>
      </c>
      <c r="D116">
        <f>SUM(Staging!R116:S116)</f>
        <v>-7.318700064689776E-2</v>
      </c>
    </row>
    <row r="117" spans="1:4" x14ac:dyDescent="0.3">
      <c r="A117" t="s">
        <v>158</v>
      </c>
      <c r="B117">
        <f>SUM(Staging!N117:O117)</f>
        <v>-1.8044284780749247</v>
      </c>
      <c r="C117">
        <f>SUM(Staging!P117:Q117)</f>
        <v>-2.3336690217532752</v>
      </c>
      <c r="D117">
        <f>SUM(Staging!R117:S117)</f>
        <v>3.0521058825120231</v>
      </c>
    </row>
    <row r="118" spans="1:4" x14ac:dyDescent="0.3">
      <c r="A118" t="s">
        <v>159</v>
      </c>
      <c r="B118">
        <f>SUM(Staging!N118:O118)</f>
        <v>-2.1883256610231578</v>
      </c>
      <c r="C118">
        <f>SUM(Staging!P118:Q118)</f>
        <v>1.5841262973393611</v>
      </c>
      <c r="D118">
        <f>SUM(Staging!R118:S118)</f>
        <v>-1.2581858271516566</v>
      </c>
    </row>
    <row r="119" spans="1:4" x14ac:dyDescent="0.3">
      <c r="A119" t="s">
        <v>160</v>
      </c>
      <c r="B119">
        <f>SUM(Staging!N119:O119)</f>
        <v>0.68488126390836368</v>
      </c>
      <c r="C119">
        <f>SUM(Staging!P119:Q119)</f>
        <v>1.3082272801097061</v>
      </c>
      <c r="D119">
        <f>SUM(Staging!R119:S119)</f>
        <v>1.7195856991952578</v>
      </c>
    </row>
    <row r="120" spans="1:4" x14ac:dyDescent="0.3">
      <c r="A120" t="s">
        <v>161</v>
      </c>
      <c r="B120">
        <f>SUM(Staging!N120:O120)</f>
        <v>0.87997556128025733</v>
      </c>
      <c r="C120">
        <f>SUM(Staging!P120:Q120)</f>
        <v>0.19184737175977426</v>
      </c>
      <c r="D120">
        <f>SUM(Staging!R120:S120)</f>
        <v>-0.85269973193337378</v>
      </c>
    </row>
    <row r="121" spans="1:4" x14ac:dyDescent="0.3">
      <c r="A121" t="s">
        <v>162</v>
      </c>
      <c r="B121">
        <f>SUM(Staging!N121:O121)</f>
        <v>-1.2420344527993898</v>
      </c>
      <c r="C121">
        <f>SUM(Staging!P121:Q121)</f>
        <v>-0.24089557374434939</v>
      </c>
      <c r="D121">
        <f>SUM(Staging!R121:S121)</f>
        <v>2.312085112447634</v>
      </c>
    </row>
    <row r="122" spans="1:4" x14ac:dyDescent="0.3">
      <c r="A122" t="s">
        <v>163</v>
      </c>
      <c r="B122">
        <f>SUM(Staging!N122:O122)</f>
        <v>-1.2597702980150167</v>
      </c>
      <c r="C122">
        <f>SUM(Staging!P122:Q122)</f>
        <v>0.48867766872518015</v>
      </c>
      <c r="D122">
        <f>SUM(Staging!R122:S122)</f>
        <v>-8.2130041698949136E-2</v>
      </c>
    </row>
    <row r="123" spans="1:4" x14ac:dyDescent="0.3">
      <c r="A123" t="s">
        <v>164</v>
      </c>
      <c r="B123">
        <f>SUM(Staging!N123:O123)</f>
        <v>0.40739915225389112</v>
      </c>
      <c r="C123">
        <f>SUM(Staging!P123:Q123)</f>
        <v>-1.9134285761931373</v>
      </c>
      <c r="D123">
        <f>SUM(Staging!R123:S123)</f>
        <v>-1.3821919973350547</v>
      </c>
    </row>
    <row r="124" spans="1:4" x14ac:dyDescent="0.3">
      <c r="A124" t="s">
        <v>165</v>
      </c>
      <c r="B124">
        <f>SUM(Staging!N124:O124)</f>
        <v>-0.5858081798212027</v>
      </c>
      <c r="C124">
        <f>SUM(Staging!P124:Q124)</f>
        <v>0.57022525784841083</v>
      </c>
      <c r="D124">
        <f>SUM(Staging!R124:S124)</f>
        <v>-2.0618172415678298</v>
      </c>
    </row>
    <row r="125" spans="1:4" x14ac:dyDescent="0.3">
      <c r="A125" t="s">
        <v>166</v>
      </c>
      <c r="B125">
        <f>SUM(Staging!N125:O125)</f>
        <v>-1.2597702980150167</v>
      </c>
      <c r="C125">
        <f>SUM(Staging!P125:Q125)</f>
        <v>-0.41459706160234894</v>
      </c>
      <c r="D125">
        <f>SUM(Staging!R125:S125)</f>
        <v>2.3172095384784344</v>
      </c>
    </row>
    <row r="126" spans="1:4" x14ac:dyDescent="0.3">
      <c r="A126" t="s">
        <v>167</v>
      </c>
      <c r="B126">
        <f>SUM(Staging!N126:O126)</f>
        <v>-0.3312149350068756</v>
      </c>
      <c r="C126">
        <f>SUM(Staging!P126:Q126)</f>
        <v>-3.1260361034300574</v>
      </c>
      <c r="D126">
        <f>SUM(Staging!R126:S126)</f>
        <v>-3.0065397757556731</v>
      </c>
    </row>
    <row r="127" spans="1:4" x14ac:dyDescent="0.3">
      <c r="A127" t="s">
        <v>168</v>
      </c>
      <c r="B127">
        <f>SUM(Staging!N127:O127)</f>
        <v>-1.7678183974726365</v>
      </c>
      <c r="C127">
        <f>SUM(Staging!P127:Q127)</f>
        <v>1.5088299581881235</v>
      </c>
      <c r="D127">
        <f>SUM(Staging!R127:S127)</f>
        <v>-0.27085503122892862</v>
      </c>
    </row>
    <row r="128" spans="1:4" x14ac:dyDescent="0.3">
      <c r="A128" t="s">
        <v>169</v>
      </c>
      <c r="B128">
        <f>SUM(Staging!N128:O128)</f>
        <v>0.12991704059941794</v>
      </c>
      <c r="C128">
        <f>SUM(Staging!P128:Q128)</f>
        <v>-1.7484372076142294</v>
      </c>
      <c r="D128">
        <f>SUM(Staging!R128:S128)</f>
        <v>0.13402756748826866</v>
      </c>
    </row>
    <row r="129" spans="1:4" x14ac:dyDescent="0.3">
      <c r="A129" t="s">
        <v>170</v>
      </c>
      <c r="B129">
        <f>SUM(Staging!N129:O129)</f>
        <v>-0.80379134403324182</v>
      </c>
      <c r="C129">
        <f>SUM(Staging!P129:Q129)</f>
        <v>-0.55865715044550612</v>
      </c>
      <c r="D129">
        <f>SUM(Staging!R129:S129)</f>
        <v>-4.3439212992695042E-2</v>
      </c>
    </row>
    <row r="130" spans="1:4" x14ac:dyDescent="0.3">
      <c r="A130" t="s">
        <v>171</v>
      </c>
      <c r="B130">
        <f>SUM(Staging!N130:O130)</f>
        <v>0.43771782106062562</v>
      </c>
      <c r="C130">
        <f>SUM(Staging!P130:Q130)</f>
        <v>-5.2795395609917598E-2</v>
      </c>
      <c r="D130">
        <f>SUM(Staging!R130:S130)</f>
        <v>-1.6511079023113782</v>
      </c>
    </row>
    <row r="131" spans="1:4" x14ac:dyDescent="0.3">
      <c r="A131" t="s">
        <v>172</v>
      </c>
      <c r="B131">
        <f>SUM(Staging!N131:O131)</f>
        <v>-0.14127365925950078</v>
      </c>
      <c r="C131">
        <f>SUM(Staging!P131:Q131)</f>
        <v>-1.3007328928590209</v>
      </c>
      <c r="D131">
        <f>SUM(Staging!R131:S131)</f>
        <v>1.5332746956696153</v>
      </c>
    </row>
    <row r="132" spans="1:4" x14ac:dyDescent="0.3">
      <c r="A132" t="s">
        <v>173</v>
      </c>
      <c r="B132">
        <f>SUM(Staging!N132:O132)</f>
        <v>-1.7907072643127819</v>
      </c>
      <c r="C132">
        <f>SUM(Staging!P132:Q132)</f>
        <v>-2.9251520858643145</v>
      </c>
      <c r="D132">
        <f>SUM(Staging!R132:S132)</f>
        <v>3.0864817708191605E-3</v>
      </c>
    </row>
    <row r="133" spans="1:4" x14ac:dyDescent="0.3">
      <c r="A133" t="s">
        <v>174</v>
      </c>
      <c r="B133">
        <f>SUM(Staging!N133:O133)</f>
        <v>-0.21221704012200754</v>
      </c>
      <c r="C133">
        <f>SUM(Staging!P133:Q133)</f>
        <v>-2.0115523854125725</v>
      </c>
      <c r="D133">
        <f>SUM(Staging!R133:S133)</f>
        <v>1.3666602637513328</v>
      </c>
    </row>
    <row r="134" spans="1:4" x14ac:dyDescent="0.3">
      <c r="A134" t="s">
        <v>175</v>
      </c>
      <c r="B134">
        <f>SUM(Staging!N134:O134)</f>
        <v>-3.4858587965741095E-2</v>
      </c>
      <c r="C134">
        <f>SUM(Staging!P134:Q134)</f>
        <v>1.8559515944167964</v>
      </c>
      <c r="D134">
        <f>SUM(Staging!R134:S134)</f>
        <v>-3.2291276219832303</v>
      </c>
    </row>
    <row r="135" spans="1:4" x14ac:dyDescent="0.3">
      <c r="A135" t="s">
        <v>176</v>
      </c>
      <c r="B135">
        <f>SUM(Staging!N135:O135)</f>
        <v>-1.2586319078439814</v>
      </c>
      <c r="C135">
        <f>SUM(Staging!P135:Q135)</f>
        <v>3.5553857870860019</v>
      </c>
      <c r="D135">
        <f>SUM(Staging!R135:S135)</f>
        <v>0.74692586685646267</v>
      </c>
    </row>
    <row r="136" spans="1:4" x14ac:dyDescent="0.3">
      <c r="A136" t="s">
        <v>177</v>
      </c>
      <c r="B136">
        <f>SUM(Staging!N136:O136)</f>
        <v>-0.98630281781402762</v>
      </c>
      <c r="C136">
        <f>SUM(Staging!P136:Q136)</f>
        <v>0.78115290605104049</v>
      </c>
      <c r="D136">
        <f>SUM(Staging!R136:S136)</f>
        <v>2.6039127075514874</v>
      </c>
    </row>
    <row r="137" spans="1:4" x14ac:dyDescent="0.3">
      <c r="A137" t="s">
        <v>178</v>
      </c>
      <c r="B137">
        <f>SUM(Staging!N137:O137)</f>
        <v>2.4640359476692908E-2</v>
      </c>
      <c r="C137">
        <f>SUM(Staging!P137:Q137)</f>
        <v>-2.8101707170613475</v>
      </c>
      <c r="D137">
        <f>SUM(Staging!R137:S137)</f>
        <v>0.12699383394684505</v>
      </c>
    </row>
    <row r="138" spans="1:4" x14ac:dyDescent="0.3">
      <c r="A138" t="s">
        <v>179</v>
      </c>
      <c r="B138">
        <f>SUM(Staging!N138:O138)</f>
        <v>-0.54290668742336079</v>
      </c>
      <c r="C138">
        <f>SUM(Staging!P138:Q138)</f>
        <v>-1.043587625545344</v>
      </c>
      <c r="D138">
        <f>SUM(Staging!R138:S138)</f>
        <v>-0.82908572729739016</v>
      </c>
    </row>
    <row r="139" spans="1:4" x14ac:dyDescent="0.3">
      <c r="A139" t="s">
        <v>180</v>
      </c>
      <c r="B139">
        <f>SUM(Staging!N139:O139)</f>
        <v>-0.66076619213719368</v>
      </c>
      <c r="C139">
        <f>SUM(Staging!P139:Q139)</f>
        <v>0.38212507971397897</v>
      </c>
      <c r="D139">
        <f>SUM(Staging!R139:S139)</f>
        <v>1.5936702215012295</v>
      </c>
    </row>
    <row r="140" spans="1:4" x14ac:dyDescent="0.3">
      <c r="A140" t="s">
        <v>181</v>
      </c>
      <c r="B140">
        <f>SUM(Staging!N140:O140)</f>
        <v>-0.65447478034163975</v>
      </c>
      <c r="C140">
        <f>SUM(Staging!P140:Q140)</f>
        <v>-0.57741090036148424</v>
      </c>
      <c r="D140">
        <f>SUM(Staging!R140:S140)</f>
        <v>-2.3670099892460703</v>
      </c>
    </row>
    <row r="141" spans="1:4" x14ac:dyDescent="0.3">
      <c r="A141" t="s">
        <v>182</v>
      </c>
      <c r="B141">
        <f>SUM(Staging!N141:O141)</f>
        <v>-1.2574935176729469</v>
      </c>
      <c r="C141">
        <f>SUM(Staging!P141:Q141)</f>
        <v>1.1848171315149738</v>
      </c>
      <c r="D141">
        <f>SUM(Staging!R141:S141)</f>
        <v>-4.5150884488574405E-2</v>
      </c>
    </row>
    <row r="142" spans="1:4" x14ac:dyDescent="0.3">
      <c r="A142" t="s">
        <v>183</v>
      </c>
      <c r="B142">
        <f>SUM(Staging!N142:O142)</f>
        <v>9.0430718714680891E-2</v>
      </c>
      <c r="C142">
        <f>SUM(Staging!P142:Q142)</f>
        <v>0.73114290627509926</v>
      </c>
      <c r="D142">
        <f>SUM(Staging!R142:S142)</f>
        <v>-2.4318276266000236</v>
      </c>
    </row>
    <row r="143" spans="1:4" x14ac:dyDescent="0.3">
      <c r="A143" t="s">
        <v>184</v>
      </c>
      <c r="B143">
        <f>SUM(Staging!N143:O143)</f>
        <v>-1.6413907006211794</v>
      </c>
      <c r="C143">
        <f>SUM(Staging!P143:Q143)</f>
        <v>1.7994090051815368</v>
      </c>
      <c r="D143">
        <f>SUM(Staging!R143:S143)</f>
        <v>1.7952556851118902</v>
      </c>
    </row>
    <row r="144" spans="1:4" x14ac:dyDescent="0.3">
      <c r="A144" t="s">
        <v>185</v>
      </c>
      <c r="B144">
        <f>SUM(Staging!N144:O144)</f>
        <v>-1.546420062747492</v>
      </c>
      <c r="C144">
        <f>SUM(Staging!P144:Q144)</f>
        <v>3.9277937626899724</v>
      </c>
      <c r="D144">
        <f>SUM(Staging!R144:S144)</f>
        <v>-0.18443151475699038</v>
      </c>
    </row>
    <row r="145" spans="1:4" x14ac:dyDescent="0.3">
      <c r="A145" t="s">
        <v>186</v>
      </c>
      <c r="B145">
        <f>SUM(Staging!N145:O145)</f>
        <v>-1.9011369670600256</v>
      </c>
      <c r="C145">
        <f>SUM(Staging!P145:Q145)</f>
        <v>-1.5369468804369475</v>
      </c>
      <c r="D145">
        <f>SUM(Staging!R145:S145)</f>
        <v>2.3254502650220279</v>
      </c>
    </row>
    <row r="146" spans="1:4" x14ac:dyDescent="0.3">
      <c r="A146" t="s">
        <v>187</v>
      </c>
      <c r="B146">
        <f>SUM(Staging!N146:O146)</f>
        <v>-0.3163553310736974</v>
      </c>
      <c r="C146">
        <f>SUM(Staging!P146:Q146)</f>
        <v>-1.9865473855246023</v>
      </c>
      <c r="D146">
        <f>SUM(Staging!R146:S146)</f>
        <v>-0.72487494672872155</v>
      </c>
    </row>
    <row r="147" spans="1:4" x14ac:dyDescent="0.3">
      <c r="A147" t="s">
        <v>188</v>
      </c>
      <c r="B147">
        <f>SUM(Staging!N147:O147)</f>
        <v>-0.4227704023674575</v>
      </c>
      <c r="C147">
        <f>SUM(Staging!P147:Q147)</f>
        <v>1.5172587379798887</v>
      </c>
      <c r="D147">
        <f>SUM(Staging!R147:S147)</f>
        <v>-0.90284640570339492</v>
      </c>
    </row>
    <row r="148" spans="1:4" x14ac:dyDescent="0.3">
      <c r="A148" t="s">
        <v>189</v>
      </c>
      <c r="B148">
        <f>SUM(Staging!N148:O148)</f>
        <v>-0.67107223538623118</v>
      </c>
      <c r="C148">
        <f>SUM(Staging!P148:Q148)</f>
        <v>-2.030306135328551</v>
      </c>
      <c r="D148">
        <f>SUM(Staging!R148:S148)</f>
        <v>-0.16734656516871743</v>
      </c>
    </row>
    <row r="149" spans="1:4" x14ac:dyDescent="0.3">
      <c r="A149" t="s">
        <v>190</v>
      </c>
      <c r="B149">
        <f>SUM(Staging!N149:O149)</f>
        <v>-0.40503455715183079</v>
      </c>
      <c r="C149">
        <f>SUM(Staging!P149:Q149)</f>
        <v>-4.2508447915717555</v>
      </c>
      <c r="D149">
        <f>SUM(Staging!R149:S149)</f>
        <v>-0.98364081765082423</v>
      </c>
    </row>
    <row r="150" spans="1:4" x14ac:dyDescent="0.3">
      <c r="A150" t="s">
        <v>191</v>
      </c>
      <c r="B150">
        <f>SUM(Staging!N150:O150)</f>
        <v>-1.4806297035095042</v>
      </c>
      <c r="C150">
        <f>SUM(Staging!P150:Q150)</f>
        <v>-2.0284099449961044</v>
      </c>
      <c r="D150">
        <f>SUM(Staging!R150:S150)</f>
        <v>1.8651977484966407</v>
      </c>
    </row>
    <row r="151" spans="1:4" x14ac:dyDescent="0.3">
      <c r="A151" t="s">
        <v>192</v>
      </c>
      <c r="B151">
        <f>SUM(Staging!N151:O151)</f>
        <v>-0.60528187614824325</v>
      </c>
      <c r="C151">
        <f>SUM(Staging!P151:Q151)</f>
        <v>-2.9210783657120949</v>
      </c>
      <c r="D151">
        <f>SUM(Staging!R151:S151)</f>
        <v>-1.1851274632541093</v>
      </c>
    </row>
    <row r="152" spans="1:4" x14ac:dyDescent="0.3">
      <c r="A152" t="s">
        <v>193</v>
      </c>
      <c r="B152">
        <f>SUM(Staging!N152:O152)</f>
        <v>-0.95370736866522265</v>
      </c>
      <c r="C152">
        <f>SUM(Staging!P152:Q152)</f>
        <v>-1.4116405415097684</v>
      </c>
      <c r="D152">
        <f>SUM(Staging!R152:S152)</f>
        <v>1.0176522613360377</v>
      </c>
    </row>
    <row r="153" spans="1:4" x14ac:dyDescent="0.3">
      <c r="A153" t="s">
        <v>194</v>
      </c>
      <c r="B153">
        <f>SUM(Staging!N153:O153)</f>
        <v>-1.6276694868590367</v>
      </c>
      <c r="C153">
        <f>SUM(Staging!P153:Q153)</f>
        <v>-1.2800829526105963</v>
      </c>
      <c r="D153">
        <f>SUM(Staging!R153:S153)</f>
        <v>0.28154892430027861</v>
      </c>
    </row>
    <row r="154" spans="1:4" x14ac:dyDescent="0.3">
      <c r="A154" t="s">
        <v>195</v>
      </c>
      <c r="B154">
        <f>SUM(Staging!N154:O154)</f>
        <v>0.18767813693043811</v>
      </c>
      <c r="C154">
        <f>SUM(Staging!P154:Q154)</f>
        <v>-0.25964932366032722</v>
      </c>
      <c r="D154">
        <f>SUM(Staging!R154:S154)</f>
        <v>-1.9207261217961586</v>
      </c>
    </row>
    <row r="155" spans="1:4" x14ac:dyDescent="0.3">
      <c r="A155" t="s">
        <v>196</v>
      </c>
      <c r="B155">
        <f>SUM(Staging!N155:O155)</f>
        <v>-1.6745856107103627</v>
      </c>
      <c r="C155">
        <f>SUM(Staging!P155:Q155)</f>
        <v>-0.52957843040531605</v>
      </c>
      <c r="D155">
        <f>SUM(Staging!R155:S155)</f>
        <v>-1.6027717180446122</v>
      </c>
    </row>
    <row r="156" spans="1:4" x14ac:dyDescent="0.3">
      <c r="A156" t="s">
        <v>197</v>
      </c>
      <c r="B156">
        <f>SUM(Staging!N156:O156)</f>
        <v>-1.0538310281634289</v>
      </c>
      <c r="C156">
        <f>SUM(Staging!P156:Q156)</f>
        <v>-1.4119218809970941</v>
      </c>
      <c r="D156">
        <f>SUM(Staging!R156:S156)</f>
        <v>-0.66759572140990442</v>
      </c>
    </row>
    <row r="157" spans="1:4" x14ac:dyDescent="0.3">
      <c r="A157" t="s">
        <v>198</v>
      </c>
      <c r="B157">
        <f>SUM(Staging!N157:O157)</f>
        <v>0.14076201307911196</v>
      </c>
      <c r="C157">
        <f>SUM(Staging!P157:Q157)</f>
        <v>1.5778750473673688</v>
      </c>
      <c r="D157">
        <f>SUM(Staging!R157:S157)</f>
        <v>-2.3930379798863948</v>
      </c>
    </row>
    <row r="158" spans="1:4" x14ac:dyDescent="0.3">
      <c r="A158" t="s">
        <v>199</v>
      </c>
      <c r="B158">
        <f>SUM(Staging!N158:O158)</f>
        <v>-1.5796149728366753</v>
      </c>
      <c r="C158">
        <f>SUM(Staging!P158:Q158)</f>
        <v>1.5319387677436473</v>
      </c>
      <c r="D158">
        <f>SUM(Staging!R158:S158)</f>
        <v>0.51167518256297262</v>
      </c>
    </row>
    <row r="159" spans="1:4" x14ac:dyDescent="0.3">
      <c r="A159" t="s">
        <v>200</v>
      </c>
      <c r="B159">
        <f>SUM(Staging!N159:O159)</f>
        <v>-1.4377282111116623</v>
      </c>
      <c r="C159">
        <f>SUM(Staging!P159:Q159)</f>
        <v>-2.105602474479789</v>
      </c>
      <c r="D159">
        <f>SUM(Staging!R159:S159)</f>
        <v>-8.7254467729745988E-2</v>
      </c>
    </row>
    <row r="160" spans="1:4" x14ac:dyDescent="0.3">
      <c r="A160" t="s">
        <v>201</v>
      </c>
      <c r="B160">
        <f>SUM(Staging!N160:O160)</f>
        <v>-2.2890487814617426</v>
      </c>
      <c r="C160">
        <f>SUM(Staging!P160:Q160)</f>
        <v>4.4149017676095825</v>
      </c>
      <c r="D160">
        <f>SUM(Staging!R160:S160)</f>
        <v>-0.88626613460883497</v>
      </c>
    </row>
    <row r="161" spans="1:4" x14ac:dyDescent="0.3">
      <c r="A161" t="s">
        <v>202</v>
      </c>
      <c r="B161">
        <f>SUM(Staging!N161:O161)</f>
        <v>-0.79923778334910178</v>
      </c>
      <c r="C161">
        <f>SUM(Staging!P161:Q161)</f>
        <v>0.99889448320031504</v>
      </c>
      <c r="D161">
        <f>SUM(Staging!R161:S161)</f>
        <v>1.3209357015036516</v>
      </c>
    </row>
    <row r="162" spans="1:4" x14ac:dyDescent="0.3">
      <c r="A162" t="s">
        <v>203</v>
      </c>
      <c r="B162">
        <f>SUM(Staging!N162:O162)</f>
        <v>-1.402256520680409</v>
      </c>
      <c r="C162">
        <f>SUM(Staging!P162:Q162)</f>
        <v>-0.28275813321585108</v>
      </c>
      <c r="D162">
        <f>SUM(Staging!R162:S162)</f>
        <v>-0.44641250419926221</v>
      </c>
    </row>
    <row r="163" spans="1:4" x14ac:dyDescent="0.3">
      <c r="A163" t="s">
        <v>204</v>
      </c>
      <c r="B163">
        <f>SUM(Staging!N163:O163)</f>
        <v>-1.6557113753237007</v>
      </c>
      <c r="C163">
        <f>SUM(Staging!P163:Q163)</f>
        <v>2.0002930227472797</v>
      </c>
      <c r="D163">
        <f>SUM(Staging!R163:S163)</f>
        <v>-2.7191342921741626</v>
      </c>
    </row>
    <row r="164" spans="1:4" x14ac:dyDescent="0.3">
      <c r="A164" t="s">
        <v>205</v>
      </c>
      <c r="B164">
        <f>SUM(Staging!N164:O164)</f>
        <v>-1.4783529231674344</v>
      </c>
      <c r="C164">
        <f>SUM(Staging!P164:Q164)</f>
        <v>0.46964257932187603</v>
      </c>
      <c r="D164">
        <f>SUM(Staging!R164:S164)</f>
        <v>-1.9905693671735369</v>
      </c>
    </row>
    <row r="165" spans="1:4" x14ac:dyDescent="0.3">
      <c r="A165" t="s">
        <v>206</v>
      </c>
      <c r="B165">
        <f>SUM(Staging!N165:O165)</f>
        <v>-1.2832586257955407</v>
      </c>
      <c r="C165">
        <f>SUM(Staging!P165:Q165)</f>
        <v>1.7243940055176248</v>
      </c>
      <c r="D165">
        <f>SUM(Staging!R165:S165)</f>
        <v>0.69085363453981219</v>
      </c>
    </row>
    <row r="166" spans="1:4" x14ac:dyDescent="0.3">
      <c r="A166" t="s">
        <v>207</v>
      </c>
      <c r="B166">
        <f>SUM(Staging!N166:O166)</f>
        <v>-1.4428812327361811</v>
      </c>
      <c r="C166">
        <f>SUM(Staging!P166:Q166)</f>
        <v>-3.9246544350788328</v>
      </c>
      <c r="D166">
        <f>SUM(Staging!R166:S166)</f>
        <v>-0.58690012746984799</v>
      </c>
    </row>
    <row r="167" spans="1:4" x14ac:dyDescent="0.3">
      <c r="A167" t="s">
        <v>208</v>
      </c>
      <c r="B167">
        <f>SUM(Staging!N167:O167)</f>
        <v>-1.7443906014018342</v>
      </c>
      <c r="C167">
        <f>SUM(Staging!P167:Q167)</f>
        <v>-1.7859447074461849</v>
      </c>
      <c r="D167">
        <f>SUM(Staging!R167:S167)</f>
        <v>-1.2226112989581963</v>
      </c>
    </row>
    <row r="168" spans="1:4" x14ac:dyDescent="0.3">
      <c r="A168" t="s">
        <v>209</v>
      </c>
      <c r="B168">
        <f>SUM(Staging!N168:O168)</f>
        <v>-0.96401341191426082</v>
      </c>
      <c r="C168">
        <f>SUM(Staging!P168:Q168)</f>
        <v>1.4126023393011342</v>
      </c>
      <c r="D168">
        <f>SUM(Staging!R168:S168)</f>
        <v>0.76220032694148077</v>
      </c>
    </row>
    <row r="169" spans="1:4" x14ac:dyDescent="0.3">
      <c r="A169" t="s">
        <v>210</v>
      </c>
      <c r="B169">
        <f>SUM(Staging!N169:O169)</f>
        <v>-1.2237596783531068</v>
      </c>
      <c r="C169">
        <f>SUM(Staging!P169:Q169)</f>
        <v>0.34869130003424276</v>
      </c>
      <c r="D169">
        <f>SUM(Staging!R169:S169)</f>
        <v>-0.73371916977340057</v>
      </c>
    </row>
    <row r="170" spans="1:4" x14ac:dyDescent="0.3">
      <c r="A170" t="s">
        <v>211</v>
      </c>
      <c r="B170">
        <f>SUM(Staging!N170:O170)</f>
        <v>-1.1350804522749733</v>
      </c>
      <c r="C170">
        <f>SUM(Staging!P170:Q170)</f>
        <v>3.4425819481028084</v>
      </c>
      <c r="D170">
        <f>SUM(Staging!R170:S170)</f>
        <v>0.26948958273543033</v>
      </c>
    </row>
    <row r="171" spans="1:4" x14ac:dyDescent="0.3">
      <c r="A171" t="s">
        <v>212</v>
      </c>
      <c r="B171">
        <f>SUM(Staging!N171:O171)</f>
        <v>-2.9264008190532675</v>
      </c>
      <c r="C171">
        <f>SUM(Staging!P171:Q171)</f>
        <v>5.2635300990342984</v>
      </c>
      <c r="D171">
        <f>SUM(Staging!R171:S171)</f>
        <v>-0.56710473785511839</v>
      </c>
    </row>
    <row r="172" spans="1:4" x14ac:dyDescent="0.3">
      <c r="A172" t="s">
        <v>213</v>
      </c>
      <c r="B172">
        <f>SUM(Staging!N172:O172)</f>
        <v>-0.42564664364990651</v>
      </c>
      <c r="C172">
        <f>SUM(Staging!P172:Q172)</f>
        <v>-0.99765134592162241</v>
      </c>
      <c r="D172">
        <f>SUM(Staging!R172:S172)</f>
        <v>-1.8781178600612742</v>
      </c>
    </row>
    <row r="173" spans="1:4" x14ac:dyDescent="0.3">
      <c r="A173" t="s">
        <v>214</v>
      </c>
      <c r="B173">
        <f>SUM(Staging!N173:O173)</f>
        <v>-1.2769672139999868</v>
      </c>
      <c r="C173">
        <f>SUM(Staging!P173:Q173)</f>
        <v>5.7612444135654481</v>
      </c>
      <c r="D173">
        <f>SUM(Staging!R173:S173)</f>
        <v>-1.7496895783555375</v>
      </c>
    </row>
    <row r="174" spans="1:4" x14ac:dyDescent="0.3">
      <c r="A174" t="s">
        <v>215</v>
      </c>
      <c r="B174">
        <f>SUM(Staging!N174:O174)</f>
        <v>-1.2884116474200598</v>
      </c>
      <c r="C174">
        <f>SUM(Staging!P174:Q174)</f>
        <v>-1.695968338531189</v>
      </c>
      <c r="D174">
        <f>SUM(Staging!R174:S174)</f>
        <v>-0.19840016383246584</v>
      </c>
    </row>
    <row r="175" spans="1:4" x14ac:dyDescent="0.3">
      <c r="A175" t="s">
        <v>216</v>
      </c>
      <c r="B175">
        <f>SUM(Staging!N175:O175)</f>
        <v>-2.2638831342795269</v>
      </c>
      <c r="C175">
        <f>SUM(Staging!P175:Q175)</f>
        <v>-1.2716541728188306</v>
      </c>
      <c r="D175">
        <f>SUM(Staging!R175:S175)</f>
        <v>1.593769039508605</v>
      </c>
    </row>
    <row r="176" spans="1:4" x14ac:dyDescent="0.3">
      <c r="A176" t="s">
        <v>217</v>
      </c>
      <c r="B176">
        <f>SUM(Staging!N176:O176)</f>
        <v>-1.8382228491044865</v>
      </c>
      <c r="C176">
        <f>SUM(Staging!P176:Q176)</f>
        <v>-6.0786601420351194E-4</v>
      </c>
      <c r="D176">
        <f>SUM(Staging!R176:S176)</f>
        <v>0.56955790438287468</v>
      </c>
    </row>
    <row r="177" spans="1:4" x14ac:dyDescent="0.3">
      <c r="A177" t="s">
        <v>218</v>
      </c>
      <c r="B177">
        <f>SUM(Staging!N177:O177)</f>
        <v>-1.377090873498193</v>
      </c>
      <c r="C177">
        <f>SUM(Staging!P177:Q177)</f>
        <v>-1.9930799749839212</v>
      </c>
      <c r="D177">
        <f>SUM(Staging!R177:S177)</f>
        <v>0.44484941969101599</v>
      </c>
    </row>
    <row r="178" spans="1:4" x14ac:dyDescent="0.3">
      <c r="A178" t="s">
        <v>219</v>
      </c>
      <c r="B178">
        <f>SUM(Staging!N178:O178)</f>
        <v>-1.612809882925859</v>
      </c>
      <c r="C178">
        <f>SUM(Staging!P178:Q178)</f>
        <v>1.5797712376998152</v>
      </c>
      <c r="D178">
        <f>SUM(Staging!R178:S178)</f>
        <v>-0.95048027546170322</v>
      </c>
    </row>
    <row r="179" spans="1:4" x14ac:dyDescent="0.3">
      <c r="A179" t="s">
        <v>220</v>
      </c>
      <c r="B179">
        <f>SUM(Staging!N179:O179)</f>
        <v>-1.8965834063758855</v>
      </c>
      <c r="C179">
        <f>SUM(Staging!P179:Q179)</f>
        <v>0.23153240141150294</v>
      </c>
      <c r="D179">
        <f>SUM(Staging!R179:S179)</f>
        <v>-2.2042141723490429</v>
      </c>
    </row>
    <row r="180" spans="1:4" x14ac:dyDescent="0.3">
      <c r="A180" t="s">
        <v>221</v>
      </c>
      <c r="B180">
        <f>SUM(Staging!N180:O180)</f>
        <v>-1.4709231212008453</v>
      </c>
      <c r="C180">
        <f>SUM(Staging!P180:Q180)</f>
        <v>1.5863038271591345</v>
      </c>
      <c r="D180">
        <f>SUM(Staging!R180:S180)</f>
        <v>1.3546997401938601</v>
      </c>
    </row>
    <row r="181" spans="1:4" x14ac:dyDescent="0.3">
      <c r="A181" t="s">
        <v>222</v>
      </c>
      <c r="B181">
        <f>SUM(Staging!N181:O181)</f>
        <v>-9.8971627802036943E-2</v>
      </c>
      <c r="C181">
        <f>SUM(Staging!P181:Q181)</f>
        <v>-2.254017622962492</v>
      </c>
      <c r="D181">
        <f>SUM(Staging!R181:S181)</f>
        <v>1.1212595454036214</v>
      </c>
    </row>
    <row r="182" spans="1:4" x14ac:dyDescent="0.3">
      <c r="A182" t="s">
        <v>223</v>
      </c>
      <c r="B182">
        <f>SUM(Staging!N182:O182)</f>
        <v>-1.5533109354834247</v>
      </c>
      <c r="C182">
        <f>SUM(Staging!P182:Q182)</f>
        <v>-0.87641872714666313</v>
      </c>
      <c r="D182">
        <f>SUM(Staging!R182:S182)</f>
        <v>2.5167868765710883</v>
      </c>
    </row>
    <row r="183" spans="1:4" x14ac:dyDescent="0.3">
      <c r="A183" t="s">
        <v>224</v>
      </c>
      <c r="B183">
        <f>SUM(Staging!N183:O183)</f>
        <v>-0.68425451991771735</v>
      </c>
      <c r="C183">
        <f>SUM(Staging!P183:Q183)</f>
        <v>2.5308784379835134</v>
      </c>
      <c r="D183">
        <f>SUM(Staging!R183:S183)</f>
        <v>-3.9588995399860258</v>
      </c>
    </row>
    <row r="184" spans="1:4" x14ac:dyDescent="0.3">
      <c r="A184" t="s">
        <v>225</v>
      </c>
      <c r="B184">
        <f>SUM(Staging!N184:O184)</f>
        <v>-2.4515476296848315</v>
      </c>
      <c r="C184">
        <f>SUM(Staging!P184:Q184)</f>
        <v>-0.47493203150250285</v>
      </c>
      <c r="D184">
        <f>SUM(Staging!R184:S184)</f>
        <v>1.8073150266767384</v>
      </c>
    </row>
    <row r="185" spans="1:4" x14ac:dyDescent="0.3">
      <c r="A185" t="s">
        <v>226</v>
      </c>
      <c r="B185">
        <f>SUM(Staging!N185:O185)</f>
        <v>-0.91368211754982931</v>
      </c>
      <c r="C185">
        <f>SUM(Staging!P185:Q185)</f>
        <v>-2.2521214326300449</v>
      </c>
      <c r="D185">
        <f>SUM(Staging!R185:S185)</f>
        <v>-1.2277357249889933</v>
      </c>
    </row>
    <row r="186" spans="1:4" x14ac:dyDescent="0.3">
      <c r="A186" t="s">
        <v>227</v>
      </c>
      <c r="B186">
        <f>SUM(Staging!N186:O186)</f>
        <v>-2.1426084590525889</v>
      </c>
      <c r="C186">
        <f>SUM(Staging!P186:Q186)</f>
        <v>0.52646650804446249</v>
      </c>
      <c r="D186">
        <f>SUM(Staging!R186:S186)</f>
        <v>-0.62187115916222324</v>
      </c>
    </row>
    <row r="187" spans="1:4" x14ac:dyDescent="0.3">
      <c r="A187" t="s">
        <v>228</v>
      </c>
      <c r="B187">
        <f>SUM(Staging!N187:O187)</f>
        <v>-2.3022310659932286</v>
      </c>
      <c r="C187">
        <f>SUM(Staging!P187:Q187)</f>
        <v>-3.6381491082376392</v>
      </c>
      <c r="D187">
        <f>SUM(Staging!R187:S187)</f>
        <v>1.3044542484164667</v>
      </c>
    </row>
    <row r="188" spans="1:4" x14ac:dyDescent="0.3">
      <c r="A188" t="s">
        <v>229</v>
      </c>
      <c r="B188">
        <f>SUM(Staging!N188:O188)</f>
        <v>-1.7816001429445016</v>
      </c>
      <c r="C188">
        <f>SUM(Staging!P188:Q188)</f>
        <v>0.54929397811266023</v>
      </c>
      <c r="D188">
        <f>SUM(Staging!R188:S188)</f>
        <v>-0.55695470380089707</v>
      </c>
    </row>
    <row r="189" spans="1:4" x14ac:dyDescent="0.3">
      <c r="A189" t="s">
        <v>230</v>
      </c>
      <c r="B189">
        <f>SUM(Staging!N189:O189)</f>
        <v>-0.23858160918498073</v>
      </c>
      <c r="C189">
        <f>SUM(Staging!P189:Q189)</f>
        <v>-1.3238417024145448</v>
      </c>
      <c r="D189">
        <f>SUM(Staging!R189:S189)</f>
        <v>0.61327434111255252</v>
      </c>
    </row>
    <row r="190" spans="1:4" x14ac:dyDescent="0.3">
      <c r="A190" t="s">
        <v>231</v>
      </c>
      <c r="B190">
        <f>SUM(Staging!N190:O190)</f>
        <v>-1.8702793690226351</v>
      </c>
      <c r="C190">
        <f>SUM(Staging!P190:Q190)</f>
        <v>-0.7239298585117403</v>
      </c>
      <c r="D190">
        <f>SUM(Staging!R190:S190)</f>
        <v>1.4265511110892379</v>
      </c>
    </row>
    <row r="191" spans="1:4" x14ac:dyDescent="0.3">
      <c r="A191" t="s">
        <v>232</v>
      </c>
      <c r="B191">
        <f>SUM(Staging!N191:O191)</f>
        <v>-1.7575728859333208</v>
      </c>
      <c r="C191">
        <f>SUM(Staging!P191:Q191)</f>
        <v>-1.2276140835275562</v>
      </c>
      <c r="D191">
        <f>SUM(Staging!R191:S191)</f>
        <v>-0.74396802183499422</v>
      </c>
    </row>
    <row r="192" spans="1:4" x14ac:dyDescent="0.3">
      <c r="A192" t="s">
        <v>233</v>
      </c>
      <c r="B192">
        <f>SUM(Staging!N192:O192)</f>
        <v>-0.51606372083945329</v>
      </c>
      <c r="C192">
        <f>SUM(Staging!P192:Q192)</f>
        <v>-1.0226563458095934</v>
      </c>
      <c r="D192">
        <f>SUM(Staging!R192:S192)</f>
        <v>-1.9105760877419378</v>
      </c>
    </row>
    <row r="193" spans="1:4" x14ac:dyDescent="0.3">
      <c r="A193" t="s">
        <v>234</v>
      </c>
      <c r="B193">
        <f>SUM(Staging!N193:O193)</f>
        <v>-2.0350549975877934</v>
      </c>
      <c r="C193">
        <f>SUM(Staging!P193:Q193)</f>
        <v>3.0160902525706774</v>
      </c>
      <c r="D193">
        <f>SUM(Staging!R193:S193)</f>
        <v>0.57588932341584109</v>
      </c>
    </row>
    <row r="194" spans="1:4" x14ac:dyDescent="0.3">
      <c r="A194" t="s">
        <v>235</v>
      </c>
      <c r="B194">
        <f>SUM(Staging!N194:O194)</f>
        <v>-1.7741703409779124</v>
      </c>
      <c r="C194">
        <f>SUM(Staging!P194:Q194)</f>
        <v>1.4482136488006434</v>
      </c>
      <c r="D194">
        <f>SUM(Staging!R194:S194)</f>
        <v>-1.8697783155103083</v>
      </c>
    </row>
    <row r="195" spans="1:4" x14ac:dyDescent="0.3">
      <c r="A195" t="s">
        <v>236</v>
      </c>
      <c r="B195">
        <f>SUM(Staging!N195:O195)</f>
        <v>-2.2707740070154596</v>
      </c>
      <c r="C195">
        <f>SUM(Staging!P195:Q195)</f>
        <v>1.0676582328922339</v>
      </c>
      <c r="D195">
        <f>SUM(Staging!R195:S195)</f>
        <v>1.1448735500396086</v>
      </c>
    </row>
    <row r="196" spans="1:4" x14ac:dyDescent="0.3">
      <c r="A196" t="s">
        <v>237</v>
      </c>
      <c r="B196">
        <f>SUM(Staging!N196:O196)</f>
        <v>-2.0693882978480116</v>
      </c>
      <c r="C196">
        <f>SUM(Staging!P196:Q196)</f>
        <v>0.6686304065551727</v>
      </c>
      <c r="D196">
        <f>SUM(Staging!R196:S196)</f>
        <v>-0.25437357814174072</v>
      </c>
    </row>
    <row r="197" spans="1:4" x14ac:dyDescent="0.3">
      <c r="A197" t="s">
        <v>238</v>
      </c>
      <c r="B197">
        <f>SUM(Staging!N197:O197)</f>
        <v>-0.43769053801035751</v>
      </c>
      <c r="C197">
        <f>SUM(Staging!P197:Q197)</f>
        <v>-2.4130390810567333</v>
      </c>
      <c r="D197">
        <f>SUM(Staging!R197:S197)</f>
        <v>-2.4426799751627031</v>
      </c>
    </row>
    <row r="198" spans="1:4" x14ac:dyDescent="0.3">
      <c r="A198" t="s">
        <v>239</v>
      </c>
      <c r="B198">
        <f>SUM(Staging!N198:O198)</f>
        <v>-1.7198244151599973</v>
      </c>
      <c r="C198">
        <f>SUM(Staging!P198:Q198)</f>
        <v>-1.118883964696582</v>
      </c>
      <c r="D198">
        <f>SUM(Staging!R198:S198)</f>
        <v>-1.9563006499896194</v>
      </c>
    </row>
    <row r="199" spans="1:4" x14ac:dyDescent="0.3">
      <c r="A199" t="s">
        <v>240</v>
      </c>
      <c r="B199">
        <f>SUM(Staging!N199:O199)</f>
        <v>-1.7020885699443706</v>
      </c>
      <c r="C199">
        <f>SUM(Staging!P199:Q199)</f>
        <v>-1.660638368519006</v>
      </c>
      <c r="D199">
        <f>SUM(Staging!R199:S199)</f>
        <v>0.69979667559186676</v>
      </c>
    </row>
    <row r="200" spans="1:4" x14ac:dyDescent="0.3">
      <c r="A200" t="s">
        <v>241</v>
      </c>
      <c r="B200">
        <f>SUM(Staging!N200:O200)</f>
        <v>-2.227872514617617</v>
      </c>
      <c r="C200">
        <f>SUM(Staging!P200:Q200)</f>
        <v>0.23560612156372268</v>
      </c>
      <c r="D200">
        <f>SUM(Staging!R200:S200)</f>
        <v>-0.74014940681373975</v>
      </c>
    </row>
    <row r="201" spans="1:4" x14ac:dyDescent="0.3">
      <c r="A201" t="s">
        <v>242</v>
      </c>
      <c r="B201">
        <f>SUM(Staging!N201:O201)</f>
        <v>-1.523591727617069</v>
      </c>
      <c r="C201">
        <f>SUM(Staging!P201:Q201)</f>
        <v>-2.350245241849481</v>
      </c>
      <c r="D201">
        <f>SUM(Staging!R201:S201)</f>
        <v>-1.2791882097685561</v>
      </c>
    </row>
    <row r="202" spans="1:4" x14ac:dyDescent="0.3">
      <c r="A202" t="s">
        <v>243</v>
      </c>
      <c r="B202">
        <f>SUM(Staging!N202:O202)</f>
        <v>-2.2433315794911737</v>
      </c>
      <c r="C202">
        <f>SUM(Staging!P202:Q202)</f>
        <v>2.3743158491963712</v>
      </c>
      <c r="D202">
        <f>SUM(Staging!R202:S202)</f>
        <v>-3.5329157406445564</v>
      </c>
    </row>
    <row r="203" spans="1:4" x14ac:dyDescent="0.3">
      <c r="A203" t="s">
        <v>244</v>
      </c>
      <c r="B203">
        <f>SUM(Staging!N203:O203)</f>
        <v>-3.2542747567818946</v>
      </c>
      <c r="C203">
        <f>SUM(Staging!P203:Q203)</f>
        <v>-1.4094630116899953</v>
      </c>
      <c r="D203">
        <f>SUM(Staging!R203:S203)</f>
        <v>1.1499979760704053</v>
      </c>
    </row>
    <row r="204" spans="1:4" x14ac:dyDescent="0.3">
      <c r="A204" t="s">
        <v>245</v>
      </c>
      <c r="B204">
        <f>SUM(Staging!N204:O204)</f>
        <v>-2.5030778459300196</v>
      </c>
      <c r="C204">
        <f>SUM(Staging!P204:Q204)</f>
        <v>1.5631950176036105</v>
      </c>
      <c r="D204">
        <f>SUM(Staging!R204:S204)</f>
        <v>-1.778932687516031</v>
      </c>
    </row>
    <row r="205" spans="1:4" x14ac:dyDescent="0.3">
      <c r="A205" t="s">
        <v>246</v>
      </c>
      <c r="B205">
        <f>SUM(Staging!N205:O205)</f>
        <v>-2.3016921367625729</v>
      </c>
      <c r="C205">
        <f>SUM(Staging!P205:Q205)</f>
        <v>-2.8292058064646515</v>
      </c>
      <c r="D205">
        <f>SUM(Staging!R205:S205)</f>
        <v>1.5879422989693477</v>
      </c>
    </row>
    <row r="206" spans="1:4" x14ac:dyDescent="0.3">
      <c r="A206" t="s">
        <v>247</v>
      </c>
      <c r="B206">
        <f>SUM(Staging!N206:O206)</f>
        <v>-2.9390441743540978</v>
      </c>
      <c r="C206">
        <f>SUM(Staging!P206:Q206)</f>
        <v>0.86298183466159739</v>
      </c>
      <c r="D206">
        <f>SUM(Staging!R206:S206)</f>
        <v>0.31782576700219622</v>
      </c>
    </row>
    <row r="207" spans="1:4" x14ac:dyDescent="0.3">
      <c r="A207" t="s">
        <v>248</v>
      </c>
      <c r="B207">
        <f>SUM(Staging!N207:O207)</f>
        <v>-2.265082056160284</v>
      </c>
      <c r="C207">
        <f>SUM(Staging!P207:Q207)</f>
        <v>-2.032483665148324</v>
      </c>
      <c r="D207">
        <f>SUM(Staging!R207:S207)</f>
        <v>-0.66568641389927707</v>
      </c>
    </row>
    <row r="208" spans="1:4" x14ac:dyDescent="0.3">
      <c r="A208" t="s">
        <v>249</v>
      </c>
      <c r="B208">
        <f>SUM(Staging!N208:O208)</f>
        <v>-2.4704823967812137</v>
      </c>
      <c r="C208">
        <f>SUM(Staging!P208:Q208)</f>
        <v>-1.7294021182109254</v>
      </c>
      <c r="D208">
        <f>SUM(Staging!R208:S208)</f>
        <v>-2.6663759963850575</v>
      </c>
    </row>
    <row r="209" spans="1:4" x14ac:dyDescent="0.3">
      <c r="A209" t="s">
        <v>250</v>
      </c>
      <c r="B209">
        <f>SUM(Staging!N209:O209)</f>
        <v>-2.9785304962388333</v>
      </c>
      <c r="C209">
        <f>SUM(Staging!P209:Q209)</f>
        <v>-0.97046881621387893</v>
      </c>
      <c r="D209">
        <f>SUM(Staging!R209:S209)</f>
        <v>0.71637694668642726</v>
      </c>
    </row>
    <row r="210" spans="1:4" x14ac:dyDescent="0.3">
      <c r="A210" t="s">
        <v>251</v>
      </c>
      <c r="B210">
        <f>SUM(Staging!N210:O210)</f>
        <v>-3.5460775431388871</v>
      </c>
      <c r="C210">
        <f>SUM(Staging!P210:Q210)</f>
        <v>5.6481592350949281</v>
      </c>
      <c r="D210">
        <f>SUM(Staging!R210:S210)</f>
        <v>-0.29376672135645543</v>
      </c>
    </row>
    <row r="211" spans="1:4" x14ac:dyDescent="0.3">
      <c r="A211" t="s">
        <v>252</v>
      </c>
      <c r="B211">
        <f>SUM(Staging!N211:O211)</f>
        <v>-1.8611722476543529</v>
      </c>
      <c r="C211">
        <f>SUM(Staging!P211:Q211)</f>
        <v>-1.024833875629366</v>
      </c>
      <c r="D211">
        <f>SUM(Staging!R211:S211)</f>
        <v>-2.5265906876229289</v>
      </c>
    </row>
    <row r="212" spans="1:4" x14ac:dyDescent="0.3">
      <c r="A212" t="s">
        <v>253</v>
      </c>
      <c r="B212">
        <f>SUM(Staging!N212:O212)</f>
        <v>-3.5334947195477788</v>
      </c>
      <c r="C212">
        <f>SUM(Staging!P212:Q212)</f>
        <v>-1.5006556290635409E-2</v>
      </c>
      <c r="D212">
        <f>SUM(Staging!R212:S212)</f>
        <v>0.55106832577768694</v>
      </c>
    </row>
    <row r="213" spans="1:4" x14ac:dyDescent="0.3">
      <c r="A213" t="s">
        <v>254</v>
      </c>
      <c r="B213">
        <f>SUM(Staging!N213:O213)</f>
        <v>-3.1599035798485842</v>
      </c>
      <c r="C213">
        <f>SUM(Staging!P213:Q213)</f>
        <v>-2.1287112840353126</v>
      </c>
      <c r="D213">
        <f>SUM(Staging!R213:S213)</f>
        <v>1.4595140172636101</v>
      </c>
    </row>
    <row r="214" spans="1:4" x14ac:dyDescent="0.3">
      <c r="A214" t="s">
        <v>255</v>
      </c>
      <c r="B214">
        <f>SUM(Staging!N214:O214)</f>
        <v>-4.0821675310611711</v>
      </c>
      <c r="C214">
        <f>SUM(Staging!P214:Q214)</f>
        <v>1.8872078442767597</v>
      </c>
      <c r="D214">
        <f>SUM(Staging!R214:S214)</f>
        <v>-0.28422018380331926</v>
      </c>
    </row>
    <row r="215" spans="1:4" x14ac:dyDescent="0.3">
      <c r="A215" t="s">
        <v>256</v>
      </c>
      <c r="B215">
        <f>SUM(Staging!N215:O215)</f>
        <v>-1.8588954673122824</v>
      </c>
      <c r="C215">
        <f>SUM(Staging!P215:Q215)</f>
        <v>1.5485149878398521</v>
      </c>
      <c r="D215">
        <f>SUM(Staging!R215:S215)</f>
        <v>-0.97600358760831507</v>
      </c>
    </row>
    <row r="216" spans="1:4" x14ac:dyDescent="0.3">
      <c r="A216" t="s">
        <v>257</v>
      </c>
      <c r="B216">
        <f>SUM(Staging!N216:O216)</f>
        <v>-3.4717189917632751</v>
      </c>
      <c r="C216">
        <f>SUM(Staging!P216:Q216)</f>
        <v>0.46149513901743666</v>
      </c>
      <c r="D216">
        <f>SUM(Staging!R216:S216)</f>
        <v>6.9813426635400272E-2</v>
      </c>
    </row>
    <row r="217" spans="1:4" x14ac:dyDescent="0.3">
      <c r="A217" t="s">
        <v>258</v>
      </c>
      <c r="B217">
        <f>SUM(Staging!N217:O217)</f>
        <v>-3.4717189917632751</v>
      </c>
      <c r="C217">
        <f>SUM(Staging!P217:Q217)</f>
        <v>1.1682409114187686</v>
      </c>
      <c r="D217">
        <f>SUM(Staging!R217:S217)</f>
        <v>-1.6008624105339848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workbookViewId="0">
      <selection activeCell="A9" sqref="A9"/>
    </sheetView>
  </sheetViews>
  <sheetFormatPr defaultRowHeight="14.4" x14ac:dyDescent="0.3"/>
  <sheetData>
    <row r="1" spans="1:3" x14ac:dyDescent="0.3">
      <c r="A1" t="s">
        <v>290</v>
      </c>
      <c r="B1" t="s">
        <v>291</v>
      </c>
      <c r="C1" t="s">
        <v>292</v>
      </c>
    </row>
    <row r="2" spans="1:3" x14ac:dyDescent="0.3">
      <c r="A2">
        <v>-5</v>
      </c>
      <c r="B2" t="s">
        <v>294</v>
      </c>
      <c r="C2" t="s">
        <v>259</v>
      </c>
    </row>
    <row r="3" spans="1:3" x14ac:dyDescent="0.3">
      <c r="A3">
        <v>2</v>
      </c>
      <c r="B3" t="s">
        <v>295</v>
      </c>
    </row>
    <row r="4" spans="1:3" x14ac:dyDescent="0.3">
      <c r="A4">
        <v>4</v>
      </c>
      <c r="B4" t="s">
        <v>293</v>
      </c>
    </row>
    <row r="6" spans="1:3" x14ac:dyDescent="0.3">
      <c r="A6">
        <v>-5</v>
      </c>
      <c r="B6" t="s">
        <v>296</v>
      </c>
      <c r="C6" t="s">
        <v>261</v>
      </c>
    </row>
    <row r="7" spans="1:3" x14ac:dyDescent="0.3">
      <c r="A7">
        <v>2</v>
      </c>
      <c r="B7" t="s">
        <v>297</v>
      </c>
    </row>
    <row r="8" spans="1:3" x14ac:dyDescent="0.3">
      <c r="A8">
        <v>3</v>
      </c>
      <c r="B8" t="s">
        <v>298</v>
      </c>
    </row>
    <row r="10" spans="1:3" x14ac:dyDescent="0.3">
      <c r="A10">
        <v>-5</v>
      </c>
      <c r="B10" t="s">
        <v>299</v>
      </c>
      <c r="C10" t="s">
        <v>289</v>
      </c>
    </row>
    <row r="11" spans="1:3" x14ac:dyDescent="0.3">
      <c r="A11">
        <v>0</v>
      </c>
      <c r="B11" t="s">
        <v>300</v>
      </c>
    </row>
    <row r="12" spans="1:3" x14ac:dyDescent="0.3">
      <c r="A12">
        <v>3</v>
      </c>
      <c r="B12" t="s">
        <v>301</v>
      </c>
    </row>
    <row r="14" spans="1:3" x14ac:dyDescent="0.3">
      <c r="A14">
        <v>10</v>
      </c>
      <c r="B14" t="s">
        <v>304</v>
      </c>
      <c r="C14" t="s">
        <v>264</v>
      </c>
    </row>
    <row r="15" spans="1:3" x14ac:dyDescent="0.3">
      <c r="A15">
        <v>20</v>
      </c>
      <c r="B15" t="s">
        <v>304</v>
      </c>
    </row>
    <row r="16" spans="1:3" x14ac:dyDescent="0.3">
      <c r="A16">
        <v>40</v>
      </c>
      <c r="B16" t="s">
        <v>304</v>
      </c>
    </row>
    <row r="17" spans="1:2" x14ac:dyDescent="0.3">
      <c r="A17">
        <v>60</v>
      </c>
      <c r="B17" t="s">
        <v>304</v>
      </c>
    </row>
    <row r="18" spans="1:2" x14ac:dyDescent="0.3">
      <c r="A18">
        <v>80</v>
      </c>
      <c r="B18" t="s">
        <v>304</v>
      </c>
    </row>
    <row r="19" spans="1:2" x14ac:dyDescent="0.3">
      <c r="A19">
        <v>100</v>
      </c>
      <c r="B19" t="s">
        <v>307</v>
      </c>
    </row>
    <row r="20" spans="1:2" x14ac:dyDescent="0.3">
      <c r="A20">
        <v>150</v>
      </c>
      <c r="B20" t="s">
        <v>307</v>
      </c>
    </row>
    <row r="21" spans="1:2" x14ac:dyDescent="0.3">
      <c r="A21">
        <v>200</v>
      </c>
      <c r="B21" t="s">
        <v>307</v>
      </c>
    </row>
    <row r="22" spans="1:2" x14ac:dyDescent="0.3">
      <c r="A22">
        <v>250</v>
      </c>
      <c r="B22" t="s">
        <v>307</v>
      </c>
    </row>
    <row r="23" spans="1:2" x14ac:dyDescent="0.3">
      <c r="A23">
        <v>300</v>
      </c>
      <c r="B23" t="s">
        <v>307</v>
      </c>
    </row>
    <row r="24" spans="1:2" x14ac:dyDescent="0.3">
      <c r="A24">
        <v>350</v>
      </c>
      <c r="B24" t="s">
        <v>307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1"/>
  <sheetViews>
    <sheetView workbookViewId="0">
      <selection activeCell="G8" sqref="G8"/>
    </sheetView>
  </sheetViews>
  <sheetFormatPr defaultRowHeight="14.4" x14ac:dyDescent="0.3"/>
  <sheetData>
    <row r="1" spans="1:5" x14ac:dyDescent="0.3">
      <c r="A1" t="s">
        <v>734</v>
      </c>
      <c r="B1" t="s">
        <v>308</v>
      </c>
      <c r="C1" t="s">
        <v>309</v>
      </c>
      <c r="D1" t="s">
        <v>310</v>
      </c>
    </row>
    <row r="2" spans="1:5" x14ac:dyDescent="0.3">
      <c r="A2" t="s">
        <v>733</v>
      </c>
      <c r="B2" t="s">
        <v>312</v>
      </c>
      <c r="C2" t="s">
        <v>320</v>
      </c>
      <c r="D2">
        <v>307</v>
      </c>
      <c r="E2" t="str">
        <f>VLOOKUP(D2,ZScore!$A$14:$B$24,2,TRUE)</f>
        <v>INJ</v>
      </c>
    </row>
    <row r="3" spans="1:5" x14ac:dyDescent="0.3">
      <c r="A3" t="s">
        <v>660</v>
      </c>
      <c r="B3" t="s">
        <v>312</v>
      </c>
      <c r="C3" t="s">
        <v>382</v>
      </c>
      <c r="D3">
        <v>306</v>
      </c>
      <c r="E3" t="str">
        <f>VLOOKUP(D3,ZScore!$A$14:$B$24,2,TRUE)</f>
        <v>INJ</v>
      </c>
    </row>
    <row r="4" spans="1:5" x14ac:dyDescent="0.3">
      <c r="A4" t="s">
        <v>661</v>
      </c>
      <c r="B4" t="s">
        <v>312</v>
      </c>
      <c r="C4" t="s">
        <v>399</v>
      </c>
      <c r="D4">
        <v>306</v>
      </c>
      <c r="E4" t="str">
        <f>VLOOKUP(D4,ZScore!$A$14:$B$24,2,TRUE)</f>
        <v>INJ</v>
      </c>
    </row>
    <row r="5" spans="1:5" x14ac:dyDescent="0.3">
      <c r="A5" t="s">
        <v>663</v>
      </c>
      <c r="B5" t="s">
        <v>339</v>
      </c>
      <c r="C5" t="s">
        <v>338</v>
      </c>
      <c r="D5">
        <v>306</v>
      </c>
      <c r="E5" t="str">
        <f>VLOOKUP(D5,ZScore!$A$14:$B$24,2,TRUE)</f>
        <v>INJ</v>
      </c>
    </row>
    <row r="6" spans="1:5" x14ac:dyDescent="0.3">
      <c r="A6" t="s">
        <v>664</v>
      </c>
      <c r="B6" t="s">
        <v>312</v>
      </c>
      <c r="C6" t="s">
        <v>328</v>
      </c>
      <c r="D6">
        <v>306</v>
      </c>
      <c r="E6" t="str">
        <f>VLOOKUP(D6,ZScore!$A$14:$B$24,2,TRUE)</f>
        <v>INJ</v>
      </c>
    </row>
    <row r="7" spans="1:5" x14ac:dyDescent="0.3">
      <c r="A7" t="s">
        <v>666</v>
      </c>
      <c r="B7" t="s">
        <v>323</v>
      </c>
      <c r="C7" t="s">
        <v>336</v>
      </c>
      <c r="D7">
        <v>306</v>
      </c>
      <c r="E7" t="str">
        <f>VLOOKUP(D7,ZScore!$A$14:$B$24,2,TRUE)</f>
        <v>INJ</v>
      </c>
    </row>
    <row r="8" spans="1:5" x14ac:dyDescent="0.3">
      <c r="A8" t="s">
        <v>667</v>
      </c>
      <c r="B8" t="s">
        <v>323</v>
      </c>
      <c r="C8" t="s">
        <v>369</v>
      </c>
      <c r="D8">
        <v>306</v>
      </c>
      <c r="E8" t="str">
        <f>VLOOKUP(D8,ZScore!$A$14:$B$24,2,TRUE)</f>
        <v>INJ</v>
      </c>
    </row>
    <row r="9" spans="1:5" x14ac:dyDescent="0.3">
      <c r="A9" t="s">
        <v>668</v>
      </c>
      <c r="B9" t="s">
        <v>339</v>
      </c>
      <c r="C9" t="s">
        <v>423</v>
      </c>
      <c r="D9">
        <v>306</v>
      </c>
      <c r="E9" t="str">
        <f>VLOOKUP(D9,ZScore!$A$14:$B$24,2,TRUE)</f>
        <v>INJ</v>
      </c>
    </row>
    <row r="10" spans="1:5" x14ac:dyDescent="0.3">
      <c r="A10" t="s">
        <v>669</v>
      </c>
      <c r="B10" t="s">
        <v>323</v>
      </c>
      <c r="C10" t="s">
        <v>330</v>
      </c>
      <c r="D10">
        <v>306</v>
      </c>
      <c r="E10" t="str">
        <f>VLOOKUP(D10,ZScore!$A$14:$B$24,2,TRUE)</f>
        <v>INJ</v>
      </c>
    </row>
    <row r="11" spans="1:5" x14ac:dyDescent="0.3">
      <c r="A11" t="s">
        <v>670</v>
      </c>
      <c r="B11" t="s">
        <v>317</v>
      </c>
      <c r="C11" t="s">
        <v>330</v>
      </c>
      <c r="D11">
        <v>306</v>
      </c>
      <c r="E11" t="str">
        <f>VLOOKUP(D11,ZScore!$A$14:$B$24,2,TRUE)</f>
        <v>INJ</v>
      </c>
    </row>
    <row r="12" spans="1:5" x14ac:dyDescent="0.3">
      <c r="A12" t="s">
        <v>671</v>
      </c>
      <c r="B12" t="s">
        <v>335</v>
      </c>
      <c r="C12" t="s">
        <v>372</v>
      </c>
      <c r="D12">
        <v>306</v>
      </c>
      <c r="E12" t="str">
        <f>VLOOKUP(D12,ZScore!$A$14:$B$24,2,TRUE)</f>
        <v>INJ</v>
      </c>
    </row>
    <row r="13" spans="1:5" x14ac:dyDescent="0.3">
      <c r="A13" t="s">
        <v>689</v>
      </c>
      <c r="B13" t="s">
        <v>323</v>
      </c>
      <c r="C13" t="s">
        <v>399</v>
      </c>
      <c r="D13">
        <v>306</v>
      </c>
      <c r="E13" t="str">
        <f>VLOOKUP(D13,ZScore!$A$14:$B$24,2,TRUE)</f>
        <v>INJ</v>
      </c>
    </row>
    <row r="14" spans="1:5" x14ac:dyDescent="0.3">
      <c r="A14" t="s">
        <v>691</v>
      </c>
      <c r="B14" t="s">
        <v>306</v>
      </c>
      <c r="C14" t="s">
        <v>392</v>
      </c>
      <c r="D14">
        <v>306</v>
      </c>
      <c r="E14" t="str">
        <f>VLOOKUP(D14,ZScore!$A$14:$B$24,2,TRUE)</f>
        <v>INJ</v>
      </c>
    </row>
    <row r="15" spans="1:5" x14ac:dyDescent="0.3">
      <c r="A15" t="s">
        <v>694</v>
      </c>
      <c r="B15" t="s">
        <v>339</v>
      </c>
      <c r="C15" t="s">
        <v>333</v>
      </c>
      <c r="D15">
        <v>306</v>
      </c>
      <c r="E15" t="str">
        <f>VLOOKUP(D15,ZScore!$A$14:$B$24,2,TRUE)</f>
        <v>INJ</v>
      </c>
    </row>
    <row r="16" spans="1:5" x14ac:dyDescent="0.3">
      <c r="A16" t="s">
        <v>697</v>
      </c>
      <c r="B16" t="s">
        <v>323</v>
      </c>
      <c r="C16" t="s">
        <v>330</v>
      </c>
      <c r="D16">
        <v>306</v>
      </c>
      <c r="E16" t="str">
        <f>VLOOKUP(D16,ZScore!$A$14:$B$24,2,TRUE)</f>
        <v>INJ</v>
      </c>
    </row>
    <row r="17" spans="1:5" x14ac:dyDescent="0.3">
      <c r="A17" t="s">
        <v>699</v>
      </c>
      <c r="B17" t="s">
        <v>362</v>
      </c>
      <c r="C17" t="s">
        <v>418</v>
      </c>
      <c r="D17">
        <v>306</v>
      </c>
      <c r="E17" t="str">
        <f>VLOOKUP(D17,ZScore!$A$14:$B$24,2,TRUE)</f>
        <v>INJ</v>
      </c>
    </row>
    <row r="18" spans="1:5" x14ac:dyDescent="0.3">
      <c r="A18" t="s">
        <v>703</v>
      </c>
      <c r="B18" t="s">
        <v>312</v>
      </c>
      <c r="C18" t="s">
        <v>320</v>
      </c>
      <c r="D18">
        <v>306</v>
      </c>
      <c r="E18" t="str">
        <f>VLOOKUP(D18,ZScore!$A$14:$B$24,2,TRUE)</f>
        <v>INJ</v>
      </c>
    </row>
    <row r="19" spans="1:5" x14ac:dyDescent="0.3">
      <c r="A19" t="s">
        <v>704</v>
      </c>
      <c r="B19" t="s">
        <v>312</v>
      </c>
      <c r="C19" t="s">
        <v>355</v>
      </c>
      <c r="D19">
        <v>306</v>
      </c>
      <c r="E19" t="str">
        <f>VLOOKUP(D19,ZScore!$A$14:$B$24,2,TRUE)</f>
        <v>INJ</v>
      </c>
    </row>
    <row r="20" spans="1:5" x14ac:dyDescent="0.3">
      <c r="A20" t="s">
        <v>709</v>
      </c>
      <c r="B20" t="s">
        <v>323</v>
      </c>
      <c r="C20" t="s">
        <v>330</v>
      </c>
      <c r="D20">
        <v>306</v>
      </c>
      <c r="E20" t="str">
        <f>VLOOKUP(D20,ZScore!$A$14:$B$24,2,TRUE)</f>
        <v>INJ</v>
      </c>
    </row>
    <row r="21" spans="1:5" x14ac:dyDescent="0.3">
      <c r="A21" t="s">
        <v>710</v>
      </c>
      <c r="B21" t="s">
        <v>323</v>
      </c>
      <c r="C21" t="s">
        <v>351</v>
      </c>
      <c r="D21">
        <v>306</v>
      </c>
      <c r="E21" t="str">
        <f>VLOOKUP(D21,ZScore!$A$14:$B$24,2,TRUE)</f>
        <v>INJ</v>
      </c>
    </row>
    <row r="22" spans="1:5" x14ac:dyDescent="0.3">
      <c r="A22" t="s">
        <v>711</v>
      </c>
      <c r="B22" t="s">
        <v>312</v>
      </c>
      <c r="C22" t="s">
        <v>384</v>
      </c>
      <c r="D22">
        <v>306</v>
      </c>
      <c r="E22" t="str">
        <f>VLOOKUP(D22,ZScore!$A$14:$B$24,2,TRUE)</f>
        <v>INJ</v>
      </c>
    </row>
    <row r="23" spans="1:5" x14ac:dyDescent="0.3">
      <c r="A23" t="s">
        <v>712</v>
      </c>
      <c r="B23" t="s">
        <v>312</v>
      </c>
      <c r="C23" t="s">
        <v>318</v>
      </c>
      <c r="D23">
        <v>306</v>
      </c>
      <c r="E23" t="str">
        <f>VLOOKUP(D23,ZScore!$A$14:$B$24,2,TRUE)</f>
        <v>INJ</v>
      </c>
    </row>
    <row r="24" spans="1:5" x14ac:dyDescent="0.3">
      <c r="A24" t="s">
        <v>714</v>
      </c>
      <c r="B24" t="s">
        <v>323</v>
      </c>
      <c r="C24" t="s">
        <v>405</v>
      </c>
      <c r="D24">
        <v>306</v>
      </c>
      <c r="E24" t="str">
        <f>VLOOKUP(D24,ZScore!$A$14:$B$24,2,TRUE)</f>
        <v>INJ</v>
      </c>
    </row>
    <row r="25" spans="1:5" x14ac:dyDescent="0.3">
      <c r="A25" t="s">
        <v>715</v>
      </c>
      <c r="B25" t="s">
        <v>346</v>
      </c>
      <c r="C25" t="s">
        <v>351</v>
      </c>
      <c r="D25">
        <v>306</v>
      </c>
      <c r="E25" t="str">
        <f>VLOOKUP(D25,ZScore!$A$14:$B$24,2,TRUE)</f>
        <v>INJ</v>
      </c>
    </row>
    <row r="26" spans="1:5" x14ac:dyDescent="0.3">
      <c r="A26" t="s">
        <v>716</v>
      </c>
      <c r="B26" t="s">
        <v>323</v>
      </c>
      <c r="C26" t="s">
        <v>320</v>
      </c>
      <c r="D26">
        <v>306</v>
      </c>
      <c r="E26" t="str">
        <f>VLOOKUP(D26,ZScore!$A$14:$B$24,2,TRUE)</f>
        <v>INJ</v>
      </c>
    </row>
    <row r="27" spans="1:5" x14ac:dyDescent="0.3">
      <c r="A27" t="s">
        <v>717</v>
      </c>
      <c r="B27" t="s">
        <v>312</v>
      </c>
      <c r="C27" t="s">
        <v>351</v>
      </c>
      <c r="D27">
        <v>306</v>
      </c>
      <c r="E27" t="str">
        <f>VLOOKUP(D27,ZScore!$A$14:$B$24,2,TRUE)</f>
        <v>INJ</v>
      </c>
    </row>
    <row r="28" spans="1:5" x14ac:dyDescent="0.3">
      <c r="A28" t="s">
        <v>718</v>
      </c>
      <c r="B28" t="s">
        <v>312</v>
      </c>
      <c r="C28" t="s">
        <v>349</v>
      </c>
      <c r="D28">
        <v>306</v>
      </c>
      <c r="E28" t="str">
        <f>VLOOKUP(D28,ZScore!$A$14:$B$24,2,TRUE)</f>
        <v>INJ</v>
      </c>
    </row>
    <row r="29" spans="1:5" x14ac:dyDescent="0.3">
      <c r="A29" t="s">
        <v>722</v>
      </c>
      <c r="B29" t="s">
        <v>323</v>
      </c>
      <c r="C29" t="s">
        <v>328</v>
      </c>
      <c r="D29">
        <v>306</v>
      </c>
      <c r="E29" t="str">
        <f>VLOOKUP(D29,ZScore!$A$14:$B$24,2,TRUE)</f>
        <v>INJ</v>
      </c>
    </row>
    <row r="30" spans="1:5" x14ac:dyDescent="0.3">
      <c r="A30" t="s">
        <v>726</v>
      </c>
      <c r="B30" t="s">
        <v>335</v>
      </c>
      <c r="C30" t="s">
        <v>399</v>
      </c>
      <c r="D30">
        <v>306</v>
      </c>
      <c r="E30" t="str">
        <f>VLOOKUP(D30,ZScore!$A$14:$B$24,2,TRUE)</f>
        <v>INJ</v>
      </c>
    </row>
    <row r="31" spans="1:5" x14ac:dyDescent="0.3">
      <c r="A31" t="s">
        <v>729</v>
      </c>
      <c r="B31" t="s">
        <v>312</v>
      </c>
      <c r="C31" t="s">
        <v>418</v>
      </c>
      <c r="D31">
        <v>306</v>
      </c>
      <c r="E31" t="str">
        <f>VLOOKUP(D31,ZScore!$A$14:$B$24,2,TRUE)</f>
        <v>INJ</v>
      </c>
    </row>
    <row r="32" spans="1:5" x14ac:dyDescent="0.3">
      <c r="A32" t="s">
        <v>730</v>
      </c>
      <c r="B32" t="s">
        <v>312</v>
      </c>
      <c r="C32" t="s">
        <v>344</v>
      </c>
      <c r="D32">
        <v>306</v>
      </c>
      <c r="E32" t="str">
        <f>VLOOKUP(D32,ZScore!$A$14:$B$24,2,TRUE)</f>
        <v>INJ</v>
      </c>
    </row>
    <row r="33" spans="1:5" x14ac:dyDescent="0.3">
      <c r="A33" t="s">
        <v>656</v>
      </c>
      <c r="B33" t="s">
        <v>323</v>
      </c>
      <c r="C33" t="s">
        <v>369</v>
      </c>
      <c r="D33">
        <v>298</v>
      </c>
      <c r="E33" t="str">
        <f>VLOOKUP(D33,ZScore!$A$14:$B$24,2,TRUE)</f>
        <v>INJ</v>
      </c>
    </row>
    <row r="34" spans="1:5" x14ac:dyDescent="0.3">
      <c r="A34" t="s">
        <v>504</v>
      </c>
      <c r="B34" t="s">
        <v>312</v>
      </c>
      <c r="C34" t="s">
        <v>336</v>
      </c>
      <c r="D34">
        <v>294</v>
      </c>
      <c r="E34" t="str">
        <f>VLOOKUP(D34,ZScore!$A$14:$B$24,2,TRUE)</f>
        <v>INJ</v>
      </c>
    </row>
    <row r="35" spans="1:5" x14ac:dyDescent="0.3">
      <c r="A35" t="s">
        <v>652</v>
      </c>
      <c r="B35" t="s">
        <v>323</v>
      </c>
      <c r="C35" t="s">
        <v>326</v>
      </c>
      <c r="D35">
        <v>293</v>
      </c>
      <c r="E35" t="str">
        <f>VLOOKUP(D35,ZScore!$A$14:$B$24,2,TRUE)</f>
        <v>INJ</v>
      </c>
    </row>
    <row r="36" spans="1:5" x14ac:dyDescent="0.3">
      <c r="A36" t="s">
        <v>513</v>
      </c>
      <c r="B36" t="s">
        <v>323</v>
      </c>
      <c r="C36" t="s">
        <v>328</v>
      </c>
      <c r="D36">
        <v>291</v>
      </c>
      <c r="E36" t="str">
        <f>VLOOKUP(D36,ZScore!$A$14:$B$24,2,TRUE)</f>
        <v>INJ</v>
      </c>
    </row>
    <row r="37" spans="1:5" x14ac:dyDescent="0.3">
      <c r="A37" t="s">
        <v>395</v>
      </c>
      <c r="B37" t="s">
        <v>312</v>
      </c>
      <c r="C37" t="s">
        <v>336</v>
      </c>
      <c r="D37">
        <v>288</v>
      </c>
      <c r="E37" t="str">
        <f>VLOOKUP(D37,ZScore!$A$14:$B$24,2,TRUE)</f>
        <v>INJ</v>
      </c>
    </row>
    <row r="38" spans="1:5" x14ac:dyDescent="0.3">
      <c r="A38" t="s">
        <v>642</v>
      </c>
      <c r="B38" t="s">
        <v>312</v>
      </c>
      <c r="C38" t="s">
        <v>313</v>
      </c>
      <c r="D38">
        <v>288</v>
      </c>
      <c r="E38" t="str">
        <f>VLOOKUP(D38,ZScore!$A$14:$B$24,2,TRUE)</f>
        <v>INJ</v>
      </c>
    </row>
    <row r="39" spans="1:5" x14ac:dyDescent="0.3">
      <c r="A39" t="s">
        <v>634</v>
      </c>
      <c r="B39" t="s">
        <v>312</v>
      </c>
      <c r="C39" t="s">
        <v>338</v>
      </c>
      <c r="D39">
        <v>285</v>
      </c>
      <c r="E39" t="str">
        <f>VLOOKUP(D39,ZScore!$A$14:$B$24,2,TRUE)</f>
        <v>INJ</v>
      </c>
    </row>
    <row r="40" spans="1:5" x14ac:dyDescent="0.3">
      <c r="A40" t="s">
        <v>633</v>
      </c>
      <c r="B40" t="s">
        <v>323</v>
      </c>
      <c r="C40" t="s">
        <v>392</v>
      </c>
      <c r="D40">
        <v>284</v>
      </c>
      <c r="E40" t="str">
        <f>VLOOKUP(D40,ZScore!$A$14:$B$24,2,TRUE)</f>
        <v>INJ</v>
      </c>
    </row>
    <row r="41" spans="1:5" x14ac:dyDescent="0.3">
      <c r="A41" t="s">
        <v>625</v>
      </c>
      <c r="B41" t="s">
        <v>353</v>
      </c>
      <c r="C41" t="s">
        <v>315</v>
      </c>
      <c r="D41">
        <v>279</v>
      </c>
      <c r="E41" t="str">
        <f>VLOOKUP(D41,ZScore!$A$14:$B$24,2,TRUE)</f>
        <v>INJ</v>
      </c>
    </row>
    <row r="42" spans="1:5" x14ac:dyDescent="0.3">
      <c r="A42" t="s">
        <v>602</v>
      </c>
      <c r="B42" t="s">
        <v>362</v>
      </c>
      <c r="C42" t="s">
        <v>338</v>
      </c>
      <c r="D42">
        <v>278</v>
      </c>
      <c r="E42" t="str">
        <f>VLOOKUP(D42,ZScore!$A$14:$B$24,2,TRUE)</f>
        <v>INJ</v>
      </c>
    </row>
    <row r="43" spans="1:5" x14ac:dyDescent="0.3">
      <c r="A43" t="s">
        <v>624</v>
      </c>
      <c r="B43" t="s">
        <v>312</v>
      </c>
      <c r="C43" t="s">
        <v>338</v>
      </c>
      <c r="D43">
        <v>277</v>
      </c>
      <c r="E43" t="str">
        <f>VLOOKUP(D43,ZScore!$A$14:$B$24,2,TRUE)</f>
        <v>INJ</v>
      </c>
    </row>
    <row r="44" spans="1:5" x14ac:dyDescent="0.3">
      <c r="A44" t="s">
        <v>620</v>
      </c>
      <c r="B44" t="s">
        <v>323</v>
      </c>
      <c r="C44" t="s">
        <v>384</v>
      </c>
      <c r="D44">
        <v>276</v>
      </c>
      <c r="E44" t="str">
        <f>VLOOKUP(D44,ZScore!$A$14:$B$24,2,TRUE)</f>
        <v>INJ</v>
      </c>
    </row>
    <row r="45" spans="1:5" x14ac:dyDescent="0.3">
      <c r="A45" t="s">
        <v>483</v>
      </c>
      <c r="B45" t="s">
        <v>323</v>
      </c>
      <c r="C45" t="s">
        <v>423</v>
      </c>
      <c r="D45">
        <v>274</v>
      </c>
      <c r="E45" t="str">
        <f>VLOOKUP(D45,ZScore!$A$14:$B$24,2,TRUE)</f>
        <v>INJ</v>
      </c>
    </row>
    <row r="46" spans="1:5" x14ac:dyDescent="0.3">
      <c r="A46" t="s">
        <v>614</v>
      </c>
      <c r="B46" t="s">
        <v>346</v>
      </c>
      <c r="C46" t="s">
        <v>384</v>
      </c>
      <c r="D46">
        <v>274</v>
      </c>
      <c r="E46" t="str">
        <f>VLOOKUP(D46,ZScore!$A$14:$B$24,2,TRUE)</f>
        <v>INJ</v>
      </c>
    </row>
    <row r="47" spans="1:5" x14ac:dyDescent="0.3">
      <c r="A47" t="s">
        <v>600</v>
      </c>
      <c r="B47" t="s">
        <v>376</v>
      </c>
      <c r="C47" t="s">
        <v>318</v>
      </c>
      <c r="D47">
        <v>268</v>
      </c>
      <c r="E47" t="str">
        <f>VLOOKUP(D47,ZScore!$A$14:$B$24,2,TRUE)</f>
        <v>INJ</v>
      </c>
    </row>
    <row r="48" spans="1:5" x14ac:dyDescent="0.3">
      <c r="A48" t="s">
        <v>603</v>
      </c>
      <c r="B48" t="s">
        <v>323</v>
      </c>
      <c r="C48" t="s">
        <v>360</v>
      </c>
      <c r="D48">
        <v>268</v>
      </c>
      <c r="E48" t="str">
        <f>VLOOKUP(D48,ZScore!$A$14:$B$24,2,TRUE)</f>
        <v>INJ</v>
      </c>
    </row>
    <row r="49" spans="1:5" x14ac:dyDescent="0.3">
      <c r="A49" t="s">
        <v>557</v>
      </c>
      <c r="B49" t="s">
        <v>312</v>
      </c>
      <c r="C49" t="s">
        <v>330</v>
      </c>
      <c r="D49">
        <v>267</v>
      </c>
      <c r="E49" t="str">
        <f>VLOOKUP(D49,ZScore!$A$14:$B$24,2,TRUE)</f>
        <v>INJ</v>
      </c>
    </row>
    <row r="50" spans="1:5" x14ac:dyDescent="0.3">
      <c r="A50" t="s">
        <v>486</v>
      </c>
      <c r="B50" t="s">
        <v>335</v>
      </c>
      <c r="C50" t="s">
        <v>321</v>
      </c>
      <c r="D50">
        <v>262</v>
      </c>
      <c r="E50" t="str">
        <f>VLOOKUP(D50,ZScore!$A$14:$B$24,2,TRUE)</f>
        <v>INJ</v>
      </c>
    </row>
    <row r="51" spans="1:5" x14ac:dyDescent="0.3">
      <c r="A51" t="s">
        <v>563</v>
      </c>
      <c r="B51" t="s">
        <v>312</v>
      </c>
      <c r="C51" t="s">
        <v>318</v>
      </c>
      <c r="D51">
        <v>262</v>
      </c>
      <c r="E51" t="str">
        <f>VLOOKUP(D51,ZScore!$A$14:$B$24,2,TRUE)</f>
        <v>INJ</v>
      </c>
    </row>
    <row r="52" spans="1:5" x14ac:dyDescent="0.3">
      <c r="A52" t="s">
        <v>587</v>
      </c>
      <c r="B52" t="s">
        <v>312</v>
      </c>
      <c r="C52" t="s">
        <v>318</v>
      </c>
      <c r="D52">
        <v>260</v>
      </c>
      <c r="E52" t="str">
        <f>VLOOKUP(D52,ZScore!$A$14:$B$24,2,TRUE)</f>
        <v>INJ</v>
      </c>
    </row>
    <row r="53" spans="1:5" x14ac:dyDescent="0.3">
      <c r="A53" t="s">
        <v>586</v>
      </c>
      <c r="B53" t="s">
        <v>339</v>
      </c>
      <c r="C53" t="s">
        <v>423</v>
      </c>
      <c r="D53">
        <v>259</v>
      </c>
      <c r="E53" t="str">
        <f>VLOOKUP(D53,ZScore!$A$14:$B$24,2,TRUE)</f>
        <v>INJ</v>
      </c>
    </row>
    <row r="54" spans="1:5" x14ac:dyDescent="0.3">
      <c r="A54" t="s">
        <v>584</v>
      </c>
      <c r="B54" t="s">
        <v>323</v>
      </c>
      <c r="C54" t="s">
        <v>330</v>
      </c>
      <c r="D54">
        <v>258</v>
      </c>
      <c r="E54" t="str">
        <f>VLOOKUP(D54,ZScore!$A$14:$B$24,2,TRUE)</f>
        <v>INJ</v>
      </c>
    </row>
    <row r="55" spans="1:5" x14ac:dyDescent="0.3">
      <c r="A55" t="s">
        <v>565</v>
      </c>
      <c r="B55" t="s">
        <v>312</v>
      </c>
      <c r="C55" t="s">
        <v>384</v>
      </c>
      <c r="D55">
        <v>254</v>
      </c>
      <c r="E55" t="str">
        <f>VLOOKUP(D55,ZScore!$A$14:$B$24,2,TRUE)</f>
        <v>INJ</v>
      </c>
    </row>
    <row r="56" spans="1:5" x14ac:dyDescent="0.3">
      <c r="A56" t="s">
        <v>577</v>
      </c>
      <c r="B56" t="s">
        <v>323</v>
      </c>
      <c r="C56" t="s">
        <v>366</v>
      </c>
      <c r="D56">
        <v>254</v>
      </c>
      <c r="E56" t="str">
        <f>VLOOKUP(D56,ZScore!$A$14:$B$24,2,TRUE)</f>
        <v>INJ</v>
      </c>
    </row>
    <row r="57" spans="1:5" x14ac:dyDescent="0.3">
      <c r="A57" t="s">
        <v>580</v>
      </c>
      <c r="B57" t="s">
        <v>312</v>
      </c>
      <c r="C57" t="s">
        <v>378</v>
      </c>
      <c r="D57">
        <v>254</v>
      </c>
      <c r="E57" t="str">
        <f>VLOOKUP(D57,ZScore!$A$14:$B$24,2,TRUE)</f>
        <v>INJ</v>
      </c>
    </row>
    <row r="58" spans="1:5" x14ac:dyDescent="0.3">
      <c r="A58" t="s">
        <v>550</v>
      </c>
      <c r="B58" t="s">
        <v>312</v>
      </c>
      <c r="C58" t="s">
        <v>315</v>
      </c>
      <c r="D58">
        <v>253</v>
      </c>
      <c r="E58" t="str">
        <f>VLOOKUP(D58,ZScore!$A$14:$B$24,2,TRUE)</f>
        <v>INJ</v>
      </c>
    </row>
    <row r="59" spans="1:5" x14ac:dyDescent="0.3">
      <c r="A59" t="s">
        <v>551</v>
      </c>
      <c r="B59" t="s">
        <v>312</v>
      </c>
      <c r="C59" t="s">
        <v>320</v>
      </c>
      <c r="D59">
        <v>250</v>
      </c>
      <c r="E59" t="str">
        <f>VLOOKUP(D59,ZScore!$A$14:$B$24,2,TRUE)</f>
        <v>INJ</v>
      </c>
    </row>
    <row r="60" spans="1:5" x14ac:dyDescent="0.3">
      <c r="A60" t="s">
        <v>567</v>
      </c>
      <c r="B60" t="s">
        <v>317</v>
      </c>
      <c r="C60" t="s">
        <v>418</v>
      </c>
      <c r="D60">
        <v>248</v>
      </c>
      <c r="E60" t="str">
        <f>VLOOKUP(D60,ZScore!$A$14:$B$24,2,TRUE)</f>
        <v>INJ</v>
      </c>
    </row>
    <row r="61" spans="1:5" x14ac:dyDescent="0.3">
      <c r="A61" t="s">
        <v>464</v>
      </c>
      <c r="B61" t="s">
        <v>323</v>
      </c>
      <c r="C61" t="s">
        <v>384</v>
      </c>
      <c r="D61">
        <v>247</v>
      </c>
      <c r="E61" t="str">
        <f>VLOOKUP(D61,ZScore!$A$14:$B$24,2,TRUE)</f>
        <v>INJ</v>
      </c>
    </row>
    <row r="62" spans="1:5" x14ac:dyDescent="0.3">
      <c r="A62" t="s">
        <v>523</v>
      </c>
      <c r="B62" t="s">
        <v>346</v>
      </c>
      <c r="C62" t="s">
        <v>418</v>
      </c>
      <c r="D62">
        <v>247</v>
      </c>
      <c r="E62" t="str">
        <f>VLOOKUP(D62,ZScore!$A$14:$B$24,2,TRUE)</f>
        <v>INJ</v>
      </c>
    </row>
    <row r="63" spans="1:5" x14ac:dyDescent="0.3">
      <c r="A63" t="s">
        <v>365</v>
      </c>
      <c r="B63" t="s">
        <v>312</v>
      </c>
      <c r="C63" t="s">
        <v>366</v>
      </c>
      <c r="D63">
        <v>243</v>
      </c>
      <c r="E63" t="str">
        <f>VLOOKUP(D63,ZScore!$A$14:$B$24,2,TRUE)</f>
        <v>INJ</v>
      </c>
    </row>
    <row r="64" spans="1:5" x14ac:dyDescent="0.3">
      <c r="A64" t="s">
        <v>521</v>
      </c>
      <c r="B64" t="s">
        <v>339</v>
      </c>
      <c r="C64" t="s">
        <v>318</v>
      </c>
      <c r="D64">
        <v>243</v>
      </c>
      <c r="E64" t="str">
        <f>VLOOKUP(D64,ZScore!$A$14:$B$24,2,TRUE)</f>
        <v>INJ</v>
      </c>
    </row>
    <row r="65" spans="1:5" x14ac:dyDescent="0.3">
      <c r="A65" t="s">
        <v>340</v>
      </c>
      <c r="B65" t="s">
        <v>312</v>
      </c>
      <c r="C65" t="s">
        <v>338</v>
      </c>
      <c r="D65">
        <v>241</v>
      </c>
      <c r="E65" t="str">
        <f>VLOOKUP(D65,ZScore!$A$14:$B$24,2,TRUE)</f>
        <v>INJ</v>
      </c>
    </row>
    <row r="66" spans="1:5" x14ac:dyDescent="0.3">
      <c r="A66" t="s">
        <v>558</v>
      </c>
      <c r="B66" t="s">
        <v>317</v>
      </c>
      <c r="C66" t="s">
        <v>392</v>
      </c>
      <c r="D66">
        <v>241</v>
      </c>
      <c r="E66" t="str">
        <f>VLOOKUP(D66,ZScore!$A$14:$B$24,2,TRUE)</f>
        <v>INJ</v>
      </c>
    </row>
    <row r="67" spans="1:5" x14ac:dyDescent="0.3">
      <c r="A67" t="s">
        <v>559</v>
      </c>
      <c r="B67" t="s">
        <v>348</v>
      </c>
      <c r="C67" t="s">
        <v>423</v>
      </c>
      <c r="D67">
        <v>241</v>
      </c>
      <c r="E67" t="str">
        <f>VLOOKUP(D67,ZScore!$A$14:$B$24,2,TRUE)</f>
        <v>INJ</v>
      </c>
    </row>
    <row r="68" spans="1:5" x14ac:dyDescent="0.3">
      <c r="A68" t="s">
        <v>487</v>
      </c>
      <c r="B68" t="s">
        <v>323</v>
      </c>
      <c r="C68" t="s">
        <v>344</v>
      </c>
      <c r="D68">
        <v>237</v>
      </c>
      <c r="E68" t="str">
        <f>VLOOKUP(D68,ZScore!$A$14:$B$24,2,TRUE)</f>
        <v>INJ</v>
      </c>
    </row>
    <row r="69" spans="1:5" x14ac:dyDescent="0.3">
      <c r="A69" t="s">
        <v>552</v>
      </c>
      <c r="B69" t="s">
        <v>323</v>
      </c>
      <c r="C69" t="s">
        <v>378</v>
      </c>
      <c r="D69">
        <v>237</v>
      </c>
      <c r="E69" t="str">
        <f>VLOOKUP(D69,ZScore!$A$14:$B$24,2,TRUE)</f>
        <v>INJ</v>
      </c>
    </row>
    <row r="70" spans="1:5" x14ac:dyDescent="0.3">
      <c r="A70" t="s">
        <v>380</v>
      </c>
      <c r="B70" t="s">
        <v>323</v>
      </c>
      <c r="C70" t="s">
        <v>372</v>
      </c>
      <c r="D70">
        <v>233</v>
      </c>
      <c r="E70" t="str">
        <f>VLOOKUP(D70,ZScore!$A$14:$B$24,2,TRUE)</f>
        <v>INJ</v>
      </c>
    </row>
    <row r="71" spans="1:5" x14ac:dyDescent="0.3">
      <c r="A71" t="s">
        <v>503</v>
      </c>
      <c r="B71" t="s">
        <v>323</v>
      </c>
      <c r="C71" t="s">
        <v>344</v>
      </c>
      <c r="D71">
        <v>233</v>
      </c>
      <c r="E71" t="str">
        <f>VLOOKUP(D71,ZScore!$A$14:$B$24,2,TRUE)</f>
        <v>INJ</v>
      </c>
    </row>
    <row r="72" spans="1:5" x14ac:dyDescent="0.3">
      <c r="A72" t="s">
        <v>332</v>
      </c>
      <c r="B72" t="s">
        <v>312</v>
      </c>
      <c r="C72" t="s">
        <v>333</v>
      </c>
      <c r="D72">
        <v>231</v>
      </c>
      <c r="E72" t="str">
        <f>VLOOKUP(D72,ZScore!$A$14:$B$24,2,TRUE)</f>
        <v>INJ</v>
      </c>
    </row>
    <row r="73" spans="1:5" x14ac:dyDescent="0.3">
      <c r="A73" t="s">
        <v>539</v>
      </c>
      <c r="B73" t="s">
        <v>323</v>
      </c>
      <c r="C73" t="s">
        <v>336</v>
      </c>
      <c r="D73">
        <v>230</v>
      </c>
      <c r="E73" t="str">
        <f>VLOOKUP(D73,ZScore!$A$14:$B$24,2,TRUE)</f>
        <v>INJ</v>
      </c>
    </row>
    <row r="74" spans="1:5" x14ac:dyDescent="0.3">
      <c r="A74" t="s">
        <v>535</v>
      </c>
      <c r="B74" t="s">
        <v>323</v>
      </c>
      <c r="C74" t="s">
        <v>328</v>
      </c>
      <c r="D74">
        <v>228</v>
      </c>
      <c r="E74" t="str">
        <f>VLOOKUP(D74,ZScore!$A$14:$B$24,2,TRUE)</f>
        <v>INJ</v>
      </c>
    </row>
    <row r="75" spans="1:5" x14ac:dyDescent="0.3">
      <c r="A75" t="s">
        <v>426</v>
      </c>
      <c r="B75" t="s">
        <v>323</v>
      </c>
      <c r="C75" t="s">
        <v>326</v>
      </c>
      <c r="D75">
        <v>224</v>
      </c>
      <c r="E75" t="str">
        <f>VLOOKUP(D75,ZScore!$A$14:$B$24,2,TRUE)</f>
        <v>INJ</v>
      </c>
    </row>
    <row r="76" spans="1:5" x14ac:dyDescent="0.3">
      <c r="A76" t="s">
        <v>457</v>
      </c>
      <c r="B76" t="s">
        <v>346</v>
      </c>
      <c r="C76" t="s">
        <v>423</v>
      </c>
      <c r="D76">
        <v>223</v>
      </c>
      <c r="E76" t="str">
        <f>VLOOKUP(D76,ZScore!$A$14:$B$24,2,TRUE)</f>
        <v>INJ</v>
      </c>
    </row>
    <row r="77" spans="1:5" x14ac:dyDescent="0.3">
      <c r="A77" t="s">
        <v>499</v>
      </c>
      <c r="B77" t="s">
        <v>323</v>
      </c>
      <c r="C77" t="s">
        <v>321</v>
      </c>
      <c r="D77">
        <v>221</v>
      </c>
      <c r="E77" t="str">
        <f>VLOOKUP(D77,ZScore!$A$14:$B$24,2,TRUE)</f>
        <v>INJ</v>
      </c>
    </row>
    <row r="78" spans="1:5" x14ac:dyDescent="0.3">
      <c r="A78" t="s">
        <v>170</v>
      </c>
      <c r="B78" t="s">
        <v>353</v>
      </c>
      <c r="C78" t="s">
        <v>333</v>
      </c>
      <c r="D78">
        <v>221</v>
      </c>
      <c r="E78" t="str">
        <f>VLOOKUP(D78,ZScore!$A$14:$B$24,2,TRUE)</f>
        <v>INJ</v>
      </c>
    </row>
    <row r="79" spans="1:5" x14ac:dyDescent="0.3">
      <c r="A79" t="s">
        <v>518</v>
      </c>
      <c r="B79" t="s">
        <v>346</v>
      </c>
      <c r="C79" t="s">
        <v>392</v>
      </c>
      <c r="D79">
        <v>219</v>
      </c>
      <c r="E79" t="str">
        <f>VLOOKUP(D79,ZScore!$A$14:$B$24,2,TRUE)</f>
        <v>INJ</v>
      </c>
    </row>
    <row r="80" spans="1:5" x14ac:dyDescent="0.3">
      <c r="A80" t="s">
        <v>508</v>
      </c>
      <c r="B80" t="s">
        <v>376</v>
      </c>
      <c r="C80" t="s">
        <v>378</v>
      </c>
      <c r="D80">
        <v>217</v>
      </c>
      <c r="E80" t="str">
        <f>VLOOKUP(D80,ZScore!$A$14:$B$24,2,TRUE)</f>
        <v>INJ</v>
      </c>
    </row>
    <row r="81" spans="1:5" x14ac:dyDescent="0.3">
      <c r="A81" t="s">
        <v>465</v>
      </c>
      <c r="B81" t="s">
        <v>312</v>
      </c>
      <c r="C81" t="s">
        <v>320</v>
      </c>
      <c r="D81">
        <v>216</v>
      </c>
      <c r="E81" t="str">
        <f>VLOOKUP(D81,ZScore!$A$14:$B$24,2,TRUE)</f>
        <v>INJ</v>
      </c>
    </row>
    <row r="82" spans="1:5" x14ac:dyDescent="0.3">
      <c r="A82" t="s">
        <v>473</v>
      </c>
      <c r="B82" t="s">
        <v>312</v>
      </c>
      <c r="C82" t="s">
        <v>330</v>
      </c>
      <c r="D82">
        <v>216</v>
      </c>
      <c r="E82" t="str">
        <f>VLOOKUP(D82,ZScore!$A$14:$B$24,2,TRUE)</f>
        <v>INJ</v>
      </c>
    </row>
    <row r="83" spans="1:5" x14ac:dyDescent="0.3">
      <c r="A83" t="s">
        <v>337</v>
      </c>
      <c r="B83" t="s">
        <v>323</v>
      </c>
      <c r="C83" t="s">
        <v>338</v>
      </c>
      <c r="D83">
        <v>215</v>
      </c>
      <c r="E83" t="str">
        <f>VLOOKUP(D83,ZScore!$A$14:$B$24,2,TRUE)</f>
        <v>INJ</v>
      </c>
    </row>
    <row r="84" spans="1:5" x14ac:dyDescent="0.3">
      <c r="A84" t="s">
        <v>329</v>
      </c>
      <c r="B84" t="s">
        <v>312</v>
      </c>
      <c r="C84" t="s">
        <v>330</v>
      </c>
      <c r="D84">
        <v>213</v>
      </c>
      <c r="E84" t="str">
        <f>VLOOKUP(D84,ZScore!$A$14:$B$24,2,TRUE)</f>
        <v>INJ</v>
      </c>
    </row>
    <row r="85" spans="1:5" x14ac:dyDescent="0.3">
      <c r="A85" t="s">
        <v>415</v>
      </c>
      <c r="B85" t="s">
        <v>362</v>
      </c>
      <c r="C85" t="s">
        <v>328</v>
      </c>
      <c r="D85">
        <v>212</v>
      </c>
      <c r="E85" t="str">
        <f>VLOOKUP(D85,ZScore!$A$14:$B$24,2,TRUE)</f>
        <v>INJ</v>
      </c>
    </row>
    <row r="86" spans="1:5" x14ac:dyDescent="0.3">
      <c r="A86" t="s">
        <v>371</v>
      </c>
      <c r="B86" t="s">
        <v>339</v>
      </c>
      <c r="C86" t="s">
        <v>372</v>
      </c>
      <c r="D86">
        <v>204</v>
      </c>
      <c r="E86" t="str">
        <f>VLOOKUP(D86,ZScore!$A$14:$B$24,2,TRUE)</f>
        <v>INJ</v>
      </c>
    </row>
    <row r="87" spans="1:5" x14ac:dyDescent="0.3">
      <c r="A87" t="s">
        <v>476</v>
      </c>
      <c r="B87" t="s">
        <v>323</v>
      </c>
      <c r="C87" t="s">
        <v>372</v>
      </c>
      <c r="D87">
        <v>204</v>
      </c>
      <c r="E87" t="str">
        <f>VLOOKUP(D87,ZScore!$A$14:$B$24,2,TRUE)</f>
        <v>INJ</v>
      </c>
    </row>
    <row r="88" spans="1:5" x14ac:dyDescent="0.3">
      <c r="A88" t="s">
        <v>474</v>
      </c>
      <c r="B88" t="s">
        <v>323</v>
      </c>
      <c r="C88" t="s">
        <v>336</v>
      </c>
      <c r="D88">
        <v>201</v>
      </c>
      <c r="E88" t="str">
        <f>VLOOKUP(D88,ZScore!$A$14:$B$24,2,TRUE)</f>
        <v>INJ</v>
      </c>
    </row>
    <row r="89" spans="1:5" x14ac:dyDescent="0.3">
      <c r="A89" t="s">
        <v>489</v>
      </c>
      <c r="B89" t="s">
        <v>323</v>
      </c>
      <c r="C89" t="s">
        <v>315</v>
      </c>
      <c r="D89">
        <v>201</v>
      </c>
      <c r="E89" t="str">
        <f>VLOOKUP(D89,ZScore!$A$14:$B$24,2,TRUE)</f>
        <v>INJ</v>
      </c>
    </row>
    <row r="90" spans="1:5" x14ac:dyDescent="0.3">
      <c r="A90" t="s">
        <v>490</v>
      </c>
      <c r="B90" t="s">
        <v>323</v>
      </c>
      <c r="C90" t="s">
        <v>344</v>
      </c>
      <c r="D90">
        <v>201</v>
      </c>
      <c r="E90" t="str">
        <f>VLOOKUP(D90,ZScore!$A$14:$B$24,2,TRUE)</f>
        <v>INJ</v>
      </c>
    </row>
    <row r="91" spans="1:5" x14ac:dyDescent="0.3">
      <c r="A91" t="s">
        <v>492</v>
      </c>
      <c r="B91" t="s">
        <v>312</v>
      </c>
      <c r="C91" t="s">
        <v>392</v>
      </c>
      <c r="D91">
        <v>201</v>
      </c>
      <c r="E91" t="str">
        <f>VLOOKUP(D91,ZScore!$A$14:$B$24,2,TRUE)</f>
        <v>INJ</v>
      </c>
    </row>
    <row r="92" spans="1:5" x14ac:dyDescent="0.3">
      <c r="A92" t="s">
        <v>435</v>
      </c>
      <c r="B92" t="s">
        <v>335</v>
      </c>
      <c r="C92" t="s">
        <v>336</v>
      </c>
      <c r="D92">
        <v>196</v>
      </c>
      <c r="E92" t="str">
        <f>VLOOKUP(D92,ZScore!$A$14:$B$24,2,TRUE)</f>
        <v>INJ</v>
      </c>
    </row>
    <row r="93" spans="1:5" x14ac:dyDescent="0.3">
      <c r="A93" t="s">
        <v>484</v>
      </c>
      <c r="B93" t="s">
        <v>312</v>
      </c>
      <c r="C93" t="s">
        <v>324</v>
      </c>
      <c r="D93">
        <v>196</v>
      </c>
      <c r="E93" t="str">
        <f>VLOOKUP(D93,ZScore!$A$14:$B$24,2,TRUE)</f>
        <v>INJ</v>
      </c>
    </row>
    <row r="94" spans="1:5" x14ac:dyDescent="0.3">
      <c r="A94" t="s">
        <v>354</v>
      </c>
      <c r="B94" t="s">
        <v>339</v>
      </c>
      <c r="C94" t="s">
        <v>338</v>
      </c>
      <c r="D94">
        <v>195</v>
      </c>
      <c r="E94" t="str">
        <f>VLOOKUP(D94,ZScore!$A$14:$B$24,2,TRUE)</f>
        <v>INJ</v>
      </c>
    </row>
    <row r="95" spans="1:5" x14ac:dyDescent="0.3">
      <c r="A95" t="s">
        <v>407</v>
      </c>
      <c r="B95" t="s">
        <v>323</v>
      </c>
      <c r="C95" t="s">
        <v>328</v>
      </c>
      <c r="D95">
        <v>194</v>
      </c>
      <c r="E95" t="str">
        <f>VLOOKUP(D95,ZScore!$A$14:$B$24,2,TRUE)</f>
        <v>INJ</v>
      </c>
    </row>
    <row r="96" spans="1:5" x14ac:dyDescent="0.3">
      <c r="A96" t="s">
        <v>314</v>
      </c>
      <c r="B96" t="s">
        <v>312</v>
      </c>
      <c r="C96" t="s">
        <v>315</v>
      </c>
      <c r="D96">
        <v>193</v>
      </c>
      <c r="E96" t="str">
        <f>VLOOKUP(D96,ZScore!$A$14:$B$24,2,TRUE)</f>
        <v>INJ</v>
      </c>
    </row>
    <row r="97" spans="1:5" x14ac:dyDescent="0.3">
      <c r="A97" t="s">
        <v>475</v>
      </c>
      <c r="B97" t="s">
        <v>346</v>
      </c>
      <c r="C97" t="s">
        <v>321</v>
      </c>
      <c r="D97">
        <v>192</v>
      </c>
      <c r="E97" t="str">
        <f>VLOOKUP(D97,ZScore!$A$14:$B$24,2,TRUE)</f>
        <v>INJ</v>
      </c>
    </row>
    <row r="98" spans="1:5" x14ac:dyDescent="0.3">
      <c r="A98" t="s">
        <v>471</v>
      </c>
      <c r="B98" t="s">
        <v>312</v>
      </c>
      <c r="C98" t="s">
        <v>384</v>
      </c>
      <c r="D98">
        <v>191</v>
      </c>
      <c r="E98" t="str">
        <f>VLOOKUP(D98,ZScore!$A$14:$B$24,2,TRUE)</f>
        <v>INJ</v>
      </c>
    </row>
    <row r="99" spans="1:5" x14ac:dyDescent="0.3">
      <c r="A99" t="s">
        <v>467</v>
      </c>
      <c r="B99" t="s">
        <v>317</v>
      </c>
      <c r="C99" t="s">
        <v>315</v>
      </c>
      <c r="D99">
        <v>190</v>
      </c>
      <c r="E99" t="str">
        <f>VLOOKUP(D99,ZScore!$A$14:$B$24,2,TRUE)</f>
        <v>INJ</v>
      </c>
    </row>
    <row r="100" spans="1:5" x14ac:dyDescent="0.3">
      <c r="A100" t="s">
        <v>461</v>
      </c>
      <c r="B100" t="s">
        <v>335</v>
      </c>
      <c r="C100" t="s">
        <v>372</v>
      </c>
      <c r="D100">
        <v>189</v>
      </c>
      <c r="E100" t="str">
        <f>VLOOKUP(D100,ZScore!$A$14:$B$24,2,TRUE)</f>
        <v>INJ</v>
      </c>
    </row>
    <row r="101" spans="1:5" x14ac:dyDescent="0.3">
      <c r="A101" t="s">
        <v>462</v>
      </c>
      <c r="B101" t="s">
        <v>312</v>
      </c>
      <c r="C101" t="s">
        <v>321</v>
      </c>
      <c r="D101">
        <v>189</v>
      </c>
      <c r="E101" t="str">
        <f>VLOOKUP(D101,ZScore!$A$14:$B$24,2,TRUE)</f>
        <v>INJ</v>
      </c>
    </row>
    <row r="102" spans="1:5" x14ac:dyDescent="0.3">
      <c r="A102" t="s">
        <v>455</v>
      </c>
      <c r="B102" t="s">
        <v>312</v>
      </c>
      <c r="C102" t="s">
        <v>326</v>
      </c>
      <c r="D102">
        <v>187</v>
      </c>
      <c r="E102" t="str">
        <f>VLOOKUP(D102,ZScore!$A$14:$B$24,2,TRUE)</f>
        <v>INJ</v>
      </c>
    </row>
    <row r="103" spans="1:5" x14ac:dyDescent="0.3">
      <c r="A103" t="s">
        <v>453</v>
      </c>
      <c r="B103" t="s">
        <v>348</v>
      </c>
      <c r="C103" t="s">
        <v>392</v>
      </c>
      <c r="D103">
        <v>186</v>
      </c>
      <c r="E103" t="str">
        <f>VLOOKUP(D103,ZScore!$A$14:$B$24,2,TRUE)</f>
        <v>INJ</v>
      </c>
    </row>
    <row r="104" spans="1:5" x14ac:dyDescent="0.3">
      <c r="A104" t="s">
        <v>103</v>
      </c>
      <c r="B104" t="s">
        <v>394</v>
      </c>
      <c r="C104" t="s">
        <v>418</v>
      </c>
      <c r="D104">
        <v>181</v>
      </c>
      <c r="E104" t="str">
        <f>VLOOKUP(D104,ZScore!$A$14:$B$24,2,TRUE)</f>
        <v>INJ</v>
      </c>
    </row>
    <row r="105" spans="1:5" x14ac:dyDescent="0.3">
      <c r="A105" t="s">
        <v>370</v>
      </c>
      <c r="B105" t="s">
        <v>362</v>
      </c>
      <c r="C105" t="s">
        <v>349</v>
      </c>
      <c r="D105">
        <v>180</v>
      </c>
      <c r="E105" t="str">
        <f>VLOOKUP(D105,ZScore!$A$14:$B$24,2,TRUE)</f>
        <v>INJ</v>
      </c>
    </row>
    <row r="106" spans="1:5" x14ac:dyDescent="0.3">
      <c r="A106" t="s">
        <v>402</v>
      </c>
      <c r="B106" t="s">
        <v>339</v>
      </c>
      <c r="C106" t="s">
        <v>320</v>
      </c>
      <c r="D106">
        <v>179</v>
      </c>
      <c r="E106" t="str">
        <f>VLOOKUP(D106,ZScore!$A$14:$B$24,2,TRUE)</f>
        <v>INJ</v>
      </c>
    </row>
    <row r="107" spans="1:5" x14ac:dyDescent="0.3">
      <c r="A107" t="s">
        <v>411</v>
      </c>
      <c r="B107" t="s">
        <v>312</v>
      </c>
      <c r="C107" t="s">
        <v>369</v>
      </c>
      <c r="D107">
        <v>178</v>
      </c>
      <c r="E107" t="str">
        <f>VLOOKUP(D107,ZScore!$A$14:$B$24,2,TRUE)</f>
        <v>INJ</v>
      </c>
    </row>
    <row r="108" spans="1:5" x14ac:dyDescent="0.3">
      <c r="A108" t="s">
        <v>437</v>
      </c>
      <c r="B108" t="s">
        <v>323</v>
      </c>
      <c r="C108" t="s">
        <v>423</v>
      </c>
      <c r="D108">
        <v>178</v>
      </c>
      <c r="E108" t="str">
        <f>VLOOKUP(D108,ZScore!$A$14:$B$24,2,TRUE)</f>
        <v>INJ</v>
      </c>
    </row>
    <row r="109" spans="1:5" x14ac:dyDescent="0.3">
      <c r="A109" t="s">
        <v>387</v>
      </c>
      <c r="B109" t="s">
        <v>312</v>
      </c>
      <c r="C109" t="s">
        <v>360</v>
      </c>
      <c r="D109">
        <v>177</v>
      </c>
      <c r="E109" t="str">
        <f>VLOOKUP(D109,ZScore!$A$14:$B$24,2,TRUE)</f>
        <v>INJ</v>
      </c>
    </row>
    <row r="110" spans="1:5" x14ac:dyDescent="0.3">
      <c r="A110" t="s">
        <v>430</v>
      </c>
      <c r="B110" t="s">
        <v>312</v>
      </c>
      <c r="C110" t="s">
        <v>423</v>
      </c>
      <c r="D110">
        <v>176</v>
      </c>
      <c r="E110" t="str">
        <f>VLOOKUP(D110,ZScore!$A$14:$B$24,2,TRUE)</f>
        <v>INJ</v>
      </c>
    </row>
    <row r="111" spans="1:5" x14ac:dyDescent="0.3">
      <c r="A111" t="s">
        <v>389</v>
      </c>
      <c r="B111" t="s">
        <v>323</v>
      </c>
      <c r="C111" t="s">
        <v>326</v>
      </c>
      <c r="D111">
        <v>174</v>
      </c>
      <c r="E111" t="str">
        <f>VLOOKUP(D111,ZScore!$A$14:$B$24,2,TRUE)</f>
        <v>INJ</v>
      </c>
    </row>
    <row r="112" spans="1:5" x14ac:dyDescent="0.3">
      <c r="A112" t="s">
        <v>425</v>
      </c>
      <c r="B112" t="s">
        <v>335</v>
      </c>
      <c r="C112" t="s">
        <v>418</v>
      </c>
      <c r="D112">
        <v>174</v>
      </c>
      <c r="E112" t="str">
        <f>VLOOKUP(D112,ZScore!$A$14:$B$24,2,TRUE)</f>
        <v>INJ</v>
      </c>
    </row>
    <row r="113" spans="1:5" x14ac:dyDescent="0.3">
      <c r="A113" t="s">
        <v>420</v>
      </c>
      <c r="B113" t="s">
        <v>312</v>
      </c>
      <c r="C113" t="s">
        <v>328</v>
      </c>
      <c r="D113">
        <v>173</v>
      </c>
      <c r="E113" t="str">
        <f>VLOOKUP(D113,ZScore!$A$14:$B$24,2,TRUE)</f>
        <v>INJ</v>
      </c>
    </row>
    <row r="114" spans="1:5" x14ac:dyDescent="0.3">
      <c r="A114" t="s">
        <v>325</v>
      </c>
      <c r="B114" t="s">
        <v>317</v>
      </c>
      <c r="C114" t="s">
        <v>326</v>
      </c>
      <c r="D114">
        <v>172</v>
      </c>
      <c r="E114" t="str">
        <f>VLOOKUP(D114,ZScore!$A$14:$B$24,2,TRUE)</f>
        <v>INJ</v>
      </c>
    </row>
    <row r="115" spans="1:5" x14ac:dyDescent="0.3">
      <c r="A115" t="s">
        <v>228</v>
      </c>
      <c r="B115" t="s">
        <v>367</v>
      </c>
      <c r="C115" t="s">
        <v>368</v>
      </c>
      <c r="D115">
        <v>172</v>
      </c>
      <c r="E115" t="str">
        <f>VLOOKUP(D115,ZScore!$A$14:$B$24,2,TRUE)</f>
        <v>INJ</v>
      </c>
    </row>
    <row r="116" spans="1:5" x14ac:dyDescent="0.3">
      <c r="A116" t="s">
        <v>319</v>
      </c>
      <c r="B116" t="s">
        <v>312</v>
      </c>
      <c r="C116" t="s">
        <v>320</v>
      </c>
      <c r="D116">
        <v>171</v>
      </c>
      <c r="E116" t="str">
        <f>VLOOKUP(D116,ZScore!$A$14:$B$24,2,TRUE)</f>
        <v>INJ</v>
      </c>
    </row>
    <row r="117" spans="1:5" x14ac:dyDescent="0.3">
      <c r="A117" t="s">
        <v>417</v>
      </c>
      <c r="B117" t="s">
        <v>323</v>
      </c>
      <c r="C117" t="s">
        <v>342</v>
      </c>
      <c r="D117">
        <v>171</v>
      </c>
      <c r="E117" t="str">
        <f>VLOOKUP(D117,ZScore!$A$14:$B$24,2,TRUE)</f>
        <v>INJ</v>
      </c>
    </row>
    <row r="118" spans="1:5" x14ac:dyDescent="0.3">
      <c r="A118" t="s">
        <v>359</v>
      </c>
      <c r="B118" t="s">
        <v>312</v>
      </c>
      <c r="C118" t="s">
        <v>360</v>
      </c>
      <c r="D118">
        <v>170</v>
      </c>
      <c r="E118" t="str">
        <f>VLOOKUP(D118,ZScore!$A$14:$B$24,2,TRUE)</f>
        <v>INJ</v>
      </c>
    </row>
    <row r="119" spans="1:5" x14ac:dyDescent="0.3">
      <c r="A119" t="s">
        <v>414</v>
      </c>
      <c r="B119" t="s">
        <v>339</v>
      </c>
      <c r="C119" t="s">
        <v>315</v>
      </c>
      <c r="D119">
        <v>170</v>
      </c>
      <c r="E119" t="str">
        <f>VLOOKUP(D119,ZScore!$A$14:$B$24,2,TRUE)</f>
        <v>INJ</v>
      </c>
    </row>
    <row r="120" spans="1:5" x14ac:dyDescent="0.3">
      <c r="A120" t="s">
        <v>46</v>
      </c>
      <c r="B120" t="s">
        <v>317</v>
      </c>
      <c r="C120" t="s">
        <v>372</v>
      </c>
      <c r="D120">
        <v>169</v>
      </c>
      <c r="E120" t="str">
        <f>VLOOKUP(D120,ZScore!$A$14:$B$24,2,TRUE)</f>
        <v>INJ</v>
      </c>
    </row>
    <row r="121" spans="1:5" x14ac:dyDescent="0.3">
      <c r="A121" t="s">
        <v>413</v>
      </c>
      <c r="B121" t="s">
        <v>394</v>
      </c>
      <c r="C121" t="s">
        <v>321</v>
      </c>
      <c r="D121">
        <v>169</v>
      </c>
      <c r="E121" t="str">
        <f>VLOOKUP(D121,ZScore!$A$14:$B$24,2,TRUE)</f>
        <v>INJ</v>
      </c>
    </row>
    <row r="122" spans="1:5" x14ac:dyDescent="0.3">
      <c r="A122" t="s">
        <v>397</v>
      </c>
      <c r="B122" t="s">
        <v>323</v>
      </c>
      <c r="C122" t="s">
        <v>336</v>
      </c>
      <c r="D122">
        <v>165</v>
      </c>
      <c r="E122" t="str">
        <f>VLOOKUP(D122,ZScore!$A$14:$B$24,2,TRUE)</f>
        <v>INJ</v>
      </c>
    </row>
    <row r="123" spans="1:5" x14ac:dyDescent="0.3">
      <c r="A123" t="s">
        <v>393</v>
      </c>
      <c r="B123" t="s">
        <v>312</v>
      </c>
      <c r="C123" t="s">
        <v>366</v>
      </c>
      <c r="D123">
        <v>164</v>
      </c>
      <c r="E123" t="str">
        <f>VLOOKUP(D123,ZScore!$A$14:$B$24,2,TRUE)</f>
        <v>INJ</v>
      </c>
    </row>
    <row r="124" spans="1:5" x14ac:dyDescent="0.3">
      <c r="A124" t="s">
        <v>377</v>
      </c>
      <c r="B124" t="s">
        <v>323</v>
      </c>
      <c r="C124" t="s">
        <v>378</v>
      </c>
      <c r="D124">
        <v>161</v>
      </c>
      <c r="E124" t="str">
        <f>VLOOKUP(D124,ZScore!$A$14:$B$24,2,TRUE)</f>
        <v>INJ</v>
      </c>
    </row>
    <row r="125" spans="1:5" x14ac:dyDescent="0.3">
      <c r="A125" t="s">
        <v>374</v>
      </c>
      <c r="B125" t="s">
        <v>339</v>
      </c>
      <c r="C125" t="s">
        <v>366</v>
      </c>
      <c r="D125">
        <v>160</v>
      </c>
      <c r="E125" t="str">
        <f>VLOOKUP(D125,ZScore!$A$14:$B$24,2,TRUE)</f>
        <v>INJ</v>
      </c>
    </row>
    <row r="126" spans="1:5" x14ac:dyDescent="0.3">
      <c r="A126" t="s">
        <v>648</v>
      </c>
      <c r="B126" t="s">
        <v>312</v>
      </c>
      <c r="C126" t="s">
        <v>338</v>
      </c>
      <c r="D126">
        <v>157</v>
      </c>
      <c r="E126" t="str">
        <f>VLOOKUP(D126,ZScore!$A$14:$B$24,2,TRUE)</f>
        <v>INJ</v>
      </c>
    </row>
    <row r="127" spans="1:5" x14ac:dyDescent="0.3">
      <c r="A127" t="s">
        <v>719</v>
      </c>
      <c r="B127" t="s">
        <v>312</v>
      </c>
      <c r="C127" t="s">
        <v>384</v>
      </c>
      <c r="D127">
        <v>157</v>
      </c>
      <c r="E127" t="str">
        <f>VLOOKUP(D127,ZScore!$A$14:$B$24,2,TRUE)</f>
        <v>INJ</v>
      </c>
    </row>
    <row r="128" spans="1:5" x14ac:dyDescent="0.3">
      <c r="A128" t="s">
        <v>363</v>
      </c>
      <c r="B128" t="s">
        <v>323</v>
      </c>
      <c r="C128" t="s">
        <v>326</v>
      </c>
      <c r="D128">
        <v>155</v>
      </c>
      <c r="E128" t="str">
        <f>VLOOKUP(D128,ZScore!$A$14:$B$24,2,TRUE)</f>
        <v>INJ</v>
      </c>
    </row>
    <row r="129" spans="1:5" x14ac:dyDescent="0.3">
      <c r="A129" t="s">
        <v>358</v>
      </c>
      <c r="B129" t="s">
        <v>312</v>
      </c>
      <c r="C129" t="s">
        <v>318</v>
      </c>
      <c r="D129">
        <v>154</v>
      </c>
      <c r="E129" t="str">
        <f>VLOOKUP(D129,ZScore!$A$14:$B$24,2,TRUE)</f>
        <v>INJ</v>
      </c>
    </row>
    <row r="130" spans="1:5" x14ac:dyDescent="0.3">
      <c r="A130" t="s">
        <v>356</v>
      </c>
      <c r="B130" t="s">
        <v>312</v>
      </c>
      <c r="C130" t="s">
        <v>313</v>
      </c>
      <c r="D130">
        <v>153</v>
      </c>
      <c r="E130" t="str">
        <f>VLOOKUP(D130,ZScore!$A$14:$B$24,2,TRUE)</f>
        <v>INJ</v>
      </c>
    </row>
    <row r="131" spans="1:5" x14ac:dyDescent="0.3">
      <c r="A131" t="s">
        <v>658</v>
      </c>
      <c r="B131" t="s">
        <v>323</v>
      </c>
      <c r="C131" t="s">
        <v>336</v>
      </c>
      <c r="D131">
        <v>153</v>
      </c>
      <c r="E131" t="str">
        <f>VLOOKUP(D131,ZScore!$A$14:$B$24,2,TRUE)</f>
        <v>INJ</v>
      </c>
    </row>
    <row r="132" spans="1:5" x14ac:dyDescent="0.3">
      <c r="A132" t="s">
        <v>690</v>
      </c>
      <c r="B132" t="s">
        <v>339</v>
      </c>
      <c r="C132" t="s">
        <v>318</v>
      </c>
      <c r="D132">
        <v>153</v>
      </c>
      <c r="E132" t="str">
        <f>VLOOKUP(D132,ZScore!$A$14:$B$24,2,TRUE)</f>
        <v>INJ</v>
      </c>
    </row>
    <row r="133" spans="1:5" x14ac:dyDescent="0.3">
      <c r="A133" t="s">
        <v>706</v>
      </c>
      <c r="B133" t="s">
        <v>317</v>
      </c>
      <c r="C133" t="s">
        <v>378</v>
      </c>
      <c r="D133">
        <v>153</v>
      </c>
      <c r="E133" t="str">
        <f>VLOOKUP(D133,ZScore!$A$14:$B$24,2,TRUE)</f>
        <v>INJ</v>
      </c>
    </row>
    <row r="134" spans="1:5" x14ac:dyDescent="0.3">
      <c r="A134" t="s">
        <v>708</v>
      </c>
      <c r="B134" t="s">
        <v>312</v>
      </c>
      <c r="C134" t="s">
        <v>360</v>
      </c>
      <c r="D134">
        <v>153</v>
      </c>
      <c r="E134" t="str">
        <f>VLOOKUP(D134,ZScore!$A$14:$B$24,2,TRUE)</f>
        <v>INJ</v>
      </c>
    </row>
    <row r="135" spans="1:5" x14ac:dyDescent="0.3">
      <c r="A135" t="s">
        <v>724</v>
      </c>
      <c r="B135" t="s">
        <v>312</v>
      </c>
      <c r="C135" t="s">
        <v>351</v>
      </c>
      <c r="D135">
        <v>153</v>
      </c>
      <c r="E135" t="str">
        <f>VLOOKUP(D135,ZScore!$A$14:$B$24,2,TRUE)</f>
        <v>INJ</v>
      </c>
    </row>
    <row r="136" spans="1:5" x14ac:dyDescent="0.3">
      <c r="A136" t="s">
        <v>156</v>
      </c>
      <c r="B136" t="s">
        <v>348</v>
      </c>
      <c r="C136" t="s">
        <v>349</v>
      </c>
      <c r="D136">
        <v>152</v>
      </c>
      <c r="E136" t="str">
        <f>VLOOKUP(D136,ZScore!$A$14:$B$24,2,TRUE)</f>
        <v>INJ</v>
      </c>
    </row>
    <row r="137" spans="1:5" x14ac:dyDescent="0.3">
      <c r="A137" t="s">
        <v>347</v>
      </c>
      <c r="B137" t="s">
        <v>323</v>
      </c>
      <c r="C137" t="s">
        <v>315</v>
      </c>
      <c r="D137">
        <v>151</v>
      </c>
      <c r="E137" t="str">
        <f>VLOOKUP(D137,ZScore!$A$14:$B$24,2,TRUE)</f>
        <v>INJ</v>
      </c>
    </row>
    <row r="138" spans="1:5" x14ac:dyDescent="0.3">
      <c r="A138" t="s">
        <v>343</v>
      </c>
      <c r="B138" t="s">
        <v>312</v>
      </c>
      <c r="C138" t="s">
        <v>344</v>
      </c>
      <c r="D138">
        <v>150</v>
      </c>
      <c r="E138" t="str">
        <f>VLOOKUP(D138,ZScore!$A$14:$B$24,2,TRUE)</f>
        <v>INJ</v>
      </c>
    </row>
    <row r="139" spans="1:5" x14ac:dyDescent="0.3">
      <c r="A139" t="s">
        <v>345</v>
      </c>
      <c r="B139" t="s">
        <v>346</v>
      </c>
      <c r="C139" t="s">
        <v>326</v>
      </c>
      <c r="D139">
        <v>150</v>
      </c>
      <c r="E139" t="str">
        <f>VLOOKUP(D139,ZScore!$A$14:$B$24,2,TRUE)</f>
        <v>INJ</v>
      </c>
    </row>
    <row r="140" spans="1:5" x14ac:dyDescent="0.3">
      <c r="A140" t="s">
        <v>334</v>
      </c>
      <c r="B140" t="s">
        <v>335</v>
      </c>
      <c r="C140" t="s">
        <v>336</v>
      </c>
      <c r="D140">
        <v>147</v>
      </c>
      <c r="E140" t="str">
        <f>VLOOKUP(D140,ZScore!$A$14:$B$24,2,TRUE)</f>
        <v>INJ</v>
      </c>
    </row>
    <row r="141" spans="1:5" x14ac:dyDescent="0.3">
      <c r="A141" t="s">
        <v>622</v>
      </c>
      <c r="B141" t="s">
        <v>323</v>
      </c>
      <c r="C141" t="s">
        <v>372</v>
      </c>
      <c r="D141">
        <v>146</v>
      </c>
      <c r="E141" t="str">
        <f>VLOOKUP(D141,ZScore!$A$14:$B$24,2,TRUE)</f>
        <v>INJ</v>
      </c>
    </row>
    <row r="142" spans="1:5" x14ac:dyDescent="0.3">
      <c r="A142" t="s">
        <v>331</v>
      </c>
      <c r="B142" t="s">
        <v>306</v>
      </c>
      <c r="C142" t="s">
        <v>318</v>
      </c>
      <c r="D142">
        <v>144</v>
      </c>
      <c r="E142" t="str">
        <f>VLOOKUP(D142,ZScore!$A$14:$B$24,2,TRUE)</f>
        <v>INJ</v>
      </c>
    </row>
    <row r="143" spans="1:5" x14ac:dyDescent="0.3">
      <c r="A143" t="s">
        <v>327</v>
      </c>
      <c r="B143" t="s">
        <v>312</v>
      </c>
      <c r="C143" t="s">
        <v>328</v>
      </c>
      <c r="D143">
        <v>142</v>
      </c>
      <c r="E143" t="str">
        <f>VLOOKUP(D143,ZScore!$A$14:$B$24,2,TRUE)</f>
        <v>INJ</v>
      </c>
    </row>
    <row r="144" spans="1:5" x14ac:dyDescent="0.3">
      <c r="A144" t="s">
        <v>721</v>
      </c>
      <c r="B144" t="s">
        <v>312</v>
      </c>
      <c r="C144" t="s">
        <v>320</v>
      </c>
      <c r="D144">
        <v>142</v>
      </c>
      <c r="E144" t="str">
        <f>VLOOKUP(D144,ZScore!$A$14:$B$24,2,TRUE)</f>
        <v>INJ</v>
      </c>
    </row>
    <row r="145" spans="1:5" x14ac:dyDescent="0.3">
      <c r="A145" t="s">
        <v>322</v>
      </c>
      <c r="B145" t="s">
        <v>323</v>
      </c>
      <c r="C145" t="s">
        <v>324</v>
      </c>
      <c r="D145">
        <v>140</v>
      </c>
      <c r="E145" t="str">
        <f>VLOOKUP(D145,ZScore!$A$14:$B$24,2,TRUE)</f>
        <v>INJ</v>
      </c>
    </row>
    <row r="146" spans="1:5" x14ac:dyDescent="0.3">
      <c r="A146" t="s">
        <v>720</v>
      </c>
      <c r="B146" t="s">
        <v>323</v>
      </c>
      <c r="C146" t="s">
        <v>336</v>
      </c>
      <c r="D146">
        <v>139</v>
      </c>
      <c r="E146" t="str">
        <f>VLOOKUP(D146,ZScore!$A$14:$B$24,2,TRUE)</f>
        <v>INJ</v>
      </c>
    </row>
    <row r="147" spans="1:5" x14ac:dyDescent="0.3">
      <c r="A147" t="s">
        <v>686</v>
      </c>
      <c r="B147" t="s">
        <v>312</v>
      </c>
      <c r="C147" t="s">
        <v>384</v>
      </c>
      <c r="D147">
        <v>138</v>
      </c>
      <c r="E147" t="str">
        <f>VLOOKUP(D147,ZScore!$A$14:$B$24,2,TRUE)</f>
        <v>INJ</v>
      </c>
    </row>
    <row r="148" spans="1:5" x14ac:dyDescent="0.3">
      <c r="A148" t="s">
        <v>693</v>
      </c>
      <c r="B148" t="s">
        <v>376</v>
      </c>
      <c r="C148" t="s">
        <v>355</v>
      </c>
      <c r="D148">
        <v>138</v>
      </c>
      <c r="E148" t="str">
        <f>VLOOKUP(D148,ZScore!$A$14:$B$24,2,TRUE)</f>
        <v>INJ</v>
      </c>
    </row>
    <row r="149" spans="1:5" x14ac:dyDescent="0.3">
      <c r="A149" t="s">
        <v>732</v>
      </c>
      <c r="B149" t="s">
        <v>312</v>
      </c>
      <c r="C149" t="s">
        <v>344</v>
      </c>
      <c r="D149">
        <v>138</v>
      </c>
      <c r="E149" t="str">
        <f>VLOOKUP(D149,ZScore!$A$14:$B$24,2,TRUE)</f>
        <v>INJ</v>
      </c>
    </row>
    <row r="150" spans="1:5" x14ac:dyDescent="0.3">
      <c r="A150" t="s">
        <v>626</v>
      </c>
      <c r="B150" t="s">
        <v>312</v>
      </c>
      <c r="C150" t="s">
        <v>360</v>
      </c>
      <c r="D150">
        <v>130</v>
      </c>
      <c r="E150" t="str">
        <f>VLOOKUP(D150,ZScore!$A$14:$B$24,2,TRUE)</f>
        <v>INJ</v>
      </c>
    </row>
    <row r="151" spans="1:5" x14ac:dyDescent="0.3">
      <c r="A151" t="s">
        <v>316</v>
      </c>
      <c r="B151" t="s">
        <v>317</v>
      </c>
      <c r="C151" t="s">
        <v>318</v>
      </c>
      <c r="D151">
        <v>126</v>
      </c>
      <c r="E151" t="str">
        <f>VLOOKUP(D151,ZScore!$A$14:$B$24,2,TRUE)</f>
        <v>INJ</v>
      </c>
    </row>
    <row r="152" spans="1:5" x14ac:dyDescent="0.3">
      <c r="A152" t="s">
        <v>727</v>
      </c>
      <c r="B152" t="s">
        <v>323</v>
      </c>
      <c r="C152" t="s">
        <v>333</v>
      </c>
      <c r="D152">
        <v>126</v>
      </c>
      <c r="E152" t="str">
        <f>VLOOKUP(D152,ZScore!$A$14:$B$24,2,TRUE)</f>
        <v>INJ</v>
      </c>
    </row>
    <row r="153" spans="1:5" x14ac:dyDescent="0.3">
      <c r="A153" t="s">
        <v>675</v>
      </c>
      <c r="B153" t="s">
        <v>317</v>
      </c>
      <c r="C153" t="s">
        <v>360</v>
      </c>
      <c r="D153">
        <v>125</v>
      </c>
      <c r="E153" t="str">
        <f>VLOOKUP(D153,ZScore!$A$14:$B$24,2,TRUE)</f>
        <v>INJ</v>
      </c>
    </row>
    <row r="154" spans="1:5" x14ac:dyDescent="0.3">
      <c r="A154" t="s">
        <v>613</v>
      </c>
      <c r="B154" t="s">
        <v>323</v>
      </c>
      <c r="C154" t="s">
        <v>321</v>
      </c>
      <c r="D154">
        <v>123</v>
      </c>
      <c r="E154" t="str">
        <f>VLOOKUP(D154,ZScore!$A$14:$B$24,2,TRUE)</f>
        <v>INJ</v>
      </c>
    </row>
    <row r="155" spans="1:5" x14ac:dyDescent="0.3">
      <c r="A155" t="s">
        <v>593</v>
      </c>
      <c r="B155" t="s">
        <v>312</v>
      </c>
      <c r="C155" t="s">
        <v>399</v>
      </c>
      <c r="D155">
        <v>122</v>
      </c>
      <c r="E155" t="str">
        <f>VLOOKUP(D155,ZScore!$A$14:$B$24,2,TRUE)</f>
        <v>INJ</v>
      </c>
    </row>
    <row r="156" spans="1:5" x14ac:dyDescent="0.3">
      <c r="A156" t="s">
        <v>645</v>
      </c>
      <c r="B156" t="s">
        <v>335</v>
      </c>
      <c r="C156" t="s">
        <v>318</v>
      </c>
      <c r="D156">
        <v>119</v>
      </c>
      <c r="E156" t="str">
        <f>VLOOKUP(D156,ZScore!$A$14:$B$24,2,TRUE)</f>
        <v>INJ</v>
      </c>
    </row>
    <row r="157" spans="1:5" x14ac:dyDescent="0.3">
      <c r="A157" t="s">
        <v>619</v>
      </c>
      <c r="B157" t="s">
        <v>394</v>
      </c>
      <c r="C157" t="s">
        <v>342</v>
      </c>
      <c r="D157">
        <v>117</v>
      </c>
      <c r="E157" t="str">
        <f>VLOOKUP(D157,ZScore!$A$14:$B$24,2,TRUE)</f>
        <v>INJ</v>
      </c>
    </row>
    <row r="158" spans="1:5" x14ac:dyDescent="0.3">
      <c r="A158" t="s">
        <v>696</v>
      </c>
      <c r="B158" t="s">
        <v>323</v>
      </c>
      <c r="C158" t="s">
        <v>378</v>
      </c>
      <c r="D158">
        <v>115</v>
      </c>
      <c r="E158" t="str">
        <f>VLOOKUP(D158,ZScore!$A$14:$B$24,2,TRUE)</f>
        <v>INJ</v>
      </c>
    </row>
    <row r="159" spans="1:5" x14ac:dyDescent="0.3">
      <c r="A159" t="s">
        <v>458</v>
      </c>
      <c r="B159" t="s">
        <v>348</v>
      </c>
      <c r="C159" t="s">
        <v>315</v>
      </c>
      <c r="D159">
        <v>112</v>
      </c>
      <c r="E159" t="str">
        <f>VLOOKUP(D159,ZScore!$A$14:$B$24,2,TRUE)</f>
        <v>INJ</v>
      </c>
    </row>
    <row r="160" spans="1:5" x14ac:dyDescent="0.3">
      <c r="A160" t="s">
        <v>673</v>
      </c>
      <c r="B160" t="s">
        <v>323</v>
      </c>
      <c r="C160" t="s">
        <v>313</v>
      </c>
      <c r="D160">
        <v>112</v>
      </c>
      <c r="E160" t="str">
        <f>VLOOKUP(D160,ZScore!$A$14:$B$24,2,TRUE)</f>
        <v>INJ</v>
      </c>
    </row>
    <row r="161" spans="1:5" x14ac:dyDescent="0.3">
      <c r="A161" t="s">
        <v>677</v>
      </c>
      <c r="B161" t="s">
        <v>312</v>
      </c>
      <c r="C161" t="s">
        <v>330</v>
      </c>
      <c r="D161">
        <v>112</v>
      </c>
      <c r="E161" t="str">
        <f>VLOOKUP(D161,ZScore!$A$14:$B$24,2,TRUE)</f>
        <v>INJ</v>
      </c>
    </row>
    <row r="162" spans="1:5" x14ac:dyDescent="0.3">
      <c r="A162" t="s">
        <v>588</v>
      </c>
      <c r="B162" t="s">
        <v>335</v>
      </c>
      <c r="C162" t="s">
        <v>320</v>
      </c>
      <c r="D162">
        <v>111</v>
      </c>
      <c r="E162" t="str">
        <f>VLOOKUP(D162,ZScore!$A$14:$B$24,2,TRUE)</f>
        <v>INJ</v>
      </c>
    </row>
    <row r="163" spans="1:5" x14ac:dyDescent="0.3">
      <c r="A163" t="s">
        <v>731</v>
      </c>
      <c r="B163" t="s">
        <v>312</v>
      </c>
      <c r="C163" t="s">
        <v>344</v>
      </c>
      <c r="D163">
        <v>111</v>
      </c>
      <c r="E163" t="str">
        <f>VLOOKUP(D163,ZScore!$A$14:$B$24,2,TRUE)</f>
        <v>INJ</v>
      </c>
    </row>
    <row r="164" spans="1:5" x14ac:dyDescent="0.3">
      <c r="A164" t="s">
        <v>651</v>
      </c>
      <c r="B164" t="s">
        <v>353</v>
      </c>
      <c r="C164" t="s">
        <v>418</v>
      </c>
      <c r="D164">
        <v>110</v>
      </c>
      <c r="E164" t="str">
        <f>VLOOKUP(D164,ZScore!$A$14:$B$24,2,TRUE)</f>
        <v>INJ</v>
      </c>
    </row>
    <row r="165" spans="1:5" x14ac:dyDescent="0.3">
      <c r="A165" t="s">
        <v>512</v>
      </c>
      <c r="B165" t="s">
        <v>394</v>
      </c>
      <c r="C165" t="s">
        <v>342</v>
      </c>
      <c r="D165">
        <v>109</v>
      </c>
      <c r="E165" t="str">
        <f>VLOOKUP(D165,ZScore!$A$14:$B$24,2,TRUE)</f>
        <v>INJ</v>
      </c>
    </row>
    <row r="166" spans="1:5" x14ac:dyDescent="0.3">
      <c r="A166" t="s">
        <v>682</v>
      </c>
      <c r="B166" t="s">
        <v>353</v>
      </c>
      <c r="C166" t="s">
        <v>349</v>
      </c>
      <c r="D166">
        <v>107</v>
      </c>
      <c r="E166" t="str">
        <f>VLOOKUP(D166,ZScore!$A$14:$B$24,2,TRUE)</f>
        <v>INJ</v>
      </c>
    </row>
    <row r="167" spans="1:5" x14ac:dyDescent="0.3">
      <c r="A167" t="s">
        <v>597</v>
      </c>
      <c r="B167" t="s">
        <v>312</v>
      </c>
      <c r="C167" t="s">
        <v>372</v>
      </c>
      <c r="D167">
        <v>106</v>
      </c>
      <c r="E167" t="str">
        <f>VLOOKUP(D167,ZScore!$A$14:$B$24,2,TRUE)</f>
        <v>INJ</v>
      </c>
    </row>
    <row r="168" spans="1:5" x14ac:dyDescent="0.3">
      <c r="A168" t="s">
        <v>631</v>
      </c>
      <c r="B168" t="s">
        <v>339</v>
      </c>
      <c r="C168" t="s">
        <v>330</v>
      </c>
      <c r="D168">
        <v>102</v>
      </c>
      <c r="E168" t="str">
        <f>VLOOKUP(D168,ZScore!$A$14:$B$24,2,TRUE)</f>
        <v>INJ</v>
      </c>
    </row>
    <row r="169" spans="1:5" x14ac:dyDescent="0.3">
      <c r="A169" t="s">
        <v>443</v>
      </c>
      <c r="B169" t="s">
        <v>323</v>
      </c>
      <c r="C169" t="s">
        <v>360</v>
      </c>
      <c r="D169">
        <v>100</v>
      </c>
      <c r="E169" t="str">
        <f>VLOOKUP(D169,ZScore!$A$14:$B$24,2,TRUE)</f>
        <v>INJ</v>
      </c>
    </row>
    <row r="170" spans="1:5" x14ac:dyDescent="0.3">
      <c r="A170" t="s">
        <v>707</v>
      </c>
      <c r="B170" t="s">
        <v>339</v>
      </c>
      <c r="C170" t="s">
        <v>399</v>
      </c>
      <c r="D170">
        <v>100</v>
      </c>
      <c r="E170" t="str">
        <f>VLOOKUP(D170,ZScore!$A$14:$B$24,2,TRUE)</f>
        <v>INJ</v>
      </c>
    </row>
    <row r="171" spans="1:5" x14ac:dyDescent="0.3">
      <c r="A171" t="s">
        <v>627</v>
      </c>
      <c r="B171" t="s">
        <v>323</v>
      </c>
      <c r="C171" t="s">
        <v>336</v>
      </c>
      <c r="D171">
        <v>99</v>
      </c>
      <c r="E171" t="str">
        <f>VLOOKUP(D171,ZScore!$A$14:$B$24,2,TRUE)</f>
        <v>inj</v>
      </c>
    </row>
    <row r="172" spans="1:5" x14ac:dyDescent="0.3">
      <c r="A172" t="s">
        <v>479</v>
      </c>
      <c r="B172" t="s">
        <v>312</v>
      </c>
      <c r="C172" t="s">
        <v>330</v>
      </c>
      <c r="D172">
        <v>96</v>
      </c>
      <c r="E172" t="str">
        <f>VLOOKUP(D172,ZScore!$A$14:$B$24,2,TRUE)</f>
        <v>inj</v>
      </c>
    </row>
    <row r="173" spans="1:5" x14ac:dyDescent="0.3">
      <c r="A173" t="s">
        <v>520</v>
      </c>
      <c r="B173" t="s">
        <v>323</v>
      </c>
      <c r="C173" t="s">
        <v>333</v>
      </c>
      <c r="D173">
        <v>96</v>
      </c>
      <c r="E173" t="str">
        <f>VLOOKUP(D173,ZScore!$A$14:$B$24,2,TRUE)</f>
        <v>inj</v>
      </c>
    </row>
    <row r="174" spans="1:5" x14ac:dyDescent="0.3">
      <c r="A174" t="s">
        <v>655</v>
      </c>
      <c r="B174" t="s">
        <v>312</v>
      </c>
      <c r="C174" t="s">
        <v>399</v>
      </c>
      <c r="D174">
        <v>93</v>
      </c>
      <c r="E174" t="str">
        <f>VLOOKUP(D174,ZScore!$A$14:$B$24,2,TRUE)</f>
        <v>inj</v>
      </c>
    </row>
    <row r="175" spans="1:5" x14ac:dyDescent="0.3">
      <c r="A175" t="s">
        <v>672</v>
      </c>
      <c r="B175" t="s">
        <v>306</v>
      </c>
      <c r="C175" t="s">
        <v>366</v>
      </c>
      <c r="D175">
        <v>90</v>
      </c>
      <c r="E175" t="str">
        <f>VLOOKUP(D175,ZScore!$A$14:$B$24,2,TRUE)</f>
        <v>inj</v>
      </c>
    </row>
    <row r="176" spans="1:5" x14ac:dyDescent="0.3">
      <c r="A176" t="s">
        <v>549</v>
      </c>
      <c r="B176" t="s">
        <v>323</v>
      </c>
      <c r="C176" t="s">
        <v>399</v>
      </c>
      <c r="D176">
        <v>89</v>
      </c>
      <c r="E176" t="str">
        <f>VLOOKUP(D176,ZScore!$A$14:$B$24,2,TRUE)</f>
        <v>inj</v>
      </c>
    </row>
    <row r="177" spans="1:5" x14ac:dyDescent="0.3">
      <c r="A177" t="s">
        <v>581</v>
      </c>
      <c r="B177" t="s">
        <v>335</v>
      </c>
      <c r="C177" t="s">
        <v>355</v>
      </c>
      <c r="D177">
        <v>89</v>
      </c>
      <c r="E177" t="str">
        <f>VLOOKUP(D177,ZScore!$A$14:$B$24,2,TRUE)</f>
        <v>inj</v>
      </c>
    </row>
    <row r="178" spans="1:5" x14ac:dyDescent="0.3">
      <c r="A178" t="s">
        <v>609</v>
      </c>
      <c r="B178" t="s">
        <v>312</v>
      </c>
      <c r="C178" t="s">
        <v>382</v>
      </c>
      <c r="D178">
        <v>89</v>
      </c>
      <c r="E178" t="str">
        <f>VLOOKUP(D178,ZScore!$A$14:$B$24,2,TRUE)</f>
        <v>inj</v>
      </c>
    </row>
    <row r="179" spans="1:5" x14ac:dyDescent="0.3">
      <c r="A179" t="s">
        <v>723</v>
      </c>
      <c r="B179" t="s">
        <v>312</v>
      </c>
      <c r="C179" t="s">
        <v>392</v>
      </c>
      <c r="D179">
        <v>89</v>
      </c>
      <c r="E179" t="str">
        <f>VLOOKUP(D179,ZScore!$A$14:$B$24,2,TRUE)</f>
        <v>inj</v>
      </c>
    </row>
    <row r="180" spans="1:5" x14ac:dyDescent="0.3">
      <c r="A180" t="s">
        <v>576</v>
      </c>
      <c r="B180" t="s">
        <v>312</v>
      </c>
      <c r="C180" t="s">
        <v>315</v>
      </c>
      <c r="D180">
        <v>88</v>
      </c>
      <c r="E180" t="str">
        <f>VLOOKUP(D180,ZScore!$A$14:$B$24,2,TRUE)</f>
        <v>inj</v>
      </c>
    </row>
    <row r="181" spans="1:5" x14ac:dyDescent="0.3">
      <c r="A181" t="s">
        <v>639</v>
      </c>
      <c r="B181" t="s">
        <v>348</v>
      </c>
      <c r="C181" t="s">
        <v>384</v>
      </c>
      <c r="D181">
        <v>87</v>
      </c>
      <c r="E181" t="str">
        <f>VLOOKUP(D181,ZScore!$A$14:$B$24,2,TRUE)</f>
        <v>inj</v>
      </c>
    </row>
    <row r="182" spans="1:5" x14ac:dyDescent="0.3">
      <c r="A182" t="s">
        <v>646</v>
      </c>
      <c r="B182" t="s">
        <v>323</v>
      </c>
      <c r="C182" t="s">
        <v>418</v>
      </c>
      <c r="D182">
        <v>87</v>
      </c>
      <c r="E182" t="str">
        <f>VLOOKUP(D182,ZScore!$A$14:$B$24,2,TRUE)</f>
        <v>inj</v>
      </c>
    </row>
    <row r="183" spans="1:5" x14ac:dyDescent="0.3">
      <c r="A183" t="s">
        <v>573</v>
      </c>
      <c r="B183" t="s">
        <v>312</v>
      </c>
      <c r="C183" t="s">
        <v>351</v>
      </c>
      <c r="D183">
        <v>86</v>
      </c>
      <c r="E183" t="str">
        <f>VLOOKUP(D183,ZScore!$A$14:$B$24,2,TRUE)</f>
        <v>inj</v>
      </c>
    </row>
    <row r="184" spans="1:5" x14ac:dyDescent="0.3">
      <c r="A184" t="s">
        <v>561</v>
      </c>
      <c r="B184" t="s">
        <v>317</v>
      </c>
      <c r="C184" t="s">
        <v>315</v>
      </c>
      <c r="D184">
        <v>85</v>
      </c>
      <c r="E184" t="str">
        <f>VLOOKUP(D184,ZScore!$A$14:$B$24,2,TRUE)</f>
        <v>inj</v>
      </c>
    </row>
    <row r="185" spans="1:5" x14ac:dyDescent="0.3">
      <c r="A185" t="s">
        <v>416</v>
      </c>
      <c r="B185" t="s">
        <v>323</v>
      </c>
      <c r="C185" t="s">
        <v>372</v>
      </c>
      <c r="D185">
        <v>84</v>
      </c>
      <c r="E185" t="str">
        <f>VLOOKUP(D185,ZScore!$A$14:$B$24,2,TRUE)</f>
        <v>inj</v>
      </c>
    </row>
    <row r="186" spans="1:5" x14ac:dyDescent="0.3">
      <c r="A186" t="s">
        <v>665</v>
      </c>
      <c r="B186" t="s">
        <v>323</v>
      </c>
      <c r="C186" t="s">
        <v>328</v>
      </c>
      <c r="D186">
        <v>84</v>
      </c>
      <c r="E186" t="str">
        <f>VLOOKUP(D186,ZScore!$A$14:$B$24,2,TRUE)</f>
        <v>inj</v>
      </c>
    </row>
    <row r="187" spans="1:5" x14ac:dyDescent="0.3">
      <c r="A187" t="s">
        <v>687</v>
      </c>
      <c r="B187" t="s">
        <v>362</v>
      </c>
      <c r="C187" t="s">
        <v>399</v>
      </c>
      <c r="D187">
        <v>84</v>
      </c>
      <c r="E187" t="str">
        <f>VLOOKUP(D187,ZScore!$A$14:$B$24,2,TRUE)</f>
        <v>inj</v>
      </c>
    </row>
    <row r="188" spans="1:5" x14ac:dyDescent="0.3">
      <c r="A188" t="s">
        <v>429</v>
      </c>
      <c r="B188" t="s">
        <v>312</v>
      </c>
      <c r="C188" t="s">
        <v>366</v>
      </c>
      <c r="D188">
        <v>83</v>
      </c>
      <c r="E188" t="str">
        <f>VLOOKUP(D188,ZScore!$A$14:$B$24,2,TRUE)</f>
        <v>inj</v>
      </c>
    </row>
    <row r="189" spans="1:5" x14ac:dyDescent="0.3">
      <c r="A189" t="s">
        <v>478</v>
      </c>
      <c r="B189" t="s">
        <v>323</v>
      </c>
      <c r="C189" t="s">
        <v>320</v>
      </c>
      <c r="D189">
        <v>83</v>
      </c>
      <c r="E189" t="str">
        <f>VLOOKUP(D189,ZScore!$A$14:$B$24,2,TRUE)</f>
        <v>inj</v>
      </c>
    </row>
    <row r="190" spans="1:5" x14ac:dyDescent="0.3">
      <c r="A190" t="s">
        <v>564</v>
      </c>
      <c r="B190" t="s">
        <v>353</v>
      </c>
      <c r="C190" t="s">
        <v>366</v>
      </c>
      <c r="D190">
        <v>83</v>
      </c>
      <c r="E190" t="str">
        <f>VLOOKUP(D190,ZScore!$A$14:$B$24,2,TRUE)</f>
        <v>inj</v>
      </c>
    </row>
    <row r="191" spans="1:5" x14ac:dyDescent="0.3">
      <c r="A191" t="s">
        <v>653</v>
      </c>
      <c r="B191" t="s">
        <v>346</v>
      </c>
      <c r="C191" t="s">
        <v>378</v>
      </c>
      <c r="D191">
        <v>83</v>
      </c>
      <c r="E191" t="str">
        <f>VLOOKUP(D191,ZScore!$A$14:$B$24,2,TRUE)</f>
        <v>inj</v>
      </c>
    </row>
    <row r="192" spans="1:5" x14ac:dyDescent="0.3">
      <c r="A192" t="s">
        <v>536</v>
      </c>
      <c r="B192" t="s">
        <v>346</v>
      </c>
      <c r="C192" t="s">
        <v>355</v>
      </c>
      <c r="D192">
        <v>82</v>
      </c>
      <c r="E192" t="str">
        <f>VLOOKUP(D192,ZScore!$A$14:$B$24,2,TRUE)</f>
        <v>inj</v>
      </c>
    </row>
    <row r="193" spans="1:5" x14ac:dyDescent="0.3">
      <c r="A193" t="s">
        <v>607</v>
      </c>
      <c r="B193" t="s">
        <v>323</v>
      </c>
      <c r="C193" t="s">
        <v>423</v>
      </c>
      <c r="D193">
        <v>81</v>
      </c>
      <c r="E193" t="str">
        <f>VLOOKUP(D193,ZScore!$A$14:$B$24,2,TRUE)</f>
        <v>inj</v>
      </c>
    </row>
    <row r="194" spans="1:5" x14ac:dyDescent="0.3">
      <c r="A194" t="s">
        <v>546</v>
      </c>
      <c r="B194" t="s">
        <v>394</v>
      </c>
      <c r="C194" t="s">
        <v>372</v>
      </c>
      <c r="D194">
        <v>80</v>
      </c>
      <c r="E194" t="str">
        <f>VLOOKUP(D194,ZScore!$A$14:$B$24,2,TRUE)</f>
        <v>inj</v>
      </c>
    </row>
    <row r="195" spans="1:5" x14ac:dyDescent="0.3">
      <c r="A195" t="s">
        <v>572</v>
      </c>
      <c r="B195" t="s">
        <v>323</v>
      </c>
      <c r="C195" t="s">
        <v>338</v>
      </c>
      <c r="D195">
        <v>80</v>
      </c>
      <c r="E195" t="str">
        <f>VLOOKUP(D195,ZScore!$A$14:$B$24,2,TRUE)</f>
        <v>inj</v>
      </c>
    </row>
    <row r="196" spans="1:5" x14ac:dyDescent="0.3">
      <c r="A196" t="s">
        <v>540</v>
      </c>
      <c r="B196" t="s">
        <v>323</v>
      </c>
      <c r="C196" t="s">
        <v>372</v>
      </c>
      <c r="D196">
        <v>79</v>
      </c>
      <c r="E196" t="str">
        <f>VLOOKUP(D196,ZScore!$A$14:$B$24,2,TRUE)</f>
        <v>inj</v>
      </c>
    </row>
    <row r="197" spans="1:5" x14ac:dyDescent="0.3">
      <c r="A197" t="s">
        <v>612</v>
      </c>
      <c r="B197" t="s">
        <v>312</v>
      </c>
      <c r="C197" t="s">
        <v>355</v>
      </c>
      <c r="D197">
        <v>79</v>
      </c>
      <c r="E197" t="str">
        <f>VLOOKUP(D197,ZScore!$A$14:$B$24,2,TRUE)</f>
        <v>inj</v>
      </c>
    </row>
    <row r="198" spans="1:5" x14ac:dyDescent="0.3">
      <c r="A198" t="s">
        <v>568</v>
      </c>
      <c r="B198" t="s">
        <v>323</v>
      </c>
      <c r="C198" t="s">
        <v>378</v>
      </c>
      <c r="D198">
        <v>78</v>
      </c>
      <c r="E198" t="str">
        <f>VLOOKUP(D198,ZScore!$A$14:$B$24,2,TRUE)</f>
        <v>inj</v>
      </c>
    </row>
    <row r="199" spans="1:5" x14ac:dyDescent="0.3">
      <c r="A199" t="s">
        <v>654</v>
      </c>
      <c r="B199" t="s">
        <v>323</v>
      </c>
      <c r="C199" t="s">
        <v>333</v>
      </c>
      <c r="D199">
        <v>78</v>
      </c>
      <c r="E199" t="str">
        <f>VLOOKUP(D199,ZScore!$A$14:$B$24,2,TRUE)</f>
        <v>inj</v>
      </c>
    </row>
    <row r="200" spans="1:5" x14ac:dyDescent="0.3">
      <c r="A200" t="s">
        <v>381</v>
      </c>
      <c r="B200" t="s">
        <v>348</v>
      </c>
      <c r="C200" t="s">
        <v>382</v>
      </c>
      <c r="D200">
        <v>75</v>
      </c>
      <c r="E200" t="str">
        <f>VLOOKUP(D200,ZScore!$A$14:$B$24,2,TRUE)</f>
        <v>inj</v>
      </c>
    </row>
    <row r="201" spans="1:5" x14ac:dyDescent="0.3">
      <c r="A201" t="s">
        <v>463</v>
      </c>
      <c r="B201" t="s">
        <v>317</v>
      </c>
      <c r="C201" t="s">
        <v>333</v>
      </c>
      <c r="D201">
        <v>75</v>
      </c>
      <c r="E201" t="str">
        <f>VLOOKUP(D201,ZScore!$A$14:$B$24,2,TRUE)</f>
        <v>inj</v>
      </c>
    </row>
    <row r="202" spans="1:5" x14ac:dyDescent="0.3">
      <c r="A202" t="s">
        <v>495</v>
      </c>
      <c r="B202" t="s">
        <v>353</v>
      </c>
      <c r="C202" t="s">
        <v>382</v>
      </c>
      <c r="D202">
        <v>75</v>
      </c>
      <c r="E202" t="str">
        <f>VLOOKUP(D202,ZScore!$A$14:$B$24,2,TRUE)</f>
        <v>inj</v>
      </c>
    </row>
    <row r="203" spans="1:5" x14ac:dyDescent="0.3">
      <c r="A203" t="s">
        <v>560</v>
      </c>
      <c r="B203" t="s">
        <v>312</v>
      </c>
      <c r="C203" t="s">
        <v>423</v>
      </c>
      <c r="D203">
        <v>75</v>
      </c>
      <c r="E203" t="str">
        <f>VLOOKUP(D203,ZScore!$A$14:$B$24,2,TRUE)</f>
        <v>inj</v>
      </c>
    </row>
    <row r="204" spans="1:5" x14ac:dyDescent="0.3">
      <c r="A204" t="s">
        <v>678</v>
      </c>
      <c r="B204" t="s">
        <v>362</v>
      </c>
      <c r="C204" t="s">
        <v>333</v>
      </c>
      <c r="D204">
        <v>75</v>
      </c>
      <c r="E204" t="str">
        <f>VLOOKUP(D204,ZScore!$A$14:$B$24,2,TRUE)</f>
        <v>inj</v>
      </c>
    </row>
    <row r="205" spans="1:5" x14ac:dyDescent="0.3">
      <c r="A205" t="s">
        <v>140</v>
      </c>
      <c r="B205" t="s">
        <v>346</v>
      </c>
      <c r="C205" t="s">
        <v>315</v>
      </c>
      <c r="D205">
        <v>74</v>
      </c>
      <c r="E205" t="str">
        <f>VLOOKUP(D205,ZScore!$A$14:$B$24,2,TRUE)</f>
        <v>inj</v>
      </c>
    </row>
    <row r="206" spans="1:5" x14ac:dyDescent="0.3">
      <c r="A206" t="s">
        <v>644</v>
      </c>
      <c r="B206" t="s">
        <v>312</v>
      </c>
      <c r="C206" t="s">
        <v>315</v>
      </c>
      <c r="D206">
        <v>74</v>
      </c>
      <c r="E206" t="str">
        <f>VLOOKUP(D206,ZScore!$A$14:$B$24,2,TRUE)</f>
        <v>inj</v>
      </c>
    </row>
    <row r="207" spans="1:5" x14ac:dyDescent="0.3">
      <c r="A207" t="s">
        <v>569</v>
      </c>
      <c r="B207" t="s">
        <v>306</v>
      </c>
      <c r="C207" t="s">
        <v>384</v>
      </c>
      <c r="D207">
        <v>73</v>
      </c>
      <c r="E207" t="str">
        <f>VLOOKUP(D207,ZScore!$A$14:$B$24,2,TRUE)</f>
        <v>inj</v>
      </c>
    </row>
    <row r="208" spans="1:5" x14ac:dyDescent="0.3">
      <c r="A208" t="s">
        <v>527</v>
      </c>
      <c r="B208" t="s">
        <v>312</v>
      </c>
      <c r="C208" t="s">
        <v>326</v>
      </c>
      <c r="D208">
        <v>71</v>
      </c>
      <c r="E208" t="str">
        <f>VLOOKUP(D208,ZScore!$A$14:$B$24,2,TRUE)</f>
        <v>inj</v>
      </c>
    </row>
    <row r="209" spans="1:5" x14ac:dyDescent="0.3">
      <c r="A209" t="s">
        <v>142</v>
      </c>
      <c r="B209" t="s">
        <v>339</v>
      </c>
      <c r="C209" t="s">
        <v>399</v>
      </c>
      <c r="D209">
        <v>71</v>
      </c>
      <c r="E209" t="str">
        <f>VLOOKUP(D209,ZScore!$A$14:$B$24,2,TRUE)</f>
        <v>inj</v>
      </c>
    </row>
    <row r="210" spans="1:5" x14ac:dyDescent="0.3">
      <c r="A210" t="s">
        <v>605</v>
      </c>
      <c r="B210" t="s">
        <v>346</v>
      </c>
      <c r="C210" t="s">
        <v>321</v>
      </c>
      <c r="D210">
        <v>71</v>
      </c>
      <c r="E210" t="str">
        <f>VLOOKUP(D210,ZScore!$A$14:$B$24,2,TRUE)</f>
        <v>inj</v>
      </c>
    </row>
    <row r="211" spans="1:5" x14ac:dyDescent="0.3">
      <c r="A211" t="s">
        <v>692</v>
      </c>
      <c r="B211" t="s">
        <v>317</v>
      </c>
      <c r="C211" t="s">
        <v>392</v>
      </c>
      <c r="D211">
        <v>71</v>
      </c>
      <c r="E211" t="str">
        <f>VLOOKUP(D211,ZScore!$A$14:$B$24,2,TRUE)</f>
        <v>inj</v>
      </c>
    </row>
    <row r="212" spans="1:5" x14ac:dyDescent="0.3">
      <c r="A212" t="s">
        <v>352</v>
      </c>
      <c r="B212" t="s">
        <v>353</v>
      </c>
      <c r="C212" t="s">
        <v>342</v>
      </c>
      <c r="D212">
        <v>70</v>
      </c>
      <c r="E212" t="str">
        <f>VLOOKUP(D212,ZScore!$A$14:$B$24,2,TRUE)</f>
        <v>inj</v>
      </c>
    </row>
    <row r="213" spans="1:5" x14ac:dyDescent="0.3">
      <c r="A213" t="s">
        <v>583</v>
      </c>
      <c r="B213" t="s">
        <v>312</v>
      </c>
      <c r="C213" t="s">
        <v>378</v>
      </c>
      <c r="D213">
        <v>69</v>
      </c>
      <c r="E213" t="str">
        <f>VLOOKUP(D213,ZScore!$A$14:$B$24,2,TRUE)</f>
        <v>inj</v>
      </c>
    </row>
    <row r="214" spans="1:5" x14ac:dyDescent="0.3">
      <c r="A214" t="s">
        <v>350</v>
      </c>
      <c r="B214" t="s">
        <v>335</v>
      </c>
      <c r="C214" t="s">
        <v>351</v>
      </c>
      <c r="D214">
        <v>68</v>
      </c>
      <c r="E214" t="str">
        <f>VLOOKUP(D214,ZScore!$A$14:$B$24,2,TRUE)</f>
        <v>inj</v>
      </c>
    </row>
    <row r="215" spans="1:5" x14ac:dyDescent="0.3">
      <c r="A215" t="s">
        <v>90</v>
      </c>
      <c r="B215" t="s">
        <v>376</v>
      </c>
      <c r="C215" t="s">
        <v>360</v>
      </c>
      <c r="D215">
        <v>68</v>
      </c>
      <c r="E215" t="str">
        <f>VLOOKUP(D215,ZScore!$A$14:$B$24,2,TRUE)</f>
        <v>inj</v>
      </c>
    </row>
    <row r="216" spans="1:5" x14ac:dyDescent="0.3">
      <c r="A216" t="s">
        <v>529</v>
      </c>
      <c r="B216" t="s">
        <v>306</v>
      </c>
      <c r="C216" t="s">
        <v>330</v>
      </c>
      <c r="D216">
        <v>68</v>
      </c>
      <c r="E216" t="str">
        <f>VLOOKUP(D216,ZScore!$A$14:$B$24,2,TRUE)</f>
        <v>inj</v>
      </c>
    </row>
    <row r="217" spans="1:5" x14ac:dyDescent="0.3">
      <c r="A217" t="s">
        <v>542</v>
      </c>
      <c r="B217" t="s">
        <v>339</v>
      </c>
      <c r="C217" t="s">
        <v>372</v>
      </c>
      <c r="D217">
        <v>68</v>
      </c>
      <c r="E217" t="str">
        <f>VLOOKUP(D217,ZScore!$A$14:$B$24,2,TRUE)</f>
        <v>inj</v>
      </c>
    </row>
    <row r="218" spans="1:5" x14ac:dyDescent="0.3">
      <c r="A218" t="s">
        <v>679</v>
      </c>
      <c r="B218" t="s">
        <v>312</v>
      </c>
      <c r="C218" t="s">
        <v>318</v>
      </c>
      <c r="D218">
        <v>67</v>
      </c>
      <c r="E218" t="str">
        <f>VLOOKUP(D218,ZScore!$A$14:$B$24,2,TRUE)</f>
        <v>inj</v>
      </c>
    </row>
    <row r="219" spans="1:5" x14ac:dyDescent="0.3">
      <c r="A219" t="s">
        <v>410</v>
      </c>
      <c r="B219" t="s">
        <v>339</v>
      </c>
      <c r="C219" t="s">
        <v>382</v>
      </c>
      <c r="D219">
        <v>66</v>
      </c>
      <c r="E219" t="str">
        <f>VLOOKUP(D219,ZScore!$A$14:$B$24,2,TRUE)</f>
        <v>inj</v>
      </c>
    </row>
    <row r="220" spans="1:5" x14ac:dyDescent="0.3">
      <c r="A220" t="s">
        <v>498</v>
      </c>
      <c r="B220" t="s">
        <v>317</v>
      </c>
      <c r="C220" t="s">
        <v>372</v>
      </c>
      <c r="D220">
        <v>66</v>
      </c>
      <c r="E220" t="str">
        <f>VLOOKUP(D220,ZScore!$A$14:$B$24,2,TRUE)</f>
        <v>inj</v>
      </c>
    </row>
    <row r="221" spans="1:5" x14ac:dyDescent="0.3">
      <c r="A221" t="s">
        <v>510</v>
      </c>
      <c r="B221" t="s">
        <v>317</v>
      </c>
      <c r="C221" t="s">
        <v>315</v>
      </c>
      <c r="D221">
        <v>66</v>
      </c>
      <c r="E221" t="str">
        <f>VLOOKUP(D221,ZScore!$A$14:$B$24,2,TRUE)</f>
        <v>inj</v>
      </c>
    </row>
    <row r="222" spans="1:5" x14ac:dyDescent="0.3">
      <c r="A222" t="s">
        <v>428</v>
      </c>
      <c r="B222" t="s">
        <v>323</v>
      </c>
      <c r="C222" t="s">
        <v>360</v>
      </c>
      <c r="D222">
        <v>65</v>
      </c>
      <c r="E222" t="str">
        <f>VLOOKUP(D222,ZScore!$A$14:$B$24,2,TRUE)</f>
        <v>inj</v>
      </c>
    </row>
    <row r="223" spans="1:5" x14ac:dyDescent="0.3">
      <c r="A223" t="s">
        <v>578</v>
      </c>
      <c r="B223" t="s">
        <v>312</v>
      </c>
      <c r="C223" t="s">
        <v>382</v>
      </c>
      <c r="D223">
        <v>65</v>
      </c>
      <c r="E223" t="str">
        <f>VLOOKUP(D223,ZScore!$A$14:$B$24,2,TRUE)</f>
        <v>inj</v>
      </c>
    </row>
    <row r="224" spans="1:5" x14ac:dyDescent="0.3">
      <c r="A224" t="s">
        <v>496</v>
      </c>
      <c r="B224" t="s">
        <v>312</v>
      </c>
      <c r="C224" t="s">
        <v>324</v>
      </c>
      <c r="D224">
        <v>63</v>
      </c>
      <c r="E224" t="str">
        <f>VLOOKUP(D224,ZScore!$A$14:$B$24,2,TRUE)</f>
        <v>inj</v>
      </c>
    </row>
    <row r="225" spans="1:5" x14ac:dyDescent="0.3">
      <c r="A225" t="s">
        <v>579</v>
      </c>
      <c r="B225" t="s">
        <v>376</v>
      </c>
      <c r="C225" t="s">
        <v>423</v>
      </c>
      <c r="D225">
        <v>63</v>
      </c>
      <c r="E225" t="str">
        <f>VLOOKUP(D225,ZScore!$A$14:$B$24,2,TRUE)</f>
        <v>inj</v>
      </c>
    </row>
    <row r="226" spans="1:5" x14ac:dyDescent="0.3">
      <c r="A226" t="s">
        <v>386</v>
      </c>
      <c r="B226" t="s">
        <v>323</v>
      </c>
      <c r="C226" t="s">
        <v>382</v>
      </c>
      <c r="D226">
        <v>62</v>
      </c>
      <c r="E226" t="str">
        <f>VLOOKUP(D226,ZScore!$A$14:$B$24,2,TRUE)</f>
        <v>inj</v>
      </c>
    </row>
    <row r="227" spans="1:5" x14ac:dyDescent="0.3">
      <c r="A227" t="s">
        <v>433</v>
      </c>
      <c r="B227" t="s">
        <v>317</v>
      </c>
      <c r="C227" t="s">
        <v>382</v>
      </c>
      <c r="D227">
        <v>61</v>
      </c>
      <c r="E227" t="str">
        <f>VLOOKUP(D227,ZScore!$A$14:$B$24,2,TRUE)</f>
        <v>inj</v>
      </c>
    </row>
    <row r="228" spans="1:5" x14ac:dyDescent="0.3">
      <c r="A228" t="s">
        <v>601</v>
      </c>
      <c r="B228" t="s">
        <v>346</v>
      </c>
      <c r="C228" t="s">
        <v>399</v>
      </c>
      <c r="D228">
        <v>61</v>
      </c>
      <c r="E228" t="str">
        <f>VLOOKUP(D228,ZScore!$A$14:$B$24,2,TRUE)</f>
        <v>inj</v>
      </c>
    </row>
    <row r="229" spans="1:5" x14ac:dyDescent="0.3">
      <c r="A229" t="s">
        <v>688</v>
      </c>
      <c r="B229" t="s">
        <v>312</v>
      </c>
      <c r="C229" t="s">
        <v>321</v>
      </c>
      <c r="D229">
        <v>61</v>
      </c>
      <c r="E229" t="str">
        <f>VLOOKUP(D229,ZScore!$A$14:$B$24,2,TRUE)</f>
        <v>inj</v>
      </c>
    </row>
    <row r="230" spans="1:5" x14ac:dyDescent="0.3">
      <c r="A230" t="s">
        <v>695</v>
      </c>
      <c r="B230" t="s">
        <v>335</v>
      </c>
      <c r="C230" t="s">
        <v>366</v>
      </c>
      <c r="D230">
        <v>61</v>
      </c>
      <c r="E230" t="str">
        <f>VLOOKUP(D230,ZScore!$A$14:$B$24,2,TRUE)</f>
        <v>inj</v>
      </c>
    </row>
    <row r="231" spans="1:5" x14ac:dyDescent="0.3">
      <c r="A231" t="s">
        <v>705</v>
      </c>
      <c r="B231" t="s">
        <v>317</v>
      </c>
      <c r="C231" t="s">
        <v>315</v>
      </c>
      <c r="D231">
        <v>61</v>
      </c>
      <c r="E231" t="str">
        <f>VLOOKUP(D231,ZScore!$A$14:$B$24,2,TRUE)</f>
        <v>inj</v>
      </c>
    </row>
    <row r="232" spans="1:5" x14ac:dyDescent="0.3">
      <c r="A232" t="s">
        <v>507</v>
      </c>
      <c r="B232" t="s">
        <v>362</v>
      </c>
      <c r="C232" t="s">
        <v>423</v>
      </c>
      <c r="D232">
        <v>60</v>
      </c>
      <c r="E232" t="str">
        <f>VLOOKUP(D232,ZScore!$A$14:$B$24,2,TRUE)</f>
        <v>inj</v>
      </c>
    </row>
    <row r="233" spans="1:5" x14ac:dyDescent="0.3">
      <c r="A233" t="s">
        <v>497</v>
      </c>
      <c r="B233" t="s">
        <v>376</v>
      </c>
      <c r="C233" t="s">
        <v>418</v>
      </c>
      <c r="D233">
        <v>59</v>
      </c>
      <c r="E233" t="str">
        <f>VLOOKUP(D233,ZScore!$A$14:$B$24,2,TRUE)</f>
        <v>inj</v>
      </c>
    </row>
    <row r="234" spans="1:5" x14ac:dyDescent="0.3">
      <c r="A234" t="s">
        <v>555</v>
      </c>
      <c r="B234" t="s">
        <v>323</v>
      </c>
      <c r="C234" t="s">
        <v>313</v>
      </c>
      <c r="D234">
        <v>59</v>
      </c>
      <c r="E234" t="str">
        <f>VLOOKUP(D234,ZScore!$A$14:$B$24,2,TRUE)</f>
        <v>inj</v>
      </c>
    </row>
    <row r="235" spans="1:5" x14ac:dyDescent="0.3">
      <c r="A235" t="s">
        <v>501</v>
      </c>
      <c r="B235" t="s">
        <v>323</v>
      </c>
      <c r="C235" t="s">
        <v>368</v>
      </c>
      <c r="D235">
        <v>58</v>
      </c>
      <c r="E235" t="str">
        <f>VLOOKUP(D235,ZScore!$A$14:$B$24,2,TRUE)</f>
        <v>inj</v>
      </c>
    </row>
    <row r="236" spans="1:5" x14ac:dyDescent="0.3">
      <c r="A236" t="s">
        <v>543</v>
      </c>
      <c r="B236" t="s">
        <v>317</v>
      </c>
      <c r="C236" t="s">
        <v>423</v>
      </c>
      <c r="D236">
        <v>58</v>
      </c>
      <c r="E236" t="str">
        <f>VLOOKUP(D236,ZScore!$A$14:$B$24,2,TRUE)</f>
        <v>inj</v>
      </c>
    </row>
    <row r="237" spans="1:5" x14ac:dyDescent="0.3">
      <c r="A237" t="s">
        <v>637</v>
      </c>
      <c r="B237" t="s">
        <v>323</v>
      </c>
      <c r="C237" t="s">
        <v>338</v>
      </c>
      <c r="D237">
        <v>58</v>
      </c>
      <c r="E237" t="str">
        <f>VLOOKUP(D237,ZScore!$A$14:$B$24,2,TRUE)</f>
        <v>inj</v>
      </c>
    </row>
    <row r="238" spans="1:5" x14ac:dyDescent="0.3">
      <c r="A238" t="s">
        <v>63</v>
      </c>
      <c r="B238" t="s">
        <v>394</v>
      </c>
      <c r="C238" t="s">
        <v>321</v>
      </c>
      <c r="D238">
        <v>57</v>
      </c>
      <c r="E238" t="str">
        <f>VLOOKUP(D238,ZScore!$A$14:$B$24,2,TRUE)</f>
        <v>inj</v>
      </c>
    </row>
    <row r="239" spans="1:5" x14ac:dyDescent="0.3">
      <c r="A239" t="s">
        <v>480</v>
      </c>
      <c r="B239" t="s">
        <v>335</v>
      </c>
      <c r="C239" t="s">
        <v>349</v>
      </c>
      <c r="D239">
        <v>57</v>
      </c>
      <c r="E239" t="str">
        <f>VLOOKUP(D239,ZScore!$A$14:$B$24,2,TRUE)</f>
        <v>inj</v>
      </c>
    </row>
    <row r="240" spans="1:5" x14ac:dyDescent="0.3">
      <c r="A240" t="s">
        <v>623</v>
      </c>
      <c r="B240" t="s">
        <v>323</v>
      </c>
      <c r="C240" t="s">
        <v>351</v>
      </c>
      <c r="D240">
        <v>57</v>
      </c>
      <c r="E240" t="str">
        <f>VLOOKUP(D240,ZScore!$A$14:$B$24,2,TRUE)</f>
        <v>inj</v>
      </c>
    </row>
    <row r="241" spans="1:5" x14ac:dyDescent="0.3">
      <c r="A241" t="s">
        <v>515</v>
      </c>
      <c r="B241" t="s">
        <v>312</v>
      </c>
      <c r="C241" t="s">
        <v>418</v>
      </c>
      <c r="D241">
        <v>56</v>
      </c>
      <c r="E241" t="str">
        <f>VLOOKUP(D241,ZScore!$A$14:$B$24,2,TRUE)</f>
        <v>inj</v>
      </c>
    </row>
    <row r="242" spans="1:5" x14ac:dyDescent="0.3">
      <c r="A242" t="s">
        <v>596</v>
      </c>
      <c r="B242" t="s">
        <v>339</v>
      </c>
      <c r="C242" t="s">
        <v>368</v>
      </c>
      <c r="D242">
        <v>55</v>
      </c>
      <c r="E242" t="str">
        <f>VLOOKUP(D242,ZScore!$A$14:$B$24,2,TRUE)</f>
        <v>inj</v>
      </c>
    </row>
    <row r="243" spans="1:5" x14ac:dyDescent="0.3">
      <c r="A243" t="s">
        <v>636</v>
      </c>
      <c r="B243" t="s">
        <v>312</v>
      </c>
      <c r="C243" t="s">
        <v>336</v>
      </c>
      <c r="D243">
        <v>55</v>
      </c>
      <c r="E243" t="str">
        <f>VLOOKUP(D243,ZScore!$A$14:$B$24,2,TRUE)</f>
        <v>inj</v>
      </c>
    </row>
    <row r="244" spans="1:5" x14ac:dyDescent="0.3">
      <c r="A244" t="s">
        <v>441</v>
      </c>
      <c r="B244" t="s">
        <v>312</v>
      </c>
      <c r="C244" t="s">
        <v>351</v>
      </c>
      <c r="D244">
        <v>54</v>
      </c>
      <c r="E244" t="str">
        <f>VLOOKUP(D244,ZScore!$A$14:$B$24,2,TRUE)</f>
        <v>inj</v>
      </c>
    </row>
    <row r="245" spans="1:5" x14ac:dyDescent="0.3">
      <c r="A245" t="s">
        <v>138</v>
      </c>
      <c r="B245" t="s">
        <v>348</v>
      </c>
      <c r="C245" t="s">
        <v>321</v>
      </c>
      <c r="D245">
        <v>54</v>
      </c>
      <c r="E245" t="str">
        <f>VLOOKUP(D245,ZScore!$A$14:$B$24,2,TRUE)</f>
        <v>inj</v>
      </c>
    </row>
    <row r="246" spans="1:5" x14ac:dyDescent="0.3">
      <c r="A246" t="s">
        <v>517</v>
      </c>
      <c r="B246" t="s">
        <v>335</v>
      </c>
      <c r="C246" t="s">
        <v>418</v>
      </c>
      <c r="D246">
        <v>54</v>
      </c>
      <c r="E246" t="str">
        <f>VLOOKUP(D246,ZScore!$A$14:$B$24,2,TRUE)</f>
        <v>inj</v>
      </c>
    </row>
    <row r="247" spans="1:5" x14ac:dyDescent="0.3">
      <c r="A247" t="s">
        <v>519</v>
      </c>
      <c r="B247" t="s">
        <v>339</v>
      </c>
      <c r="C247" t="s">
        <v>418</v>
      </c>
      <c r="D247">
        <v>54</v>
      </c>
      <c r="E247" t="str">
        <f>VLOOKUP(D247,ZScore!$A$14:$B$24,2,TRUE)</f>
        <v>inj</v>
      </c>
    </row>
    <row r="248" spans="1:5" x14ac:dyDescent="0.3">
      <c r="A248" t="s">
        <v>481</v>
      </c>
      <c r="B248" t="s">
        <v>317</v>
      </c>
      <c r="C248" t="s">
        <v>315</v>
      </c>
      <c r="D248">
        <v>53</v>
      </c>
      <c r="E248" t="str">
        <f>VLOOKUP(D248,ZScore!$A$14:$B$24,2,TRUE)</f>
        <v>inj</v>
      </c>
    </row>
    <row r="249" spans="1:5" x14ac:dyDescent="0.3">
      <c r="A249" t="s">
        <v>511</v>
      </c>
      <c r="B249" t="s">
        <v>323</v>
      </c>
      <c r="C249" t="s">
        <v>324</v>
      </c>
      <c r="D249">
        <v>53</v>
      </c>
      <c r="E249" t="str">
        <f>VLOOKUP(D249,ZScore!$A$14:$B$24,2,TRUE)</f>
        <v>inj</v>
      </c>
    </row>
    <row r="250" spans="1:5" x14ac:dyDescent="0.3">
      <c r="A250" t="s">
        <v>525</v>
      </c>
      <c r="B250" t="s">
        <v>312</v>
      </c>
      <c r="C250" t="s">
        <v>378</v>
      </c>
      <c r="D250">
        <v>52</v>
      </c>
      <c r="E250" t="str">
        <f>VLOOKUP(D250,ZScore!$A$14:$B$24,2,TRUE)</f>
        <v>inj</v>
      </c>
    </row>
    <row r="251" spans="1:5" x14ac:dyDescent="0.3">
      <c r="A251" t="s">
        <v>528</v>
      </c>
      <c r="B251" t="s">
        <v>317</v>
      </c>
      <c r="C251" t="s">
        <v>399</v>
      </c>
      <c r="D251">
        <v>52</v>
      </c>
      <c r="E251" t="str">
        <f>VLOOKUP(D251,ZScore!$A$14:$B$24,2,TRUE)</f>
        <v>inj</v>
      </c>
    </row>
    <row r="252" spans="1:5" x14ac:dyDescent="0.3">
      <c r="A252" t="s">
        <v>454</v>
      </c>
      <c r="B252" t="s">
        <v>323</v>
      </c>
      <c r="C252" t="s">
        <v>313</v>
      </c>
      <c r="D252">
        <v>51</v>
      </c>
      <c r="E252" t="str">
        <f>VLOOKUP(D252,ZScore!$A$14:$B$24,2,TRUE)</f>
        <v>inj</v>
      </c>
    </row>
    <row r="253" spans="1:5" x14ac:dyDescent="0.3">
      <c r="A253" t="s">
        <v>132</v>
      </c>
      <c r="B253" t="s">
        <v>339</v>
      </c>
      <c r="C253" t="s">
        <v>392</v>
      </c>
      <c r="D253">
        <v>51</v>
      </c>
      <c r="E253" t="str">
        <f>VLOOKUP(D253,ZScore!$A$14:$B$24,2,TRUE)</f>
        <v>inj</v>
      </c>
    </row>
    <row r="254" spans="1:5" x14ac:dyDescent="0.3">
      <c r="A254" t="s">
        <v>494</v>
      </c>
      <c r="B254" t="s">
        <v>323</v>
      </c>
      <c r="C254" t="s">
        <v>418</v>
      </c>
      <c r="D254">
        <v>49</v>
      </c>
      <c r="E254" t="str">
        <f>VLOOKUP(D254,ZScore!$A$14:$B$24,2,TRUE)</f>
        <v>inj</v>
      </c>
    </row>
    <row r="255" spans="1:5" x14ac:dyDescent="0.3">
      <c r="A255" t="s">
        <v>516</v>
      </c>
      <c r="B255" t="s">
        <v>323</v>
      </c>
      <c r="C255" t="s">
        <v>372</v>
      </c>
      <c r="D255">
        <v>49</v>
      </c>
      <c r="E255" t="str">
        <f>VLOOKUP(D255,ZScore!$A$14:$B$24,2,TRUE)</f>
        <v>inj</v>
      </c>
    </row>
    <row r="256" spans="1:5" x14ac:dyDescent="0.3">
      <c r="A256" t="s">
        <v>571</v>
      </c>
      <c r="B256" t="s">
        <v>348</v>
      </c>
      <c r="C256" t="s">
        <v>338</v>
      </c>
      <c r="D256">
        <v>49</v>
      </c>
      <c r="E256" t="str">
        <f>VLOOKUP(D256,ZScore!$A$14:$B$24,2,TRUE)</f>
        <v>inj</v>
      </c>
    </row>
    <row r="257" spans="1:5" x14ac:dyDescent="0.3">
      <c r="A257" t="s">
        <v>647</v>
      </c>
      <c r="B257" t="s">
        <v>312</v>
      </c>
      <c r="C257" t="s">
        <v>318</v>
      </c>
      <c r="D257">
        <v>49</v>
      </c>
      <c r="E257" t="str">
        <f>VLOOKUP(D257,ZScore!$A$14:$B$24,2,TRUE)</f>
        <v>inj</v>
      </c>
    </row>
    <row r="258" spans="1:5" x14ac:dyDescent="0.3">
      <c r="A258" t="s">
        <v>681</v>
      </c>
      <c r="B258" t="s">
        <v>323</v>
      </c>
      <c r="C258" t="s">
        <v>378</v>
      </c>
      <c r="D258">
        <v>49</v>
      </c>
      <c r="E258" t="str">
        <f>VLOOKUP(D258,ZScore!$A$14:$B$24,2,TRUE)</f>
        <v>inj</v>
      </c>
    </row>
    <row r="259" spans="1:5" x14ac:dyDescent="0.3">
      <c r="A259" t="s">
        <v>44</v>
      </c>
      <c r="B259" t="s">
        <v>346</v>
      </c>
      <c r="C259" t="s">
        <v>313</v>
      </c>
      <c r="D259">
        <v>48</v>
      </c>
      <c r="E259" t="str">
        <f>VLOOKUP(D259,ZScore!$A$14:$B$24,2,TRUE)</f>
        <v>inj</v>
      </c>
    </row>
    <row r="260" spans="1:5" x14ac:dyDescent="0.3">
      <c r="A260" t="s">
        <v>26</v>
      </c>
      <c r="B260" t="s">
        <v>394</v>
      </c>
      <c r="C260" t="s">
        <v>320</v>
      </c>
      <c r="D260">
        <v>48</v>
      </c>
      <c r="E260" t="str">
        <f>VLOOKUP(D260,ZScore!$A$14:$B$24,2,TRUE)</f>
        <v>inj</v>
      </c>
    </row>
    <row r="261" spans="1:5" x14ac:dyDescent="0.3">
      <c r="A261" t="s">
        <v>409</v>
      </c>
      <c r="B261" t="s">
        <v>323</v>
      </c>
      <c r="C261" t="s">
        <v>369</v>
      </c>
      <c r="D261">
        <v>47</v>
      </c>
      <c r="E261" t="str">
        <f>VLOOKUP(D261,ZScore!$A$14:$B$24,2,TRUE)</f>
        <v>inj</v>
      </c>
    </row>
    <row r="262" spans="1:5" x14ac:dyDescent="0.3">
      <c r="A262" t="s">
        <v>554</v>
      </c>
      <c r="B262" t="s">
        <v>323</v>
      </c>
      <c r="C262" t="s">
        <v>405</v>
      </c>
      <c r="D262">
        <v>47</v>
      </c>
      <c r="E262" t="str">
        <f>VLOOKUP(D262,ZScore!$A$14:$B$24,2,TRUE)</f>
        <v>inj</v>
      </c>
    </row>
    <row r="263" spans="1:5" x14ac:dyDescent="0.3">
      <c r="A263" t="s">
        <v>12</v>
      </c>
      <c r="B263" t="s">
        <v>339</v>
      </c>
      <c r="C263" t="s">
        <v>336</v>
      </c>
      <c r="D263">
        <v>47</v>
      </c>
      <c r="E263" t="str">
        <f>VLOOKUP(D263,ZScore!$A$14:$B$24,2,TRUE)</f>
        <v>inj</v>
      </c>
    </row>
    <row r="264" spans="1:5" x14ac:dyDescent="0.3">
      <c r="A264" t="s">
        <v>237</v>
      </c>
      <c r="B264" t="s">
        <v>317</v>
      </c>
      <c r="C264" t="s">
        <v>349</v>
      </c>
      <c r="D264">
        <v>46</v>
      </c>
      <c r="E264" t="str">
        <f>VLOOKUP(D264,ZScore!$A$14:$B$24,2,TRUE)</f>
        <v>inj</v>
      </c>
    </row>
    <row r="265" spans="1:5" x14ac:dyDescent="0.3">
      <c r="A265" t="s">
        <v>451</v>
      </c>
      <c r="B265" t="s">
        <v>317</v>
      </c>
      <c r="C265" t="s">
        <v>338</v>
      </c>
      <c r="D265">
        <v>46</v>
      </c>
      <c r="E265" t="str">
        <f>VLOOKUP(D265,ZScore!$A$14:$B$24,2,TRUE)</f>
        <v>inj</v>
      </c>
    </row>
    <row r="266" spans="1:5" x14ac:dyDescent="0.3">
      <c r="A266" t="s">
        <v>468</v>
      </c>
      <c r="B266" t="s">
        <v>362</v>
      </c>
      <c r="C266" t="s">
        <v>378</v>
      </c>
      <c r="D266">
        <v>46</v>
      </c>
      <c r="E266" t="str">
        <f>VLOOKUP(D266,ZScore!$A$14:$B$24,2,TRUE)</f>
        <v>inj</v>
      </c>
    </row>
    <row r="267" spans="1:5" x14ac:dyDescent="0.3">
      <c r="A267" t="s">
        <v>553</v>
      </c>
      <c r="B267" t="s">
        <v>394</v>
      </c>
      <c r="C267" t="s">
        <v>399</v>
      </c>
      <c r="D267">
        <v>46</v>
      </c>
      <c r="E267" t="str">
        <f>VLOOKUP(D267,ZScore!$A$14:$B$24,2,TRUE)</f>
        <v>inj</v>
      </c>
    </row>
    <row r="268" spans="1:5" x14ac:dyDescent="0.3">
      <c r="A268" t="s">
        <v>241</v>
      </c>
      <c r="B268" t="s">
        <v>346</v>
      </c>
      <c r="C268" t="s">
        <v>399</v>
      </c>
      <c r="D268">
        <v>46</v>
      </c>
      <c r="E268" t="str">
        <f>VLOOKUP(D268,ZScore!$A$14:$B$24,2,TRUE)</f>
        <v>inj</v>
      </c>
    </row>
    <row r="269" spans="1:5" x14ac:dyDescent="0.3">
      <c r="A269" t="s">
        <v>562</v>
      </c>
      <c r="B269" t="s">
        <v>323</v>
      </c>
      <c r="C269" t="s">
        <v>384</v>
      </c>
      <c r="D269">
        <v>46</v>
      </c>
      <c r="E269" t="str">
        <f>VLOOKUP(D269,ZScore!$A$14:$B$24,2,TRUE)</f>
        <v>inj</v>
      </c>
    </row>
    <row r="270" spans="1:5" x14ac:dyDescent="0.3">
      <c r="A270" t="s">
        <v>659</v>
      </c>
      <c r="B270" t="s">
        <v>312</v>
      </c>
      <c r="C270" t="s">
        <v>378</v>
      </c>
      <c r="D270">
        <v>46</v>
      </c>
      <c r="E270" t="str">
        <f>VLOOKUP(D270,ZScore!$A$14:$B$24,2,TRUE)</f>
        <v>inj</v>
      </c>
    </row>
    <row r="271" spans="1:5" x14ac:dyDescent="0.3">
      <c r="A271" t="s">
        <v>20</v>
      </c>
      <c r="B271" t="s">
        <v>353</v>
      </c>
      <c r="C271" t="s">
        <v>315</v>
      </c>
      <c r="D271">
        <v>45</v>
      </c>
      <c r="E271" t="str">
        <f>VLOOKUP(D271,ZScore!$A$14:$B$24,2,TRUE)</f>
        <v>inj</v>
      </c>
    </row>
    <row r="272" spans="1:5" x14ac:dyDescent="0.3">
      <c r="A272" t="s">
        <v>422</v>
      </c>
      <c r="B272" t="s">
        <v>362</v>
      </c>
      <c r="C272" t="s">
        <v>423</v>
      </c>
      <c r="D272">
        <v>45</v>
      </c>
      <c r="E272" t="str">
        <f>VLOOKUP(D272,ZScore!$A$14:$B$24,2,TRUE)</f>
        <v>inj</v>
      </c>
    </row>
    <row r="273" spans="1:5" x14ac:dyDescent="0.3">
      <c r="A273" t="s">
        <v>442</v>
      </c>
      <c r="B273" t="s">
        <v>312</v>
      </c>
      <c r="C273" t="s">
        <v>326</v>
      </c>
      <c r="D273">
        <v>45</v>
      </c>
      <c r="E273" t="str">
        <f>VLOOKUP(D273,ZScore!$A$14:$B$24,2,TRUE)</f>
        <v>inj</v>
      </c>
    </row>
    <row r="274" spans="1:5" x14ac:dyDescent="0.3">
      <c r="A274" t="s">
        <v>444</v>
      </c>
      <c r="B274" t="s">
        <v>346</v>
      </c>
      <c r="C274" t="s">
        <v>405</v>
      </c>
      <c r="D274">
        <v>45</v>
      </c>
      <c r="E274" t="str">
        <f>VLOOKUP(D274,ZScore!$A$14:$B$24,2,TRUE)</f>
        <v>inj</v>
      </c>
    </row>
    <row r="275" spans="1:5" x14ac:dyDescent="0.3">
      <c r="A275" t="s">
        <v>526</v>
      </c>
      <c r="B275" t="s">
        <v>346</v>
      </c>
      <c r="C275" t="s">
        <v>344</v>
      </c>
      <c r="D275">
        <v>45</v>
      </c>
      <c r="E275" t="str">
        <f>VLOOKUP(D275,ZScore!$A$14:$B$24,2,TRUE)</f>
        <v>inj</v>
      </c>
    </row>
    <row r="276" spans="1:5" x14ac:dyDescent="0.3">
      <c r="A276" t="s">
        <v>684</v>
      </c>
      <c r="B276" t="s">
        <v>323</v>
      </c>
      <c r="C276" t="s">
        <v>369</v>
      </c>
      <c r="D276">
        <v>45</v>
      </c>
      <c r="E276" t="str">
        <f>VLOOKUP(D276,ZScore!$A$14:$B$24,2,TRUE)</f>
        <v>inj</v>
      </c>
    </row>
    <row r="277" spans="1:5" x14ac:dyDescent="0.3">
      <c r="A277" t="s">
        <v>438</v>
      </c>
      <c r="B277" t="s">
        <v>312</v>
      </c>
      <c r="C277" t="s">
        <v>321</v>
      </c>
      <c r="D277">
        <v>44</v>
      </c>
      <c r="E277" t="str">
        <f>VLOOKUP(D277,ZScore!$A$14:$B$24,2,TRUE)</f>
        <v>inj</v>
      </c>
    </row>
    <row r="278" spans="1:5" x14ac:dyDescent="0.3">
      <c r="A278" t="s">
        <v>187</v>
      </c>
      <c r="B278" t="s">
        <v>367</v>
      </c>
      <c r="C278" t="s">
        <v>342</v>
      </c>
      <c r="D278">
        <v>44</v>
      </c>
      <c r="E278" t="str">
        <f>VLOOKUP(D278,ZScore!$A$14:$B$24,2,TRUE)</f>
        <v>inj</v>
      </c>
    </row>
    <row r="279" spans="1:5" x14ac:dyDescent="0.3">
      <c r="A279" t="s">
        <v>117</v>
      </c>
      <c r="B279" t="s">
        <v>348</v>
      </c>
      <c r="C279" t="s">
        <v>324</v>
      </c>
      <c r="D279">
        <v>44</v>
      </c>
      <c r="E279" t="str">
        <f>VLOOKUP(D279,ZScore!$A$14:$B$24,2,TRUE)</f>
        <v>inj</v>
      </c>
    </row>
    <row r="280" spans="1:5" x14ac:dyDescent="0.3">
      <c r="A280" t="s">
        <v>594</v>
      </c>
      <c r="B280" t="s">
        <v>317</v>
      </c>
      <c r="C280" t="s">
        <v>382</v>
      </c>
      <c r="D280">
        <v>44</v>
      </c>
      <c r="E280" t="str">
        <f>VLOOKUP(D280,ZScore!$A$14:$B$24,2,TRUE)</f>
        <v>inj</v>
      </c>
    </row>
    <row r="281" spans="1:5" x14ac:dyDescent="0.3">
      <c r="A281" t="s">
        <v>341</v>
      </c>
      <c r="B281" t="s">
        <v>312</v>
      </c>
      <c r="C281" t="s">
        <v>342</v>
      </c>
      <c r="D281">
        <v>43</v>
      </c>
      <c r="E281" t="str">
        <f>VLOOKUP(D281,ZScore!$A$14:$B$24,2,TRUE)</f>
        <v>inj</v>
      </c>
    </row>
    <row r="282" spans="1:5" x14ac:dyDescent="0.3">
      <c r="A282" t="s">
        <v>456</v>
      </c>
      <c r="B282" t="s">
        <v>312</v>
      </c>
      <c r="C282" t="s">
        <v>313</v>
      </c>
      <c r="D282">
        <v>43</v>
      </c>
      <c r="E282" t="str">
        <f>VLOOKUP(D282,ZScore!$A$14:$B$24,2,TRUE)</f>
        <v>inj</v>
      </c>
    </row>
    <row r="283" spans="1:5" x14ac:dyDescent="0.3">
      <c r="A283" t="s">
        <v>533</v>
      </c>
      <c r="B283" t="s">
        <v>312</v>
      </c>
      <c r="C283" t="s">
        <v>382</v>
      </c>
      <c r="D283">
        <v>43</v>
      </c>
      <c r="E283" t="str">
        <f>VLOOKUP(D283,ZScore!$A$14:$B$24,2,TRUE)</f>
        <v>inj</v>
      </c>
    </row>
    <row r="284" spans="1:5" x14ac:dyDescent="0.3">
      <c r="A284" t="s">
        <v>116</v>
      </c>
      <c r="B284" t="s">
        <v>317</v>
      </c>
      <c r="C284" t="s">
        <v>324</v>
      </c>
      <c r="D284">
        <v>43</v>
      </c>
      <c r="E284" t="str">
        <f>VLOOKUP(D284,ZScore!$A$14:$B$24,2,TRUE)</f>
        <v>inj</v>
      </c>
    </row>
    <row r="285" spans="1:5" x14ac:dyDescent="0.3">
      <c r="A285" t="s">
        <v>649</v>
      </c>
      <c r="B285" t="s">
        <v>323</v>
      </c>
      <c r="C285" t="s">
        <v>423</v>
      </c>
      <c r="D285">
        <v>43</v>
      </c>
      <c r="E285" t="str">
        <f>VLOOKUP(D285,ZScore!$A$14:$B$24,2,TRUE)</f>
        <v>inj</v>
      </c>
    </row>
    <row r="286" spans="1:5" x14ac:dyDescent="0.3">
      <c r="A286" t="s">
        <v>40</v>
      </c>
      <c r="B286" t="s">
        <v>335</v>
      </c>
      <c r="C286" t="s">
        <v>423</v>
      </c>
      <c r="D286">
        <v>43</v>
      </c>
      <c r="E286" t="str">
        <f>VLOOKUP(D286,ZScore!$A$14:$B$24,2,TRUE)</f>
        <v>inj</v>
      </c>
    </row>
    <row r="287" spans="1:5" x14ac:dyDescent="0.3">
      <c r="A287" t="s">
        <v>311</v>
      </c>
      <c r="B287" t="s">
        <v>312</v>
      </c>
      <c r="C287" t="s">
        <v>313</v>
      </c>
      <c r="D287">
        <v>42</v>
      </c>
      <c r="E287" t="str">
        <f>VLOOKUP(D287,ZScore!$A$14:$B$24,2,TRUE)</f>
        <v>inj</v>
      </c>
    </row>
    <row r="288" spans="1:5" x14ac:dyDescent="0.3">
      <c r="A288" t="s">
        <v>94</v>
      </c>
      <c r="B288" t="s">
        <v>339</v>
      </c>
      <c r="C288" t="s">
        <v>369</v>
      </c>
      <c r="D288">
        <v>42</v>
      </c>
      <c r="E288" t="str">
        <f>VLOOKUP(D288,ZScore!$A$14:$B$24,2,TRUE)</f>
        <v>inj</v>
      </c>
    </row>
    <row r="289" spans="1:5" x14ac:dyDescent="0.3">
      <c r="A289" t="s">
        <v>482</v>
      </c>
      <c r="B289" t="s">
        <v>346</v>
      </c>
      <c r="C289" t="s">
        <v>330</v>
      </c>
      <c r="D289">
        <v>42</v>
      </c>
      <c r="E289" t="str">
        <f>VLOOKUP(D289,ZScore!$A$14:$B$24,2,TRUE)</f>
        <v>inj</v>
      </c>
    </row>
    <row r="290" spans="1:5" x14ac:dyDescent="0.3">
      <c r="A290" t="s">
        <v>514</v>
      </c>
      <c r="B290" t="s">
        <v>335</v>
      </c>
      <c r="C290" t="s">
        <v>366</v>
      </c>
      <c r="D290">
        <v>42</v>
      </c>
      <c r="E290" t="str">
        <f>VLOOKUP(D290,ZScore!$A$14:$B$24,2,TRUE)</f>
        <v>inj</v>
      </c>
    </row>
    <row r="291" spans="1:5" x14ac:dyDescent="0.3">
      <c r="A291" t="s">
        <v>547</v>
      </c>
      <c r="B291" t="s">
        <v>323</v>
      </c>
      <c r="C291" t="s">
        <v>324</v>
      </c>
      <c r="D291">
        <v>42</v>
      </c>
      <c r="E291" t="str">
        <f>VLOOKUP(D291,ZScore!$A$14:$B$24,2,TRUE)</f>
        <v>inj</v>
      </c>
    </row>
    <row r="292" spans="1:5" x14ac:dyDescent="0.3">
      <c r="A292" t="s">
        <v>390</v>
      </c>
      <c r="B292" t="s">
        <v>312</v>
      </c>
      <c r="C292" t="s">
        <v>382</v>
      </c>
      <c r="D292">
        <v>41</v>
      </c>
      <c r="E292" t="str">
        <f>VLOOKUP(D292,ZScore!$A$14:$B$24,2,TRUE)</f>
        <v>inj</v>
      </c>
    </row>
    <row r="293" spans="1:5" x14ac:dyDescent="0.3">
      <c r="A293" t="s">
        <v>91</v>
      </c>
      <c r="B293" t="s">
        <v>353</v>
      </c>
      <c r="C293" t="s">
        <v>326</v>
      </c>
      <c r="D293">
        <v>41</v>
      </c>
      <c r="E293" t="str">
        <f>VLOOKUP(D293,ZScore!$A$14:$B$24,2,TRUE)</f>
        <v>inj</v>
      </c>
    </row>
    <row r="294" spans="1:5" x14ac:dyDescent="0.3">
      <c r="A294" t="s">
        <v>570</v>
      </c>
      <c r="B294" t="s">
        <v>323</v>
      </c>
      <c r="C294" t="s">
        <v>313</v>
      </c>
      <c r="D294">
        <v>41</v>
      </c>
      <c r="E294" t="str">
        <f>VLOOKUP(D294,ZScore!$A$14:$B$24,2,TRUE)</f>
        <v>inj</v>
      </c>
    </row>
    <row r="295" spans="1:5" x14ac:dyDescent="0.3">
      <c r="A295" t="s">
        <v>621</v>
      </c>
      <c r="B295" t="s">
        <v>312</v>
      </c>
      <c r="C295" t="s">
        <v>369</v>
      </c>
      <c r="D295">
        <v>41</v>
      </c>
      <c r="E295" t="str">
        <f>VLOOKUP(D295,ZScore!$A$14:$B$24,2,TRUE)</f>
        <v>inj</v>
      </c>
    </row>
    <row r="296" spans="1:5" x14ac:dyDescent="0.3">
      <c r="A296" t="s">
        <v>650</v>
      </c>
      <c r="B296" t="s">
        <v>323</v>
      </c>
      <c r="C296" t="s">
        <v>318</v>
      </c>
      <c r="D296">
        <v>41</v>
      </c>
      <c r="E296" t="str">
        <f>VLOOKUP(D296,ZScore!$A$14:$B$24,2,TRUE)</f>
        <v>inj</v>
      </c>
    </row>
    <row r="297" spans="1:5" x14ac:dyDescent="0.3">
      <c r="A297" t="s">
        <v>14</v>
      </c>
      <c r="B297" t="s">
        <v>353</v>
      </c>
      <c r="C297" t="s">
        <v>392</v>
      </c>
      <c r="D297">
        <v>41</v>
      </c>
      <c r="E297" t="str">
        <f>VLOOKUP(D297,ZScore!$A$14:$B$24,2,TRUE)</f>
        <v>inj</v>
      </c>
    </row>
    <row r="298" spans="1:5" x14ac:dyDescent="0.3">
      <c r="A298" t="s">
        <v>391</v>
      </c>
      <c r="B298" t="s">
        <v>362</v>
      </c>
      <c r="C298" t="s">
        <v>392</v>
      </c>
      <c r="D298">
        <v>40</v>
      </c>
      <c r="E298" t="str">
        <f>VLOOKUP(D298,ZScore!$A$14:$B$24,2,TRUE)</f>
        <v>inj</v>
      </c>
    </row>
    <row r="299" spans="1:5" x14ac:dyDescent="0.3">
      <c r="A299" t="s">
        <v>83</v>
      </c>
      <c r="B299" t="s">
        <v>335</v>
      </c>
      <c r="C299" t="s">
        <v>344</v>
      </c>
      <c r="D299">
        <v>40</v>
      </c>
      <c r="E299" t="str">
        <f>VLOOKUP(D299,ZScore!$A$14:$B$24,2,TRUE)</f>
        <v>inj</v>
      </c>
    </row>
    <row r="300" spans="1:5" x14ac:dyDescent="0.3">
      <c r="A300" t="s">
        <v>123</v>
      </c>
      <c r="B300" t="s">
        <v>339</v>
      </c>
      <c r="C300" t="s">
        <v>351</v>
      </c>
      <c r="D300">
        <v>40</v>
      </c>
      <c r="E300" t="str">
        <f>VLOOKUP(D300,ZScore!$A$14:$B$24,2,TRUE)</f>
        <v>inj</v>
      </c>
    </row>
    <row r="301" spans="1:5" x14ac:dyDescent="0.3">
      <c r="A301" t="s">
        <v>158</v>
      </c>
      <c r="B301" t="s">
        <v>348</v>
      </c>
      <c r="C301" t="s">
        <v>384</v>
      </c>
      <c r="D301">
        <v>40</v>
      </c>
      <c r="E301" t="str">
        <f>VLOOKUP(D301,ZScore!$A$14:$B$24,2,TRUE)</f>
        <v>inj</v>
      </c>
    </row>
    <row r="302" spans="1:5" x14ac:dyDescent="0.3">
      <c r="A302" t="s">
        <v>472</v>
      </c>
      <c r="B302" t="s">
        <v>323</v>
      </c>
      <c r="C302" t="s">
        <v>324</v>
      </c>
      <c r="D302">
        <v>40</v>
      </c>
      <c r="E302" t="str">
        <f>VLOOKUP(D302,ZScore!$A$14:$B$24,2,TRUE)</f>
        <v>inj</v>
      </c>
    </row>
    <row r="303" spans="1:5" x14ac:dyDescent="0.3">
      <c r="A303" t="s">
        <v>477</v>
      </c>
      <c r="B303" t="s">
        <v>323</v>
      </c>
      <c r="C303" t="s">
        <v>318</v>
      </c>
      <c r="D303">
        <v>40</v>
      </c>
      <c r="E303" t="str">
        <f>VLOOKUP(D303,ZScore!$A$14:$B$24,2,TRUE)</f>
        <v>inj</v>
      </c>
    </row>
    <row r="304" spans="1:5" x14ac:dyDescent="0.3">
      <c r="A304" t="s">
        <v>615</v>
      </c>
      <c r="B304" t="s">
        <v>323</v>
      </c>
      <c r="C304" t="s">
        <v>349</v>
      </c>
      <c r="D304">
        <v>40</v>
      </c>
      <c r="E304" t="str">
        <f>VLOOKUP(D304,ZScore!$A$14:$B$24,2,TRUE)</f>
        <v>inj</v>
      </c>
    </row>
    <row r="305" spans="1:5" x14ac:dyDescent="0.3">
      <c r="A305" t="s">
        <v>701</v>
      </c>
      <c r="B305" t="s">
        <v>312</v>
      </c>
      <c r="C305" t="s">
        <v>392</v>
      </c>
      <c r="D305">
        <v>40</v>
      </c>
      <c r="E305" t="str">
        <f>VLOOKUP(D305,ZScore!$A$14:$B$24,2,TRUE)</f>
        <v>inj</v>
      </c>
    </row>
    <row r="306" spans="1:5" x14ac:dyDescent="0.3">
      <c r="A306" t="s">
        <v>144</v>
      </c>
      <c r="B306" t="s">
        <v>348</v>
      </c>
      <c r="C306" t="s">
        <v>369</v>
      </c>
      <c r="D306">
        <v>39</v>
      </c>
      <c r="E306" t="str">
        <f>VLOOKUP(D306,ZScore!$A$14:$B$24,2,TRUE)</f>
        <v>inj</v>
      </c>
    </row>
    <row r="307" spans="1:5" x14ac:dyDescent="0.3">
      <c r="A307" t="s">
        <v>617</v>
      </c>
      <c r="B307" t="s">
        <v>312</v>
      </c>
      <c r="C307" t="s">
        <v>315</v>
      </c>
      <c r="D307">
        <v>39</v>
      </c>
      <c r="E307" t="str">
        <f>VLOOKUP(D307,ZScore!$A$14:$B$24,2,TRUE)</f>
        <v>inj</v>
      </c>
    </row>
    <row r="308" spans="1:5" x14ac:dyDescent="0.3">
      <c r="A308" t="s">
        <v>139</v>
      </c>
      <c r="B308" t="s">
        <v>339</v>
      </c>
      <c r="C308" t="s">
        <v>315</v>
      </c>
      <c r="D308">
        <v>38</v>
      </c>
      <c r="E308" t="str">
        <f>VLOOKUP(D308,ZScore!$A$14:$B$24,2,TRUE)</f>
        <v>inj</v>
      </c>
    </row>
    <row r="309" spans="1:5" x14ac:dyDescent="0.3">
      <c r="A309" t="s">
        <v>522</v>
      </c>
      <c r="B309" t="s">
        <v>346</v>
      </c>
      <c r="C309" t="s">
        <v>378</v>
      </c>
      <c r="D309">
        <v>38</v>
      </c>
      <c r="E309" t="str">
        <f>VLOOKUP(D309,ZScore!$A$14:$B$24,2,TRUE)</f>
        <v>inj</v>
      </c>
    </row>
    <row r="310" spans="1:5" x14ac:dyDescent="0.3">
      <c r="A310" t="s">
        <v>215</v>
      </c>
      <c r="B310" t="s">
        <v>335</v>
      </c>
      <c r="C310" t="s">
        <v>423</v>
      </c>
      <c r="D310">
        <v>38</v>
      </c>
      <c r="E310" t="str">
        <f>VLOOKUP(D310,ZScore!$A$14:$B$24,2,TRUE)</f>
        <v>inj</v>
      </c>
    </row>
    <row r="311" spans="1:5" x14ac:dyDescent="0.3">
      <c r="A311" t="s">
        <v>530</v>
      </c>
      <c r="B311" t="s">
        <v>312</v>
      </c>
      <c r="C311" t="s">
        <v>321</v>
      </c>
      <c r="D311">
        <v>38</v>
      </c>
      <c r="E311" t="str">
        <f>VLOOKUP(D311,ZScore!$A$14:$B$24,2,TRUE)</f>
        <v>inj</v>
      </c>
    </row>
    <row r="312" spans="1:5" x14ac:dyDescent="0.3">
      <c r="A312" t="s">
        <v>643</v>
      </c>
      <c r="B312" t="s">
        <v>312</v>
      </c>
      <c r="C312" t="s">
        <v>360</v>
      </c>
      <c r="D312">
        <v>38</v>
      </c>
      <c r="E312" t="str">
        <f>VLOOKUP(D312,ZScore!$A$14:$B$24,2,TRUE)</f>
        <v>inj</v>
      </c>
    </row>
    <row r="313" spans="1:5" x14ac:dyDescent="0.3">
      <c r="A313" t="s">
        <v>357</v>
      </c>
      <c r="B313" t="s">
        <v>312</v>
      </c>
      <c r="C313" t="s">
        <v>320</v>
      </c>
      <c r="D313">
        <v>37</v>
      </c>
      <c r="E313" t="str">
        <f>VLOOKUP(D313,ZScore!$A$14:$B$24,2,TRUE)</f>
        <v>inj</v>
      </c>
    </row>
    <row r="314" spans="1:5" x14ac:dyDescent="0.3">
      <c r="A314" t="s">
        <v>450</v>
      </c>
      <c r="B314" t="s">
        <v>312</v>
      </c>
      <c r="C314" t="s">
        <v>349</v>
      </c>
      <c r="D314">
        <v>37</v>
      </c>
      <c r="E314" t="str">
        <f>VLOOKUP(D314,ZScore!$A$14:$B$24,2,TRUE)</f>
        <v>inj</v>
      </c>
    </row>
    <row r="315" spans="1:5" x14ac:dyDescent="0.3">
      <c r="A315" t="s">
        <v>544</v>
      </c>
      <c r="B315" t="s">
        <v>312</v>
      </c>
      <c r="C315" t="s">
        <v>355</v>
      </c>
      <c r="D315">
        <v>37</v>
      </c>
      <c r="E315" t="str">
        <f>VLOOKUP(D315,ZScore!$A$14:$B$24,2,TRUE)</f>
        <v>inj</v>
      </c>
    </row>
    <row r="316" spans="1:5" x14ac:dyDescent="0.3">
      <c r="A316" t="s">
        <v>548</v>
      </c>
      <c r="B316" t="s">
        <v>312</v>
      </c>
      <c r="C316" t="s">
        <v>349</v>
      </c>
      <c r="D316">
        <v>37</v>
      </c>
      <c r="E316" t="str">
        <f>VLOOKUP(D316,ZScore!$A$14:$B$24,2,TRUE)</f>
        <v>inj</v>
      </c>
    </row>
    <row r="317" spans="1:5" x14ac:dyDescent="0.3">
      <c r="A317" t="s">
        <v>118</v>
      </c>
      <c r="B317" t="s">
        <v>348</v>
      </c>
      <c r="C317" t="s">
        <v>326</v>
      </c>
      <c r="D317">
        <v>37</v>
      </c>
      <c r="E317" t="str">
        <f>VLOOKUP(D317,ZScore!$A$14:$B$24,2,TRUE)</f>
        <v>inj</v>
      </c>
    </row>
    <row r="318" spans="1:5" x14ac:dyDescent="0.3">
      <c r="A318" t="s">
        <v>590</v>
      </c>
      <c r="B318" t="s">
        <v>312</v>
      </c>
      <c r="C318" t="s">
        <v>321</v>
      </c>
      <c r="D318">
        <v>37</v>
      </c>
      <c r="E318" t="str">
        <f>VLOOKUP(D318,ZScore!$A$14:$B$24,2,TRUE)</f>
        <v>inj</v>
      </c>
    </row>
    <row r="319" spans="1:5" x14ac:dyDescent="0.3">
      <c r="A319" t="s">
        <v>632</v>
      </c>
      <c r="B319" t="s">
        <v>335</v>
      </c>
      <c r="C319" t="s">
        <v>418</v>
      </c>
      <c r="D319">
        <v>37</v>
      </c>
      <c r="E319" t="str">
        <f>VLOOKUP(D319,ZScore!$A$14:$B$24,2,TRUE)</f>
        <v>inj</v>
      </c>
    </row>
    <row r="320" spans="1:5" x14ac:dyDescent="0.3">
      <c r="A320" t="s">
        <v>432</v>
      </c>
      <c r="B320" t="s">
        <v>323</v>
      </c>
      <c r="C320" t="s">
        <v>344</v>
      </c>
      <c r="D320">
        <v>36</v>
      </c>
      <c r="E320" t="str">
        <f>VLOOKUP(D320,ZScore!$A$14:$B$24,2,TRUE)</f>
        <v>inj</v>
      </c>
    </row>
    <row r="321" spans="1:5" x14ac:dyDescent="0.3">
      <c r="A321" t="s">
        <v>439</v>
      </c>
      <c r="B321" t="s">
        <v>362</v>
      </c>
      <c r="C321" t="s">
        <v>326</v>
      </c>
      <c r="D321">
        <v>36</v>
      </c>
      <c r="E321" t="str">
        <f>VLOOKUP(D321,ZScore!$A$14:$B$24,2,TRUE)</f>
        <v>inj</v>
      </c>
    </row>
    <row r="322" spans="1:5" x14ac:dyDescent="0.3">
      <c r="A322" t="s">
        <v>509</v>
      </c>
      <c r="B322" t="s">
        <v>346</v>
      </c>
      <c r="C322" t="s">
        <v>399</v>
      </c>
      <c r="D322">
        <v>36</v>
      </c>
      <c r="E322" t="str">
        <f>VLOOKUP(D322,ZScore!$A$14:$B$24,2,TRUE)</f>
        <v>inj</v>
      </c>
    </row>
    <row r="323" spans="1:5" x14ac:dyDescent="0.3">
      <c r="A323" t="s">
        <v>595</v>
      </c>
      <c r="B323" t="s">
        <v>312</v>
      </c>
      <c r="C323" t="s">
        <v>342</v>
      </c>
      <c r="D323">
        <v>36</v>
      </c>
      <c r="E323" t="str">
        <f>VLOOKUP(D323,ZScore!$A$14:$B$24,2,TRUE)</f>
        <v>inj</v>
      </c>
    </row>
    <row r="324" spans="1:5" x14ac:dyDescent="0.3">
      <c r="A324" t="s">
        <v>225</v>
      </c>
      <c r="B324" t="s">
        <v>348</v>
      </c>
      <c r="C324" t="s">
        <v>318</v>
      </c>
      <c r="D324">
        <v>36</v>
      </c>
      <c r="E324" t="str">
        <f>VLOOKUP(D324,ZScore!$A$14:$B$24,2,TRUE)</f>
        <v>inj</v>
      </c>
    </row>
    <row r="325" spans="1:5" x14ac:dyDescent="0.3">
      <c r="A325" t="s">
        <v>685</v>
      </c>
      <c r="B325" t="s">
        <v>323</v>
      </c>
      <c r="C325" t="s">
        <v>355</v>
      </c>
      <c r="D325">
        <v>36</v>
      </c>
      <c r="E325" t="str">
        <f>VLOOKUP(D325,ZScore!$A$14:$B$24,2,TRUE)</f>
        <v>inj</v>
      </c>
    </row>
    <row r="326" spans="1:5" x14ac:dyDescent="0.3">
      <c r="A326" t="s">
        <v>702</v>
      </c>
      <c r="B326" t="s">
        <v>312</v>
      </c>
      <c r="C326" t="s">
        <v>320</v>
      </c>
      <c r="D326">
        <v>36</v>
      </c>
      <c r="E326" t="str">
        <f>VLOOKUP(D326,ZScore!$A$14:$B$24,2,TRUE)</f>
        <v>inj</v>
      </c>
    </row>
    <row r="327" spans="1:5" x14ac:dyDescent="0.3">
      <c r="A327" t="s">
        <v>167</v>
      </c>
      <c r="B327" t="s">
        <v>353</v>
      </c>
      <c r="C327" t="s">
        <v>318</v>
      </c>
      <c r="D327">
        <v>35</v>
      </c>
      <c r="E327" t="str">
        <f>VLOOKUP(D327,ZScore!$A$14:$B$24,2,TRUE)</f>
        <v>inj</v>
      </c>
    </row>
    <row r="328" spans="1:5" x14ac:dyDescent="0.3">
      <c r="A328" t="s">
        <v>485</v>
      </c>
      <c r="B328" t="s">
        <v>339</v>
      </c>
      <c r="C328" t="s">
        <v>392</v>
      </c>
      <c r="D328">
        <v>35</v>
      </c>
      <c r="E328" t="str">
        <f>VLOOKUP(D328,ZScore!$A$14:$B$24,2,TRUE)</f>
        <v>inj</v>
      </c>
    </row>
    <row r="329" spans="1:5" x14ac:dyDescent="0.3">
      <c r="A329" t="s">
        <v>152</v>
      </c>
      <c r="B329" t="s">
        <v>348</v>
      </c>
      <c r="C329" t="s">
        <v>360</v>
      </c>
      <c r="D329">
        <v>35</v>
      </c>
      <c r="E329" t="str">
        <f>VLOOKUP(D329,ZScore!$A$14:$B$24,2,TRUE)</f>
        <v>inj</v>
      </c>
    </row>
    <row r="330" spans="1:5" x14ac:dyDescent="0.3">
      <c r="A330" t="s">
        <v>680</v>
      </c>
      <c r="B330" t="s">
        <v>317</v>
      </c>
      <c r="C330" t="s">
        <v>366</v>
      </c>
      <c r="D330">
        <v>35</v>
      </c>
      <c r="E330" t="str">
        <f>VLOOKUP(D330,ZScore!$A$14:$B$24,2,TRUE)</f>
        <v>inj</v>
      </c>
    </row>
    <row r="331" spans="1:5" x14ac:dyDescent="0.3">
      <c r="A331" t="s">
        <v>534</v>
      </c>
      <c r="B331" t="s">
        <v>312</v>
      </c>
      <c r="C331" t="s">
        <v>313</v>
      </c>
      <c r="D331">
        <v>34</v>
      </c>
      <c r="E331" t="str">
        <f>VLOOKUP(D331,ZScore!$A$14:$B$24,2,TRUE)</f>
        <v>inj</v>
      </c>
    </row>
    <row r="332" spans="1:5" x14ac:dyDescent="0.3">
      <c r="A332" t="s">
        <v>537</v>
      </c>
      <c r="B332" t="s">
        <v>312</v>
      </c>
      <c r="C332" t="s">
        <v>333</v>
      </c>
      <c r="D332">
        <v>34</v>
      </c>
      <c r="E332" t="str">
        <f>VLOOKUP(D332,ZScore!$A$14:$B$24,2,TRUE)</f>
        <v>inj</v>
      </c>
    </row>
    <row r="333" spans="1:5" x14ac:dyDescent="0.3">
      <c r="A333" t="s">
        <v>431</v>
      </c>
      <c r="B333" t="s">
        <v>376</v>
      </c>
      <c r="C333" t="s">
        <v>342</v>
      </c>
      <c r="D333">
        <v>33</v>
      </c>
      <c r="E333" t="str">
        <f>VLOOKUP(D333,ZScore!$A$14:$B$24,2,TRUE)</f>
        <v>inj</v>
      </c>
    </row>
    <row r="334" spans="1:5" x14ac:dyDescent="0.3">
      <c r="A334" t="s">
        <v>452</v>
      </c>
      <c r="B334" t="s">
        <v>323</v>
      </c>
      <c r="C334" t="s">
        <v>382</v>
      </c>
      <c r="D334">
        <v>33</v>
      </c>
      <c r="E334" t="str">
        <f>VLOOKUP(D334,ZScore!$A$14:$B$24,2,TRUE)</f>
        <v>inj</v>
      </c>
    </row>
    <row r="335" spans="1:5" x14ac:dyDescent="0.3">
      <c r="A335" t="s">
        <v>532</v>
      </c>
      <c r="B335" t="s">
        <v>323</v>
      </c>
      <c r="C335" t="s">
        <v>366</v>
      </c>
      <c r="D335">
        <v>33</v>
      </c>
      <c r="E335" t="str">
        <f>VLOOKUP(D335,ZScore!$A$14:$B$24,2,TRUE)</f>
        <v>inj</v>
      </c>
    </row>
    <row r="336" spans="1:5" x14ac:dyDescent="0.3">
      <c r="A336" t="s">
        <v>176</v>
      </c>
      <c r="B336" t="s">
        <v>339</v>
      </c>
      <c r="C336" t="s">
        <v>342</v>
      </c>
      <c r="D336">
        <v>33</v>
      </c>
      <c r="E336" t="str">
        <f>VLOOKUP(D336,ZScore!$A$14:$B$24,2,TRUE)</f>
        <v>inj</v>
      </c>
    </row>
    <row r="337" spans="1:5" x14ac:dyDescent="0.3">
      <c r="A337" t="s">
        <v>575</v>
      </c>
      <c r="B337" t="s">
        <v>339</v>
      </c>
      <c r="C337" t="s">
        <v>318</v>
      </c>
      <c r="D337">
        <v>33</v>
      </c>
      <c r="E337" t="str">
        <f>VLOOKUP(D337,ZScore!$A$14:$B$24,2,TRUE)</f>
        <v>inj</v>
      </c>
    </row>
    <row r="338" spans="1:5" x14ac:dyDescent="0.3">
      <c r="A338" t="s">
        <v>591</v>
      </c>
      <c r="B338" t="s">
        <v>317</v>
      </c>
      <c r="C338" t="s">
        <v>423</v>
      </c>
      <c r="D338">
        <v>33</v>
      </c>
      <c r="E338" t="str">
        <f>VLOOKUP(D338,ZScore!$A$14:$B$24,2,TRUE)</f>
        <v>inj</v>
      </c>
    </row>
    <row r="339" spans="1:5" x14ac:dyDescent="0.3">
      <c r="A339" t="s">
        <v>630</v>
      </c>
      <c r="B339" t="s">
        <v>335</v>
      </c>
      <c r="C339" t="s">
        <v>418</v>
      </c>
      <c r="D339">
        <v>33</v>
      </c>
      <c r="E339" t="str">
        <f>VLOOKUP(D339,ZScore!$A$14:$B$24,2,TRUE)</f>
        <v>inj</v>
      </c>
    </row>
    <row r="340" spans="1:5" x14ac:dyDescent="0.3">
      <c r="A340" t="s">
        <v>635</v>
      </c>
      <c r="B340" t="s">
        <v>312</v>
      </c>
      <c r="C340" t="s">
        <v>326</v>
      </c>
      <c r="D340">
        <v>33</v>
      </c>
      <c r="E340" t="str">
        <f>VLOOKUP(D340,ZScore!$A$14:$B$24,2,TRUE)</f>
        <v>inj</v>
      </c>
    </row>
    <row r="341" spans="1:5" x14ac:dyDescent="0.3">
      <c r="A341" t="s">
        <v>184</v>
      </c>
      <c r="B341" t="s">
        <v>317</v>
      </c>
      <c r="C341" t="s">
        <v>349</v>
      </c>
      <c r="D341">
        <v>32</v>
      </c>
      <c r="E341" t="str">
        <f>VLOOKUP(D341,ZScore!$A$14:$B$24,2,TRUE)</f>
        <v>inj</v>
      </c>
    </row>
    <row r="342" spans="1:5" x14ac:dyDescent="0.3">
      <c r="A342" t="s">
        <v>469</v>
      </c>
      <c r="B342" t="s">
        <v>323</v>
      </c>
      <c r="C342" t="s">
        <v>399</v>
      </c>
      <c r="D342">
        <v>32</v>
      </c>
      <c r="E342" t="str">
        <f>VLOOKUP(D342,ZScore!$A$14:$B$24,2,TRUE)</f>
        <v>inj</v>
      </c>
    </row>
    <row r="343" spans="1:5" x14ac:dyDescent="0.3">
      <c r="A343" t="s">
        <v>488</v>
      </c>
      <c r="B343" t="s">
        <v>362</v>
      </c>
      <c r="C343" t="s">
        <v>324</v>
      </c>
      <c r="D343">
        <v>32</v>
      </c>
      <c r="E343" t="str">
        <f>VLOOKUP(D343,ZScore!$A$14:$B$24,2,TRUE)</f>
        <v>inj</v>
      </c>
    </row>
    <row r="344" spans="1:5" x14ac:dyDescent="0.3">
      <c r="A344" t="s">
        <v>208</v>
      </c>
      <c r="B344" t="s">
        <v>353</v>
      </c>
      <c r="C344" t="s">
        <v>378</v>
      </c>
      <c r="D344">
        <v>32</v>
      </c>
      <c r="E344" t="str">
        <f>VLOOKUP(D344,ZScore!$A$14:$B$24,2,TRUE)</f>
        <v>inj</v>
      </c>
    </row>
    <row r="345" spans="1:5" x14ac:dyDescent="0.3">
      <c r="A345" t="s">
        <v>506</v>
      </c>
      <c r="B345" t="s">
        <v>323</v>
      </c>
      <c r="C345" t="s">
        <v>318</v>
      </c>
      <c r="D345">
        <v>32</v>
      </c>
      <c r="E345" t="str">
        <f>VLOOKUP(D345,ZScore!$A$14:$B$24,2,TRUE)</f>
        <v>inj</v>
      </c>
    </row>
    <row r="346" spans="1:5" x14ac:dyDescent="0.3">
      <c r="A346" t="s">
        <v>219</v>
      </c>
      <c r="B346" t="s">
        <v>339</v>
      </c>
      <c r="C346" t="s">
        <v>330</v>
      </c>
      <c r="D346">
        <v>32</v>
      </c>
      <c r="E346" t="str">
        <f>VLOOKUP(D346,ZScore!$A$14:$B$24,2,TRUE)</f>
        <v>inj</v>
      </c>
    </row>
    <row r="347" spans="1:5" x14ac:dyDescent="0.3">
      <c r="A347" t="s">
        <v>403</v>
      </c>
      <c r="B347" t="s">
        <v>312</v>
      </c>
      <c r="C347" t="s">
        <v>338</v>
      </c>
      <c r="D347">
        <v>31</v>
      </c>
      <c r="E347" t="str">
        <f>VLOOKUP(D347,ZScore!$A$14:$B$24,2,TRUE)</f>
        <v>inj</v>
      </c>
    </row>
    <row r="348" spans="1:5" x14ac:dyDescent="0.3">
      <c r="A348" t="s">
        <v>81</v>
      </c>
      <c r="B348" t="s">
        <v>362</v>
      </c>
      <c r="C348" t="s">
        <v>405</v>
      </c>
      <c r="D348">
        <v>31</v>
      </c>
      <c r="E348" t="str">
        <f>VLOOKUP(D348,ZScore!$A$14:$B$24,2,TRUE)</f>
        <v>inj</v>
      </c>
    </row>
    <row r="349" spans="1:5" x14ac:dyDescent="0.3">
      <c r="A349" t="s">
        <v>449</v>
      </c>
      <c r="B349" t="s">
        <v>312</v>
      </c>
      <c r="C349" t="s">
        <v>313</v>
      </c>
      <c r="D349">
        <v>31</v>
      </c>
      <c r="E349" t="str">
        <f>VLOOKUP(D349,ZScore!$A$14:$B$24,2,TRUE)</f>
        <v>inj</v>
      </c>
    </row>
    <row r="350" spans="1:5" x14ac:dyDescent="0.3">
      <c r="A350" t="s">
        <v>141</v>
      </c>
      <c r="B350" t="s">
        <v>317</v>
      </c>
      <c r="C350" t="s">
        <v>333</v>
      </c>
      <c r="D350">
        <v>31</v>
      </c>
      <c r="E350" t="str">
        <f>VLOOKUP(D350,ZScore!$A$14:$B$24,2,TRUE)</f>
        <v>inj</v>
      </c>
    </row>
    <row r="351" spans="1:5" x14ac:dyDescent="0.3">
      <c r="A351" t="s">
        <v>638</v>
      </c>
      <c r="B351" t="s">
        <v>323</v>
      </c>
      <c r="C351" t="s">
        <v>326</v>
      </c>
      <c r="D351">
        <v>31</v>
      </c>
      <c r="E351" t="str">
        <f>VLOOKUP(D351,ZScore!$A$14:$B$24,2,TRUE)</f>
        <v>inj</v>
      </c>
    </row>
    <row r="352" spans="1:5" x14ac:dyDescent="0.3">
      <c r="A352" t="s">
        <v>222</v>
      </c>
      <c r="B352" t="s">
        <v>335</v>
      </c>
      <c r="C352" t="s">
        <v>336</v>
      </c>
      <c r="D352">
        <v>31</v>
      </c>
      <c r="E352" t="str">
        <f>VLOOKUP(D352,ZScore!$A$14:$B$24,2,TRUE)</f>
        <v>inj</v>
      </c>
    </row>
    <row r="353" spans="1:5" x14ac:dyDescent="0.3">
      <c r="A353" t="s">
        <v>361</v>
      </c>
      <c r="B353" t="s">
        <v>362</v>
      </c>
      <c r="C353" t="s">
        <v>313</v>
      </c>
      <c r="D353">
        <v>30</v>
      </c>
      <c r="E353" t="str">
        <f>VLOOKUP(D353,ZScore!$A$14:$B$24,2,TRUE)</f>
        <v>inj</v>
      </c>
    </row>
    <row r="354" spans="1:5" x14ac:dyDescent="0.3">
      <c r="A354" t="s">
        <v>427</v>
      </c>
      <c r="B354" t="s">
        <v>323</v>
      </c>
      <c r="C354" t="s">
        <v>342</v>
      </c>
      <c r="D354">
        <v>30</v>
      </c>
      <c r="E354" t="str">
        <f>VLOOKUP(D354,ZScore!$A$14:$B$24,2,TRUE)</f>
        <v>inj</v>
      </c>
    </row>
    <row r="355" spans="1:5" x14ac:dyDescent="0.3">
      <c r="A355" t="s">
        <v>446</v>
      </c>
      <c r="B355" t="s">
        <v>362</v>
      </c>
      <c r="C355" t="s">
        <v>324</v>
      </c>
      <c r="D355">
        <v>30</v>
      </c>
      <c r="E355" t="str">
        <f>VLOOKUP(D355,ZScore!$A$14:$B$24,2,TRUE)</f>
        <v>inj</v>
      </c>
    </row>
    <row r="356" spans="1:5" x14ac:dyDescent="0.3">
      <c r="A356" t="s">
        <v>604</v>
      </c>
      <c r="B356" t="s">
        <v>312</v>
      </c>
      <c r="C356" t="s">
        <v>318</v>
      </c>
      <c r="D356">
        <v>30</v>
      </c>
      <c r="E356" t="str">
        <f>VLOOKUP(D356,ZScore!$A$14:$B$24,2,TRUE)</f>
        <v>inj</v>
      </c>
    </row>
    <row r="357" spans="1:5" x14ac:dyDescent="0.3">
      <c r="A357" t="s">
        <v>618</v>
      </c>
      <c r="B357" t="s">
        <v>323</v>
      </c>
      <c r="C357" t="s">
        <v>382</v>
      </c>
      <c r="D357">
        <v>30</v>
      </c>
      <c r="E357" t="str">
        <f>VLOOKUP(D357,ZScore!$A$14:$B$24,2,TRUE)</f>
        <v>inj</v>
      </c>
    </row>
    <row r="358" spans="1:5" x14ac:dyDescent="0.3">
      <c r="A358" t="s">
        <v>641</v>
      </c>
      <c r="B358" t="s">
        <v>335</v>
      </c>
      <c r="C358" t="s">
        <v>384</v>
      </c>
      <c r="D358">
        <v>30</v>
      </c>
      <c r="E358" t="str">
        <f>VLOOKUP(D358,ZScore!$A$14:$B$24,2,TRUE)</f>
        <v>inj</v>
      </c>
    </row>
    <row r="359" spans="1:5" x14ac:dyDescent="0.3">
      <c r="A359" t="s">
        <v>728</v>
      </c>
      <c r="B359" t="s">
        <v>323</v>
      </c>
      <c r="C359" t="s">
        <v>342</v>
      </c>
      <c r="D359">
        <v>30</v>
      </c>
      <c r="E359" t="str">
        <f>VLOOKUP(D359,ZScore!$A$14:$B$24,2,TRUE)</f>
        <v>inj</v>
      </c>
    </row>
    <row r="360" spans="1:5" x14ac:dyDescent="0.3">
      <c r="A360" t="s">
        <v>404</v>
      </c>
      <c r="B360" t="s">
        <v>362</v>
      </c>
      <c r="C360" t="s">
        <v>324</v>
      </c>
      <c r="D360">
        <v>29</v>
      </c>
      <c r="E360" t="str">
        <f>VLOOKUP(D360,ZScore!$A$14:$B$24,2,TRUE)</f>
        <v>inj</v>
      </c>
    </row>
    <row r="361" spans="1:5" x14ac:dyDescent="0.3">
      <c r="A361" t="s">
        <v>445</v>
      </c>
      <c r="B361" t="s">
        <v>312</v>
      </c>
      <c r="C361" t="s">
        <v>315</v>
      </c>
      <c r="D361">
        <v>29</v>
      </c>
      <c r="E361" t="str">
        <f>VLOOKUP(D361,ZScore!$A$14:$B$24,2,TRUE)</f>
        <v>inj</v>
      </c>
    </row>
    <row r="362" spans="1:5" x14ac:dyDescent="0.3">
      <c r="A362" t="s">
        <v>447</v>
      </c>
      <c r="B362" t="s">
        <v>312</v>
      </c>
      <c r="C362" t="s">
        <v>320</v>
      </c>
      <c r="D362">
        <v>29</v>
      </c>
      <c r="E362" t="str">
        <f>VLOOKUP(D362,ZScore!$A$14:$B$24,2,TRUE)</f>
        <v>inj</v>
      </c>
    </row>
    <row r="363" spans="1:5" x14ac:dyDescent="0.3">
      <c r="A363" t="s">
        <v>234</v>
      </c>
      <c r="B363" t="s">
        <v>339</v>
      </c>
      <c r="C363" t="s">
        <v>313</v>
      </c>
      <c r="D363">
        <v>29</v>
      </c>
      <c r="E363" t="str">
        <f>VLOOKUP(D363,ZScore!$A$14:$B$24,2,TRUE)</f>
        <v>inj</v>
      </c>
    </row>
    <row r="364" spans="1:5" x14ac:dyDescent="0.3">
      <c r="A364" t="s">
        <v>585</v>
      </c>
      <c r="B364" t="s">
        <v>362</v>
      </c>
      <c r="C364" t="s">
        <v>328</v>
      </c>
      <c r="D364">
        <v>29</v>
      </c>
      <c r="E364" t="str">
        <f>VLOOKUP(D364,ZScore!$A$14:$B$24,2,TRUE)</f>
        <v>inj</v>
      </c>
    </row>
    <row r="365" spans="1:5" x14ac:dyDescent="0.3">
      <c r="A365" t="s">
        <v>434</v>
      </c>
      <c r="B365" t="s">
        <v>346</v>
      </c>
      <c r="C365" t="s">
        <v>320</v>
      </c>
      <c r="D365">
        <v>28</v>
      </c>
      <c r="E365" t="str">
        <f>VLOOKUP(D365,ZScore!$A$14:$B$24,2,TRUE)</f>
        <v>inj</v>
      </c>
    </row>
    <row r="366" spans="1:5" x14ac:dyDescent="0.3">
      <c r="A366" t="s">
        <v>436</v>
      </c>
      <c r="B366" t="s">
        <v>312</v>
      </c>
      <c r="C366" t="s">
        <v>384</v>
      </c>
      <c r="D366">
        <v>28</v>
      </c>
      <c r="E366" t="str">
        <f>VLOOKUP(D366,ZScore!$A$14:$B$24,2,TRUE)</f>
        <v>inj</v>
      </c>
    </row>
    <row r="367" spans="1:5" x14ac:dyDescent="0.3">
      <c r="A367" t="s">
        <v>459</v>
      </c>
      <c r="B367" t="s">
        <v>317</v>
      </c>
      <c r="C367" t="s">
        <v>368</v>
      </c>
      <c r="D367">
        <v>28</v>
      </c>
      <c r="E367" t="str">
        <f>VLOOKUP(D367,ZScore!$A$14:$B$24,2,TRUE)</f>
        <v>inj</v>
      </c>
    </row>
    <row r="368" spans="1:5" x14ac:dyDescent="0.3">
      <c r="A368" t="s">
        <v>541</v>
      </c>
      <c r="B368" t="s">
        <v>323</v>
      </c>
      <c r="C368" t="s">
        <v>351</v>
      </c>
      <c r="D368">
        <v>28</v>
      </c>
      <c r="E368" t="str">
        <f>VLOOKUP(D368,ZScore!$A$14:$B$24,2,TRUE)</f>
        <v>inj</v>
      </c>
    </row>
    <row r="369" spans="1:5" x14ac:dyDescent="0.3">
      <c r="A369" t="s">
        <v>713</v>
      </c>
      <c r="B369" t="s">
        <v>348</v>
      </c>
      <c r="C369" t="s">
        <v>399</v>
      </c>
      <c r="D369">
        <v>28</v>
      </c>
      <c r="E369" t="str">
        <f>VLOOKUP(D369,ZScore!$A$14:$B$24,2,TRUE)</f>
        <v>inj</v>
      </c>
    </row>
    <row r="370" spans="1:5" x14ac:dyDescent="0.3">
      <c r="A370" t="s">
        <v>398</v>
      </c>
      <c r="B370" t="s">
        <v>323</v>
      </c>
      <c r="C370" t="s">
        <v>399</v>
      </c>
      <c r="D370">
        <v>27</v>
      </c>
      <c r="E370" t="str">
        <f>VLOOKUP(D370,ZScore!$A$14:$B$24,2,TRUE)</f>
        <v>inj</v>
      </c>
    </row>
    <row r="371" spans="1:5" x14ac:dyDescent="0.3">
      <c r="A371" t="s">
        <v>460</v>
      </c>
      <c r="B371" t="s">
        <v>323</v>
      </c>
      <c r="C371" t="s">
        <v>392</v>
      </c>
      <c r="D371">
        <v>27</v>
      </c>
      <c r="E371" t="str">
        <f>VLOOKUP(D371,ZScore!$A$14:$B$24,2,TRUE)</f>
        <v>inj</v>
      </c>
    </row>
    <row r="372" spans="1:5" x14ac:dyDescent="0.3">
      <c r="A372" t="s">
        <v>538</v>
      </c>
      <c r="B372" t="s">
        <v>323</v>
      </c>
      <c r="C372" t="s">
        <v>338</v>
      </c>
      <c r="D372">
        <v>27</v>
      </c>
      <c r="E372" t="str">
        <f>VLOOKUP(D372,ZScore!$A$14:$B$24,2,TRUE)</f>
        <v>inj</v>
      </c>
    </row>
    <row r="373" spans="1:5" x14ac:dyDescent="0.3">
      <c r="A373" t="s">
        <v>69</v>
      </c>
      <c r="B373" t="s">
        <v>362</v>
      </c>
      <c r="C373" t="s">
        <v>342</v>
      </c>
      <c r="D373">
        <v>27</v>
      </c>
      <c r="E373" t="str">
        <f>VLOOKUP(D373,ZScore!$A$14:$B$24,2,TRUE)</f>
        <v>inj</v>
      </c>
    </row>
    <row r="374" spans="1:5" x14ac:dyDescent="0.3">
      <c r="A374" t="s">
        <v>674</v>
      </c>
      <c r="B374" t="s">
        <v>362</v>
      </c>
      <c r="C374" t="s">
        <v>351</v>
      </c>
      <c r="D374">
        <v>27</v>
      </c>
      <c r="E374" t="str">
        <f>VLOOKUP(D374,ZScore!$A$14:$B$24,2,TRUE)</f>
        <v>inj</v>
      </c>
    </row>
    <row r="375" spans="1:5" x14ac:dyDescent="0.3">
      <c r="A375" t="s">
        <v>147</v>
      </c>
      <c r="B375" t="s">
        <v>346</v>
      </c>
      <c r="C375" t="s">
        <v>342</v>
      </c>
      <c r="D375">
        <v>27</v>
      </c>
      <c r="E375" t="str">
        <f>VLOOKUP(D375,ZScore!$A$14:$B$24,2,TRUE)</f>
        <v>inj</v>
      </c>
    </row>
    <row r="376" spans="1:5" x14ac:dyDescent="0.3">
      <c r="A376" t="s">
        <v>385</v>
      </c>
      <c r="B376" t="s">
        <v>323</v>
      </c>
      <c r="C376" t="s">
        <v>318</v>
      </c>
      <c r="D376">
        <v>26</v>
      </c>
      <c r="E376" t="str">
        <f>VLOOKUP(D376,ZScore!$A$14:$B$24,2,TRUE)</f>
        <v>inj</v>
      </c>
    </row>
    <row r="377" spans="1:5" x14ac:dyDescent="0.3">
      <c r="A377" t="s">
        <v>217</v>
      </c>
      <c r="B377" t="s">
        <v>353</v>
      </c>
      <c r="C377" t="s">
        <v>405</v>
      </c>
      <c r="D377">
        <v>26</v>
      </c>
      <c r="E377" t="str">
        <f>VLOOKUP(D377,ZScore!$A$14:$B$24,2,TRUE)</f>
        <v>inj</v>
      </c>
    </row>
    <row r="378" spans="1:5" x14ac:dyDescent="0.3">
      <c r="A378" t="s">
        <v>566</v>
      </c>
      <c r="B378" t="s">
        <v>362</v>
      </c>
      <c r="C378" t="s">
        <v>338</v>
      </c>
      <c r="D378">
        <v>26</v>
      </c>
      <c r="E378" t="str">
        <f>VLOOKUP(D378,ZScore!$A$14:$B$24,2,TRUE)</f>
        <v>inj</v>
      </c>
    </row>
    <row r="379" spans="1:5" x14ac:dyDescent="0.3">
      <c r="A379" t="s">
        <v>589</v>
      </c>
      <c r="B379" t="s">
        <v>312</v>
      </c>
      <c r="C379" t="s">
        <v>315</v>
      </c>
      <c r="D379">
        <v>26</v>
      </c>
      <c r="E379" t="str">
        <f>VLOOKUP(D379,ZScore!$A$14:$B$24,2,TRUE)</f>
        <v>inj</v>
      </c>
    </row>
    <row r="380" spans="1:5" x14ac:dyDescent="0.3">
      <c r="A380" t="s">
        <v>606</v>
      </c>
      <c r="B380" t="s">
        <v>312</v>
      </c>
      <c r="C380" t="s">
        <v>351</v>
      </c>
      <c r="D380">
        <v>26</v>
      </c>
      <c r="E380" t="str">
        <f>VLOOKUP(D380,ZScore!$A$14:$B$24,2,TRUE)</f>
        <v>inj</v>
      </c>
    </row>
    <row r="381" spans="1:5" x14ac:dyDescent="0.3">
      <c r="A381" t="s">
        <v>700</v>
      </c>
      <c r="B381" t="s">
        <v>312</v>
      </c>
      <c r="C381" t="s">
        <v>360</v>
      </c>
      <c r="D381">
        <v>26</v>
      </c>
      <c r="E381" t="str">
        <f>VLOOKUP(D381,ZScore!$A$14:$B$24,2,TRUE)</f>
        <v>inj</v>
      </c>
    </row>
    <row r="382" spans="1:5" x14ac:dyDescent="0.3">
      <c r="A382" t="s">
        <v>500</v>
      </c>
      <c r="B382" t="s">
        <v>323</v>
      </c>
      <c r="C382" t="s">
        <v>378</v>
      </c>
      <c r="D382">
        <v>25</v>
      </c>
      <c r="E382" t="str">
        <f>VLOOKUP(D382,ZScore!$A$14:$B$24,2,TRUE)</f>
        <v>inj</v>
      </c>
    </row>
    <row r="383" spans="1:5" x14ac:dyDescent="0.3">
      <c r="A383" t="s">
        <v>582</v>
      </c>
      <c r="B383" t="s">
        <v>323</v>
      </c>
      <c r="C383" t="s">
        <v>392</v>
      </c>
      <c r="D383">
        <v>25</v>
      </c>
      <c r="E383" t="str">
        <f>VLOOKUP(D383,ZScore!$A$14:$B$24,2,TRUE)</f>
        <v>inj</v>
      </c>
    </row>
    <row r="384" spans="1:5" x14ac:dyDescent="0.3">
      <c r="A384" t="s">
        <v>611</v>
      </c>
      <c r="B384" t="s">
        <v>362</v>
      </c>
      <c r="C384" t="s">
        <v>418</v>
      </c>
      <c r="D384">
        <v>25</v>
      </c>
      <c r="E384" t="str">
        <f>VLOOKUP(D384,ZScore!$A$14:$B$24,2,TRUE)</f>
        <v>inj</v>
      </c>
    </row>
    <row r="385" spans="1:5" x14ac:dyDescent="0.3">
      <c r="A385" t="s">
        <v>676</v>
      </c>
      <c r="B385" t="s">
        <v>312</v>
      </c>
      <c r="C385" t="s">
        <v>338</v>
      </c>
      <c r="D385">
        <v>25</v>
      </c>
      <c r="E385" t="str">
        <f>VLOOKUP(D385,ZScore!$A$14:$B$24,2,TRUE)</f>
        <v>inj</v>
      </c>
    </row>
    <row r="386" spans="1:5" x14ac:dyDescent="0.3">
      <c r="A386" t="s">
        <v>466</v>
      </c>
      <c r="B386" t="s">
        <v>323</v>
      </c>
      <c r="C386" t="s">
        <v>315</v>
      </c>
      <c r="D386">
        <v>24</v>
      </c>
      <c r="E386" t="str">
        <f>VLOOKUP(D386,ZScore!$A$14:$B$24,2,TRUE)</f>
        <v>inj</v>
      </c>
    </row>
    <row r="387" spans="1:5" x14ac:dyDescent="0.3">
      <c r="A387" t="s">
        <v>524</v>
      </c>
      <c r="B387" t="s">
        <v>312</v>
      </c>
      <c r="C387" t="s">
        <v>324</v>
      </c>
      <c r="D387">
        <v>24</v>
      </c>
      <c r="E387" t="str">
        <f>VLOOKUP(D387,ZScore!$A$14:$B$24,2,TRUE)</f>
        <v>inj</v>
      </c>
    </row>
    <row r="388" spans="1:5" x14ac:dyDescent="0.3">
      <c r="A388" t="s">
        <v>698</v>
      </c>
      <c r="B388" t="s">
        <v>353</v>
      </c>
      <c r="C388" t="s">
        <v>418</v>
      </c>
      <c r="D388">
        <v>24</v>
      </c>
      <c r="E388" t="str">
        <f>VLOOKUP(D388,ZScore!$A$14:$B$24,2,TRUE)</f>
        <v>inj</v>
      </c>
    </row>
    <row r="389" spans="1:5" x14ac:dyDescent="0.3">
      <c r="A389" t="s">
        <v>373</v>
      </c>
      <c r="B389" t="s">
        <v>323</v>
      </c>
      <c r="C389" t="s">
        <v>366</v>
      </c>
      <c r="D389">
        <v>23</v>
      </c>
      <c r="E389" t="str">
        <f>VLOOKUP(D389,ZScore!$A$14:$B$24,2,TRUE)</f>
        <v>inj</v>
      </c>
    </row>
    <row r="390" spans="1:5" x14ac:dyDescent="0.3">
      <c r="A390" t="s">
        <v>383</v>
      </c>
      <c r="B390" t="s">
        <v>339</v>
      </c>
      <c r="C390" t="s">
        <v>384</v>
      </c>
      <c r="D390">
        <v>23</v>
      </c>
      <c r="E390" t="str">
        <f>VLOOKUP(D390,ZScore!$A$14:$B$24,2,TRUE)</f>
        <v>inj</v>
      </c>
    </row>
    <row r="391" spans="1:5" x14ac:dyDescent="0.3">
      <c r="A391" t="s">
        <v>556</v>
      </c>
      <c r="B391" t="s">
        <v>323</v>
      </c>
      <c r="C391" t="s">
        <v>344</v>
      </c>
      <c r="D391">
        <v>23</v>
      </c>
      <c r="E391" t="str">
        <f>VLOOKUP(D391,ZScore!$A$14:$B$24,2,TRUE)</f>
        <v>inj</v>
      </c>
    </row>
    <row r="392" spans="1:5" x14ac:dyDescent="0.3">
      <c r="A392" t="s">
        <v>598</v>
      </c>
      <c r="B392" t="s">
        <v>312</v>
      </c>
      <c r="C392" t="s">
        <v>313</v>
      </c>
      <c r="D392">
        <v>23</v>
      </c>
      <c r="E392" t="str">
        <f>VLOOKUP(D392,ZScore!$A$14:$B$24,2,TRUE)</f>
        <v>inj</v>
      </c>
    </row>
    <row r="393" spans="1:5" x14ac:dyDescent="0.3">
      <c r="A393" t="s">
        <v>608</v>
      </c>
      <c r="B393" t="s">
        <v>317</v>
      </c>
      <c r="C393" t="s">
        <v>369</v>
      </c>
      <c r="D393">
        <v>23</v>
      </c>
      <c r="E393" t="str">
        <f>VLOOKUP(D393,ZScore!$A$14:$B$24,2,TRUE)</f>
        <v>inj</v>
      </c>
    </row>
    <row r="394" spans="1:5" x14ac:dyDescent="0.3">
      <c r="A394" t="s">
        <v>128</v>
      </c>
      <c r="B394" t="s">
        <v>394</v>
      </c>
      <c r="C394" t="s">
        <v>399</v>
      </c>
      <c r="D394">
        <v>23</v>
      </c>
      <c r="E394" t="str">
        <f>VLOOKUP(D394,ZScore!$A$14:$B$24,2,TRUE)</f>
        <v>inj</v>
      </c>
    </row>
    <row r="395" spans="1:5" x14ac:dyDescent="0.3">
      <c r="A395" t="s">
        <v>683</v>
      </c>
      <c r="B395" t="s">
        <v>312</v>
      </c>
      <c r="C395" t="s">
        <v>336</v>
      </c>
      <c r="D395">
        <v>23</v>
      </c>
      <c r="E395" t="str">
        <f>VLOOKUP(D395,ZScore!$A$14:$B$24,2,TRUE)</f>
        <v>inj</v>
      </c>
    </row>
    <row r="396" spans="1:5" x14ac:dyDescent="0.3">
      <c r="A396" t="s">
        <v>493</v>
      </c>
      <c r="B396" t="s">
        <v>312</v>
      </c>
      <c r="C396" t="s">
        <v>384</v>
      </c>
      <c r="D396">
        <v>22</v>
      </c>
      <c r="E396" t="str">
        <f>VLOOKUP(D396,ZScore!$A$14:$B$24,2,TRUE)</f>
        <v>inj</v>
      </c>
    </row>
    <row r="397" spans="1:5" x14ac:dyDescent="0.3">
      <c r="A397" t="s">
        <v>125</v>
      </c>
      <c r="B397" t="s">
        <v>346</v>
      </c>
      <c r="C397" t="s">
        <v>384</v>
      </c>
      <c r="D397">
        <v>22</v>
      </c>
      <c r="E397" t="str">
        <f>VLOOKUP(D397,ZScore!$A$14:$B$24,2,TRUE)</f>
        <v>inj</v>
      </c>
    </row>
    <row r="398" spans="1:5" x14ac:dyDescent="0.3">
      <c r="A398" t="s">
        <v>545</v>
      </c>
      <c r="B398" t="s">
        <v>323</v>
      </c>
      <c r="C398" t="s">
        <v>384</v>
      </c>
      <c r="D398">
        <v>22</v>
      </c>
      <c r="E398" t="str">
        <f>VLOOKUP(D398,ZScore!$A$14:$B$24,2,TRUE)</f>
        <v>inj</v>
      </c>
    </row>
    <row r="399" spans="1:5" x14ac:dyDescent="0.3">
      <c r="A399" t="s">
        <v>32</v>
      </c>
      <c r="B399" t="s">
        <v>335</v>
      </c>
      <c r="C399" t="s">
        <v>318</v>
      </c>
      <c r="D399">
        <v>22</v>
      </c>
      <c r="E399" t="str">
        <f>VLOOKUP(D399,ZScore!$A$14:$B$24,2,TRUE)</f>
        <v>inj</v>
      </c>
    </row>
    <row r="400" spans="1:5" x14ac:dyDescent="0.3">
      <c r="A400" t="s">
        <v>616</v>
      </c>
      <c r="B400" t="s">
        <v>362</v>
      </c>
      <c r="C400" t="s">
        <v>372</v>
      </c>
      <c r="D400">
        <v>22</v>
      </c>
      <c r="E400" t="str">
        <f>VLOOKUP(D400,ZScore!$A$14:$B$24,2,TRUE)</f>
        <v>inj</v>
      </c>
    </row>
    <row r="401" spans="1:5" x14ac:dyDescent="0.3">
      <c r="A401" t="s">
        <v>396</v>
      </c>
      <c r="B401" t="s">
        <v>312</v>
      </c>
      <c r="C401" t="s">
        <v>351</v>
      </c>
      <c r="D401">
        <v>21</v>
      </c>
      <c r="E401" t="str">
        <f>VLOOKUP(D401,ZScore!$A$14:$B$24,2,TRUE)</f>
        <v>inj</v>
      </c>
    </row>
    <row r="402" spans="1:5" x14ac:dyDescent="0.3">
      <c r="A402" t="s">
        <v>45</v>
      </c>
      <c r="B402" t="s">
        <v>346</v>
      </c>
      <c r="C402" t="s">
        <v>336</v>
      </c>
      <c r="D402">
        <v>21</v>
      </c>
      <c r="E402" t="str">
        <f>VLOOKUP(D402,ZScore!$A$14:$B$24,2,TRUE)</f>
        <v>inj</v>
      </c>
    </row>
    <row r="403" spans="1:5" x14ac:dyDescent="0.3">
      <c r="A403" t="s">
        <v>470</v>
      </c>
      <c r="B403" t="s">
        <v>312</v>
      </c>
      <c r="C403" t="s">
        <v>321</v>
      </c>
      <c r="D403">
        <v>21</v>
      </c>
      <c r="E403" t="str">
        <f>VLOOKUP(D403,ZScore!$A$14:$B$24,2,TRUE)</f>
        <v>inj</v>
      </c>
    </row>
    <row r="404" spans="1:5" x14ac:dyDescent="0.3">
      <c r="A404" t="s">
        <v>502</v>
      </c>
      <c r="B404" t="s">
        <v>323</v>
      </c>
      <c r="C404" t="s">
        <v>392</v>
      </c>
      <c r="D404">
        <v>21</v>
      </c>
      <c r="E404" t="str">
        <f>VLOOKUP(D404,ZScore!$A$14:$B$24,2,TRUE)</f>
        <v>inj</v>
      </c>
    </row>
    <row r="405" spans="1:5" x14ac:dyDescent="0.3">
      <c r="A405" t="s">
        <v>227</v>
      </c>
      <c r="B405" t="s">
        <v>317</v>
      </c>
      <c r="C405" t="s">
        <v>418</v>
      </c>
      <c r="D405">
        <v>21</v>
      </c>
      <c r="E405" t="str">
        <f>VLOOKUP(D405,ZScore!$A$14:$B$24,2,TRUE)</f>
        <v>inj</v>
      </c>
    </row>
    <row r="406" spans="1:5" x14ac:dyDescent="0.3">
      <c r="A406" t="s">
        <v>388</v>
      </c>
      <c r="B406" t="s">
        <v>312</v>
      </c>
      <c r="C406" t="s">
        <v>349</v>
      </c>
      <c r="D406">
        <v>20</v>
      </c>
      <c r="E406" t="str">
        <f>VLOOKUP(D406,ZScore!$A$14:$B$24,2,TRUE)</f>
        <v>inj</v>
      </c>
    </row>
    <row r="407" spans="1:5" x14ac:dyDescent="0.3">
      <c r="A407" t="s">
        <v>412</v>
      </c>
      <c r="B407" t="s">
        <v>323</v>
      </c>
      <c r="C407" t="s">
        <v>344</v>
      </c>
      <c r="D407">
        <v>20</v>
      </c>
      <c r="E407" t="str">
        <f>VLOOKUP(D407,ZScore!$A$14:$B$24,2,TRUE)</f>
        <v>inj</v>
      </c>
    </row>
    <row r="408" spans="1:5" x14ac:dyDescent="0.3">
      <c r="A408" t="s">
        <v>421</v>
      </c>
      <c r="B408" t="s">
        <v>323</v>
      </c>
      <c r="C408" t="s">
        <v>324</v>
      </c>
      <c r="D408">
        <v>20</v>
      </c>
      <c r="E408" t="str">
        <f>VLOOKUP(D408,ZScore!$A$14:$B$24,2,TRUE)</f>
        <v>inj</v>
      </c>
    </row>
    <row r="409" spans="1:5" x14ac:dyDescent="0.3">
      <c r="A409" t="s">
        <v>137</v>
      </c>
      <c r="B409" t="s">
        <v>346</v>
      </c>
      <c r="C409" t="s">
        <v>372</v>
      </c>
      <c r="D409">
        <v>20</v>
      </c>
      <c r="E409" t="str">
        <f>VLOOKUP(D409,ZScore!$A$14:$B$24,2,TRUE)</f>
        <v>inj</v>
      </c>
    </row>
    <row r="410" spans="1:5" x14ac:dyDescent="0.3">
      <c r="A410" t="s">
        <v>610</v>
      </c>
      <c r="B410" t="s">
        <v>312</v>
      </c>
      <c r="C410" t="s">
        <v>338</v>
      </c>
      <c r="D410">
        <v>20</v>
      </c>
      <c r="E410" t="str">
        <f>VLOOKUP(D410,ZScore!$A$14:$B$24,2,TRUE)</f>
        <v>inj</v>
      </c>
    </row>
    <row r="411" spans="1:5" x14ac:dyDescent="0.3">
      <c r="A411" t="s">
        <v>657</v>
      </c>
      <c r="B411" t="s">
        <v>317</v>
      </c>
      <c r="C411" t="s">
        <v>355</v>
      </c>
      <c r="D411">
        <v>20</v>
      </c>
      <c r="E411" t="str">
        <f>VLOOKUP(D411,ZScore!$A$14:$B$24,2,TRUE)</f>
        <v>inj</v>
      </c>
    </row>
  </sheetData>
  <autoFilter ref="A1:D529">
    <sortState ref="A2:D529">
      <sortCondition descending="1" ref="D1:D529"/>
    </sortState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50"/>
  <sheetViews>
    <sheetView workbookViewId="0">
      <selection activeCell="D14" sqref="D14"/>
    </sheetView>
  </sheetViews>
  <sheetFormatPr defaultRowHeight="14.4" x14ac:dyDescent="0.3"/>
  <sheetData>
    <row r="1" spans="1:2" x14ac:dyDescent="0.3">
      <c r="A1" t="s">
        <v>12</v>
      </c>
      <c r="B1" s="1">
        <v>1</v>
      </c>
    </row>
    <row r="2" spans="1:2" x14ac:dyDescent="0.3">
      <c r="A2" t="s">
        <v>28</v>
      </c>
      <c r="B2" s="1">
        <v>2</v>
      </c>
    </row>
    <row r="3" spans="1:2" x14ac:dyDescent="0.3">
      <c r="A3" t="s">
        <v>30</v>
      </c>
      <c r="B3" s="1">
        <v>3</v>
      </c>
    </row>
    <row r="4" spans="1:2" x14ac:dyDescent="0.3">
      <c r="A4" t="s">
        <v>42</v>
      </c>
      <c r="B4" s="1">
        <v>4</v>
      </c>
    </row>
    <row r="5" spans="1:2" x14ac:dyDescent="0.3">
      <c r="A5" t="s">
        <v>140</v>
      </c>
      <c r="B5" s="1">
        <v>5</v>
      </c>
    </row>
    <row r="6" spans="1:2" x14ac:dyDescent="0.3">
      <c r="A6" t="s">
        <v>477</v>
      </c>
      <c r="B6" s="1">
        <v>6</v>
      </c>
    </row>
    <row r="7" spans="1:2" x14ac:dyDescent="0.3">
      <c r="A7" t="s">
        <v>20</v>
      </c>
      <c r="B7" s="1">
        <v>7</v>
      </c>
    </row>
    <row r="8" spans="1:2" x14ac:dyDescent="0.3">
      <c r="A8" t="s">
        <v>22</v>
      </c>
      <c r="B8" s="1">
        <v>8</v>
      </c>
    </row>
    <row r="9" spans="1:2" x14ac:dyDescent="0.3">
      <c r="A9" t="s">
        <v>134</v>
      </c>
      <c r="B9" s="1">
        <v>9</v>
      </c>
    </row>
    <row r="10" spans="1:2" x14ac:dyDescent="0.3">
      <c r="A10" t="s">
        <v>24</v>
      </c>
      <c r="B10" s="1">
        <v>10</v>
      </c>
    </row>
    <row r="11" spans="1:2" x14ac:dyDescent="0.3">
      <c r="A11" t="s">
        <v>408</v>
      </c>
      <c r="B11" s="1">
        <v>11</v>
      </c>
    </row>
    <row r="12" spans="1:2" x14ac:dyDescent="0.3">
      <c r="A12" t="s">
        <v>44</v>
      </c>
      <c r="B12" s="1">
        <v>12</v>
      </c>
    </row>
    <row r="13" spans="1:2" x14ac:dyDescent="0.3">
      <c r="A13" t="s">
        <v>34</v>
      </c>
      <c r="B13" s="1">
        <v>13</v>
      </c>
    </row>
    <row r="14" spans="1:2" x14ac:dyDescent="0.3">
      <c r="A14" t="s">
        <v>618</v>
      </c>
      <c r="B14" s="1">
        <v>14</v>
      </c>
    </row>
    <row r="15" spans="1:2" x14ac:dyDescent="0.3">
      <c r="A15" t="s">
        <v>736</v>
      </c>
      <c r="B15" s="1">
        <v>15</v>
      </c>
    </row>
    <row r="16" spans="1:2" x14ac:dyDescent="0.3">
      <c r="A16" t="s">
        <v>16</v>
      </c>
      <c r="B16" s="1">
        <v>16</v>
      </c>
    </row>
    <row r="17" spans="1:2" x14ac:dyDescent="0.3">
      <c r="A17" t="s">
        <v>18</v>
      </c>
      <c r="B17" s="1">
        <v>17</v>
      </c>
    </row>
    <row r="18" spans="1:2" x14ac:dyDescent="0.3">
      <c r="A18" t="s">
        <v>169</v>
      </c>
      <c r="B18" s="1">
        <v>18</v>
      </c>
    </row>
    <row r="19" spans="1:2" x14ac:dyDescent="0.3">
      <c r="A19" t="s">
        <v>38</v>
      </c>
      <c r="B19" s="1">
        <v>19</v>
      </c>
    </row>
    <row r="20" spans="1:2" x14ac:dyDescent="0.3">
      <c r="A20" t="s">
        <v>102</v>
      </c>
      <c r="B20" s="1">
        <v>20</v>
      </c>
    </row>
    <row r="21" spans="1:2" x14ac:dyDescent="0.3">
      <c r="A21" t="s">
        <v>26</v>
      </c>
      <c r="B21" s="1">
        <v>21</v>
      </c>
    </row>
    <row r="22" spans="1:2" x14ac:dyDescent="0.3">
      <c r="A22" t="s">
        <v>69</v>
      </c>
      <c r="B22" s="1">
        <v>22</v>
      </c>
    </row>
    <row r="23" spans="1:2" x14ac:dyDescent="0.3">
      <c r="A23" t="s">
        <v>55</v>
      </c>
      <c r="B23" s="1">
        <v>23</v>
      </c>
    </row>
    <row r="24" spans="1:2" x14ac:dyDescent="0.3">
      <c r="A24" t="s">
        <v>54</v>
      </c>
      <c r="B24" s="1">
        <v>24</v>
      </c>
    </row>
    <row r="25" spans="1:2" x14ac:dyDescent="0.3">
      <c r="A25" t="s">
        <v>14</v>
      </c>
      <c r="B25" s="1">
        <v>25</v>
      </c>
    </row>
    <row r="26" spans="1:2" x14ac:dyDescent="0.3">
      <c r="A26" t="s">
        <v>646</v>
      </c>
      <c r="B26" s="1">
        <v>26</v>
      </c>
    </row>
    <row r="27" spans="1:2" x14ac:dyDescent="0.3">
      <c r="A27" t="s">
        <v>466</v>
      </c>
      <c r="B27" s="1">
        <v>27</v>
      </c>
    </row>
    <row r="28" spans="1:2" x14ac:dyDescent="0.3">
      <c r="A28" t="s">
        <v>40</v>
      </c>
      <c r="B28" s="1">
        <v>28</v>
      </c>
    </row>
    <row r="29" spans="1:2" x14ac:dyDescent="0.3">
      <c r="A29" t="s">
        <v>61</v>
      </c>
      <c r="B29" s="1">
        <v>29</v>
      </c>
    </row>
    <row r="30" spans="1:2" x14ac:dyDescent="0.3">
      <c r="A30" t="s">
        <v>212</v>
      </c>
      <c r="B30" s="1">
        <v>30</v>
      </c>
    </row>
    <row r="31" spans="1:2" x14ac:dyDescent="0.3">
      <c r="A31" t="s">
        <v>622</v>
      </c>
      <c r="B31" s="1">
        <v>31</v>
      </c>
    </row>
    <row r="32" spans="1:2" x14ac:dyDescent="0.3">
      <c r="A32" t="s">
        <v>737</v>
      </c>
      <c r="B32" s="1">
        <v>32</v>
      </c>
    </row>
    <row r="33" spans="1:2" x14ac:dyDescent="0.3">
      <c r="A33" t="s">
        <v>104</v>
      </c>
      <c r="B33" s="1">
        <v>33</v>
      </c>
    </row>
    <row r="34" spans="1:2" x14ac:dyDescent="0.3">
      <c r="A34" t="s">
        <v>74</v>
      </c>
      <c r="B34" s="1">
        <v>34</v>
      </c>
    </row>
    <row r="35" spans="1:2" x14ac:dyDescent="0.3">
      <c r="A35" t="s">
        <v>738</v>
      </c>
      <c r="B35" s="1">
        <v>35</v>
      </c>
    </row>
    <row r="36" spans="1:2" x14ac:dyDescent="0.3">
      <c r="A36" t="s">
        <v>739</v>
      </c>
      <c r="B36" s="1">
        <v>36</v>
      </c>
    </row>
    <row r="37" spans="1:2" x14ac:dyDescent="0.3">
      <c r="A37" t="s">
        <v>79</v>
      </c>
      <c r="B37" s="1">
        <v>37</v>
      </c>
    </row>
    <row r="38" spans="1:2" x14ac:dyDescent="0.3">
      <c r="A38" t="s">
        <v>740</v>
      </c>
      <c r="B38" s="1">
        <v>38</v>
      </c>
    </row>
    <row r="39" spans="1:2" x14ac:dyDescent="0.3">
      <c r="A39" t="s">
        <v>741</v>
      </c>
      <c r="B39" s="1">
        <v>39</v>
      </c>
    </row>
    <row r="40" spans="1:2" x14ac:dyDescent="0.3">
      <c r="A40" t="s">
        <v>57</v>
      </c>
      <c r="B40" s="1">
        <v>40</v>
      </c>
    </row>
    <row r="41" spans="1:2" x14ac:dyDescent="0.3">
      <c r="A41" t="s">
        <v>155</v>
      </c>
      <c r="B41" s="1">
        <v>41</v>
      </c>
    </row>
    <row r="42" spans="1:2" x14ac:dyDescent="0.3">
      <c r="A42" t="s">
        <v>742</v>
      </c>
      <c r="B42" s="1">
        <v>42</v>
      </c>
    </row>
    <row r="43" spans="1:2" x14ac:dyDescent="0.3">
      <c r="A43" t="s">
        <v>48</v>
      </c>
      <c r="B43" s="1">
        <v>43</v>
      </c>
    </row>
    <row r="44" spans="1:2" x14ac:dyDescent="0.3">
      <c r="A44" t="s">
        <v>460</v>
      </c>
      <c r="B44" s="1">
        <v>44</v>
      </c>
    </row>
    <row r="45" spans="1:2" x14ac:dyDescent="0.3">
      <c r="A45" t="s">
        <v>743</v>
      </c>
      <c r="B45" s="1">
        <v>45</v>
      </c>
    </row>
    <row r="46" spans="1:2" x14ac:dyDescent="0.3">
      <c r="A46" t="s">
        <v>56</v>
      </c>
      <c r="B46" s="1">
        <v>46</v>
      </c>
    </row>
    <row r="47" spans="1:2" x14ac:dyDescent="0.3">
      <c r="A47" t="s">
        <v>744</v>
      </c>
      <c r="B47" s="1">
        <v>47</v>
      </c>
    </row>
    <row r="48" spans="1:2" x14ac:dyDescent="0.3">
      <c r="A48" t="s">
        <v>64</v>
      </c>
      <c r="B48" s="1">
        <v>48</v>
      </c>
    </row>
    <row r="49" spans="1:2" x14ac:dyDescent="0.3">
      <c r="A49" t="s">
        <v>50</v>
      </c>
      <c r="B49" s="1">
        <v>49</v>
      </c>
    </row>
    <row r="50" spans="1:2" x14ac:dyDescent="0.3">
      <c r="A50" t="s">
        <v>745</v>
      </c>
      <c r="B50" s="1">
        <v>50</v>
      </c>
    </row>
    <row r="51" spans="1:2" x14ac:dyDescent="0.3">
      <c r="A51" t="s">
        <v>400</v>
      </c>
      <c r="B51" s="1">
        <v>51</v>
      </c>
    </row>
    <row r="52" spans="1:2" x14ac:dyDescent="0.3">
      <c r="A52" t="s">
        <v>746</v>
      </c>
      <c r="B52" s="1">
        <v>52</v>
      </c>
    </row>
    <row r="53" spans="1:2" x14ac:dyDescent="0.3">
      <c r="A53" t="s">
        <v>747</v>
      </c>
      <c r="B53" s="1">
        <v>53</v>
      </c>
    </row>
    <row r="54" spans="1:2" x14ac:dyDescent="0.3">
      <c r="A54" t="s">
        <v>43</v>
      </c>
      <c r="B54" s="1">
        <v>54</v>
      </c>
    </row>
    <row r="55" spans="1:2" x14ac:dyDescent="0.3">
      <c r="A55" t="s">
        <v>214</v>
      </c>
      <c r="B55" s="1">
        <v>55</v>
      </c>
    </row>
    <row r="56" spans="1:2" x14ac:dyDescent="0.3">
      <c r="A56" t="s">
        <v>81</v>
      </c>
      <c r="B56" s="1">
        <v>56</v>
      </c>
    </row>
    <row r="57" spans="1:2" x14ac:dyDescent="0.3">
      <c r="A57" t="s">
        <v>122</v>
      </c>
      <c r="B57" s="1">
        <v>57</v>
      </c>
    </row>
    <row r="58" spans="1:2" x14ac:dyDescent="0.3">
      <c r="A58" t="s">
        <v>98</v>
      </c>
      <c r="B58" s="1">
        <v>58</v>
      </c>
    </row>
    <row r="59" spans="1:2" x14ac:dyDescent="0.3">
      <c r="A59" t="s">
        <v>132</v>
      </c>
      <c r="B59" s="1">
        <v>59</v>
      </c>
    </row>
    <row r="60" spans="1:2" x14ac:dyDescent="0.3">
      <c r="A60" t="s">
        <v>251</v>
      </c>
      <c r="B60" s="1">
        <v>60</v>
      </c>
    </row>
    <row r="61" spans="1:2" x14ac:dyDescent="0.3">
      <c r="A61" t="s">
        <v>72</v>
      </c>
      <c r="B61" s="1">
        <v>61</v>
      </c>
    </row>
    <row r="62" spans="1:2" x14ac:dyDescent="0.3">
      <c r="A62" t="s">
        <v>52</v>
      </c>
      <c r="B62" s="1">
        <v>62</v>
      </c>
    </row>
    <row r="63" spans="1:2" x14ac:dyDescent="0.3">
      <c r="A63" t="s">
        <v>36</v>
      </c>
      <c r="B63" s="1">
        <v>63</v>
      </c>
    </row>
    <row r="64" spans="1:2" x14ac:dyDescent="0.3">
      <c r="A64" t="s">
        <v>113</v>
      </c>
      <c r="B64" s="1">
        <v>64</v>
      </c>
    </row>
    <row r="65" spans="1:2" x14ac:dyDescent="0.3">
      <c r="A65" t="s">
        <v>638</v>
      </c>
      <c r="B65" s="1">
        <v>65</v>
      </c>
    </row>
    <row r="66" spans="1:2" x14ac:dyDescent="0.3">
      <c r="A66" t="s">
        <v>595</v>
      </c>
      <c r="B66" s="1">
        <v>66</v>
      </c>
    </row>
    <row r="67" spans="1:2" x14ac:dyDescent="0.3">
      <c r="A67" t="s">
        <v>145</v>
      </c>
      <c r="B67" s="1">
        <v>67</v>
      </c>
    </row>
    <row r="68" spans="1:2" x14ac:dyDescent="0.3">
      <c r="A68" t="s">
        <v>84</v>
      </c>
      <c r="B68" s="1">
        <v>68</v>
      </c>
    </row>
    <row r="69" spans="1:2" x14ac:dyDescent="0.3">
      <c r="A69" t="s">
        <v>748</v>
      </c>
      <c r="B69" s="1">
        <v>69</v>
      </c>
    </row>
    <row r="70" spans="1:2" x14ac:dyDescent="0.3">
      <c r="A70" t="s">
        <v>555</v>
      </c>
      <c r="B70" s="1">
        <v>70</v>
      </c>
    </row>
    <row r="71" spans="1:2" x14ac:dyDescent="0.3">
      <c r="A71" t="s">
        <v>749</v>
      </c>
      <c r="B71" s="1">
        <v>71</v>
      </c>
    </row>
    <row r="72" spans="1:2" x14ac:dyDescent="0.3">
      <c r="A72" t="s">
        <v>59</v>
      </c>
      <c r="B72" s="1">
        <v>72</v>
      </c>
    </row>
    <row r="73" spans="1:2" x14ac:dyDescent="0.3">
      <c r="A73" t="s">
        <v>152</v>
      </c>
      <c r="B73" s="1">
        <v>73</v>
      </c>
    </row>
    <row r="74" spans="1:2" x14ac:dyDescent="0.3">
      <c r="A74" t="s">
        <v>65</v>
      </c>
      <c r="B74" s="1">
        <v>74</v>
      </c>
    </row>
    <row r="75" spans="1:2" x14ac:dyDescent="0.3">
      <c r="A75" t="s">
        <v>750</v>
      </c>
      <c r="B75" s="1">
        <v>75</v>
      </c>
    </row>
    <row r="76" spans="1:2" x14ac:dyDescent="0.3">
      <c r="A76" t="s">
        <v>428</v>
      </c>
      <c r="B76" s="1">
        <v>76</v>
      </c>
    </row>
    <row r="77" spans="1:2" x14ac:dyDescent="0.3">
      <c r="A77" t="s">
        <v>154</v>
      </c>
      <c r="B77" s="1">
        <v>77</v>
      </c>
    </row>
    <row r="78" spans="1:2" x14ac:dyDescent="0.3">
      <c r="A78" t="s">
        <v>32</v>
      </c>
      <c r="B78" s="1">
        <v>78</v>
      </c>
    </row>
    <row r="79" spans="1:2" x14ac:dyDescent="0.3">
      <c r="A79" t="s">
        <v>149</v>
      </c>
      <c r="B79" s="1">
        <v>79</v>
      </c>
    </row>
    <row r="80" spans="1:2" x14ac:dyDescent="0.3">
      <c r="A80" t="s">
        <v>88</v>
      </c>
      <c r="B80" s="1">
        <v>80</v>
      </c>
    </row>
    <row r="81" spans="1:2" x14ac:dyDescent="0.3">
      <c r="A81" t="s">
        <v>185</v>
      </c>
      <c r="B81" s="1">
        <v>81</v>
      </c>
    </row>
    <row r="82" spans="1:2" x14ac:dyDescent="0.3">
      <c r="A82" t="s">
        <v>662</v>
      </c>
      <c r="B82" s="1">
        <v>82</v>
      </c>
    </row>
    <row r="83" spans="1:2" x14ac:dyDescent="0.3">
      <c r="A83" t="s">
        <v>751</v>
      </c>
      <c r="B83" s="1">
        <v>83</v>
      </c>
    </row>
    <row r="84" spans="1:2" x14ac:dyDescent="0.3">
      <c r="A84" t="s">
        <v>83</v>
      </c>
      <c r="B84" s="1">
        <v>84</v>
      </c>
    </row>
    <row r="85" spans="1:2" x14ac:dyDescent="0.3">
      <c r="A85" t="s">
        <v>82</v>
      </c>
      <c r="B85" s="1">
        <v>85</v>
      </c>
    </row>
    <row r="86" spans="1:2" x14ac:dyDescent="0.3">
      <c r="A86" t="s">
        <v>371</v>
      </c>
      <c r="B86" s="1">
        <v>86</v>
      </c>
    </row>
    <row r="87" spans="1:2" x14ac:dyDescent="0.3">
      <c r="A87" t="s">
        <v>86</v>
      </c>
      <c r="B87" s="1">
        <v>87</v>
      </c>
    </row>
    <row r="88" spans="1:2" x14ac:dyDescent="0.3">
      <c r="A88" t="s">
        <v>752</v>
      </c>
      <c r="B88" s="1">
        <v>88</v>
      </c>
    </row>
    <row r="89" spans="1:2" x14ac:dyDescent="0.3">
      <c r="A89" t="s">
        <v>207</v>
      </c>
      <c r="B89" s="1">
        <v>89</v>
      </c>
    </row>
    <row r="90" spans="1:2" x14ac:dyDescent="0.3">
      <c r="A90" t="s">
        <v>753</v>
      </c>
      <c r="B90" s="1">
        <v>90</v>
      </c>
    </row>
    <row r="91" spans="1:2" x14ac:dyDescent="0.3">
      <c r="A91" t="s">
        <v>754</v>
      </c>
      <c r="B91" s="1">
        <v>91</v>
      </c>
    </row>
    <row r="92" spans="1:2" x14ac:dyDescent="0.3">
      <c r="A92" t="s">
        <v>424</v>
      </c>
      <c r="B92" s="1">
        <v>92</v>
      </c>
    </row>
    <row r="93" spans="1:2" x14ac:dyDescent="0.3">
      <c r="A93" t="s">
        <v>385</v>
      </c>
      <c r="B93" s="1">
        <v>93</v>
      </c>
    </row>
    <row r="94" spans="1:2" x14ac:dyDescent="0.3">
      <c r="A94" t="s">
        <v>115</v>
      </c>
      <c r="B94" s="1">
        <v>94</v>
      </c>
    </row>
    <row r="95" spans="1:2" x14ac:dyDescent="0.3">
      <c r="A95" t="s">
        <v>755</v>
      </c>
      <c r="B95" s="1">
        <v>95</v>
      </c>
    </row>
    <row r="96" spans="1:2" x14ac:dyDescent="0.3">
      <c r="A96" t="s">
        <v>756</v>
      </c>
      <c r="B96" s="1">
        <v>96</v>
      </c>
    </row>
    <row r="97" spans="1:2" x14ac:dyDescent="0.3">
      <c r="A97" t="s">
        <v>757</v>
      </c>
      <c r="B97" s="1">
        <v>97</v>
      </c>
    </row>
    <row r="98" spans="1:2" x14ac:dyDescent="0.3">
      <c r="A98" t="s">
        <v>758</v>
      </c>
      <c r="B98" s="1">
        <v>98</v>
      </c>
    </row>
    <row r="99" spans="1:2" x14ac:dyDescent="0.3">
      <c r="A99" t="s">
        <v>116</v>
      </c>
      <c r="B99" s="1">
        <v>99</v>
      </c>
    </row>
    <row r="100" spans="1:2" x14ac:dyDescent="0.3">
      <c r="A100" t="s">
        <v>759</v>
      </c>
      <c r="B100" s="1">
        <v>100</v>
      </c>
    </row>
    <row r="101" spans="1:2" x14ac:dyDescent="0.3">
      <c r="A101" t="s">
        <v>760</v>
      </c>
      <c r="B101" s="1">
        <v>101</v>
      </c>
    </row>
    <row r="102" spans="1:2" x14ac:dyDescent="0.3">
      <c r="A102" t="s">
        <v>256</v>
      </c>
      <c r="B102" s="1">
        <v>102</v>
      </c>
    </row>
    <row r="103" spans="1:2" x14ac:dyDescent="0.3">
      <c r="A103" t="s">
        <v>119</v>
      </c>
      <c r="B103" s="1">
        <v>103</v>
      </c>
    </row>
    <row r="104" spans="1:2" x14ac:dyDescent="0.3">
      <c r="A104" t="s">
        <v>761</v>
      </c>
      <c r="B104" s="1">
        <v>104</v>
      </c>
    </row>
    <row r="105" spans="1:2" x14ac:dyDescent="0.3">
      <c r="A105" t="s">
        <v>147</v>
      </c>
      <c r="B105" s="1">
        <v>105</v>
      </c>
    </row>
    <row r="106" spans="1:2" x14ac:dyDescent="0.3">
      <c r="A106" t="s">
        <v>130</v>
      </c>
      <c r="B106" s="1">
        <v>106</v>
      </c>
    </row>
    <row r="107" spans="1:2" x14ac:dyDescent="0.3">
      <c r="A107" t="s">
        <v>157</v>
      </c>
      <c r="B107" s="1">
        <v>107</v>
      </c>
    </row>
    <row r="108" spans="1:2" x14ac:dyDescent="0.3">
      <c r="A108" t="s">
        <v>101</v>
      </c>
      <c r="B108" s="1">
        <v>108</v>
      </c>
    </row>
    <row r="109" spans="1:2" x14ac:dyDescent="0.3">
      <c r="A109" t="s">
        <v>656</v>
      </c>
      <c r="B109" s="1">
        <v>109</v>
      </c>
    </row>
    <row r="110" spans="1:2" x14ac:dyDescent="0.3">
      <c r="A110" t="s">
        <v>406</v>
      </c>
      <c r="B110" s="1">
        <v>110</v>
      </c>
    </row>
    <row r="111" spans="1:2" x14ac:dyDescent="0.3">
      <c r="A111" t="s">
        <v>164</v>
      </c>
      <c r="B111" s="1">
        <v>111</v>
      </c>
    </row>
    <row r="112" spans="1:2" x14ac:dyDescent="0.3">
      <c r="A112" t="s">
        <v>175</v>
      </c>
      <c r="B112" s="1">
        <v>112</v>
      </c>
    </row>
    <row r="113" spans="1:2" x14ac:dyDescent="0.3">
      <c r="A113" t="s">
        <v>554</v>
      </c>
      <c r="B113" s="1">
        <v>113</v>
      </c>
    </row>
    <row r="114" spans="1:2" x14ac:dyDescent="0.3">
      <c r="A114" t="s">
        <v>183</v>
      </c>
      <c r="B114" s="1">
        <v>114</v>
      </c>
    </row>
    <row r="115" spans="1:2" x14ac:dyDescent="0.3">
      <c r="A115" t="s">
        <v>111</v>
      </c>
      <c r="B115" s="1">
        <v>115</v>
      </c>
    </row>
    <row r="116" spans="1:2" x14ac:dyDescent="0.3">
      <c r="A116" t="s">
        <v>762</v>
      </c>
      <c r="B116" s="1">
        <v>116</v>
      </c>
    </row>
    <row r="117" spans="1:2" x14ac:dyDescent="0.3">
      <c r="A117" t="s">
        <v>53</v>
      </c>
      <c r="B117" s="1">
        <v>117</v>
      </c>
    </row>
    <row r="118" spans="1:2" x14ac:dyDescent="0.3">
      <c r="A118" t="s">
        <v>463</v>
      </c>
      <c r="B118" s="1">
        <v>118</v>
      </c>
    </row>
    <row r="119" spans="1:2" x14ac:dyDescent="0.3">
      <c r="A119" t="s">
        <v>763</v>
      </c>
      <c r="B119" s="1">
        <v>119</v>
      </c>
    </row>
    <row r="120" spans="1:2" x14ac:dyDescent="0.3">
      <c r="A120" t="s">
        <v>764</v>
      </c>
      <c r="B120" s="1">
        <v>120</v>
      </c>
    </row>
    <row r="121" spans="1:2" x14ac:dyDescent="0.3">
      <c r="A121" t="s">
        <v>379</v>
      </c>
      <c r="B121" s="1">
        <v>121</v>
      </c>
    </row>
    <row r="122" spans="1:2" x14ac:dyDescent="0.3">
      <c r="A122" t="s">
        <v>765</v>
      </c>
      <c r="B122" s="1">
        <v>122</v>
      </c>
    </row>
    <row r="123" spans="1:2" x14ac:dyDescent="0.3">
      <c r="A123" t="s">
        <v>650</v>
      </c>
      <c r="B123" s="1">
        <v>123</v>
      </c>
    </row>
    <row r="124" spans="1:2" x14ac:dyDescent="0.3">
      <c r="A124" t="s">
        <v>766</v>
      </c>
      <c r="B124" s="1">
        <v>124</v>
      </c>
    </row>
    <row r="125" spans="1:2" x14ac:dyDescent="0.3">
      <c r="A125" t="s">
        <v>464</v>
      </c>
      <c r="B125" s="1">
        <v>125</v>
      </c>
    </row>
    <row r="126" spans="1:2" x14ac:dyDescent="0.3">
      <c r="A126" t="s">
        <v>767</v>
      </c>
      <c r="B126" s="1">
        <v>126</v>
      </c>
    </row>
    <row r="127" spans="1:2" x14ac:dyDescent="0.3">
      <c r="A127" t="s">
        <v>125</v>
      </c>
      <c r="B127" s="1">
        <v>127</v>
      </c>
    </row>
    <row r="128" spans="1:2" x14ac:dyDescent="0.3">
      <c r="A128" t="s">
        <v>168</v>
      </c>
      <c r="B128" s="1">
        <v>128</v>
      </c>
    </row>
    <row r="129" spans="1:2" x14ac:dyDescent="0.3">
      <c r="A129" t="s">
        <v>107</v>
      </c>
      <c r="B129" s="1">
        <v>129</v>
      </c>
    </row>
    <row r="130" spans="1:2" x14ac:dyDescent="0.3">
      <c r="A130" t="s">
        <v>127</v>
      </c>
      <c r="B130" s="1">
        <v>130</v>
      </c>
    </row>
    <row r="131" spans="1:2" x14ac:dyDescent="0.3">
      <c r="A131" t="s">
        <v>110</v>
      </c>
      <c r="B131" s="1">
        <v>131</v>
      </c>
    </row>
    <row r="132" spans="1:2" x14ac:dyDescent="0.3">
      <c r="A132" t="s">
        <v>172</v>
      </c>
      <c r="B132" s="1">
        <v>132</v>
      </c>
    </row>
    <row r="133" spans="1:2" x14ac:dyDescent="0.3">
      <c r="A133" t="s">
        <v>617</v>
      </c>
      <c r="B133" s="1">
        <v>133</v>
      </c>
    </row>
    <row r="134" spans="1:2" x14ac:dyDescent="0.3">
      <c r="A134" t="s">
        <v>768</v>
      </c>
      <c r="B134" s="1">
        <v>134</v>
      </c>
    </row>
    <row r="135" spans="1:2" x14ac:dyDescent="0.3">
      <c r="A135" t="s">
        <v>67</v>
      </c>
      <c r="B135" s="1">
        <v>135</v>
      </c>
    </row>
    <row r="136" spans="1:2" x14ac:dyDescent="0.3">
      <c r="A136" t="s">
        <v>728</v>
      </c>
      <c r="B136" s="1">
        <v>136</v>
      </c>
    </row>
    <row r="137" spans="1:2" x14ac:dyDescent="0.3">
      <c r="A137" t="s">
        <v>75</v>
      </c>
      <c r="B137" s="1">
        <v>137</v>
      </c>
    </row>
    <row r="138" spans="1:2" x14ac:dyDescent="0.3">
      <c r="A138" t="s">
        <v>769</v>
      </c>
      <c r="B138" s="1">
        <v>138</v>
      </c>
    </row>
    <row r="139" spans="1:2" x14ac:dyDescent="0.3">
      <c r="A139" t="s">
        <v>49</v>
      </c>
      <c r="B139" s="1">
        <v>139</v>
      </c>
    </row>
    <row r="140" spans="1:2" x14ac:dyDescent="0.3">
      <c r="A140" t="s">
        <v>770</v>
      </c>
      <c r="B140" s="1">
        <v>140</v>
      </c>
    </row>
    <row r="141" spans="1:2" x14ac:dyDescent="0.3">
      <c r="A141" t="s">
        <v>771</v>
      </c>
      <c r="B141" s="1">
        <v>141</v>
      </c>
    </row>
    <row r="142" spans="1:2" x14ac:dyDescent="0.3">
      <c r="A142" t="s">
        <v>454</v>
      </c>
      <c r="B142" s="1">
        <v>142</v>
      </c>
    </row>
    <row r="143" spans="1:2" x14ac:dyDescent="0.3">
      <c r="A143" t="s">
        <v>625</v>
      </c>
      <c r="B143" s="1">
        <v>143</v>
      </c>
    </row>
    <row r="144" spans="1:2" x14ac:dyDescent="0.3">
      <c r="A144" t="s">
        <v>150</v>
      </c>
      <c r="B144" s="1">
        <v>144</v>
      </c>
    </row>
    <row r="145" spans="1:2" x14ac:dyDescent="0.3">
      <c r="A145" t="s">
        <v>772</v>
      </c>
      <c r="B145" s="1">
        <v>145</v>
      </c>
    </row>
    <row r="146" spans="1:2" x14ac:dyDescent="0.3">
      <c r="A146" t="s">
        <v>494</v>
      </c>
      <c r="B146" s="1">
        <v>146</v>
      </c>
    </row>
    <row r="147" spans="1:2" x14ac:dyDescent="0.3">
      <c r="A147" t="s">
        <v>219</v>
      </c>
      <c r="B147" s="1">
        <v>147</v>
      </c>
    </row>
    <row r="148" spans="1:2" x14ac:dyDescent="0.3">
      <c r="A148" t="s">
        <v>773</v>
      </c>
      <c r="B148" s="1">
        <v>148</v>
      </c>
    </row>
    <row r="149" spans="1:2" x14ac:dyDescent="0.3">
      <c r="A149" t="s">
        <v>619</v>
      </c>
      <c r="B149" s="1">
        <v>149</v>
      </c>
    </row>
    <row r="150" spans="1:2" x14ac:dyDescent="0.3">
      <c r="A150" t="s">
        <v>505</v>
      </c>
      <c r="B150" s="1">
        <v>150</v>
      </c>
    </row>
    <row r="151" spans="1:2" x14ac:dyDescent="0.3">
      <c r="A151" t="s">
        <v>108</v>
      </c>
      <c r="B151" s="1">
        <v>151</v>
      </c>
    </row>
    <row r="152" spans="1:2" x14ac:dyDescent="0.3">
      <c r="A152" t="s">
        <v>361</v>
      </c>
      <c r="B152" s="1">
        <v>152</v>
      </c>
    </row>
    <row r="153" spans="1:2" x14ac:dyDescent="0.3">
      <c r="A153" t="s">
        <v>350</v>
      </c>
      <c r="B153" s="1">
        <v>153</v>
      </c>
    </row>
    <row r="154" spans="1:2" x14ac:dyDescent="0.3">
      <c r="A154" t="s">
        <v>654</v>
      </c>
      <c r="B154" s="1">
        <v>154</v>
      </c>
    </row>
    <row r="155" spans="1:2" x14ac:dyDescent="0.3">
      <c r="A155" t="s">
        <v>237</v>
      </c>
      <c r="B155" s="1">
        <v>155</v>
      </c>
    </row>
    <row r="156" spans="1:2" x14ac:dyDescent="0.3">
      <c r="A156" t="s">
        <v>105</v>
      </c>
      <c r="B156" s="1">
        <v>156</v>
      </c>
    </row>
    <row r="157" spans="1:2" x14ac:dyDescent="0.3">
      <c r="A157" t="s">
        <v>106</v>
      </c>
      <c r="B157" s="1">
        <v>157</v>
      </c>
    </row>
    <row r="158" spans="1:2" x14ac:dyDescent="0.3">
      <c r="A158" t="s">
        <v>193</v>
      </c>
      <c r="B158" s="1">
        <v>158</v>
      </c>
    </row>
    <row r="159" spans="1:2" x14ac:dyDescent="0.3">
      <c r="A159" t="s">
        <v>386</v>
      </c>
      <c r="B159" s="1">
        <v>159</v>
      </c>
    </row>
    <row r="160" spans="1:2" x14ac:dyDescent="0.3">
      <c r="A160" t="s">
        <v>142</v>
      </c>
      <c r="B160" s="1">
        <v>160</v>
      </c>
    </row>
    <row r="161" spans="1:2" x14ac:dyDescent="0.3">
      <c r="A161" t="s">
        <v>87</v>
      </c>
      <c r="B161" s="1">
        <v>161</v>
      </c>
    </row>
    <row r="162" spans="1:2" x14ac:dyDescent="0.3">
      <c r="A162" t="s">
        <v>153</v>
      </c>
      <c r="B162" s="1">
        <v>162</v>
      </c>
    </row>
    <row r="163" spans="1:2" x14ac:dyDescent="0.3">
      <c r="A163" t="s">
        <v>171</v>
      </c>
      <c r="B163" s="1">
        <v>163</v>
      </c>
    </row>
    <row r="164" spans="1:2" x14ac:dyDescent="0.3">
      <c r="A164" t="s">
        <v>597</v>
      </c>
      <c r="B164" s="1">
        <v>164</v>
      </c>
    </row>
    <row r="165" spans="1:2" x14ac:dyDescent="0.3">
      <c r="A165" t="s">
        <v>197</v>
      </c>
      <c r="B165" s="1">
        <v>165</v>
      </c>
    </row>
    <row r="166" spans="1:2" x14ac:dyDescent="0.3">
      <c r="A166" t="s">
        <v>511</v>
      </c>
      <c r="B166" s="1">
        <v>166</v>
      </c>
    </row>
    <row r="167" spans="1:2" x14ac:dyDescent="0.3">
      <c r="A167" t="s">
        <v>570</v>
      </c>
      <c r="B167" s="1">
        <v>167</v>
      </c>
    </row>
    <row r="168" spans="1:2" x14ac:dyDescent="0.3">
      <c r="A168" t="s">
        <v>373</v>
      </c>
      <c r="B168" s="1">
        <v>168</v>
      </c>
    </row>
    <row r="169" spans="1:2" x14ac:dyDescent="0.3">
      <c r="A169" t="s">
        <v>136</v>
      </c>
      <c r="B169" s="1">
        <v>169</v>
      </c>
    </row>
    <row r="170" spans="1:2" x14ac:dyDescent="0.3">
      <c r="A170" t="s">
        <v>774</v>
      </c>
      <c r="B170" s="1">
        <v>170</v>
      </c>
    </row>
    <row r="171" spans="1:2" x14ac:dyDescent="0.3">
      <c r="A171" t="s">
        <v>448</v>
      </c>
      <c r="B171" s="1">
        <v>171</v>
      </c>
    </row>
    <row r="172" spans="1:2" x14ac:dyDescent="0.3">
      <c r="A172" t="s">
        <v>68</v>
      </c>
      <c r="B172" s="1">
        <v>172</v>
      </c>
    </row>
    <row r="173" spans="1:2" x14ac:dyDescent="0.3">
      <c r="A173" t="s">
        <v>658</v>
      </c>
      <c r="B173" s="1">
        <v>173</v>
      </c>
    </row>
    <row r="174" spans="1:2" x14ac:dyDescent="0.3">
      <c r="A174" t="s">
        <v>515</v>
      </c>
      <c r="B174" s="1">
        <v>174</v>
      </c>
    </row>
    <row r="175" spans="1:2" x14ac:dyDescent="0.3">
      <c r="A175" t="s">
        <v>46</v>
      </c>
      <c r="B175" s="1">
        <v>175</v>
      </c>
    </row>
    <row r="176" spans="1:2" x14ac:dyDescent="0.3">
      <c r="A176" t="s">
        <v>725</v>
      </c>
      <c r="B176" s="1">
        <v>176</v>
      </c>
    </row>
    <row r="177" spans="1:2" x14ac:dyDescent="0.3">
      <c r="A177" t="s">
        <v>775</v>
      </c>
      <c r="B177" s="1">
        <v>177</v>
      </c>
    </row>
    <row r="178" spans="1:2" x14ac:dyDescent="0.3">
      <c r="A178" t="s">
        <v>63</v>
      </c>
      <c r="B178" s="1">
        <v>178</v>
      </c>
    </row>
    <row r="179" spans="1:2" x14ac:dyDescent="0.3">
      <c r="A179" t="s">
        <v>100</v>
      </c>
      <c r="B179" s="1">
        <v>179</v>
      </c>
    </row>
    <row r="180" spans="1:2" x14ac:dyDescent="0.3">
      <c r="A180" t="s">
        <v>776</v>
      </c>
      <c r="B180" s="1">
        <v>180</v>
      </c>
    </row>
    <row r="181" spans="1:2" x14ac:dyDescent="0.3">
      <c r="A181" t="s">
        <v>143</v>
      </c>
      <c r="B181" s="1">
        <v>181</v>
      </c>
    </row>
    <row r="182" spans="1:2" x14ac:dyDescent="0.3">
      <c r="A182" t="s">
        <v>220</v>
      </c>
      <c r="B182" s="1">
        <v>182</v>
      </c>
    </row>
    <row r="183" spans="1:2" x14ac:dyDescent="0.3">
      <c r="A183" t="s">
        <v>245</v>
      </c>
      <c r="B183" s="1">
        <v>183</v>
      </c>
    </row>
    <row r="184" spans="1:2" x14ac:dyDescent="0.3">
      <c r="A184" t="s">
        <v>615</v>
      </c>
      <c r="B184" s="1">
        <v>184</v>
      </c>
    </row>
    <row r="185" spans="1:2" x14ac:dyDescent="0.3">
      <c r="A185" t="s">
        <v>777</v>
      </c>
      <c r="B185" s="1">
        <v>185</v>
      </c>
    </row>
    <row r="186" spans="1:2" x14ac:dyDescent="0.3">
      <c r="A186" t="s">
        <v>216</v>
      </c>
      <c r="B186" s="1">
        <v>186</v>
      </c>
    </row>
    <row r="187" spans="1:2" x14ac:dyDescent="0.3">
      <c r="A187" t="s">
        <v>62</v>
      </c>
      <c r="B187" s="1">
        <v>187</v>
      </c>
    </row>
    <row r="188" spans="1:2" x14ac:dyDescent="0.3">
      <c r="A188" t="s">
        <v>209</v>
      </c>
      <c r="B188" s="1">
        <v>188</v>
      </c>
    </row>
    <row r="189" spans="1:2" x14ac:dyDescent="0.3">
      <c r="A189" t="s">
        <v>778</v>
      </c>
      <c r="B189" s="1">
        <v>189</v>
      </c>
    </row>
    <row r="190" spans="1:2" x14ac:dyDescent="0.3">
      <c r="A190" t="s">
        <v>210</v>
      </c>
      <c r="B190" s="1">
        <v>190</v>
      </c>
    </row>
    <row r="191" spans="1:2" x14ac:dyDescent="0.3">
      <c r="A191" t="s">
        <v>566</v>
      </c>
      <c r="B191" s="1">
        <v>191</v>
      </c>
    </row>
    <row r="192" spans="1:2" x14ac:dyDescent="0.3">
      <c r="A192" t="s">
        <v>390</v>
      </c>
      <c r="B192" s="1">
        <v>192</v>
      </c>
    </row>
    <row r="193" spans="1:2" x14ac:dyDescent="0.3">
      <c r="A193" t="s">
        <v>189</v>
      </c>
      <c r="B193" s="1">
        <v>193</v>
      </c>
    </row>
    <row r="194" spans="1:2" x14ac:dyDescent="0.3">
      <c r="A194" t="s">
        <v>97</v>
      </c>
      <c r="B194" s="1">
        <v>194</v>
      </c>
    </row>
    <row r="195" spans="1:2" x14ac:dyDescent="0.3">
      <c r="A195" t="s">
        <v>243</v>
      </c>
      <c r="B195" s="1">
        <v>195</v>
      </c>
    </row>
    <row r="196" spans="1:2" x14ac:dyDescent="0.3">
      <c r="A196" t="s">
        <v>90</v>
      </c>
      <c r="B196" s="1">
        <v>196</v>
      </c>
    </row>
    <row r="197" spans="1:2" x14ac:dyDescent="0.3">
      <c r="A197" t="s">
        <v>182</v>
      </c>
      <c r="B197" s="1">
        <v>197</v>
      </c>
    </row>
    <row r="198" spans="1:2" x14ac:dyDescent="0.3">
      <c r="A198" t="s">
        <v>779</v>
      </c>
      <c r="B198" s="1">
        <v>198</v>
      </c>
    </row>
    <row r="199" spans="1:2" x14ac:dyDescent="0.3">
      <c r="A199" t="s">
        <v>780</v>
      </c>
      <c r="B199" s="1">
        <v>199</v>
      </c>
    </row>
    <row r="200" spans="1:2" x14ac:dyDescent="0.3">
      <c r="A200" t="s">
        <v>781</v>
      </c>
      <c r="B200" s="1">
        <v>200</v>
      </c>
    </row>
    <row r="201" spans="1:2" x14ac:dyDescent="0.3">
      <c r="A201" t="s">
        <v>120</v>
      </c>
      <c r="B201" s="1">
        <v>201</v>
      </c>
    </row>
    <row r="202" spans="1:2" x14ac:dyDescent="0.3">
      <c r="A202" t="s">
        <v>782</v>
      </c>
      <c r="B202" s="1">
        <v>202</v>
      </c>
    </row>
    <row r="203" spans="1:2" x14ac:dyDescent="0.3">
      <c r="A203" t="s">
        <v>783</v>
      </c>
      <c r="B203" s="1">
        <v>203</v>
      </c>
    </row>
    <row r="204" spans="1:2" x14ac:dyDescent="0.3">
      <c r="A204" t="s">
        <v>70</v>
      </c>
      <c r="B204" s="1">
        <v>204</v>
      </c>
    </row>
    <row r="205" spans="1:2" x14ac:dyDescent="0.3">
      <c r="A205" t="s">
        <v>599</v>
      </c>
      <c r="B205" s="1">
        <v>205</v>
      </c>
    </row>
    <row r="206" spans="1:2" x14ac:dyDescent="0.3">
      <c r="A206" t="s">
        <v>784</v>
      </c>
      <c r="B206" s="1">
        <v>206</v>
      </c>
    </row>
    <row r="207" spans="1:2" x14ac:dyDescent="0.3">
      <c r="A207" t="s">
        <v>255</v>
      </c>
      <c r="B207" s="1">
        <v>207</v>
      </c>
    </row>
    <row r="208" spans="1:2" x14ac:dyDescent="0.3">
      <c r="A208" t="s">
        <v>129</v>
      </c>
      <c r="B208" s="1">
        <v>208</v>
      </c>
    </row>
    <row r="209" spans="1:2" x14ac:dyDescent="0.3">
      <c r="A209" t="s">
        <v>785</v>
      </c>
      <c r="B209" s="1">
        <v>209</v>
      </c>
    </row>
    <row r="210" spans="1:2" x14ac:dyDescent="0.3">
      <c r="A210" t="s">
        <v>786</v>
      </c>
      <c r="B210" s="1">
        <v>210</v>
      </c>
    </row>
    <row r="211" spans="1:2" x14ac:dyDescent="0.3">
      <c r="A211" t="s">
        <v>582</v>
      </c>
      <c r="B211" s="1">
        <v>211</v>
      </c>
    </row>
    <row r="212" spans="1:2" x14ac:dyDescent="0.3">
      <c r="A212" t="s">
        <v>787</v>
      </c>
      <c r="B212" s="1">
        <v>212</v>
      </c>
    </row>
    <row r="213" spans="1:2" x14ac:dyDescent="0.3">
      <c r="A213" t="s">
        <v>788</v>
      </c>
      <c r="B213" s="1">
        <v>213</v>
      </c>
    </row>
    <row r="214" spans="1:2" x14ac:dyDescent="0.3">
      <c r="A214" t="s">
        <v>789</v>
      </c>
      <c r="B214" s="1">
        <v>214</v>
      </c>
    </row>
    <row r="215" spans="1:2" x14ac:dyDescent="0.3">
      <c r="A215" t="s">
        <v>165</v>
      </c>
      <c r="B215" s="1">
        <v>215</v>
      </c>
    </row>
    <row r="216" spans="1:2" x14ac:dyDescent="0.3">
      <c r="A216" t="s">
        <v>45</v>
      </c>
      <c r="B216" s="1">
        <v>216</v>
      </c>
    </row>
    <row r="217" spans="1:2" x14ac:dyDescent="0.3">
      <c r="A217" t="s">
        <v>790</v>
      </c>
      <c r="B217" s="1">
        <v>217</v>
      </c>
    </row>
    <row r="218" spans="1:2" x14ac:dyDescent="0.3">
      <c r="A218" t="s">
        <v>687</v>
      </c>
      <c r="B218" s="1">
        <v>218</v>
      </c>
    </row>
    <row r="219" spans="1:2" x14ac:dyDescent="0.3">
      <c r="A219" t="s">
        <v>483</v>
      </c>
      <c r="B219" s="1">
        <v>219</v>
      </c>
    </row>
    <row r="220" spans="1:2" x14ac:dyDescent="0.3">
      <c r="A220" t="s">
        <v>623</v>
      </c>
      <c r="B220" s="1">
        <v>220</v>
      </c>
    </row>
    <row r="221" spans="1:2" x14ac:dyDescent="0.3">
      <c r="A221" t="s">
        <v>398</v>
      </c>
      <c r="B221" s="1">
        <v>221</v>
      </c>
    </row>
    <row r="222" spans="1:2" x14ac:dyDescent="0.3">
      <c r="A222" t="s">
        <v>221</v>
      </c>
      <c r="B222" s="1">
        <v>222</v>
      </c>
    </row>
    <row r="223" spans="1:2" x14ac:dyDescent="0.3">
      <c r="A223" t="s">
        <v>440</v>
      </c>
      <c r="B223" s="1">
        <v>223</v>
      </c>
    </row>
    <row r="224" spans="1:2" x14ac:dyDescent="0.3">
      <c r="A224" t="s">
        <v>139</v>
      </c>
      <c r="B224" s="1">
        <v>224</v>
      </c>
    </row>
    <row r="225" spans="1:2" x14ac:dyDescent="0.3">
      <c r="A225" t="s">
        <v>791</v>
      </c>
      <c r="B225" s="1">
        <v>225</v>
      </c>
    </row>
    <row r="226" spans="1:2" x14ac:dyDescent="0.3">
      <c r="A226" t="s">
        <v>792</v>
      </c>
      <c r="B226" s="1">
        <v>226</v>
      </c>
    </row>
    <row r="227" spans="1:2" x14ac:dyDescent="0.3">
      <c r="A227" t="s">
        <v>793</v>
      </c>
      <c r="B227" s="1">
        <v>227</v>
      </c>
    </row>
    <row r="228" spans="1:2" x14ac:dyDescent="0.3">
      <c r="A228" t="s">
        <v>213</v>
      </c>
      <c r="B228" s="1">
        <v>228</v>
      </c>
    </row>
    <row r="229" spans="1:2" x14ac:dyDescent="0.3">
      <c r="A229" t="s">
        <v>794</v>
      </c>
      <c r="B229" s="1">
        <v>229</v>
      </c>
    </row>
    <row r="230" spans="1:2" x14ac:dyDescent="0.3">
      <c r="A230" t="s">
        <v>352</v>
      </c>
      <c r="B230" s="1">
        <v>230</v>
      </c>
    </row>
    <row r="231" spans="1:2" x14ac:dyDescent="0.3">
      <c r="A231" t="s">
        <v>694</v>
      </c>
      <c r="B231" s="1">
        <v>231</v>
      </c>
    </row>
    <row r="232" spans="1:2" x14ac:dyDescent="0.3">
      <c r="A232" t="s">
        <v>795</v>
      </c>
      <c r="B232" s="1">
        <v>232</v>
      </c>
    </row>
    <row r="233" spans="1:2" x14ac:dyDescent="0.3">
      <c r="A233" t="s">
        <v>653</v>
      </c>
      <c r="B233" s="1">
        <v>233</v>
      </c>
    </row>
    <row r="234" spans="1:2" x14ac:dyDescent="0.3">
      <c r="A234" t="s">
        <v>239</v>
      </c>
      <c r="B234" s="1">
        <v>234</v>
      </c>
    </row>
    <row r="235" spans="1:2" x14ac:dyDescent="0.3">
      <c r="A235" t="s">
        <v>796</v>
      </c>
      <c r="B235" s="1">
        <v>235</v>
      </c>
    </row>
    <row r="236" spans="1:2" x14ac:dyDescent="0.3">
      <c r="A236" t="s">
        <v>797</v>
      </c>
      <c r="B236" s="1">
        <v>236</v>
      </c>
    </row>
    <row r="237" spans="1:2" x14ac:dyDescent="0.3">
      <c r="A237" t="s">
        <v>798</v>
      </c>
      <c r="B237" s="1">
        <v>237</v>
      </c>
    </row>
    <row r="238" spans="1:2" x14ac:dyDescent="0.3">
      <c r="A238" t="s">
        <v>799</v>
      </c>
      <c r="B238" s="1">
        <v>238</v>
      </c>
    </row>
    <row r="239" spans="1:2" x14ac:dyDescent="0.3">
      <c r="A239" t="s">
        <v>612</v>
      </c>
      <c r="B239" s="1">
        <v>239</v>
      </c>
    </row>
    <row r="240" spans="1:2" x14ac:dyDescent="0.3">
      <c r="A240" t="s">
        <v>419</v>
      </c>
      <c r="B240" s="1">
        <v>240</v>
      </c>
    </row>
    <row r="241" spans="1:2" x14ac:dyDescent="0.3">
      <c r="A241" t="s">
        <v>178</v>
      </c>
      <c r="B241" s="1">
        <v>241</v>
      </c>
    </row>
    <row r="242" spans="1:2" x14ac:dyDescent="0.3">
      <c r="A242" t="s">
        <v>628</v>
      </c>
      <c r="B242" s="1">
        <v>242</v>
      </c>
    </row>
    <row r="243" spans="1:2" x14ac:dyDescent="0.3">
      <c r="A243" t="s">
        <v>800</v>
      </c>
      <c r="B243" s="1">
        <v>243</v>
      </c>
    </row>
    <row r="244" spans="1:2" x14ac:dyDescent="0.3">
      <c r="A244" t="s">
        <v>118</v>
      </c>
      <c r="B244" s="1">
        <v>244</v>
      </c>
    </row>
    <row r="245" spans="1:2" x14ac:dyDescent="0.3">
      <c r="A245" t="s">
        <v>433</v>
      </c>
      <c r="B245" s="1">
        <v>245</v>
      </c>
    </row>
    <row r="246" spans="1:2" x14ac:dyDescent="0.3">
      <c r="A246" t="s">
        <v>444</v>
      </c>
      <c r="B246" s="1">
        <v>246</v>
      </c>
    </row>
    <row r="247" spans="1:2" x14ac:dyDescent="0.3">
      <c r="A247" t="s">
        <v>801</v>
      </c>
      <c r="B247" s="1">
        <v>247</v>
      </c>
    </row>
    <row r="248" spans="1:2" x14ac:dyDescent="0.3">
      <c r="A248" t="s">
        <v>242</v>
      </c>
      <c r="B248" s="1">
        <v>248</v>
      </c>
    </row>
    <row r="249" spans="1:2" x14ac:dyDescent="0.3">
      <c r="A249" t="s">
        <v>453</v>
      </c>
      <c r="B249" s="1">
        <v>249</v>
      </c>
    </row>
    <row r="250" spans="1:2" x14ac:dyDescent="0.3">
      <c r="A250" t="s">
        <v>94</v>
      </c>
      <c r="B250" s="1">
        <v>250</v>
      </c>
    </row>
    <row r="251" spans="1:2" x14ac:dyDescent="0.3">
      <c r="A251" t="s">
        <v>91</v>
      </c>
      <c r="B251" s="1">
        <v>251</v>
      </c>
    </row>
    <row r="252" spans="1:2" x14ac:dyDescent="0.3">
      <c r="A252" t="s">
        <v>649</v>
      </c>
      <c r="B252" s="1">
        <v>252</v>
      </c>
    </row>
    <row r="253" spans="1:2" x14ac:dyDescent="0.3">
      <c r="A253" t="s">
        <v>151</v>
      </c>
      <c r="B253" s="1">
        <v>253</v>
      </c>
    </row>
    <row r="254" spans="1:2" x14ac:dyDescent="0.3">
      <c r="A254" t="s">
        <v>381</v>
      </c>
      <c r="B254" s="1">
        <v>254</v>
      </c>
    </row>
    <row r="255" spans="1:2" x14ac:dyDescent="0.3">
      <c r="A255" t="s">
        <v>802</v>
      </c>
      <c r="B255" s="1">
        <v>255</v>
      </c>
    </row>
    <row r="256" spans="1:2" x14ac:dyDescent="0.3">
      <c r="A256" t="s">
        <v>803</v>
      </c>
      <c r="B256" s="1">
        <v>256</v>
      </c>
    </row>
    <row r="257" spans="1:2" x14ac:dyDescent="0.3">
      <c r="A257" t="s">
        <v>804</v>
      </c>
      <c r="B257" s="1">
        <v>257</v>
      </c>
    </row>
    <row r="258" spans="1:2" x14ac:dyDescent="0.3">
      <c r="A258" t="s">
        <v>126</v>
      </c>
      <c r="B258" s="1">
        <v>258</v>
      </c>
    </row>
    <row r="259" spans="1:2" x14ac:dyDescent="0.3">
      <c r="A259" t="s">
        <v>805</v>
      </c>
      <c r="B259" s="1">
        <v>259</v>
      </c>
    </row>
    <row r="260" spans="1:2" x14ac:dyDescent="0.3">
      <c r="A260" t="s">
        <v>806</v>
      </c>
      <c r="B260" s="1">
        <v>260</v>
      </c>
    </row>
    <row r="261" spans="1:2" x14ac:dyDescent="0.3">
      <c r="A261" t="s">
        <v>138</v>
      </c>
      <c r="B261" s="1">
        <v>261</v>
      </c>
    </row>
    <row r="262" spans="1:2" x14ac:dyDescent="0.3">
      <c r="A262" t="s">
        <v>807</v>
      </c>
      <c r="B262" s="1">
        <v>262</v>
      </c>
    </row>
    <row r="263" spans="1:2" x14ac:dyDescent="0.3">
      <c r="A263" t="s">
        <v>133</v>
      </c>
      <c r="B263" s="1">
        <v>263</v>
      </c>
    </row>
    <row r="264" spans="1:2" x14ac:dyDescent="0.3">
      <c r="A264" t="s">
        <v>383</v>
      </c>
      <c r="B264" s="1">
        <v>264</v>
      </c>
    </row>
    <row r="265" spans="1:2" x14ac:dyDescent="0.3">
      <c r="A265" t="s">
        <v>808</v>
      </c>
      <c r="B265" s="1">
        <v>265</v>
      </c>
    </row>
    <row r="266" spans="1:2" x14ac:dyDescent="0.3">
      <c r="A266" t="s">
        <v>469</v>
      </c>
      <c r="B266" s="1">
        <v>266</v>
      </c>
    </row>
    <row r="267" spans="1:2" x14ac:dyDescent="0.3">
      <c r="A267" t="s">
        <v>809</v>
      </c>
      <c r="B267" s="1">
        <v>267</v>
      </c>
    </row>
    <row r="268" spans="1:2" x14ac:dyDescent="0.3">
      <c r="A268" t="s">
        <v>202</v>
      </c>
      <c r="B268" s="1">
        <v>268</v>
      </c>
    </row>
    <row r="269" spans="1:2" x14ac:dyDescent="0.3">
      <c r="A269" t="s">
        <v>810</v>
      </c>
      <c r="B269" s="1">
        <v>269</v>
      </c>
    </row>
    <row r="270" spans="1:2" x14ac:dyDescent="0.3">
      <c r="A270" t="s">
        <v>96</v>
      </c>
      <c r="B270" s="1">
        <v>270</v>
      </c>
    </row>
    <row r="271" spans="1:2" x14ac:dyDescent="0.3">
      <c r="A271" t="s">
        <v>811</v>
      </c>
      <c r="B271" s="1">
        <v>271</v>
      </c>
    </row>
    <row r="272" spans="1:2" x14ac:dyDescent="0.3">
      <c r="A272" t="s">
        <v>148</v>
      </c>
      <c r="B272" s="1">
        <v>272</v>
      </c>
    </row>
    <row r="273" spans="1:2" x14ac:dyDescent="0.3">
      <c r="A273" t="s">
        <v>190</v>
      </c>
      <c r="B273" s="1">
        <v>273</v>
      </c>
    </row>
    <row r="274" spans="1:2" x14ac:dyDescent="0.3">
      <c r="A274" t="s">
        <v>812</v>
      </c>
      <c r="B274" s="1">
        <v>274</v>
      </c>
    </row>
    <row r="275" spans="1:2" x14ac:dyDescent="0.3">
      <c r="A275" t="s">
        <v>156</v>
      </c>
      <c r="B275" s="1">
        <v>275</v>
      </c>
    </row>
    <row r="276" spans="1:2" x14ac:dyDescent="0.3">
      <c r="A276" t="s">
        <v>813</v>
      </c>
      <c r="B276" s="1">
        <v>276</v>
      </c>
    </row>
    <row r="277" spans="1:2" x14ac:dyDescent="0.3">
      <c r="A277" t="s">
        <v>531</v>
      </c>
      <c r="B277" s="1">
        <v>277</v>
      </c>
    </row>
    <row r="278" spans="1:2" x14ac:dyDescent="0.3">
      <c r="A278" t="s">
        <v>814</v>
      </c>
      <c r="B278" s="1">
        <v>278</v>
      </c>
    </row>
    <row r="279" spans="1:2" x14ac:dyDescent="0.3">
      <c r="A279" t="s">
        <v>215</v>
      </c>
      <c r="B279" s="1">
        <v>279</v>
      </c>
    </row>
    <row r="280" spans="1:2" x14ac:dyDescent="0.3">
      <c r="A280" t="s">
        <v>252</v>
      </c>
      <c r="B280" s="1">
        <v>280</v>
      </c>
    </row>
    <row r="281" spans="1:2" x14ac:dyDescent="0.3">
      <c r="A281" t="s">
        <v>203</v>
      </c>
      <c r="B281" s="1">
        <v>281</v>
      </c>
    </row>
    <row r="282" spans="1:2" x14ac:dyDescent="0.3">
      <c r="A282" t="s">
        <v>443</v>
      </c>
      <c r="B282" s="1">
        <v>282</v>
      </c>
    </row>
    <row r="283" spans="1:2" x14ac:dyDescent="0.3">
      <c r="A283" t="s">
        <v>195</v>
      </c>
      <c r="B283" s="1">
        <v>283</v>
      </c>
    </row>
    <row r="284" spans="1:2" x14ac:dyDescent="0.3">
      <c r="A284" t="s">
        <v>491</v>
      </c>
      <c r="B284" s="1">
        <v>284</v>
      </c>
    </row>
    <row r="285" spans="1:2" x14ac:dyDescent="0.3">
      <c r="A285" t="s">
        <v>170</v>
      </c>
      <c r="B285" s="1">
        <v>285</v>
      </c>
    </row>
    <row r="286" spans="1:2" x14ac:dyDescent="0.3">
      <c r="A286" t="s">
        <v>77</v>
      </c>
      <c r="B286" s="1">
        <v>286</v>
      </c>
    </row>
    <row r="287" spans="1:2" x14ac:dyDescent="0.3">
      <c r="A287" t="s">
        <v>608</v>
      </c>
      <c r="B287" s="1">
        <v>287</v>
      </c>
    </row>
    <row r="288" spans="1:2" x14ac:dyDescent="0.3">
      <c r="A288" t="s">
        <v>208</v>
      </c>
      <c r="B288" s="1">
        <v>288</v>
      </c>
    </row>
    <row r="289" spans="1:2" x14ac:dyDescent="0.3">
      <c r="A289" t="s">
        <v>224</v>
      </c>
      <c r="B289" s="1">
        <v>289</v>
      </c>
    </row>
    <row r="290" spans="1:2" x14ac:dyDescent="0.3">
      <c r="A290" t="s">
        <v>815</v>
      </c>
      <c r="B290" s="1">
        <v>290</v>
      </c>
    </row>
    <row r="291" spans="1:2" x14ac:dyDescent="0.3">
      <c r="A291" t="s">
        <v>816</v>
      </c>
      <c r="B291" s="1">
        <v>291</v>
      </c>
    </row>
    <row r="292" spans="1:2" x14ac:dyDescent="0.3">
      <c r="A292" t="s">
        <v>161</v>
      </c>
      <c r="B292" s="1">
        <v>292</v>
      </c>
    </row>
    <row r="293" spans="1:2" x14ac:dyDescent="0.3">
      <c r="A293" t="s">
        <v>817</v>
      </c>
      <c r="B293" s="1">
        <v>293</v>
      </c>
    </row>
    <row r="294" spans="1:2" x14ac:dyDescent="0.3">
      <c r="A294" t="s">
        <v>103</v>
      </c>
      <c r="B294" s="1">
        <v>294</v>
      </c>
    </row>
    <row r="295" spans="1:2" x14ac:dyDescent="0.3">
      <c r="A295" t="s">
        <v>192</v>
      </c>
      <c r="B295" s="1">
        <v>295</v>
      </c>
    </row>
    <row r="296" spans="1:2" x14ac:dyDescent="0.3">
      <c r="A296" t="s">
        <v>322</v>
      </c>
      <c r="B296" s="1">
        <v>296</v>
      </c>
    </row>
    <row r="297" spans="1:2" x14ac:dyDescent="0.3">
      <c r="A297" t="s">
        <v>167</v>
      </c>
      <c r="B297" s="1">
        <v>297</v>
      </c>
    </row>
    <row r="298" spans="1:2" x14ac:dyDescent="0.3">
      <c r="A298" t="s">
        <v>246</v>
      </c>
      <c r="B298" s="1">
        <v>298</v>
      </c>
    </row>
    <row r="299" spans="1:2" x14ac:dyDescent="0.3">
      <c r="A299" t="s">
        <v>616</v>
      </c>
      <c r="B299" s="1">
        <v>299</v>
      </c>
    </row>
    <row r="300" spans="1:2" x14ac:dyDescent="0.3">
      <c r="A300" t="s">
        <v>137</v>
      </c>
      <c r="B300" s="1">
        <v>300</v>
      </c>
    </row>
    <row r="301" spans="1:2" x14ac:dyDescent="0.3">
      <c r="A301" t="s">
        <v>629</v>
      </c>
      <c r="B301" s="1">
        <v>301</v>
      </c>
    </row>
    <row r="302" spans="1:2" x14ac:dyDescent="0.3">
      <c r="A302" t="s">
        <v>818</v>
      </c>
      <c r="B302" s="1">
        <v>302</v>
      </c>
    </row>
    <row r="303" spans="1:2" x14ac:dyDescent="0.3">
      <c r="A303" t="s">
        <v>819</v>
      </c>
      <c r="B303" s="1">
        <v>303</v>
      </c>
    </row>
    <row r="304" spans="1:2" x14ac:dyDescent="0.3">
      <c r="A304" t="s">
        <v>470</v>
      </c>
      <c r="B304" s="1">
        <v>304</v>
      </c>
    </row>
    <row r="305" spans="1:2" x14ac:dyDescent="0.3">
      <c r="A305" t="s">
        <v>820</v>
      </c>
      <c r="B305" s="1">
        <v>305</v>
      </c>
    </row>
    <row r="306" spans="1:2" x14ac:dyDescent="0.3">
      <c r="A306" t="s">
        <v>229</v>
      </c>
      <c r="B306" s="1">
        <v>306</v>
      </c>
    </row>
    <row r="307" spans="1:2" x14ac:dyDescent="0.3">
      <c r="A307" t="s">
        <v>375</v>
      </c>
      <c r="B307" s="1">
        <v>307</v>
      </c>
    </row>
    <row r="308" spans="1:2" x14ac:dyDescent="0.3">
      <c r="A308" t="s">
        <v>71</v>
      </c>
      <c r="B308" s="1">
        <v>308</v>
      </c>
    </row>
    <row r="309" spans="1:2" x14ac:dyDescent="0.3">
      <c r="A309" t="s">
        <v>821</v>
      </c>
      <c r="B309" s="1">
        <v>309</v>
      </c>
    </row>
    <row r="310" spans="1:2" x14ac:dyDescent="0.3">
      <c r="A310" t="s">
        <v>822</v>
      </c>
      <c r="B310" s="1">
        <v>310</v>
      </c>
    </row>
    <row r="311" spans="1:2" x14ac:dyDescent="0.3">
      <c r="A311" t="s">
        <v>364</v>
      </c>
      <c r="B311" s="1">
        <v>311</v>
      </c>
    </row>
    <row r="312" spans="1:2" x14ac:dyDescent="0.3">
      <c r="A312" t="s">
        <v>574</v>
      </c>
      <c r="B312" s="1">
        <v>312</v>
      </c>
    </row>
    <row r="313" spans="1:2" x14ac:dyDescent="0.3">
      <c r="A313" t="s">
        <v>191</v>
      </c>
      <c r="B313" s="1">
        <v>313</v>
      </c>
    </row>
    <row r="314" spans="1:2" x14ac:dyDescent="0.3">
      <c r="A314" t="s">
        <v>232</v>
      </c>
      <c r="B314" s="1">
        <v>314</v>
      </c>
    </row>
    <row r="315" spans="1:2" x14ac:dyDescent="0.3">
      <c r="A315" t="s">
        <v>823</v>
      </c>
      <c r="B315" s="1">
        <v>315</v>
      </c>
    </row>
    <row r="316" spans="1:2" x14ac:dyDescent="0.3">
      <c r="A316" t="s">
        <v>636</v>
      </c>
      <c r="B316" s="1">
        <v>316</v>
      </c>
    </row>
    <row r="317" spans="1:2" x14ac:dyDescent="0.3">
      <c r="A317" t="s">
        <v>592</v>
      </c>
      <c r="B317" s="1">
        <v>317</v>
      </c>
    </row>
    <row r="318" spans="1:2" x14ac:dyDescent="0.3">
      <c r="A318" t="s">
        <v>558</v>
      </c>
      <c r="B318" s="1">
        <v>318</v>
      </c>
    </row>
    <row r="319" spans="1:2" x14ac:dyDescent="0.3">
      <c r="A319" t="s">
        <v>824</v>
      </c>
      <c r="B319" s="1">
        <v>319</v>
      </c>
    </row>
    <row r="320" spans="1:2" x14ac:dyDescent="0.3">
      <c r="A320" t="s">
        <v>825</v>
      </c>
      <c r="B320" s="1">
        <v>320</v>
      </c>
    </row>
    <row r="321" spans="1:2" x14ac:dyDescent="0.3">
      <c r="A321" t="s">
        <v>723</v>
      </c>
      <c r="B321" s="1">
        <v>321</v>
      </c>
    </row>
    <row r="322" spans="1:2" x14ac:dyDescent="0.3">
      <c r="A322" t="s">
        <v>673</v>
      </c>
      <c r="B322" s="1">
        <v>322</v>
      </c>
    </row>
    <row r="323" spans="1:2" x14ac:dyDescent="0.3">
      <c r="A323" t="s">
        <v>826</v>
      </c>
      <c r="B323" s="1">
        <v>323</v>
      </c>
    </row>
    <row r="324" spans="1:2" x14ac:dyDescent="0.3">
      <c r="A324" t="s">
        <v>422</v>
      </c>
      <c r="B324" s="1">
        <v>324</v>
      </c>
    </row>
    <row r="325" spans="1:2" x14ac:dyDescent="0.3">
      <c r="A325" t="s">
        <v>640</v>
      </c>
      <c r="B325" s="1">
        <v>325</v>
      </c>
    </row>
    <row r="326" spans="1:2" x14ac:dyDescent="0.3">
      <c r="A326" t="s">
        <v>827</v>
      </c>
      <c r="B326" s="1">
        <v>326</v>
      </c>
    </row>
    <row r="327" spans="1:2" x14ac:dyDescent="0.3">
      <c r="A327" t="s">
        <v>211</v>
      </c>
      <c r="B327" s="1">
        <v>327</v>
      </c>
    </row>
    <row r="328" spans="1:2" x14ac:dyDescent="0.3">
      <c r="A328" t="s">
        <v>828</v>
      </c>
      <c r="B328" s="1">
        <v>328</v>
      </c>
    </row>
    <row r="329" spans="1:2" x14ac:dyDescent="0.3">
      <c r="A329" t="s">
        <v>829</v>
      </c>
      <c r="B329" s="1">
        <v>329</v>
      </c>
    </row>
    <row r="330" spans="1:2" x14ac:dyDescent="0.3">
      <c r="A330" t="s">
        <v>254</v>
      </c>
      <c r="B330" s="1">
        <v>330</v>
      </c>
    </row>
    <row r="331" spans="1:2" x14ac:dyDescent="0.3">
      <c r="A331" t="s">
        <v>562</v>
      </c>
      <c r="B331" s="1">
        <v>331</v>
      </c>
    </row>
    <row r="332" spans="1:2" x14ac:dyDescent="0.3">
      <c r="A332" t="s">
        <v>539</v>
      </c>
      <c r="B332" s="1">
        <v>332</v>
      </c>
    </row>
    <row r="333" spans="1:2" x14ac:dyDescent="0.3">
      <c r="A333" t="s">
        <v>830</v>
      </c>
      <c r="B333" s="1">
        <v>333</v>
      </c>
    </row>
    <row r="334" spans="1:2" x14ac:dyDescent="0.3">
      <c r="A334" t="s">
        <v>337</v>
      </c>
      <c r="B334" s="1">
        <v>334</v>
      </c>
    </row>
    <row r="335" spans="1:2" x14ac:dyDescent="0.3">
      <c r="A335" t="s">
        <v>380</v>
      </c>
      <c r="B335" s="1">
        <v>335</v>
      </c>
    </row>
    <row r="336" spans="1:2" x14ac:dyDescent="0.3">
      <c r="A336" t="s">
        <v>831</v>
      </c>
      <c r="B336" s="1">
        <v>336</v>
      </c>
    </row>
    <row r="337" spans="1:2" x14ac:dyDescent="0.3">
      <c r="A337" t="s">
        <v>235</v>
      </c>
      <c r="B337" s="1">
        <v>337</v>
      </c>
    </row>
    <row r="338" spans="1:2" x14ac:dyDescent="0.3">
      <c r="A338" t="s">
        <v>832</v>
      </c>
      <c r="B338" s="1">
        <v>338</v>
      </c>
    </row>
    <row r="339" spans="1:2" x14ac:dyDescent="0.3">
      <c r="A339" t="s">
        <v>833</v>
      </c>
      <c r="B339" s="1">
        <v>339</v>
      </c>
    </row>
    <row r="340" spans="1:2" x14ac:dyDescent="0.3">
      <c r="A340" t="s">
        <v>194</v>
      </c>
      <c r="B340" s="1">
        <v>340</v>
      </c>
    </row>
    <row r="341" spans="1:2" x14ac:dyDescent="0.3">
      <c r="A341" t="s">
        <v>676</v>
      </c>
      <c r="B341" s="1">
        <v>341</v>
      </c>
    </row>
    <row r="342" spans="1:2" x14ac:dyDescent="0.3">
      <c r="A342" t="s">
        <v>834</v>
      </c>
      <c r="B342" s="1">
        <v>342</v>
      </c>
    </row>
    <row r="343" spans="1:2" x14ac:dyDescent="0.3">
      <c r="A343" t="s">
        <v>835</v>
      </c>
      <c r="B343" s="1">
        <v>343</v>
      </c>
    </row>
    <row r="344" spans="1:2" x14ac:dyDescent="0.3">
      <c r="A344" t="s">
        <v>506</v>
      </c>
      <c r="B344" s="1">
        <v>344</v>
      </c>
    </row>
    <row r="345" spans="1:2" x14ac:dyDescent="0.3">
      <c r="A345" t="s">
        <v>836</v>
      </c>
      <c r="B345" s="1">
        <v>345</v>
      </c>
    </row>
    <row r="346" spans="1:2" x14ac:dyDescent="0.3">
      <c r="A346" t="s">
        <v>141</v>
      </c>
      <c r="B346" s="1">
        <v>346</v>
      </c>
    </row>
    <row r="347" spans="1:2" x14ac:dyDescent="0.3">
      <c r="A347" t="s">
        <v>837</v>
      </c>
      <c r="B347" s="1">
        <v>347</v>
      </c>
    </row>
    <row r="348" spans="1:2" x14ac:dyDescent="0.3">
      <c r="A348" t="s">
        <v>121</v>
      </c>
      <c r="B348" s="1">
        <v>348</v>
      </c>
    </row>
    <row r="349" spans="1:2" x14ac:dyDescent="0.3">
      <c r="A349" t="s">
        <v>401</v>
      </c>
      <c r="B349" s="1">
        <v>349</v>
      </c>
    </row>
    <row r="350" spans="1:2" x14ac:dyDescent="0.3">
      <c r="A350" t="s">
        <v>838</v>
      </c>
      <c r="B350" s="1">
        <v>350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7"/>
  <sheetViews>
    <sheetView workbookViewId="0">
      <selection activeCell="J6" sqref="J6"/>
    </sheetView>
  </sheetViews>
  <sheetFormatPr defaultRowHeight="14.4" x14ac:dyDescent="0.3"/>
  <cols>
    <col min="1" max="1" width="17" bestFit="1" customWidth="1"/>
  </cols>
  <sheetData>
    <row r="1" spans="1:13" x14ac:dyDescent="0.3">
      <c r="A1" t="s">
        <v>0</v>
      </c>
      <c r="B1" t="s">
        <v>839</v>
      </c>
      <c r="C1" t="s">
        <v>3</v>
      </c>
      <c r="D1" t="s">
        <v>4</v>
      </c>
      <c r="E1" t="s">
        <v>260</v>
      </c>
      <c r="F1" t="s">
        <v>259</v>
      </c>
      <c r="G1" t="s">
        <v>261</v>
      </c>
      <c r="H1" t="s">
        <v>262</v>
      </c>
      <c r="J1" t="s">
        <v>263</v>
      </c>
      <c r="K1" t="s">
        <v>264</v>
      </c>
      <c r="L1" t="s">
        <v>265</v>
      </c>
      <c r="M1" t="s">
        <v>266</v>
      </c>
    </row>
    <row r="2" spans="1:13" x14ac:dyDescent="0.3">
      <c r="A2" t="s">
        <v>12</v>
      </c>
      <c r="B2">
        <v>1</v>
      </c>
      <c r="C2">
        <v>50.9</v>
      </c>
      <c r="D2">
        <v>181</v>
      </c>
      <c r="E2" t="s">
        <v>302</v>
      </c>
      <c r="F2" t="s">
        <v>293</v>
      </c>
      <c r="G2" t="s">
        <v>297</v>
      </c>
      <c r="H2" t="s">
        <v>300</v>
      </c>
      <c r="K2" t="s">
        <v>304</v>
      </c>
    </row>
    <row r="3" spans="1:13" x14ac:dyDescent="0.3">
      <c r="A3" t="s">
        <v>16</v>
      </c>
      <c r="B3">
        <v>16</v>
      </c>
      <c r="C3">
        <v>60.8</v>
      </c>
      <c r="D3">
        <v>173</v>
      </c>
      <c r="E3" t="s">
        <v>302</v>
      </c>
      <c r="F3" t="s">
        <v>293</v>
      </c>
      <c r="J3" t="s">
        <v>299</v>
      </c>
      <c r="K3" t="s">
        <v>735</v>
      </c>
      <c r="L3" t="s">
        <v>305</v>
      </c>
    </row>
    <row r="4" spans="1:13" x14ac:dyDescent="0.3">
      <c r="A4" t="s">
        <v>14</v>
      </c>
      <c r="B4">
        <v>25</v>
      </c>
      <c r="C4">
        <v>40.9</v>
      </c>
      <c r="D4">
        <v>166</v>
      </c>
      <c r="E4" t="s">
        <v>302</v>
      </c>
      <c r="F4" t="s">
        <v>293</v>
      </c>
      <c r="J4" t="s">
        <v>299</v>
      </c>
      <c r="K4" t="s">
        <v>304</v>
      </c>
      <c r="M4" t="s">
        <v>303</v>
      </c>
    </row>
    <row r="5" spans="1:13" x14ac:dyDescent="0.3">
      <c r="A5" t="s">
        <v>18</v>
      </c>
      <c r="B5">
        <v>17</v>
      </c>
      <c r="C5">
        <v>58.8</v>
      </c>
      <c r="D5">
        <v>165</v>
      </c>
      <c r="E5" t="s">
        <v>302</v>
      </c>
      <c r="F5" t="s">
        <v>295</v>
      </c>
      <c r="H5" t="s">
        <v>301</v>
      </c>
      <c r="K5" t="s">
        <v>735</v>
      </c>
    </row>
    <row r="6" spans="1:13" x14ac:dyDescent="0.3">
      <c r="A6" t="s">
        <v>28</v>
      </c>
      <c r="B6">
        <v>2</v>
      </c>
      <c r="C6">
        <v>48.7</v>
      </c>
      <c r="D6">
        <v>160</v>
      </c>
      <c r="E6" t="s">
        <v>302</v>
      </c>
      <c r="F6" t="s">
        <v>295</v>
      </c>
      <c r="G6" t="s">
        <v>297</v>
      </c>
      <c r="J6" t="s">
        <v>299</v>
      </c>
      <c r="K6" t="s">
        <v>735</v>
      </c>
    </row>
    <row r="7" spans="1:13" x14ac:dyDescent="0.3">
      <c r="A7" t="s">
        <v>20</v>
      </c>
      <c r="B7">
        <v>7</v>
      </c>
      <c r="C7">
        <v>35.700000000000003</v>
      </c>
      <c r="D7">
        <v>156</v>
      </c>
      <c r="E7" t="s">
        <v>302</v>
      </c>
      <c r="F7" t="s">
        <v>295</v>
      </c>
      <c r="H7" t="s">
        <v>300</v>
      </c>
      <c r="K7" t="s">
        <v>304</v>
      </c>
    </row>
    <row r="8" spans="1:13" x14ac:dyDescent="0.3">
      <c r="A8" t="s">
        <v>24</v>
      </c>
      <c r="B8">
        <v>10</v>
      </c>
      <c r="C8">
        <v>50.2</v>
      </c>
      <c r="D8">
        <v>156</v>
      </c>
      <c r="E8" t="s">
        <v>302</v>
      </c>
      <c r="F8" t="s">
        <v>295</v>
      </c>
      <c r="H8" t="s">
        <v>300</v>
      </c>
      <c r="K8" t="s">
        <v>735</v>
      </c>
      <c r="M8" t="s">
        <v>303</v>
      </c>
    </row>
    <row r="9" spans="1:13" x14ac:dyDescent="0.3">
      <c r="A9" t="s">
        <v>44</v>
      </c>
      <c r="B9">
        <v>12</v>
      </c>
      <c r="C9">
        <v>30.7</v>
      </c>
      <c r="D9">
        <v>152</v>
      </c>
      <c r="E9" t="s">
        <v>302</v>
      </c>
      <c r="F9" t="s">
        <v>295</v>
      </c>
      <c r="H9" t="s">
        <v>300</v>
      </c>
      <c r="K9" t="s">
        <v>304</v>
      </c>
    </row>
    <row r="10" spans="1:13" x14ac:dyDescent="0.3">
      <c r="A10" t="s">
        <v>26</v>
      </c>
      <c r="B10">
        <v>21</v>
      </c>
      <c r="C10">
        <v>34.299999999999997</v>
      </c>
      <c r="D10">
        <v>152</v>
      </c>
      <c r="E10" t="s">
        <v>302</v>
      </c>
      <c r="F10" t="s">
        <v>295</v>
      </c>
      <c r="J10" t="s">
        <v>299</v>
      </c>
      <c r="K10" t="s">
        <v>304</v>
      </c>
    </row>
    <row r="11" spans="1:13" x14ac:dyDescent="0.3">
      <c r="A11" t="s">
        <v>32</v>
      </c>
      <c r="B11">
        <v>78</v>
      </c>
      <c r="C11">
        <v>35.4</v>
      </c>
      <c r="D11">
        <v>151</v>
      </c>
      <c r="E11" t="s">
        <v>302</v>
      </c>
      <c r="F11" t="s">
        <v>295</v>
      </c>
      <c r="H11" t="s">
        <v>301</v>
      </c>
      <c r="K11" t="s">
        <v>304</v>
      </c>
    </row>
    <row r="12" spans="1:13" x14ac:dyDescent="0.3">
      <c r="A12" t="s">
        <v>40</v>
      </c>
      <c r="B12">
        <v>28</v>
      </c>
      <c r="C12">
        <v>30.2</v>
      </c>
      <c r="D12">
        <v>149</v>
      </c>
      <c r="E12" t="s">
        <v>302</v>
      </c>
      <c r="F12" t="s">
        <v>295</v>
      </c>
      <c r="H12" t="s">
        <v>300</v>
      </c>
      <c r="K12" t="s">
        <v>304</v>
      </c>
    </row>
    <row r="13" spans="1:13" x14ac:dyDescent="0.3">
      <c r="A13" t="s">
        <v>38</v>
      </c>
      <c r="B13">
        <v>19</v>
      </c>
      <c r="C13">
        <v>38.4</v>
      </c>
      <c r="D13">
        <v>148</v>
      </c>
      <c r="E13" t="s">
        <v>302</v>
      </c>
      <c r="F13" t="s">
        <v>295</v>
      </c>
      <c r="H13" t="s">
        <v>301</v>
      </c>
      <c r="K13" t="s">
        <v>735</v>
      </c>
    </row>
    <row r="14" spans="1:13" x14ac:dyDescent="0.3">
      <c r="A14" t="s">
        <v>36</v>
      </c>
      <c r="B14">
        <v>63</v>
      </c>
      <c r="C14">
        <v>32.700000000000003</v>
      </c>
      <c r="D14">
        <v>148</v>
      </c>
      <c r="E14" t="s">
        <v>306</v>
      </c>
      <c r="F14" t="s">
        <v>295</v>
      </c>
      <c r="G14" t="s">
        <v>297</v>
      </c>
      <c r="H14" t="s">
        <v>300</v>
      </c>
      <c r="K14" t="s">
        <v>735</v>
      </c>
    </row>
    <row r="15" spans="1:13" x14ac:dyDescent="0.3">
      <c r="A15" t="s">
        <v>34</v>
      </c>
      <c r="B15">
        <v>13</v>
      </c>
      <c r="C15">
        <v>39.1</v>
      </c>
      <c r="D15">
        <v>146</v>
      </c>
      <c r="E15" t="s">
        <v>302</v>
      </c>
      <c r="F15" t="s">
        <v>295</v>
      </c>
      <c r="H15" t="s">
        <v>300</v>
      </c>
      <c r="K15" t="s">
        <v>735</v>
      </c>
    </row>
    <row r="16" spans="1:13" x14ac:dyDescent="0.3">
      <c r="A16" t="s">
        <v>50</v>
      </c>
      <c r="B16">
        <v>49</v>
      </c>
      <c r="C16">
        <v>36.799999999999997</v>
      </c>
      <c r="D16">
        <v>146</v>
      </c>
      <c r="E16" t="s">
        <v>302</v>
      </c>
      <c r="F16" t="s">
        <v>295</v>
      </c>
      <c r="J16" t="s">
        <v>299</v>
      </c>
      <c r="K16" t="s">
        <v>735</v>
      </c>
    </row>
    <row r="17" spans="1:13" x14ac:dyDescent="0.3">
      <c r="A17" t="s">
        <v>46</v>
      </c>
      <c r="B17">
        <v>175</v>
      </c>
      <c r="C17">
        <v>26.2</v>
      </c>
      <c r="D17">
        <v>146</v>
      </c>
      <c r="E17" t="s">
        <v>306</v>
      </c>
      <c r="F17" t="s">
        <v>295</v>
      </c>
      <c r="H17" t="s">
        <v>300</v>
      </c>
      <c r="K17" t="s">
        <v>307</v>
      </c>
    </row>
    <row r="18" spans="1:13" x14ac:dyDescent="0.3">
      <c r="A18" t="s">
        <v>53</v>
      </c>
      <c r="B18">
        <v>117</v>
      </c>
      <c r="C18">
        <v>27.8</v>
      </c>
      <c r="D18">
        <v>144</v>
      </c>
      <c r="E18" t="s">
        <v>306</v>
      </c>
      <c r="H18" t="s">
        <v>300</v>
      </c>
      <c r="K18" t="s">
        <v>735</v>
      </c>
    </row>
    <row r="19" spans="1:13" x14ac:dyDescent="0.3">
      <c r="A19" t="s">
        <v>30</v>
      </c>
      <c r="B19">
        <v>3</v>
      </c>
      <c r="C19">
        <v>36.1</v>
      </c>
      <c r="D19">
        <v>142</v>
      </c>
      <c r="E19" t="s">
        <v>302</v>
      </c>
      <c r="F19" t="s">
        <v>295</v>
      </c>
      <c r="H19" t="s">
        <v>300</v>
      </c>
      <c r="K19" t="s">
        <v>735</v>
      </c>
    </row>
    <row r="20" spans="1:13" x14ac:dyDescent="0.3">
      <c r="A20" t="s">
        <v>48</v>
      </c>
      <c r="B20">
        <v>43</v>
      </c>
      <c r="C20">
        <v>36.4</v>
      </c>
      <c r="D20">
        <v>142</v>
      </c>
      <c r="E20" t="s">
        <v>302</v>
      </c>
      <c r="F20" t="s">
        <v>295</v>
      </c>
      <c r="J20" t="s">
        <v>299</v>
      </c>
      <c r="K20" t="s">
        <v>735</v>
      </c>
      <c r="M20" t="s">
        <v>303</v>
      </c>
    </row>
    <row r="21" spans="1:13" x14ac:dyDescent="0.3">
      <c r="A21" t="s">
        <v>43</v>
      </c>
      <c r="B21">
        <v>54</v>
      </c>
      <c r="C21">
        <v>32.799999999999997</v>
      </c>
      <c r="D21">
        <v>142</v>
      </c>
      <c r="E21" t="s">
        <v>302</v>
      </c>
      <c r="F21" t="s">
        <v>295</v>
      </c>
      <c r="H21" t="s">
        <v>301</v>
      </c>
      <c r="K21" t="s">
        <v>735</v>
      </c>
    </row>
    <row r="22" spans="1:13" x14ac:dyDescent="0.3">
      <c r="A22" t="s">
        <v>22</v>
      </c>
      <c r="B22">
        <v>8</v>
      </c>
      <c r="C22">
        <v>38.6</v>
      </c>
      <c r="D22">
        <v>141</v>
      </c>
      <c r="E22" t="s">
        <v>302</v>
      </c>
      <c r="F22" t="s">
        <v>295</v>
      </c>
      <c r="G22" t="s">
        <v>297</v>
      </c>
      <c r="H22" t="s">
        <v>300</v>
      </c>
      <c r="K22" t="s">
        <v>735</v>
      </c>
    </row>
    <row r="23" spans="1:13" x14ac:dyDescent="0.3">
      <c r="A23" t="s">
        <v>45</v>
      </c>
      <c r="B23">
        <v>216</v>
      </c>
      <c r="C23">
        <v>26.7</v>
      </c>
      <c r="D23">
        <v>141</v>
      </c>
      <c r="E23" t="s">
        <v>302</v>
      </c>
      <c r="F23" t="s">
        <v>295</v>
      </c>
      <c r="H23" t="s">
        <v>300</v>
      </c>
      <c r="K23" t="s">
        <v>304</v>
      </c>
      <c r="M23" t="s">
        <v>303</v>
      </c>
    </row>
    <row r="24" spans="1:13" x14ac:dyDescent="0.3">
      <c r="A24" t="s">
        <v>61</v>
      </c>
      <c r="B24">
        <v>29</v>
      </c>
      <c r="C24">
        <v>30.8</v>
      </c>
      <c r="D24">
        <v>140</v>
      </c>
      <c r="E24" t="s">
        <v>302</v>
      </c>
      <c r="H24" t="s">
        <v>300</v>
      </c>
      <c r="K24" t="s">
        <v>735</v>
      </c>
    </row>
    <row r="25" spans="1:13" x14ac:dyDescent="0.3">
      <c r="A25" t="s">
        <v>54</v>
      </c>
      <c r="B25">
        <v>24</v>
      </c>
      <c r="C25">
        <v>26.6</v>
      </c>
      <c r="D25">
        <v>138</v>
      </c>
      <c r="E25" t="s">
        <v>302</v>
      </c>
      <c r="F25" t="s">
        <v>295</v>
      </c>
      <c r="H25" t="s">
        <v>300</v>
      </c>
      <c r="K25" t="s">
        <v>735</v>
      </c>
      <c r="L25" t="s">
        <v>305</v>
      </c>
    </row>
    <row r="26" spans="1:13" x14ac:dyDescent="0.3">
      <c r="A26" t="s">
        <v>57</v>
      </c>
      <c r="B26">
        <v>40</v>
      </c>
      <c r="C26">
        <v>31.9</v>
      </c>
      <c r="D26">
        <v>138</v>
      </c>
      <c r="E26" t="s">
        <v>302</v>
      </c>
      <c r="F26" t="s">
        <v>295</v>
      </c>
      <c r="H26" t="s">
        <v>300</v>
      </c>
      <c r="K26" t="s">
        <v>735</v>
      </c>
    </row>
    <row r="27" spans="1:13" x14ac:dyDescent="0.3">
      <c r="A27" t="s">
        <v>49</v>
      </c>
      <c r="B27">
        <v>139</v>
      </c>
      <c r="C27">
        <v>28</v>
      </c>
      <c r="D27">
        <v>138</v>
      </c>
      <c r="E27" t="s">
        <v>302</v>
      </c>
      <c r="F27" t="s">
        <v>295</v>
      </c>
      <c r="H27" t="s">
        <v>300</v>
      </c>
      <c r="K27" t="s">
        <v>735</v>
      </c>
    </row>
    <row r="28" spans="1:13" x14ac:dyDescent="0.3">
      <c r="A28" t="s">
        <v>56</v>
      </c>
      <c r="B28">
        <v>46</v>
      </c>
      <c r="C28">
        <v>28.9</v>
      </c>
      <c r="D28">
        <v>137</v>
      </c>
      <c r="E28" t="s">
        <v>302</v>
      </c>
      <c r="F28" t="s">
        <v>295</v>
      </c>
      <c r="J28" t="s">
        <v>299</v>
      </c>
      <c r="K28" t="s">
        <v>735</v>
      </c>
    </row>
    <row r="29" spans="1:13" x14ac:dyDescent="0.3">
      <c r="A29" t="s">
        <v>62</v>
      </c>
      <c r="B29">
        <v>187</v>
      </c>
      <c r="C29">
        <v>25.6</v>
      </c>
      <c r="D29">
        <v>137</v>
      </c>
      <c r="E29" t="s">
        <v>302</v>
      </c>
      <c r="J29" t="s">
        <v>299</v>
      </c>
      <c r="K29" t="s">
        <v>735</v>
      </c>
    </row>
    <row r="30" spans="1:13" x14ac:dyDescent="0.3">
      <c r="A30" t="s">
        <v>52</v>
      </c>
      <c r="B30">
        <v>62</v>
      </c>
      <c r="C30">
        <v>27.4</v>
      </c>
      <c r="D30">
        <v>136</v>
      </c>
      <c r="E30" t="s">
        <v>302</v>
      </c>
      <c r="H30" t="s">
        <v>301</v>
      </c>
      <c r="K30" t="s">
        <v>735</v>
      </c>
    </row>
    <row r="31" spans="1:13" x14ac:dyDescent="0.3">
      <c r="A31" t="s">
        <v>59</v>
      </c>
      <c r="B31">
        <v>72</v>
      </c>
      <c r="C31">
        <v>29</v>
      </c>
      <c r="D31">
        <v>135</v>
      </c>
      <c r="E31" t="s">
        <v>302</v>
      </c>
      <c r="H31" t="s">
        <v>300</v>
      </c>
      <c r="K31" t="s">
        <v>735</v>
      </c>
    </row>
    <row r="32" spans="1:13" x14ac:dyDescent="0.3">
      <c r="A32" t="s">
        <v>55</v>
      </c>
      <c r="B32">
        <v>23</v>
      </c>
      <c r="C32">
        <v>29.4</v>
      </c>
      <c r="D32">
        <v>133</v>
      </c>
      <c r="E32" t="s">
        <v>302</v>
      </c>
      <c r="F32" t="s">
        <v>295</v>
      </c>
      <c r="H32" t="s">
        <v>300</v>
      </c>
      <c r="K32" t="s">
        <v>735</v>
      </c>
    </row>
    <row r="33" spans="1:13" x14ac:dyDescent="0.3">
      <c r="A33" t="s">
        <v>63</v>
      </c>
      <c r="B33">
        <v>178</v>
      </c>
      <c r="C33">
        <v>18.100000000000001</v>
      </c>
      <c r="D33">
        <v>133</v>
      </c>
      <c r="E33" t="s">
        <v>302</v>
      </c>
      <c r="F33" t="s">
        <v>295</v>
      </c>
      <c r="H33" t="s">
        <v>300</v>
      </c>
      <c r="K33" t="s">
        <v>304</v>
      </c>
    </row>
    <row r="34" spans="1:13" x14ac:dyDescent="0.3">
      <c r="A34" t="s">
        <v>64</v>
      </c>
      <c r="B34">
        <v>48</v>
      </c>
      <c r="C34">
        <v>26.5</v>
      </c>
      <c r="D34">
        <v>132</v>
      </c>
      <c r="E34" t="s">
        <v>302</v>
      </c>
      <c r="F34" t="s">
        <v>295</v>
      </c>
      <c r="H34" t="s">
        <v>301</v>
      </c>
      <c r="K34" t="s">
        <v>735</v>
      </c>
    </row>
    <row r="35" spans="1:13" x14ac:dyDescent="0.3">
      <c r="A35" t="s">
        <v>67</v>
      </c>
      <c r="B35">
        <v>135</v>
      </c>
      <c r="C35">
        <v>25.1</v>
      </c>
      <c r="D35">
        <v>132</v>
      </c>
      <c r="E35" t="s">
        <v>302</v>
      </c>
      <c r="F35" t="s">
        <v>295</v>
      </c>
      <c r="H35" t="s">
        <v>300</v>
      </c>
      <c r="K35" t="s">
        <v>735</v>
      </c>
    </row>
    <row r="36" spans="1:13" x14ac:dyDescent="0.3">
      <c r="A36" t="s">
        <v>71</v>
      </c>
      <c r="B36">
        <v>308</v>
      </c>
      <c r="C36">
        <v>20.5</v>
      </c>
      <c r="D36">
        <v>132</v>
      </c>
      <c r="E36" t="s">
        <v>302</v>
      </c>
      <c r="H36" t="s">
        <v>300</v>
      </c>
      <c r="K36" t="s">
        <v>735</v>
      </c>
      <c r="M36" t="s">
        <v>303</v>
      </c>
    </row>
    <row r="37" spans="1:13" x14ac:dyDescent="0.3">
      <c r="A37" t="s">
        <v>69</v>
      </c>
      <c r="B37">
        <v>22</v>
      </c>
      <c r="C37">
        <v>19.3</v>
      </c>
      <c r="D37">
        <v>130</v>
      </c>
      <c r="E37" t="s">
        <v>302</v>
      </c>
      <c r="F37" t="s">
        <v>295</v>
      </c>
      <c r="H37" t="s">
        <v>300</v>
      </c>
      <c r="K37" t="s">
        <v>304</v>
      </c>
    </row>
    <row r="38" spans="1:13" x14ac:dyDescent="0.3">
      <c r="A38" t="s">
        <v>77</v>
      </c>
      <c r="B38">
        <v>286</v>
      </c>
      <c r="C38">
        <v>22.2</v>
      </c>
      <c r="D38">
        <v>130</v>
      </c>
      <c r="E38" t="s">
        <v>302</v>
      </c>
      <c r="F38" t="s">
        <v>295</v>
      </c>
      <c r="H38" t="s">
        <v>300</v>
      </c>
      <c r="K38" t="s">
        <v>735</v>
      </c>
    </row>
    <row r="39" spans="1:13" x14ac:dyDescent="0.3">
      <c r="A39" t="s">
        <v>42</v>
      </c>
      <c r="B39">
        <v>4</v>
      </c>
      <c r="C39">
        <v>25.2</v>
      </c>
      <c r="D39">
        <v>129</v>
      </c>
      <c r="E39" t="s">
        <v>302</v>
      </c>
      <c r="F39" t="s">
        <v>295</v>
      </c>
      <c r="H39" t="s">
        <v>300</v>
      </c>
      <c r="K39" t="s">
        <v>735</v>
      </c>
    </row>
    <row r="40" spans="1:13" x14ac:dyDescent="0.3">
      <c r="A40" t="s">
        <v>90</v>
      </c>
      <c r="B40">
        <v>196</v>
      </c>
      <c r="C40">
        <v>14.6</v>
      </c>
      <c r="D40">
        <v>129</v>
      </c>
      <c r="E40" t="s">
        <v>302</v>
      </c>
      <c r="J40" t="s">
        <v>299</v>
      </c>
      <c r="K40" t="s">
        <v>304</v>
      </c>
      <c r="L40" t="s">
        <v>305</v>
      </c>
    </row>
    <row r="41" spans="1:13" x14ac:dyDescent="0.3">
      <c r="A41" t="s">
        <v>72</v>
      </c>
      <c r="B41">
        <v>61</v>
      </c>
      <c r="C41">
        <v>20.6</v>
      </c>
      <c r="D41">
        <v>128</v>
      </c>
      <c r="E41" t="s">
        <v>302</v>
      </c>
      <c r="H41" t="s">
        <v>301</v>
      </c>
      <c r="K41" t="s">
        <v>735</v>
      </c>
    </row>
    <row r="42" spans="1:13" x14ac:dyDescent="0.3">
      <c r="A42" t="s">
        <v>84</v>
      </c>
      <c r="B42">
        <v>68</v>
      </c>
      <c r="C42">
        <v>22.6</v>
      </c>
      <c r="D42">
        <v>128</v>
      </c>
      <c r="E42" t="s">
        <v>302</v>
      </c>
      <c r="F42" t="s">
        <v>295</v>
      </c>
      <c r="J42" t="s">
        <v>299</v>
      </c>
      <c r="K42" t="s">
        <v>735</v>
      </c>
    </row>
    <row r="43" spans="1:13" x14ac:dyDescent="0.3">
      <c r="A43" t="s">
        <v>74</v>
      </c>
      <c r="B43">
        <v>34</v>
      </c>
      <c r="C43">
        <v>21.5</v>
      </c>
      <c r="D43">
        <v>127</v>
      </c>
      <c r="E43" t="s">
        <v>302</v>
      </c>
      <c r="J43" t="s">
        <v>299</v>
      </c>
      <c r="K43" t="s">
        <v>735</v>
      </c>
    </row>
    <row r="44" spans="1:13" x14ac:dyDescent="0.3">
      <c r="A44" t="s">
        <v>96</v>
      </c>
      <c r="B44">
        <v>270</v>
      </c>
      <c r="C44">
        <v>18</v>
      </c>
      <c r="D44">
        <v>127</v>
      </c>
      <c r="E44" t="s">
        <v>306</v>
      </c>
      <c r="H44" t="s">
        <v>301</v>
      </c>
      <c r="K44" t="s">
        <v>735</v>
      </c>
    </row>
    <row r="45" spans="1:13" x14ac:dyDescent="0.3">
      <c r="A45" t="s">
        <v>65</v>
      </c>
      <c r="B45">
        <v>74</v>
      </c>
      <c r="C45">
        <v>20.5</v>
      </c>
      <c r="D45">
        <v>126</v>
      </c>
      <c r="E45" t="s">
        <v>302</v>
      </c>
      <c r="J45" t="s">
        <v>299</v>
      </c>
      <c r="K45" t="s">
        <v>735</v>
      </c>
    </row>
    <row r="46" spans="1:13" x14ac:dyDescent="0.3">
      <c r="A46" t="s">
        <v>82</v>
      </c>
      <c r="B46">
        <v>85</v>
      </c>
      <c r="C46">
        <v>18.7</v>
      </c>
      <c r="D46">
        <v>126</v>
      </c>
      <c r="E46" t="s">
        <v>306</v>
      </c>
      <c r="G46" t="s">
        <v>297</v>
      </c>
      <c r="J46" t="s">
        <v>299</v>
      </c>
      <c r="K46" t="s">
        <v>735</v>
      </c>
    </row>
    <row r="47" spans="1:13" x14ac:dyDescent="0.3">
      <c r="A47" t="s">
        <v>100</v>
      </c>
      <c r="B47">
        <v>179</v>
      </c>
      <c r="C47">
        <v>13.8</v>
      </c>
      <c r="D47">
        <v>126</v>
      </c>
      <c r="E47" t="s">
        <v>302</v>
      </c>
      <c r="J47" t="s">
        <v>299</v>
      </c>
      <c r="K47" t="s">
        <v>735</v>
      </c>
    </row>
    <row r="48" spans="1:13" x14ac:dyDescent="0.3">
      <c r="A48" t="s">
        <v>79</v>
      </c>
      <c r="B48">
        <v>37</v>
      </c>
      <c r="C48">
        <v>21.4</v>
      </c>
      <c r="D48">
        <v>125</v>
      </c>
      <c r="E48" t="s">
        <v>302</v>
      </c>
      <c r="H48" t="s">
        <v>300</v>
      </c>
      <c r="K48" t="s">
        <v>735</v>
      </c>
    </row>
    <row r="49" spans="1:13" x14ac:dyDescent="0.3">
      <c r="A49" t="s">
        <v>83</v>
      </c>
      <c r="B49">
        <v>84</v>
      </c>
      <c r="C49">
        <v>14.3</v>
      </c>
      <c r="D49">
        <v>124</v>
      </c>
      <c r="E49" t="s">
        <v>302</v>
      </c>
      <c r="J49" t="s">
        <v>299</v>
      </c>
      <c r="K49" t="s">
        <v>304</v>
      </c>
    </row>
    <row r="50" spans="1:13" x14ac:dyDescent="0.3">
      <c r="A50" t="s">
        <v>68</v>
      </c>
      <c r="B50">
        <v>172</v>
      </c>
      <c r="C50">
        <v>17.3</v>
      </c>
      <c r="D50">
        <v>124</v>
      </c>
      <c r="E50" t="s">
        <v>302</v>
      </c>
      <c r="F50" t="s">
        <v>295</v>
      </c>
      <c r="H50" t="s">
        <v>300</v>
      </c>
      <c r="K50" t="s">
        <v>735</v>
      </c>
      <c r="L50" t="s">
        <v>305</v>
      </c>
    </row>
    <row r="51" spans="1:13" x14ac:dyDescent="0.3">
      <c r="A51" t="s">
        <v>70</v>
      </c>
      <c r="B51">
        <v>204</v>
      </c>
      <c r="C51">
        <v>15.5</v>
      </c>
      <c r="D51">
        <v>124</v>
      </c>
      <c r="E51" t="s">
        <v>302</v>
      </c>
      <c r="J51" t="s">
        <v>299</v>
      </c>
      <c r="K51" t="s">
        <v>735</v>
      </c>
    </row>
    <row r="52" spans="1:13" x14ac:dyDescent="0.3">
      <c r="A52" t="s">
        <v>75</v>
      </c>
      <c r="B52">
        <v>137</v>
      </c>
      <c r="C52">
        <v>15.4</v>
      </c>
      <c r="D52">
        <v>123</v>
      </c>
      <c r="E52" t="s">
        <v>306</v>
      </c>
      <c r="F52" t="s">
        <v>295</v>
      </c>
      <c r="G52" t="s">
        <v>297</v>
      </c>
      <c r="J52" t="s">
        <v>299</v>
      </c>
      <c r="K52" t="s">
        <v>735</v>
      </c>
    </row>
    <row r="53" spans="1:13" x14ac:dyDescent="0.3">
      <c r="A53" t="s">
        <v>87</v>
      </c>
      <c r="B53">
        <v>161</v>
      </c>
      <c r="C53">
        <v>18.7</v>
      </c>
      <c r="D53">
        <v>123</v>
      </c>
      <c r="E53" t="s">
        <v>302</v>
      </c>
      <c r="H53" t="s">
        <v>301</v>
      </c>
      <c r="K53" t="s">
        <v>735</v>
      </c>
    </row>
    <row r="54" spans="1:13" x14ac:dyDescent="0.3">
      <c r="A54" t="s">
        <v>104</v>
      </c>
      <c r="B54">
        <v>33</v>
      </c>
      <c r="C54">
        <v>17.399999999999999</v>
      </c>
      <c r="D54">
        <v>122</v>
      </c>
      <c r="E54" t="s">
        <v>302</v>
      </c>
      <c r="H54" t="s">
        <v>300</v>
      </c>
      <c r="K54" t="s">
        <v>735</v>
      </c>
    </row>
    <row r="55" spans="1:13" x14ac:dyDescent="0.3">
      <c r="A55" t="s">
        <v>88</v>
      </c>
      <c r="B55">
        <v>80</v>
      </c>
      <c r="C55">
        <v>18.7</v>
      </c>
      <c r="D55">
        <v>122</v>
      </c>
      <c r="E55" t="s">
        <v>302</v>
      </c>
      <c r="H55" t="s">
        <v>300</v>
      </c>
      <c r="K55" t="s">
        <v>735</v>
      </c>
      <c r="M55" t="s">
        <v>303</v>
      </c>
    </row>
    <row r="56" spans="1:13" x14ac:dyDescent="0.3">
      <c r="A56" t="s">
        <v>93</v>
      </c>
      <c r="B56" t="s">
        <v>735</v>
      </c>
      <c r="C56">
        <v>12.6</v>
      </c>
      <c r="D56">
        <v>122</v>
      </c>
      <c r="E56" t="s">
        <v>306</v>
      </c>
      <c r="J56" t="s">
        <v>299</v>
      </c>
      <c r="K56" t="s">
        <v>735</v>
      </c>
      <c r="L56" t="s">
        <v>305</v>
      </c>
    </row>
    <row r="57" spans="1:13" x14ac:dyDescent="0.3">
      <c r="A57" t="s">
        <v>81</v>
      </c>
      <c r="B57">
        <v>56</v>
      </c>
      <c r="C57">
        <v>11.7</v>
      </c>
      <c r="D57">
        <v>121</v>
      </c>
      <c r="E57" t="s">
        <v>302</v>
      </c>
      <c r="J57" t="s">
        <v>299</v>
      </c>
      <c r="K57" t="s">
        <v>304</v>
      </c>
    </row>
    <row r="58" spans="1:13" x14ac:dyDescent="0.3">
      <c r="A58" t="s">
        <v>98</v>
      </c>
      <c r="B58">
        <v>58</v>
      </c>
      <c r="C58">
        <v>17.399999999999999</v>
      </c>
      <c r="D58">
        <v>121</v>
      </c>
      <c r="E58" t="s">
        <v>302</v>
      </c>
      <c r="J58" t="s">
        <v>299</v>
      </c>
      <c r="K58" t="s">
        <v>735</v>
      </c>
    </row>
    <row r="59" spans="1:13" x14ac:dyDescent="0.3">
      <c r="A59" t="s">
        <v>94</v>
      </c>
      <c r="B59">
        <v>250</v>
      </c>
      <c r="C59">
        <v>13.5</v>
      </c>
      <c r="D59">
        <v>121</v>
      </c>
      <c r="E59" t="s">
        <v>302</v>
      </c>
      <c r="H59" t="s">
        <v>300</v>
      </c>
      <c r="K59" t="s">
        <v>304</v>
      </c>
    </row>
    <row r="60" spans="1:13" x14ac:dyDescent="0.3">
      <c r="A60" t="s">
        <v>91</v>
      </c>
      <c r="B60">
        <v>251</v>
      </c>
      <c r="C60">
        <v>10.7</v>
      </c>
      <c r="D60">
        <v>120</v>
      </c>
      <c r="E60" t="s">
        <v>306</v>
      </c>
      <c r="J60" t="s">
        <v>299</v>
      </c>
      <c r="K60" t="s">
        <v>304</v>
      </c>
    </row>
    <row r="61" spans="1:13" x14ac:dyDescent="0.3">
      <c r="A61" t="s">
        <v>112</v>
      </c>
      <c r="B61" t="s">
        <v>735</v>
      </c>
      <c r="C61">
        <v>15.2</v>
      </c>
      <c r="D61">
        <v>120</v>
      </c>
      <c r="E61" t="s">
        <v>302</v>
      </c>
      <c r="J61" t="s">
        <v>299</v>
      </c>
      <c r="K61" t="s">
        <v>735</v>
      </c>
    </row>
    <row r="62" spans="1:13" x14ac:dyDescent="0.3">
      <c r="A62" t="s">
        <v>86</v>
      </c>
      <c r="B62">
        <v>87</v>
      </c>
      <c r="C62">
        <v>14.9</v>
      </c>
      <c r="D62">
        <v>119</v>
      </c>
      <c r="E62" t="s">
        <v>302</v>
      </c>
      <c r="H62" t="s">
        <v>301</v>
      </c>
      <c r="K62" t="s">
        <v>735</v>
      </c>
    </row>
    <row r="63" spans="1:13" x14ac:dyDescent="0.3">
      <c r="A63" t="s">
        <v>103</v>
      </c>
      <c r="B63">
        <v>294</v>
      </c>
      <c r="C63">
        <v>11.1</v>
      </c>
      <c r="D63">
        <v>119</v>
      </c>
      <c r="E63" t="s">
        <v>302</v>
      </c>
      <c r="H63" t="s">
        <v>300</v>
      </c>
      <c r="K63" t="s">
        <v>307</v>
      </c>
    </row>
    <row r="64" spans="1:13" x14ac:dyDescent="0.3">
      <c r="A64" t="s">
        <v>114</v>
      </c>
      <c r="B64" t="s">
        <v>735</v>
      </c>
      <c r="C64">
        <v>14.8</v>
      </c>
      <c r="D64">
        <v>119</v>
      </c>
      <c r="E64" t="s">
        <v>302</v>
      </c>
      <c r="H64" t="s">
        <v>300</v>
      </c>
      <c r="K64" t="s">
        <v>735</v>
      </c>
    </row>
    <row r="65" spans="1:13" x14ac:dyDescent="0.3">
      <c r="A65" t="s">
        <v>102</v>
      </c>
      <c r="B65">
        <v>20</v>
      </c>
      <c r="C65">
        <v>16.3</v>
      </c>
      <c r="D65">
        <v>118</v>
      </c>
      <c r="E65" t="s">
        <v>302</v>
      </c>
      <c r="H65" t="s">
        <v>300</v>
      </c>
      <c r="K65" t="s">
        <v>735</v>
      </c>
    </row>
    <row r="66" spans="1:13" x14ac:dyDescent="0.3">
      <c r="A66" t="s">
        <v>106</v>
      </c>
      <c r="B66">
        <v>157</v>
      </c>
      <c r="C66">
        <v>14.1</v>
      </c>
      <c r="D66">
        <v>118</v>
      </c>
      <c r="E66" t="s">
        <v>302</v>
      </c>
      <c r="J66" t="s">
        <v>299</v>
      </c>
      <c r="K66" t="s">
        <v>735</v>
      </c>
    </row>
    <row r="67" spans="1:13" x14ac:dyDescent="0.3">
      <c r="A67" t="s">
        <v>120</v>
      </c>
      <c r="B67">
        <v>201</v>
      </c>
      <c r="C67">
        <v>12.7</v>
      </c>
      <c r="D67">
        <v>118</v>
      </c>
      <c r="E67" t="s">
        <v>302</v>
      </c>
      <c r="J67" t="s">
        <v>299</v>
      </c>
      <c r="K67" t="s">
        <v>735</v>
      </c>
      <c r="L67" t="s">
        <v>305</v>
      </c>
    </row>
    <row r="68" spans="1:13" x14ac:dyDescent="0.3">
      <c r="A68" t="s">
        <v>111</v>
      </c>
      <c r="B68">
        <v>115</v>
      </c>
      <c r="C68">
        <v>12.6</v>
      </c>
      <c r="D68">
        <v>117</v>
      </c>
      <c r="E68" t="s">
        <v>302</v>
      </c>
      <c r="H68" t="s">
        <v>300</v>
      </c>
      <c r="K68" t="s">
        <v>735</v>
      </c>
    </row>
    <row r="69" spans="1:13" x14ac:dyDescent="0.3">
      <c r="A69" t="s">
        <v>108</v>
      </c>
      <c r="B69">
        <v>151</v>
      </c>
      <c r="C69">
        <v>12.4</v>
      </c>
      <c r="D69">
        <v>117</v>
      </c>
      <c r="E69" t="s">
        <v>302</v>
      </c>
      <c r="J69" t="s">
        <v>299</v>
      </c>
      <c r="K69" t="s">
        <v>735</v>
      </c>
    </row>
    <row r="70" spans="1:13" x14ac:dyDescent="0.3">
      <c r="A70" t="s">
        <v>105</v>
      </c>
      <c r="B70">
        <v>156</v>
      </c>
      <c r="C70">
        <v>13.6</v>
      </c>
      <c r="D70">
        <v>117</v>
      </c>
      <c r="E70" t="s">
        <v>302</v>
      </c>
      <c r="H70" t="s">
        <v>301</v>
      </c>
      <c r="K70" t="s">
        <v>735</v>
      </c>
    </row>
    <row r="71" spans="1:13" x14ac:dyDescent="0.3">
      <c r="A71" t="s">
        <v>97</v>
      </c>
      <c r="B71">
        <v>194</v>
      </c>
      <c r="C71">
        <v>14.2</v>
      </c>
      <c r="D71">
        <v>117</v>
      </c>
      <c r="E71" t="s">
        <v>302</v>
      </c>
      <c r="H71" t="s">
        <v>300</v>
      </c>
      <c r="K71" t="s">
        <v>735</v>
      </c>
    </row>
    <row r="72" spans="1:13" x14ac:dyDescent="0.3">
      <c r="A72" t="s">
        <v>107</v>
      </c>
      <c r="B72">
        <v>129</v>
      </c>
      <c r="C72">
        <v>11.7</v>
      </c>
      <c r="D72">
        <v>116</v>
      </c>
      <c r="E72" t="s">
        <v>302</v>
      </c>
      <c r="J72" t="s">
        <v>299</v>
      </c>
      <c r="K72" t="s">
        <v>735</v>
      </c>
    </row>
    <row r="73" spans="1:13" x14ac:dyDescent="0.3">
      <c r="A73" t="s">
        <v>109</v>
      </c>
      <c r="B73" t="s">
        <v>735</v>
      </c>
      <c r="C73">
        <v>11.6</v>
      </c>
      <c r="D73">
        <v>116</v>
      </c>
      <c r="E73" t="s">
        <v>302</v>
      </c>
      <c r="H73" t="s">
        <v>301</v>
      </c>
      <c r="K73" t="s">
        <v>735</v>
      </c>
    </row>
    <row r="74" spans="1:13" x14ac:dyDescent="0.3">
      <c r="A74" t="s">
        <v>124</v>
      </c>
      <c r="B74" t="s">
        <v>735</v>
      </c>
      <c r="C74">
        <v>10.5</v>
      </c>
      <c r="D74">
        <v>116</v>
      </c>
      <c r="E74" t="s">
        <v>302</v>
      </c>
      <c r="H74" t="s">
        <v>300</v>
      </c>
      <c r="K74" t="s">
        <v>735</v>
      </c>
    </row>
    <row r="75" spans="1:13" x14ac:dyDescent="0.3">
      <c r="A75" t="s">
        <v>113</v>
      </c>
      <c r="B75">
        <v>64</v>
      </c>
      <c r="C75">
        <v>13.7</v>
      </c>
      <c r="D75">
        <v>115</v>
      </c>
      <c r="E75" t="s">
        <v>302</v>
      </c>
      <c r="G75" t="s">
        <v>297</v>
      </c>
      <c r="H75" t="s">
        <v>301</v>
      </c>
      <c r="K75" t="s">
        <v>735</v>
      </c>
      <c r="M75" t="s">
        <v>303</v>
      </c>
    </row>
    <row r="76" spans="1:13" x14ac:dyDescent="0.3">
      <c r="A76" t="s">
        <v>115</v>
      </c>
      <c r="B76">
        <v>94</v>
      </c>
      <c r="C76">
        <v>11.9</v>
      </c>
      <c r="D76">
        <v>115</v>
      </c>
      <c r="E76" t="s">
        <v>302</v>
      </c>
      <c r="G76" t="s">
        <v>297</v>
      </c>
      <c r="J76" t="s">
        <v>299</v>
      </c>
      <c r="K76" t="s">
        <v>735</v>
      </c>
      <c r="M76" t="s">
        <v>303</v>
      </c>
    </row>
    <row r="77" spans="1:13" x14ac:dyDescent="0.3">
      <c r="A77" t="s">
        <v>129</v>
      </c>
      <c r="B77">
        <v>208</v>
      </c>
      <c r="C77">
        <v>11.7</v>
      </c>
      <c r="D77">
        <v>115</v>
      </c>
      <c r="E77" t="s">
        <v>302</v>
      </c>
      <c r="J77" t="s">
        <v>299</v>
      </c>
      <c r="K77" t="s">
        <v>735</v>
      </c>
    </row>
    <row r="78" spans="1:13" x14ac:dyDescent="0.3">
      <c r="A78" t="s">
        <v>119</v>
      </c>
      <c r="B78">
        <v>103</v>
      </c>
      <c r="C78">
        <v>10</v>
      </c>
      <c r="D78">
        <v>114</v>
      </c>
      <c r="E78" t="s">
        <v>302</v>
      </c>
      <c r="H78" t="s">
        <v>300</v>
      </c>
      <c r="K78" t="s">
        <v>735</v>
      </c>
    </row>
    <row r="79" spans="1:13" x14ac:dyDescent="0.3">
      <c r="A79" t="s">
        <v>117</v>
      </c>
      <c r="B79" t="s">
        <v>735</v>
      </c>
      <c r="C79">
        <v>8</v>
      </c>
      <c r="D79">
        <v>114</v>
      </c>
      <c r="E79" t="s">
        <v>302</v>
      </c>
      <c r="H79" t="s">
        <v>300</v>
      </c>
      <c r="K79" t="s">
        <v>304</v>
      </c>
    </row>
    <row r="80" spans="1:13" x14ac:dyDescent="0.3">
      <c r="A80" t="s">
        <v>110</v>
      </c>
      <c r="B80">
        <v>131</v>
      </c>
      <c r="C80">
        <v>6.8</v>
      </c>
      <c r="D80">
        <v>113</v>
      </c>
      <c r="E80" t="s">
        <v>306</v>
      </c>
      <c r="J80" t="s">
        <v>299</v>
      </c>
      <c r="K80" t="s">
        <v>735</v>
      </c>
    </row>
    <row r="81" spans="1:13" x14ac:dyDescent="0.3">
      <c r="A81" t="s">
        <v>128</v>
      </c>
      <c r="B81" t="s">
        <v>735</v>
      </c>
      <c r="C81">
        <v>8.6</v>
      </c>
      <c r="D81">
        <v>113</v>
      </c>
      <c r="E81" t="s">
        <v>302</v>
      </c>
      <c r="H81" t="s">
        <v>300</v>
      </c>
      <c r="K81" t="s">
        <v>304</v>
      </c>
    </row>
    <row r="82" spans="1:13" x14ac:dyDescent="0.3">
      <c r="A82" t="s">
        <v>149</v>
      </c>
      <c r="B82">
        <v>79</v>
      </c>
      <c r="C82">
        <v>9.3000000000000007</v>
      </c>
      <c r="D82">
        <v>112</v>
      </c>
      <c r="E82" t="s">
        <v>302</v>
      </c>
      <c r="H82" t="s">
        <v>300</v>
      </c>
      <c r="K82" t="s">
        <v>735</v>
      </c>
    </row>
    <row r="83" spans="1:13" x14ac:dyDescent="0.3">
      <c r="A83" t="s">
        <v>125</v>
      </c>
      <c r="B83">
        <v>127</v>
      </c>
      <c r="C83">
        <v>7.3</v>
      </c>
      <c r="D83">
        <v>112</v>
      </c>
      <c r="E83" t="s">
        <v>302</v>
      </c>
      <c r="J83" t="s">
        <v>299</v>
      </c>
      <c r="K83" t="s">
        <v>304</v>
      </c>
    </row>
    <row r="84" spans="1:13" x14ac:dyDescent="0.3">
      <c r="A84" t="s">
        <v>142</v>
      </c>
      <c r="B84">
        <v>160</v>
      </c>
      <c r="C84">
        <v>6.3</v>
      </c>
      <c r="D84">
        <v>112</v>
      </c>
      <c r="E84" t="s">
        <v>302</v>
      </c>
      <c r="G84" t="s">
        <v>297</v>
      </c>
      <c r="J84" t="s">
        <v>299</v>
      </c>
      <c r="K84" t="s">
        <v>304</v>
      </c>
    </row>
    <row r="85" spans="1:13" x14ac:dyDescent="0.3">
      <c r="A85" t="s">
        <v>121</v>
      </c>
      <c r="B85">
        <v>348</v>
      </c>
      <c r="C85">
        <v>7.7</v>
      </c>
      <c r="D85">
        <v>112</v>
      </c>
      <c r="E85" t="s">
        <v>302</v>
      </c>
      <c r="J85" t="s">
        <v>299</v>
      </c>
      <c r="K85" t="s">
        <v>735</v>
      </c>
    </row>
    <row r="86" spans="1:13" x14ac:dyDescent="0.3">
      <c r="A86" t="s">
        <v>152</v>
      </c>
      <c r="B86">
        <v>73</v>
      </c>
      <c r="C86">
        <v>7.9</v>
      </c>
      <c r="D86">
        <v>111</v>
      </c>
      <c r="E86" t="s">
        <v>302</v>
      </c>
      <c r="H86" t="s">
        <v>300</v>
      </c>
      <c r="K86" t="s">
        <v>304</v>
      </c>
    </row>
    <row r="87" spans="1:13" x14ac:dyDescent="0.3">
      <c r="A87" t="s">
        <v>130</v>
      </c>
      <c r="B87">
        <v>106</v>
      </c>
      <c r="C87">
        <v>8.6999999999999993</v>
      </c>
      <c r="D87">
        <v>111</v>
      </c>
      <c r="E87" t="s">
        <v>302</v>
      </c>
      <c r="J87" t="s">
        <v>299</v>
      </c>
      <c r="K87" t="s">
        <v>735</v>
      </c>
    </row>
    <row r="88" spans="1:13" x14ac:dyDescent="0.3">
      <c r="A88" t="s">
        <v>101</v>
      </c>
      <c r="B88">
        <v>108</v>
      </c>
      <c r="C88">
        <v>8.9</v>
      </c>
      <c r="D88">
        <v>111</v>
      </c>
      <c r="E88" t="s">
        <v>302</v>
      </c>
      <c r="H88" t="s">
        <v>300</v>
      </c>
      <c r="K88" t="s">
        <v>735</v>
      </c>
    </row>
    <row r="89" spans="1:13" x14ac:dyDescent="0.3">
      <c r="A89" t="s">
        <v>118</v>
      </c>
      <c r="B89">
        <v>244</v>
      </c>
      <c r="C89">
        <v>8.5</v>
      </c>
      <c r="D89">
        <v>111</v>
      </c>
      <c r="E89" t="s">
        <v>302</v>
      </c>
      <c r="H89" t="s">
        <v>300</v>
      </c>
      <c r="K89" t="s">
        <v>304</v>
      </c>
    </row>
    <row r="90" spans="1:13" x14ac:dyDescent="0.3">
      <c r="A90" t="s">
        <v>137</v>
      </c>
      <c r="B90">
        <v>300</v>
      </c>
      <c r="C90">
        <v>7.5</v>
      </c>
      <c r="D90">
        <v>111</v>
      </c>
      <c r="E90" t="s">
        <v>306</v>
      </c>
      <c r="H90" t="s">
        <v>300</v>
      </c>
      <c r="K90" t="s">
        <v>304</v>
      </c>
    </row>
    <row r="91" spans="1:13" x14ac:dyDescent="0.3">
      <c r="A91" t="s">
        <v>122</v>
      </c>
      <c r="B91">
        <v>57</v>
      </c>
      <c r="C91">
        <v>8.1999999999999993</v>
      </c>
      <c r="D91">
        <v>110</v>
      </c>
      <c r="E91" t="s">
        <v>302</v>
      </c>
      <c r="G91" t="s">
        <v>297</v>
      </c>
      <c r="J91" t="s">
        <v>299</v>
      </c>
      <c r="K91" t="s">
        <v>735</v>
      </c>
    </row>
    <row r="92" spans="1:13" x14ac:dyDescent="0.3">
      <c r="A92" t="s">
        <v>116</v>
      </c>
      <c r="B92">
        <v>99</v>
      </c>
      <c r="C92">
        <v>5.3</v>
      </c>
      <c r="D92">
        <v>110</v>
      </c>
      <c r="E92" t="s">
        <v>302</v>
      </c>
      <c r="J92" t="s">
        <v>299</v>
      </c>
      <c r="K92" t="s">
        <v>304</v>
      </c>
    </row>
    <row r="93" spans="1:13" x14ac:dyDescent="0.3">
      <c r="A93" t="s">
        <v>138</v>
      </c>
      <c r="B93">
        <v>261</v>
      </c>
      <c r="C93">
        <v>5.5</v>
      </c>
      <c r="D93">
        <v>110</v>
      </c>
      <c r="E93" t="s">
        <v>302</v>
      </c>
      <c r="J93" t="s">
        <v>299</v>
      </c>
      <c r="K93" t="s">
        <v>304</v>
      </c>
      <c r="M93" t="s">
        <v>303</v>
      </c>
    </row>
    <row r="94" spans="1:13" x14ac:dyDescent="0.3">
      <c r="A94" t="s">
        <v>123</v>
      </c>
      <c r="B94" t="s">
        <v>735</v>
      </c>
      <c r="C94">
        <v>5</v>
      </c>
      <c r="D94">
        <v>110</v>
      </c>
      <c r="E94" t="s">
        <v>302</v>
      </c>
      <c r="J94" t="s">
        <v>299</v>
      </c>
      <c r="K94" t="s">
        <v>304</v>
      </c>
    </row>
    <row r="95" spans="1:13" x14ac:dyDescent="0.3">
      <c r="A95" t="s">
        <v>145</v>
      </c>
      <c r="B95">
        <v>67</v>
      </c>
      <c r="C95">
        <v>7.2</v>
      </c>
      <c r="D95">
        <v>109</v>
      </c>
      <c r="E95" t="s">
        <v>302</v>
      </c>
      <c r="H95" t="s">
        <v>300</v>
      </c>
      <c r="K95" t="s">
        <v>735</v>
      </c>
    </row>
    <row r="96" spans="1:13" x14ac:dyDescent="0.3">
      <c r="A96" t="s">
        <v>151</v>
      </c>
      <c r="B96">
        <v>253</v>
      </c>
      <c r="C96">
        <v>6.2</v>
      </c>
      <c r="D96">
        <v>109</v>
      </c>
      <c r="E96" t="s">
        <v>306</v>
      </c>
      <c r="J96" t="s">
        <v>299</v>
      </c>
      <c r="K96" t="s">
        <v>735</v>
      </c>
    </row>
    <row r="97" spans="1:13" x14ac:dyDescent="0.3">
      <c r="A97" t="s">
        <v>134</v>
      </c>
      <c r="B97">
        <v>9</v>
      </c>
      <c r="C97">
        <v>6.6</v>
      </c>
      <c r="D97">
        <v>108</v>
      </c>
      <c r="E97" t="s">
        <v>302</v>
      </c>
      <c r="G97" t="s">
        <v>297</v>
      </c>
      <c r="H97" t="s">
        <v>301</v>
      </c>
      <c r="K97" t="s">
        <v>735</v>
      </c>
    </row>
    <row r="98" spans="1:13" x14ac:dyDescent="0.3">
      <c r="A98" t="s">
        <v>136</v>
      </c>
      <c r="B98">
        <v>169</v>
      </c>
      <c r="C98">
        <v>6.4</v>
      </c>
      <c r="D98">
        <v>108</v>
      </c>
      <c r="E98" t="s">
        <v>302</v>
      </c>
      <c r="H98" t="s">
        <v>300</v>
      </c>
      <c r="K98" t="s">
        <v>735</v>
      </c>
    </row>
    <row r="99" spans="1:13" x14ac:dyDescent="0.3">
      <c r="A99" t="s">
        <v>143</v>
      </c>
      <c r="B99">
        <v>181</v>
      </c>
      <c r="C99">
        <v>7.1</v>
      </c>
      <c r="D99">
        <v>108</v>
      </c>
      <c r="E99" t="s">
        <v>302</v>
      </c>
      <c r="G99" t="s">
        <v>297</v>
      </c>
      <c r="H99" t="s">
        <v>301</v>
      </c>
      <c r="K99" t="s">
        <v>735</v>
      </c>
    </row>
    <row r="100" spans="1:13" x14ac:dyDescent="0.3">
      <c r="A100" t="s">
        <v>148</v>
      </c>
      <c r="B100">
        <v>272</v>
      </c>
      <c r="C100">
        <v>5.9</v>
      </c>
      <c r="D100">
        <v>108</v>
      </c>
      <c r="E100" t="s">
        <v>306</v>
      </c>
      <c r="H100" t="s">
        <v>300</v>
      </c>
      <c r="K100" t="s">
        <v>735</v>
      </c>
    </row>
    <row r="101" spans="1:13" x14ac:dyDescent="0.3">
      <c r="A101" t="s">
        <v>147</v>
      </c>
      <c r="B101">
        <v>105</v>
      </c>
      <c r="C101">
        <v>5.2</v>
      </c>
      <c r="D101">
        <v>107</v>
      </c>
      <c r="E101" t="s">
        <v>306</v>
      </c>
      <c r="J101" t="s">
        <v>299</v>
      </c>
      <c r="K101" t="s">
        <v>304</v>
      </c>
    </row>
    <row r="102" spans="1:13" x14ac:dyDescent="0.3">
      <c r="A102" t="s">
        <v>150</v>
      </c>
      <c r="B102">
        <v>144</v>
      </c>
      <c r="C102">
        <v>5.2</v>
      </c>
      <c r="D102">
        <v>107</v>
      </c>
      <c r="E102" t="s">
        <v>302</v>
      </c>
      <c r="J102" t="s">
        <v>299</v>
      </c>
      <c r="K102" t="s">
        <v>735</v>
      </c>
    </row>
    <row r="103" spans="1:13" x14ac:dyDescent="0.3">
      <c r="A103" t="s">
        <v>133</v>
      </c>
      <c r="B103">
        <v>263</v>
      </c>
      <c r="C103">
        <v>5.2</v>
      </c>
      <c r="D103">
        <v>107</v>
      </c>
      <c r="E103" t="s">
        <v>302</v>
      </c>
      <c r="H103" t="s">
        <v>300</v>
      </c>
      <c r="K103" t="s">
        <v>735</v>
      </c>
    </row>
    <row r="104" spans="1:13" x14ac:dyDescent="0.3">
      <c r="A104" t="s">
        <v>144</v>
      </c>
      <c r="B104" t="s">
        <v>735</v>
      </c>
      <c r="C104">
        <v>3.8</v>
      </c>
      <c r="D104">
        <v>107</v>
      </c>
      <c r="E104" t="s">
        <v>302</v>
      </c>
      <c r="H104" t="s">
        <v>300</v>
      </c>
      <c r="K104" t="s">
        <v>304</v>
      </c>
    </row>
    <row r="105" spans="1:13" x14ac:dyDescent="0.3">
      <c r="A105" t="s">
        <v>172</v>
      </c>
      <c r="B105">
        <v>132</v>
      </c>
      <c r="C105">
        <v>5</v>
      </c>
      <c r="D105">
        <v>106</v>
      </c>
      <c r="E105" t="s">
        <v>302</v>
      </c>
      <c r="H105" t="s">
        <v>300</v>
      </c>
      <c r="K105" t="s">
        <v>735</v>
      </c>
    </row>
    <row r="106" spans="1:13" x14ac:dyDescent="0.3">
      <c r="A106" t="s">
        <v>140</v>
      </c>
      <c r="B106">
        <v>5</v>
      </c>
      <c r="C106">
        <v>3</v>
      </c>
      <c r="D106">
        <v>105</v>
      </c>
      <c r="E106" t="s">
        <v>302</v>
      </c>
      <c r="G106" t="s">
        <v>298</v>
      </c>
      <c r="J106" t="s">
        <v>299</v>
      </c>
      <c r="K106" t="s">
        <v>304</v>
      </c>
    </row>
    <row r="107" spans="1:13" x14ac:dyDescent="0.3">
      <c r="A107" t="s">
        <v>154</v>
      </c>
      <c r="B107">
        <v>77</v>
      </c>
      <c r="C107">
        <v>3.9</v>
      </c>
      <c r="D107">
        <v>105</v>
      </c>
      <c r="E107" t="s">
        <v>302</v>
      </c>
      <c r="G107" t="s">
        <v>297</v>
      </c>
      <c r="H107" t="s">
        <v>300</v>
      </c>
      <c r="K107" t="s">
        <v>735</v>
      </c>
    </row>
    <row r="108" spans="1:13" x14ac:dyDescent="0.3">
      <c r="A108" t="s">
        <v>157</v>
      </c>
      <c r="B108">
        <v>107</v>
      </c>
      <c r="C108">
        <v>3.6</v>
      </c>
      <c r="D108">
        <v>105</v>
      </c>
      <c r="E108" t="s">
        <v>302</v>
      </c>
      <c r="J108" t="s">
        <v>299</v>
      </c>
      <c r="K108" t="s">
        <v>735</v>
      </c>
    </row>
    <row r="109" spans="1:13" x14ac:dyDescent="0.3">
      <c r="A109" t="s">
        <v>139</v>
      </c>
      <c r="B109">
        <v>224</v>
      </c>
      <c r="C109">
        <v>2.9</v>
      </c>
      <c r="D109">
        <v>105</v>
      </c>
      <c r="E109" t="s">
        <v>306</v>
      </c>
      <c r="G109" t="s">
        <v>297</v>
      </c>
      <c r="J109" t="s">
        <v>299</v>
      </c>
      <c r="K109" t="s">
        <v>304</v>
      </c>
    </row>
    <row r="110" spans="1:13" x14ac:dyDescent="0.3">
      <c r="A110" t="s">
        <v>160</v>
      </c>
      <c r="B110" t="s">
        <v>735</v>
      </c>
      <c r="C110">
        <v>3.6</v>
      </c>
      <c r="D110">
        <v>105</v>
      </c>
      <c r="E110" t="s">
        <v>302</v>
      </c>
      <c r="H110" t="s">
        <v>300</v>
      </c>
      <c r="K110" t="s">
        <v>735</v>
      </c>
      <c r="M110" t="s">
        <v>303</v>
      </c>
    </row>
    <row r="111" spans="1:13" x14ac:dyDescent="0.3">
      <c r="A111" t="s">
        <v>126</v>
      </c>
      <c r="B111">
        <v>258</v>
      </c>
      <c r="C111">
        <v>2.8</v>
      </c>
      <c r="D111">
        <v>104</v>
      </c>
      <c r="E111" t="s">
        <v>302</v>
      </c>
      <c r="H111" t="s">
        <v>300</v>
      </c>
      <c r="K111" t="s">
        <v>735</v>
      </c>
    </row>
    <row r="112" spans="1:13" x14ac:dyDescent="0.3">
      <c r="A112" t="s">
        <v>156</v>
      </c>
      <c r="B112">
        <v>275</v>
      </c>
      <c r="C112">
        <v>2.7</v>
      </c>
      <c r="D112">
        <v>104</v>
      </c>
      <c r="E112" t="s">
        <v>302</v>
      </c>
      <c r="J112" t="s">
        <v>299</v>
      </c>
      <c r="K112" t="s">
        <v>307</v>
      </c>
    </row>
    <row r="113" spans="1:13" x14ac:dyDescent="0.3">
      <c r="A113" t="s">
        <v>95</v>
      </c>
      <c r="B113" t="s">
        <v>735</v>
      </c>
      <c r="C113">
        <v>3.1</v>
      </c>
      <c r="D113">
        <v>104</v>
      </c>
      <c r="E113" t="s">
        <v>306</v>
      </c>
      <c r="J113" t="s">
        <v>299</v>
      </c>
      <c r="K113" t="s">
        <v>735</v>
      </c>
    </row>
    <row r="114" spans="1:13" x14ac:dyDescent="0.3">
      <c r="A114" t="s">
        <v>163</v>
      </c>
      <c r="B114" t="s">
        <v>735</v>
      </c>
      <c r="C114">
        <v>2.5</v>
      </c>
      <c r="D114">
        <v>104</v>
      </c>
      <c r="E114" t="s">
        <v>302</v>
      </c>
      <c r="J114" t="s">
        <v>299</v>
      </c>
      <c r="K114" t="s">
        <v>735</v>
      </c>
    </row>
    <row r="115" spans="1:13" x14ac:dyDescent="0.3">
      <c r="A115" t="s">
        <v>166</v>
      </c>
      <c r="B115" t="s">
        <v>735</v>
      </c>
      <c r="C115">
        <v>2.9</v>
      </c>
      <c r="D115">
        <v>104</v>
      </c>
      <c r="E115" t="s">
        <v>302</v>
      </c>
      <c r="H115" t="s">
        <v>301</v>
      </c>
      <c r="K115" t="s">
        <v>735</v>
      </c>
    </row>
    <row r="116" spans="1:13" x14ac:dyDescent="0.3">
      <c r="A116" t="s">
        <v>155</v>
      </c>
      <c r="B116">
        <v>41</v>
      </c>
      <c r="C116">
        <v>2.2999999999999998</v>
      </c>
      <c r="D116">
        <v>103</v>
      </c>
      <c r="E116" t="s">
        <v>302</v>
      </c>
      <c r="H116" t="s">
        <v>301</v>
      </c>
      <c r="K116" t="s">
        <v>735</v>
      </c>
      <c r="L116" t="s">
        <v>305</v>
      </c>
    </row>
    <row r="117" spans="1:13" x14ac:dyDescent="0.3">
      <c r="A117" t="s">
        <v>132</v>
      </c>
      <c r="B117">
        <v>59</v>
      </c>
      <c r="C117">
        <v>1.6</v>
      </c>
      <c r="D117">
        <v>103</v>
      </c>
      <c r="E117" t="s">
        <v>302</v>
      </c>
      <c r="G117" t="s">
        <v>297</v>
      </c>
      <c r="H117" t="s">
        <v>300</v>
      </c>
      <c r="K117" t="s">
        <v>304</v>
      </c>
    </row>
    <row r="118" spans="1:13" x14ac:dyDescent="0.3">
      <c r="A118" t="s">
        <v>164</v>
      </c>
      <c r="B118">
        <v>111</v>
      </c>
      <c r="C118">
        <v>1.6</v>
      </c>
      <c r="D118">
        <v>103</v>
      </c>
      <c r="E118" t="s">
        <v>302</v>
      </c>
      <c r="J118" t="s">
        <v>299</v>
      </c>
      <c r="K118" t="s">
        <v>735</v>
      </c>
    </row>
    <row r="119" spans="1:13" x14ac:dyDescent="0.3">
      <c r="A119" t="s">
        <v>182</v>
      </c>
      <c r="B119">
        <v>197</v>
      </c>
      <c r="C119">
        <v>2.6</v>
      </c>
      <c r="D119">
        <v>103</v>
      </c>
      <c r="E119" t="s">
        <v>302</v>
      </c>
      <c r="J119" t="s">
        <v>299</v>
      </c>
      <c r="K119" t="s">
        <v>735</v>
      </c>
    </row>
    <row r="120" spans="1:13" x14ac:dyDescent="0.3">
      <c r="A120" t="s">
        <v>169</v>
      </c>
      <c r="B120">
        <v>18</v>
      </c>
      <c r="C120">
        <v>1.9</v>
      </c>
      <c r="D120">
        <v>102</v>
      </c>
      <c r="E120" t="s">
        <v>302</v>
      </c>
      <c r="H120" t="s">
        <v>300</v>
      </c>
      <c r="K120" t="s">
        <v>735</v>
      </c>
    </row>
    <row r="121" spans="1:13" x14ac:dyDescent="0.3">
      <c r="A121" t="s">
        <v>153</v>
      </c>
      <c r="B121">
        <v>162</v>
      </c>
      <c r="C121">
        <v>1.3</v>
      </c>
      <c r="D121">
        <v>102</v>
      </c>
      <c r="E121" t="s">
        <v>306</v>
      </c>
      <c r="H121" t="s">
        <v>300</v>
      </c>
      <c r="K121" t="s">
        <v>735</v>
      </c>
    </row>
    <row r="122" spans="1:13" x14ac:dyDescent="0.3">
      <c r="A122" t="s">
        <v>178</v>
      </c>
      <c r="B122">
        <v>241</v>
      </c>
      <c r="C122">
        <v>1.1000000000000001</v>
      </c>
      <c r="D122">
        <v>102</v>
      </c>
      <c r="E122" t="s">
        <v>302</v>
      </c>
      <c r="H122" t="s">
        <v>300</v>
      </c>
      <c r="K122" t="s">
        <v>735</v>
      </c>
    </row>
    <row r="123" spans="1:13" x14ac:dyDescent="0.3">
      <c r="A123" t="s">
        <v>158</v>
      </c>
      <c r="B123" t="s">
        <v>735</v>
      </c>
      <c r="C123">
        <v>1.3</v>
      </c>
      <c r="D123">
        <v>102</v>
      </c>
      <c r="E123" t="s">
        <v>302</v>
      </c>
      <c r="H123" t="s">
        <v>301</v>
      </c>
      <c r="K123" t="s">
        <v>304</v>
      </c>
    </row>
    <row r="124" spans="1:13" x14ac:dyDescent="0.3">
      <c r="A124" t="s">
        <v>162</v>
      </c>
      <c r="B124" t="s">
        <v>735</v>
      </c>
      <c r="C124">
        <v>1.2</v>
      </c>
      <c r="D124">
        <v>102</v>
      </c>
      <c r="E124" t="s">
        <v>302</v>
      </c>
      <c r="H124" t="s">
        <v>301</v>
      </c>
      <c r="K124" t="s">
        <v>735</v>
      </c>
    </row>
    <row r="125" spans="1:13" x14ac:dyDescent="0.3">
      <c r="A125" t="s">
        <v>177</v>
      </c>
      <c r="B125" t="s">
        <v>735</v>
      </c>
      <c r="C125">
        <v>1.2</v>
      </c>
      <c r="D125">
        <v>102</v>
      </c>
      <c r="E125" t="s">
        <v>306</v>
      </c>
      <c r="H125" t="s">
        <v>301</v>
      </c>
      <c r="K125" t="s">
        <v>735</v>
      </c>
    </row>
    <row r="126" spans="1:13" x14ac:dyDescent="0.3">
      <c r="A126" t="s">
        <v>159</v>
      </c>
      <c r="B126" t="s">
        <v>735</v>
      </c>
      <c r="C126">
        <v>0.3</v>
      </c>
      <c r="D126">
        <v>101</v>
      </c>
      <c r="E126" t="s">
        <v>302</v>
      </c>
      <c r="J126" t="s">
        <v>299</v>
      </c>
      <c r="K126" t="s">
        <v>735</v>
      </c>
      <c r="M126" t="s">
        <v>303</v>
      </c>
    </row>
    <row r="127" spans="1:13" x14ac:dyDescent="0.3">
      <c r="A127" t="s">
        <v>176</v>
      </c>
      <c r="B127" t="s">
        <v>735</v>
      </c>
      <c r="C127">
        <v>0.6</v>
      </c>
      <c r="D127">
        <v>101</v>
      </c>
      <c r="E127" t="s">
        <v>302</v>
      </c>
      <c r="G127" t="s">
        <v>297</v>
      </c>
      <c r="H127" t="s">
        <v>300</v>
      </c>
      <c r="K127" t="s">
        <v>304</v>
      </c>
    </row>
    <row r="128" spans="1:13" x14ac:dyDescent="0.3">
      <c r="A128" t="s">
        <v>168</v>
      </c>
      <c r="B128">
        <v>128</v>
      </c>
      <c r="C128">
        <v>-0.2</v>
      </c>
      <c r="D128">
        <v>100</v>
      </c>
      <c r="E128" t="s">
        <v>302</v>
      </c>
      <c r="J128" t="s">
        <v>299</v>
      </c>
      <c r="K128" t="s">
        <v>735</v>
      </c>
    </row>
    <row r="129" spans="1:13" x14ac:dyDescent="0.3">
      <c r="A129" t="s">
        <v>189</v>
      </c>
      <c r="B129">
        <v>193</v>
      </c>
      <c r="C129">
        <v>-0.1</v>
      </c>
      <c r="D129">
        <v>100</v>
      </c>
      <c r="E129" t="s">
        <v>302</v>
      </c>
      <c r="J129" t="s">
        <v>299</v>
      </c>
      <c r="K129" t="s">
        <v>735</v>
      </c>
      <c r="M129" t="s">
        <v>303</v>
      </c>
    </row>
    <row r="130" spans="1:13" x14ac:dyDescent="0.3">
      <c r="A130" t="s">
        <v>165</v>
      </c>
      <c r="B130">
        <v>215</v>
      </c>
      <c r="C130">
        <v>0.2</v>
      </c>
      <c r="D130">
        <v>100</v>
      </c>
      <c r="E130" t="s">
        <v>302</v>
      </c>
      <c r="J130" t="s">
        <v>299</v>
      </c>
      <c r="K130" t="s">
        <v>735</v>
      </c>
    </row>
    <row r="131" spans="1:13" x14ac:dyDescent="0.3">
      <c r="A131" t="s">
        <v>161</v>
      </c>
      <c r="B131">
        <v>292</v>
      </c>
      <c r="C131">
        <v>0</v>
      </c>
      <c r="D131">
        <v>100</v>
      </c>
      <c r="E131" t="s">
        <v>302</v>
      </c>
      <c r="J131" t="s">
        <v>299</v>
      </c>
      <c r="K131" t="s">
        <v>735</v>
      </c>
    </row>
    <row r="132" spans="1:13" x14ac:dyDescent="0.3">
      <c r="A132" t="s">
        <v>167</v>
      </c>
      <c r="B132">
        <v>297</v>
      </c>
      <c r="C132">
        <v>0</v>
      </c>
      <c r="D132">
        <v>100</v>
      </c>
      <c r="E132" t="s">
        <v>302</v>
      </c>
      <c r="J132" t="s">
        <v>299</v>
      </c>
      <c r="K132" t="s">
        <v>304</v>
      </c>
      <c r="M132" t="s">
        <v>303</v>
      </c>
    </row>
    <row r="133" spans="1:13" x14ac:dyDescent="0.3">
      <c r="A133" t="s">
        <v>173</v>
      </c>
      <c r="B133" t="s">
        <v>735</v>
      </c>
      <c r="C133">
        <v>0.1</v>
      </c>
      <c r="D133">
        <v>100</v>
      </c>
      <c r="E133" t="s">
        <v>306</v>
      </c>
      <c r="H133" t="s">
        <v>300</v>
      </c>
      <c r="K133" t="s">
        <v>735</v>
      </c>
    </row>
    <row r="134" spans="1:13" x14ac:dyDescent="0.3">
      <c r="A134" t="s">
        <v>180</v>
      </c>
      <c r="B134" t="s">
        <v>735</v>
      </c>
      <c r="C134">
        <v>-0.3</v>
      </c>
      <c r="D134">
        <v>99</v>
      </c>
      <c r="E134" t="s">
        <v>302</v>
      </c>
      <c r="H134" t="s">
        <v>300</v>
      </c>
      <c r="K134" t="s">
        <v>735</v>
      </c>
    </row>
    <row r="135" spans="1:13" x14ac:dyDescent="0.3">
      <c r="A135" t="s">
        <v>181</v>
      </c>
      <c r="B135" t="s">
        <v>735</v>
      </c>
      <c r="C135">
        <v>-0.6</v>
      </c>
      <c r="D135">
        <v>99</v>
      </c>
      <c r="E135" t="s">
        <v>302</v>
      </c>
      <c r="J135" t="s">
        <v>299</v>
      </c>
      <c r="K135" t="s">
        <v>735</v>
      </c>
    </row>
    <row r="136" spans="1:13" x14ac:dyDescent="0.3">
      <c r="A136" t="s">
        <v>199</v>
      </c>
      <c r="B136" t="s">
        <v>735</v>
      </c>
      <c r="C136">
        <v>-0.9</v>
      </c>
      <c r="D136">
        <v>99</v>
      </c>
      <c r="E136" t="s">
        <v>306</v>
      </c>
      <c r="H136" t="s">
        <v>300</v>
      </c>
      <c r="K136" t="s">
        <v>735</v>
      </c>
    </row>
    <row r="137" spans="1:13" x14ac:dyDescent="0.3">
      <c r="A137" t="s">
        <v>175</v>
      </c>
      <c r="B137">
        <v>112</v>
      </c>
      <c r="C137">
        <v>-1.6</v>
      </c>
      <c r="D137">
        <v>98</v>
      </c>
      <c r="E137" t="s">
        <v>302</v>
      </c>
      <c r="J137" t="s">
        <v>299</v>
      </c>
      <c r="K137" t="s">
        <v>735</v>
      </c>
    </row>
    <row r="138" spans="1:13" x14ac:dyDescent="0.3">
      <c r="A138" t="s">
        <v>171</v>
      </c>
      <c r="B138">
        <v>163</v>
      </c>
      <c r="C138">
        <v>-1.7</v>
      </c>
      <c r="D138">
        <v>98</v>
      </c>
      <c r="E138" t="s">
        <v>302</v>
      </c>
      <c r="J138" t="s">
        <v>299</v>
      </c>
      <c r="K138" t="s">
        <v>735</v>
      </c>
    </row>
    <row r="139" spans="1:13" x14ac:dyDescent="0.3">
      <c r="A139" t="s">
        <v>203</v>
      </c>
      <c r="B139">
        <v>281</v>
      </c>
      <c r="C139">
        <v>-1.8</v>
      </c>
      <c r="D139">
        <v>98</v>
      </c>
      <c r="E139" t="s">
        <v>302</v>
      </c>
      <c r="J139" t="s">
        <v>299</v>
      </c>
      <c r="K139" t="s">
        <v>735</v>
      </c>
    </row>
    <row r="140" spans="1:13" x14ac:dyDescent="0.3">
      <c r="A140" t="s">
        <v>191</v>
      </c>
      <c r="B140">
        <v>313</v>
      </c>
      <c r="C140">
        <v>-1.9</v>
      </c>
      <c r="D140">
        <v>98</v>
      </c>
      <c r="E140" t="s">
        <v>302</v>
      </c>
      <c r="H140" t="s">
        <v>300</v>
      </c>
      <c r="K140" t="s">
        <v>735</v>
      </c>
    </row>
    <row r="141" spans="1:13" x14ac:dyDescent="0.3">
      <c r="A141" t="s">
        <v>174</v>
      </c>
      <c r="B141" t="s">
        <v>735</v>
      </c>
      <c r="C141">
        <v>-1.1000000000000001</v>
      </c>
      <c r="D141">
        <v>98</v>
      </c>
      <c r="E141" t="s">
        <v>302</v>
      </c>
      <c r="H141" t="s">
        <v>300</v>
      </c>
      <c r="K141" t="s">
        <v>735</v>
      </c>
    </row>
    <row r="142" spans="1:13" x14ac:dyDescent="0.3">
      <c r="A142" t="s">
        <v>187</v>
      </c>
      <c r="B142" t="s">
        <v>735</v>
      </c>
      <c r="C142">
        <v>-1.3</v>
      </c>
      <c r="D142">
        <v>98</v>
      </c>
      <c r="E142" t="s">
        <v>302</v>
      </c>
      <c r="J142" t="s">
        <v>299</v>
      </c>
      <c r="K142" t="s">
        <v>304</v>
      </c>
    </row>
    <row r="143" spans="1:13" x14ac:dyDescent="0.3">
      <c r="A143" t="s">
        <v>190</v>
      </c>
      <c r="B143">
        <v>273</v>
      </c>
      <c r="C143">
        <v>-2.4</v>
      </c>
      <c r="D143">
        <v>97</v>
      </c>
      <c r="E143" t="s">
        <v>302</v>
      </c>
      <c r="J143" t="s">
        <v>299</v>
      </c>
      <c r="K143" t="s">
        <v>735</v>
      </c>
    </row>
    <row r="144" spans="1:13" x14ac:dyDescent="0.3">
      <c r="A144" t="s">
        <v>184</v>
      </c>
      <c r="B144" t="s">
        <v>735</v>
      </c>
      <c r="C144">
        <v>-1.5</v>
      </c>
      <c r="D144">
        <v>97</v>
      </c>
      <c r="E144" t="s">
        <v>302</v>
      </c>
      <c r="H144" t="s">
        <v>300</v>
      </c>
      <c r="K144" t="s">
        <v>304</v>
      </c>
    </row>
    <row r="145" spans="1:13" x14ac:dyDescent="0.3">
      <c r="A145" t="s">
        <v>185</v>
      </c>
      <c r="B145">
        <v>81</v>
      </c>
      <c r="C145">
        <v>-3.5</v>
      </c>
      <c r="D145">
        <v>96</v>
      </c>
      <c r="E145" t="s">
        <v>302</v>
      </c>
      <c r="G145" t="s">
        <v>297</v>
      </c>
      <c r="J145" t="s">
        <v>299</v>
      </c>
      <c r="K145" t="s">
        <v>735</v>
      </c>
    </row>
    <row r="146" spans="1:13" x14ac:dyDescent="0.3">
      <c r="A146" t="s">
        <v>210</v>
      </c>
      <c r="B146">
        <v>190</v>
      </c>
      <c r="C146">
        <v>-3.6</v>
      </c>
      <c r="D146">
        <v>96</v>
      </c>
      <c r="E146" t="s">
        <v>302</v>
      </c>
      <c r="J146" t="s">
        <v>299</v>
      </c>
      <c r="K146" t="s">
        <v>735</v>
      </c>
      <c r="M146" t="s">
        <v>303</v>
      </c>
    </row>
    <row r="147" spans="1:13" x14ac:dyDescent="0.3">
      <c r="A147" t="s">
        <v>195</v>
      </c>
      <c r="B147">
        <v>283</v>
      </c>
      <c r="C147">
        <v>-2.5</v>
      </c>
      <c r="D147">
        <v>96</v>
      </c>
      <c r="E147" t="s">
        <v>302</v>
      </c>
      <c r="J147" t="s">
        <v>299</v>
      </c>
      <c r="K147" t="s">
        <v>735</v>
      </c>
      <c r="L147" t="s">
        <v>305</v>
      </c>
    </row>
    <row r="148" spans="1:13" x14ac:dyDescent="0.3">
      <c r="A148" t="s">
        <v>188</v>
      </c>
      <c r="B148" t="s">
        <v>735</v>
      </c>
      <c r="C148">
        <v>-2.6</v>
      </c>
      <c r="D148">
        <v>96</v>
      </c>
      <c r="E148" t="s">
        <v>302</v>
      </c>
      <c r="J148" t="s">
        <v>299</v>
      </c>
      <c r="K148" t="s">
        <v>735</v>
      </c>
    </row>
    <row r="149" spans="1:13" x14ac:dyDescent="0.3">
      <c r="A149" t="s">
        <v>186</v>
      </c>
      <c r="B149" t="s">
        <v>735</v>
      </c>
      <c r="C149">
        <v>-4.0999999999999996</v>
      </c>
      <c r="D149">
        <v>95</v>
      </c>
      <c r="E149" t="s">
        <v>302</v>
      </c>
      <c r="H149" t="s">
        <v>301</v>
      </c>
      <c r="K149" t="s">
        <v>735</v>
      </c>
    </row>
    <row r="150" spans="1:13" x14ac:dyDescent="0.3">
      <c r="A150" t="s">
        <v>218</v>
      </c>
      <c r="B150" t="s">
        <v>735</v>
      </c>
      <c r="C150">
        <v>-2.8</v>
      </c>
      <c r="D150">
        <v>95</v>
      </c>
      <c r="E150" t="s">
        <v>306</v>
      </c>
      <c r="H150" t="s">
        <v>300</v>
      </c>
      <c r="K150" t="s">
        <v>735</v>
      </c>
    </row>
    <row r="151" spans="1:13" x14ac:dyDescent="0.3">
      <c r="A151" t="s">
        <v>127</v>
      </c>
      <c r="B151">
        <v>130</v>
      </c>
      <c r="C151">
        <v>-5.5</v>
      </c>
      <c r="D151">
        <v>94</v>
      </c>
      <c r="E151" t="s">
        <v>302</v>
      </c>
      <c r="H151" t="s">
        <v>300</v>
      </c>
      <c r="K151" t="s">
        <v>735</v>
      </c>
    </row>
    <row r="152" spans="1:13" x14ac:dyDescent="0.3">
      <c r="A152" t="s">
        <v>197</v>
      </c>
      <c r="B152">
        <v>165</v>
      </c>
      <c r="C152">
        <v>-4.4000000000000004</v>
      </c>
      <c r="D152">
        <v>94</v>
      </c>
      <c r="E152" t="s">
        <v>302</v>
      </c>
      <c r="J152" t="s">
        <v>299</v>
      </c>
      <c r="K152" t="s">
        <v>735</v>
      </c>
    </row>
    <row r="153" spans="1:13" x14ac:dyDescent="0.3">
      <c r="A153" t="s">
        <v>211</v>
      </c>
      <c r="B153">
        <v>327</v>
      </c>
      <c r="C153">
        <v>-4.4000000000000004</v>
      </c>
      <c r="D153">
        <v>94</v>
      </c>
      <c r="E153" t="s">
        <v>302</v>
      </c>
      <c r="G153" t="s">
        <v>297</v>
      </c>
      <c r="H153" t="s">
        <v>300</v>
      </c>
      <c r="K153" t="s">
        <v>735</v>
      </c>
    </row>
    <row r="154" spans="1:13" x14ac:dyDescent="0.3">
      <c r="A154" t="s">
        <v>198</v>
      </c>
      <c r="B154" t="s">
        <v>735</v>
      </c>
      <c r="C154">
        <v>-3.6</v>
      </c>
      <c r="D154">
        <v>94</v>
      </c>
      <c r="E154" t="s">
        <v>302</v>
      </c>
      <c r="J154" t="s">
        <v>299</v>
      </c>
      <c r="K154" t="s">
        <v>735</v>
      </c>
      <c r="M154" t="s">
        <v>303</v>
      </c>
    </row>
    <row r="155" spans="1:13" x14ac:dyDescent="0.3">
      <c r="A155" t="s">
        <v>204</v>
      </c>
      <c r="B155" t="s">
        <v>735</v>
      </c>
      <c r="C155">
        <v>-3.7</v>
      </c>
      <c r="D155">
        <v>94</v>
      </c>
      <c r="E155" t="s">
        <v>306</v>
      </c>
      <c r="G155" t="s">
        <v>297</v>
      </c>
      <c r="J155" t="s">
        <v>299</v>
      </c>
      <c r="K155" t="s">
        <v>735</v>
      </c>
    </row>
    <row r="156" spans="1:13" x14ac:dyDescent="0.3">
      <c r="A156" t="s">
        <v>205</v>
      </c>
      <c r="B156" t="s">
        <v>735</v>
      </c>
      <c r="C156">
        <v>-3.8</v>
      </c>
      <c r="D156">
        <v>94</v>
      </c>
      <c r="E156" t="s">
        <v>306</v>
      </c>
      <c r="J156" t="s">
        <v>299</v>
      </c>
      <c r="K156" t="s">
        <v>735</v>
      </c>
    </row>
    <row r="157" spans="1:13" x14ac:dyDescent="0.3">
      <c r="A157" t="s">
        <v>222</v>
      </c>
      <c r="B157" t="s">
        <v>735</v>
      </c>
      <c r="C157">
        <v>-3.2</v>
      </c>
      <c r="D157">
        <v>94</v>
      </c>
      <c r="E157" t="s">
        <v>306</v>
      </c>
      <c r="H157" t="s">
        <v>300</v>
      </c>
      <c r="K157" t="s">
        <v>304</v>
      </c>
    </row>
    <row r="158" spans="1:13" x14ac:dyDescent="0.3">
      <c r="A158" t="s">
        <v>215</v>
      </c>
      <c r="B158">
        <v>279</v>
      </c>
      <c r="C158">
        <v>-4.5999999999999996</v>
      </c>
      <c r="D158">
        <v>93</v>
      </c>
      <c r="E158" t="s">
        <v>302</v>
      </c>
      <c r="J158" t="s">
        <v>299</v>
      </c>
      <c r="K158" t="s">
        <v>304</v>
      </c>
    </row>
    <row r="159" spans="1:13" x14ac:dyDescent="0.3">
      <c r="A159" t="s">
        <v>192</v>
      </c>
      <c r="B159">
        <v>295</v>
      </c>
      <c r="C159">
        <v>-4.7</v>
      </c>
      <c r="D159">
        <v>93</v>
      </c>
      <c r="E159" t="s">
        <v>302</v>
      </c>
      <c r="J159" t="s">
        <v>299</v>
      </c>
      <c r="K159" t="s">
        <v>735</v>
      </c>
    </row>
    <row r="160" spans="1:13" x14ac:dyDescent="0.3">
      <c r="A160" t="s">
        <v>196</v>
      </c>
      <c r="B160" t="s">
        <v>735</v>
      </c>
      <c r="C160">
        <v>-5.4</v>
      </c>
      <c r="D160">
        <v>93</v>
      </c>
      <c r="E160" t="s">
        <v>306</v>
      </c>
      <c r="J160" t="s">
        <v>299</v>
      </c>
      <c r="K160" t="s">
        <v>735</v>
      </c>
    </row>
    <row r="161" spans="1:13" x14ac:dyDescent="0.3">
      <c r="A161" t="s">
        <v>200</v>
      </c>
      <c r="B161" t="s">
        <v>735</v>
      </c>
      <c r="C161">
        <v>-3.7</v>
      </c>
      <c r="D161">
        <v>93</v>
      </c>
      <c r="E161" t="s">
        <v>302</v>
      </c>
      <c r="J161" t="s">
        <v>299</v>
      </c>
      <c r="K161" t="s">
        <v>735</v>
      </c>
    </row>
    <row r="162" spans="1:13" x14ac:dyDescent="0.3">
      <c r="A162" t="s">
        <v>212</v>
      </c>
      <c r="B162">
        <v>30</v>
      </c>
      <c r="C162">
        <v>-7.1</v>
      </c>
      <c r="D162">
        <v>92</v>
      </c>
      <c r="E162" t="s">
        <v>302</v>
      </c>
      <c r="G162" t="s">
        <v>298</v>
      </c>
      <c r="J162" t="s">
        <v>299</v>
      </c>
      <c r="K162" t="s">
        <v>735</v>
      </c>
      <c r="M162" t="s">
        <v>303</v>
      </c>
    </row>
    <row r="163" spans="1:13" x14ac:dyDescent="0.3">
      <c r="A163" t="s">
        <v>219</v>
      </c>
      <c r="B163">
        <v>147</v>
      </c>
      <c r="C163">
        <v>-5.5</v>
      </c>
      <c r="D163">
        <v>92</v>
      </c>
      <c r="E163" t="s">
        <v>302</v>
      </c>
      <c r="J163" t="s">
        <v>299</v>
      </c>
      <c r="K163" t="s">
        <v>304</v>
      </c>
      <c r="L163" t="s">
        <v>305</v>
      </c>
    </row>
    <row r="164" spans="1:13" x14ac:dyDescent="0.3">
      <c r="A164" t="s">
        <v>193</v>
      </c>
      <c r="B164">
        <v>158</v>
      </c>
      <c r="C164">
        <v>-6.2</v>
      </c>
      <c r="D164">
        <v>92</v>
      </c>
      <c r="E164" t="s">
        <v>302</v>
      </c>
      <c r="H164" t="s">
        <v>300</v>
      </c>
      <c r="K164" t="s">
        <v>735</v>
      </c>
      <c r="L164" t="s">
        <v>305</v>
      </c>
    </row>
    <row r="165" spans="1:13" x14ac:dyDescent="0.3">
      <c r="A165" t="s">
        <v>213</v>
      </c>
      <c r="B165">
        <v>228</v>
      </c>
      <c r="C165">
        <v>-5.4</v>
      </c>
      <c r="D165">
        <v>92</v>
      </c>
      <c r="E165" t="s">
        <v>302</v>
      </c>
      <c r="J165" t="s">
        <v>299</v>
      </c>
      <c r="K165" t="s">
        <v>735</v>
      </c>
    </row>
    <row r="166" spans="1:13" x14ac:dyDescent="0.3">
      <c r="A166" t="s">
        <v>202</v>
      </c>
      <c r="B166">
        <v>268</v>
      </c>
      <c r="C166">
        <v>-5.3</v>
      </c>
      <c r="D166">
        <v>92</v>
      </c>
      <c r="E166" t="s">
        <v>306</v>
      </c>
      <c r="H166" t="s">
        <v>300</v>
      </c>
      <c r="K166" t="s">
        <v>735</v>
      </c>
    </row>
    <row r="167" spans="1:13" x14ac:dyDescent="0.3">
      <c r="A167" t="s">
        <v>208</v>
      </c>
      <c r="B167">
        <v>288</v>
      </c>
      <c r="C167">
        <v>-4.3</v>
      </c>
      <c r="D167">
        <v>92</v>
      </c>
      <c r="E167" t="s">
        <v>302</v>
      </c>
      <c r="J167" t="s">
        <v>299</v>
      </c>
      <c r="K167" t="s">
        <v>304</v>
      </c>
      <c r="M167" t="s">
        <v>303</v>
      </c>
    </row>
    <row r="168" spans="1:13" x14ac:dyDescent="0.3">
      <c r="A168" t="s">
        <v>194</v>
      </c>
      <c r="B168">
        <v>340</v>
      </c>
      <c r="C168">
        <v>-4.5999999999999996</v>
      </c>
      <c r="D168">
        <v>92</v>
      </c>
      <c r="E168" t="s">
        <v>302</v>
      </c>
      <c r="H168" t="s">
        <v>300</v>
      </c>
      <c r="K168" t="s">
        <v>735</v>
      </c>
    </row>
    <row r="169" spans="1:13" x14ac:dyDescent="0.3">
      <c r="A169" t="s">
        <v>179</v>
      </c>
      <c r="B169" t="s">
        <v>735</v>
      </c>
      <c r="C169">
        <v>-4.7</v>
      </c>
      <c r="D169">
        <v>92</v>
      </c>
      <c r="E169" t="s">
        <v>302</v>
      </c>
      <c r="J169" t="s">
        <v>299</v>
      </c>
      <c r="K169" t="s">
        <v>735</v>
      </c>
    </row>
    <row r="170" spans="1:13" x14ac:dyDescent="0.3">
      <c r="A170" t="s">
        <v>207</v>
      </c>
      <c r="B170">
        <v>89</v>
      </c>
      <c r="C170">
        <v>-5.7</v>
      </c>
      <c r="D170">
        <v>91</v>
      </c>
      <c r="E170" t="s">
        <v>302</v>
      </c>
      <c r="J170" t="s">
        <v>299</v>
      </c>
      <c r="K170" t="s">
        <v>735</v>
      </c>
    </row>
    <row r="171" spans="1:13" x14ac:dyDescent="0.3">
      <c r="A171" t="s">
        <v>209</v>
      </c>
      <c r="B171">
        <v>188</v>
      </c>
      <c r="C171">
        <v>-6.6</v>
      </c>
      <c r="D171">
        <v>91</v>
      </c>
      <c r="E171" t="s">
        <v>302</v>
      </c>
      <c r="H171" t="s">
        <v>300</v>
      </c>
      <c r="K171" t="s">
        <v>735</v>
      </c>
    </row>
    <row r="172" spans="1:13" x14ac:dyDescent="0.3">
      <c r="A172" t="s">
        <v>214</v>
      </c>
      <c r="B172">
        <v>55</v>
      </c>
      <c r="C172">
        <v>-6.2</v>
      </c>
      <c r="D172">
        <v>90</v>
      </c>
      <c r="E172" t="s">
        <v>302</v>
      </c>
      <c r="G172" t="s">
        <v>298</v>
      </c>
      <c r="J172" t="s">
        <v>299</v>
      </c>
      <c r="K172" t="s">
        <v>735</v>
      </c>
    </row>
    <row r="173" spans="1:13" x14ac:dyDescent="0.3">
      <c r="A173" t="s">
        <v>141</v>
      </c>
      <c r="B173">
        <v>346</v>
      </c>
      <c r="C173">
        <v>-5.3</v>
      </c>
      <c r="D173">
        <v>90</v>
      </c>
      <c r="E173" t="s">
        <v>306</v>
      </c>
      <c r="J173" t="s">
        <v>299</v>
      </c>
      <c r="K173" t="s">
        <v>304</v>
      </c>
    </row>
    <row r="174" spans="1:13" x14ac:dyDescent="0.3">
      <c r="A174" t="s">
        <v>201</v>
      </c>
      <c r="B174" t="s">
        <v>735</v>
      </c>
      <c r="C174">
        <v>-5.3</v>
      </c>
      <c r="D174">
        <v>90</v>
      </c>
      <c r="E174" t="s">
        <v>306</v>
      </c>
      <c r="G174" t="s">
        <v>297</v>
      </c>
      <c r="J174" t="s">
        <v>299</v>
      </c>
      <c r="K174" t="s">
        <v>735</v>
      </c>
    </row>
    <row r="175" spans="1:13" x14ac:dyDescent="0.3">
      <c r="A175" t="s">
        <v>206</v>
      </c>
      <c r="B175" t="s">
        <v>735</v>
      </c>
      <c r="C175">
        <v>-6.9</v>
      </c>
      <c r="D175">
        <v>90</v>
      </c>
      <c r="E175" t="s">
        <v>302</v>
      </c>
      <c r="H175" t="s">
        <v>300</v>
      </c>
      <c r="K175" t="s">
        <v>735</v>
      </c>
    </row>
    <row r="176" spans="1:13" x14ac:dyDescent="0.3">
      <c r="A176" t="s">
        <v>225</v>
      </c>
      <c r="B176" t="s">
        <v>735</v>
      </c>
      <c r="C176">
        <v>-5.7</v>
      </c>
      <c r="D176">
        <v>90</v>
      </c>
      <c r="E176" t="s">
        <v>302</v>
      </c>
      <c r="H176" t="s">
        <v>300</v>
      </c>
      <c r="K176" t="s">
        <v>304</v>
      </c>
    </row>
    <row r="177" spans="1:13" x14ac:dyDescent="0.3">
      <c r="A177" t="s">
        <v>221</v>
      </c>
      <c r="B177">
        <v>222</v>
      </c>
      <c r="C177">
        <v>-7.7</v>
      </c>
      <c r="D177">
        <v>89</v>
      </c>
      <c r="E177" t="s">
        <v>302</v>
      </c>
      <c r="H177" t="s">
        <v>300</v>
      </c>
      <c r="K177" t="s">
        <v>735</v>
      </c>
      <c r="L177" t="s">
        <v>305</v>
      </c>
    </row>
    <row r="178" spans="1:13" x14ac:dyDescent="0.3">
      <c r="A178" t="s">
        <v>217</v>
      </c>
      <c r="B178" t="s">
        <v>735</v>
      </c>
      <c r="C178">
        <v>-7.6</v>
      </c>
      <c r="D178">
        <v>88</v>
      </c>
      <c r="E178" t="s">
        <v>302</v>
      </c>
      <c r="H178" t="s">
        <v>300</v>
      </c>
      <c r="K178" t="s">
        <v>304</v>
      </c>
    </row>
    <row r="179" spans="1:13" x14ac:dyDescent="0.3">
      <c r="A179" t="s">
        <v>223</v>
      </c>
      <c r="B179" t="s">
        <v>735</v>
      </c>
      <c r="C179">
        <v>-8.3000000000000007</v>
      </c>
      <c r="D179">
        <v>88</v>
      </c>
      <c r="E179" t="s">
        <v>302</v>
      </c>
      <c r="H179" t="s">
        <v>301</v>
      </c>
      <c r="K179" t="s">
        <v>735</v>
      </c>
    </row>
    <row r="180" spans="1:13" x14ac:dyDescent="0.3">
      <c r="A180" t="s">
        <v>234</v>
      </c>
      <c r="B180" t="s">
        <v>735</v>
      </c>
      <c r="C180">
        <v>-6.7</v>
      </c>
      <c r="D180">
        <v>88</v>
      </c>
      <c r="E180" t="s">
        <v>302</v>
      </c>
      <c r="G180" t="s">
        <v>297</v>
      </c>
      <c r="H180" t="s">
        <v>300</v>
      </c>
      <c r="K180" t="s">
        <v>304</v>
      </c>
    </row>
    <row r="181" spans="1:13" x14ac:dyDescent="0.3">
      <c r="A181" t="s">
        <v>227</v>
      </c>
      <c r="B181" t="s">
        <v>735</v>
      </c>
      <c r="C181">
        <v>-8.9</v>
      </c>
      <c r="D181">
        <v>87</v>
      </c>
      <c r="E181" t="s">
        <v>302</v>
      </c>
      <c r="J181" t="s">
        <v>299</v>
      </c>
      <c r="K181" t="s">
        <v>304</v>
      </c>
    </row>
    <row r="182" spans="1:13" x14ac:dyDescent="0.3">
      <c r="A182" t="s">
        <v>232</v>
      </c>
      <c r="B182">
        <v>314</v>
      </c>
      <c r="C182">
        <v>-10.199999999999999</v>
      </c>
      <c r="D182">
        <v>86</v>
      </c>
      <c r="E182" t="s">
        <v>302</v>
      </c>
      <c r="J182" t="s">
        <v>299</v>
      </c>
      <c r="K182" t="s">
        <v>735</v>
      </c>
    </row>
    <row r="183" spans="1:13" x14ac:dyDescent="0.3">
      <c r="A183" t="s">
        <v>220</v>
      </c>
      <c r="B183">
        <v>182</v>
      </c>
      <c r="C183">
        <v>-10.4</v>
      </c>
      <c r="D183">
        <v>85</v>
      </c>
      <c r="E183" t="s">
        <v>302</v>
      </c>
      <c r="J183" t="s">
        <v>299</v>
      </c>
      <c r="K183" t="s">
        <v>735</v>
      </c>
      <c r="L183" t="s">
        <v>305</v>
      </c>
    </row>
    <row r="184" spans="1:13" x14ac:dyDescent="0.3">
      <c r="A184" t="s">
        <v>229</v>
      </c>
      <c r="B184">
        <v>306</v>
      </c>
      <c r="C184">
        <v>-11.7</v>
      </c>
      <c r="D184">
        <v>85</v>
      </c>
      <c r="E184" t="s">
        <v>302</v>
      </c>
      <c r="J184" t="s">
        <v>299</v>
      </c>
      <c r="K184" t="s">
        <v>735</v>
      </c>
    </row>
    <row r="185" spans="1:13" x14ac:dyDescent="0.3">
      <c r="A185" t="s">
        <v>226</v>
      </c>
      <c r="B185" t="s">
        <v>735</v>
      </c>
      <c r="C185">
        <v>-10.3</v>
      </c>
      <c r="D185">
        <v>85</v>
      </c>
      <c r="E185" t="s">
        <v>306</v>
      </c>
      <c r="J185" t="s">
        <v>299</v>
      </c>
      <c r="K185" t="s">
        <v>735</v>
      </c>
    </row>
    <row r="186" spans="1:13" x14ac:dyDescent="0.3">
      <c r="A186" t="s">
        <v>228</v>
      </c>
      <c r="B186" t="s">
        <v>735</v>
      </c>
      <c r="C186">
        <v>-8.1999999999999993</v>
      </c>
      <c r="D186">
        <v>85</v>
      </c>
      <c r="E186" t="s">
        <v>302</v>
      </c>
      <c r="H186" t="s">
        <v>300</v>
      </c>
      <c r="K186" t="s">
        <v>307</v>
      </c>
    </row>
    <row r="187" spans="1:13" x14ac:dyDescent="0.3">
      <c r="A187" t="s">
        <v>170</v>
      </c>
      <c r="B187">
        <v>285</v>
      </c>
      <c r="C187">
        <v>-11</v>
      </c>
      <c r="D187">
        <v>84</v>
      </c>
      <c r="E187" t="s">
        <v>302</v>
      </c>
      <c r="J187" t="s">
        <v>299</v>
      </c>
      <c r="K187" t="s">
        <v>307</v>
      </c>
    </row>
    <row r="188" spans="1:13" x14ac:dyDescent="0.3">
      <c r="A188" t="s">
        <v>224</v>
      </c>
      <c r="B188">
        <v>289</v>
      </c>
      <c r="C188">
        <v>-9.3000000000000007</v>
      </c>
      <c r="D188">
        <v>84</v>
      </c>
      <c r="E188" t="s">
        <v>306</v>
      </c>
      <c r="G188" t="s">
        <v>297</v>
      </c>
      <c r="J188" t="s">
        <v>299</v>
      </c>
      <c r="K188" t="s">
        <v>735</v>
      </c>
      <c r="L188" t="s">
        <v>305</v>
      </c>
    </row>
    <row r="189" spans="1:13" x14ac:dyDescent="0.3">
      <c r="A189" t="s">
        <v>233</v>
      </c>
      <c r="B189" t="s">
        <v>735</v>
      </c>
      <c r="C189">
        <v>-8.1</v>
      </c>
      <c r="D189">
        <v>84</v>
      </c>
      <c r="E189" t="s">
        <v>302</v>
      </c>
      <c r="J189" t="s">
        <v>299</v>
      </c>
      <c r="K189" t="s">
        <v>735</v>
      </c>
      <c r="M189" t="s">
        <v>303</v>
      </c>
    </row>
    <row r="190" spans="1:13" x14ac:dyDescent="0.3">
      <c r="A190" t="s">
        <v>238</v>
      </c>
      <c r="B190" t="s">
        <v>735</v>
      </c>
      <c r="C190">
        <v>-9</v>
      </c>
      <c r="D190">
        <v>83</v>
      </c>
      <c r="E190" t="s">
        <v>302</v>
      </c>
      <c r="J190" t="s">
        <v>299</v>
      </c>
      <c r="K190" t="s">
        <v>735</v>
      </c>
    </row>
    <row r="191" spans="1:13" x14ac:dyDescent="0.3">
      <c r="A191" t="s">
        <v>241</v>
      </c>
      <c r="B191" t="s">
        <v>735</v>
      </c>
      <c r="C191">
        <v>-8.5</v>
      </c>
      <c r="D191">
        <v>83</v>
      </c>
      <c r="E191" t="s">
        <v>306</v>
      </c>
      <c r="J191" t="s">
        <v>299</v>
      </c>
      <c r="K191" t="s">
        <v>304</v>
      </c>
    </row>
    <row r="192" spans="1:13" x14ac:dyDescent="0.3">
      <c r="A192" t="s">
        <v>216</v>
      </c>
      <c r="B192">
        <v>186</v>
      </c>
      <c r="C192">
        <v>-10.3</v>
      </c>
      <c r="D192">
        <v>82</v>
      </c>
      <c r="E192" t="s">
        <v>302</v>
      </c>
      <c r="H192" t="s">
        <v>300</v>
      </c>
      <c r="K192" t="s">
        <v>735</v>
      </c>
    </row>
    <row r="193" spans="1:12" x14ac:dyDescent="0.3">
      <c r="A193" t="s">
        <v>231</v>
      </c>
      <c r="B193" t="s">
        <v>735</v>
      </c>
      <c r="C193">
        <v>-11.6</v>
      </c>
      <c r="D193">
        <v>82</v>
      </c>
      <c r="E193" t="s">
        <v>302</v>
      </c>
      <c r="H193" t="s">
        <v>300</v>
      </c>
      <c r="K193" t="s">
        <v>735</v>
      </c>
    </row>
    <row r="194" spans="1:12" x14ac:dyDescent="0.3">
      <c r="A194" t="s">
        <v>183</v>
      </c>
      <c r="B194">
        <v>114</v>
      </c>
      <c r="C194">
        <v>-13.5</v>
      </c>
      <c r="D194">
        <v>81</v>
      </c>
      <c r="E194" t="s">
        <v>302</v>
      </c>
      <c r="J194" t="s">
        <v>299</v>
      </c>
      <c r="K194" t="s">
        <v>735</v>
      </c>
    </row>
    <row r="195" spans="1:12" x14ac:dyDescent="0.3">
      <c r="A195" t="s">
        <v>237</v>
      </c>
      <c r="B195">
        <v>155</v>
      </c>
      <c r="C195">
        <v>-10</v>
      </c>
      <c r="D195">
        <v>81</v>
      </c>
      <c r="E195" t="s">
        <v>302</v>
      </c>
      <c r="J195" t="s">
        <v>299</v>
      </c>
      <c r="K195" t="s">
        <v>304</v>
      </c>
    </row>
    <row r="196" spans="1:12" x14ac:dyDescent="0.3">
      <c r="A196" t="s">
        <v>230</v>
      </c>
      <c r="B196" t="s">
        <v>735</v>
      </c>
      <c r="C196">
        <v>-11.1</v>
      </c>
      <c r="D196">
        <v>81</v>
      </c>
      <c r="E196" t="s">
        <v>302</v>
      </c>
      <c r="H196" t="s">
        <v>300</v>
      </c>
      <c r="K196" t="s">
        <v>735</v>
      </c>
    </row>
    <row r="197" spans="1:12" x14ac:dyDescent="0.3">
      <c r="A197" t="s">
        <v>239</v>
      </c>
      <c r="B197">
        <v>234</v>
      </c>
      <c r="C197">
        <v>-14.9</v>
      </c>
      <c r="D197">
        <v>80</v>
      </c>
      <c r="E197" t="s">
        <v>302</v>
      </c>
      <c r="J197" t="s">
        <v>299</v>
      </c>
      <c r="K197" t="s">
        <v>735</v>
      </c>
    </row>
    <row r="198" spans="1:12" x14ac:dyDescent="0.3">
      <c r="A198" t="s">
        <v>236</v>
      </c>
      <c r="B198" t="s">
        <v>735</v>
      </c>
      <c r="C198">
        <v>-17.2</v>
      </c>
      <c r="D198">
        <v>80</v>
      </c>
      <c r="E198" t="s">
        <v>302</v>
      </c>
      <c r="H198" t="s">
        <v>300</v>
      </c>
      <c r="K198" t="s">
        <v>735</v>
      </c>
    </row>
    <row r="199" spans="1:12" x14ac:dyDescent="0.3">
      <c r="A199" t="s">
        <v>240</v>
      </c>
      <c r="B199" t="s">
        <v>735</v>
      </c>
      <c r="C199">
        <v>-17.2</v>
      </c>
      <c r="D199">
        <v>80</v>
      </c>
      <c r="E199" t="s">
        <v>306</v>
      </c>
      <c r="H199" t="s">
        <v>300</v>
      </c>
      <c r="K199" t="s">
        <v>735</v>
      </c>
    </row>
    <row r="200" spans="1:12" x14ac:dyDescent="0.3">
      <c r="A200" t="s">
        <v>244</v>
      </c>
      <c r="B200" t="s">
        <v>735</v>
      </c>
      <c r="C200">
        <v>-10.6</v>
      </c>
      <c r="D200">
        <v>80</v>
      </c>
      <c r="E200" t="s">
        <v>306</v>
      </c>
      <c r="H200" t="s">
        <v>300</v>
      </c>
      <c r="K200" t="s">
        <v>735</v>
      </c>
    </row>
    <row r="201" spans="1:12" x14ac:dyDescent="0.3">
      <c r="A201" t="s">
        <v>243</v>
      </c>
      <c r="B201">
        <v>195</v>
      </c>
      <c r="C201">
        <v>-16.7</v>
      </c>
      <c r="D201">
        <v>78</v>
      </c>
      <c r="E201" t="s">
        <v>302</v>
      </c>
      <c r="G201" t="s">
        <v>297</v>
      </c>
      <c r="J201" t="s">
        <v>299</v>
      </c>
      <c r="K201" t="s">
        <v>735</v>
      </c>
      <c r="L201" t="s">
        <v>305</v>
      </c>
    </row>
    <row r="202" spans="1:12" x14ac:dyDescent="0.3">
      <c r="A202" t="s">
        <v>246</v>
      </c>
      <c r="B202">
        <v>298</v>
      </c>
      <c r="C202">
        <v>-17.2</v>
      </c>
      <c r="D202">
        <v>78</v>
      </c>
      <c r="E202" t="s">
        <v>302</v>
      </c>
      <c r="H202" t="s">
        <v>300</v>
      </c>
      <c r="K202" t="s">
        <v>735</v>
      </c>
    </row>
    <row r="203" spans="1:12" x14ac:dyDescent="0.3">
      <c r="A203" t="s">
        <v>235</v>
      </c>
      <c r="B203">
        <v>337</v>
      </c>
      <c r="C203">
        <v>-13</v>
      </c>
      <c r="D203">
        <v>78</v>
      </c>
      <c r="E203" t="s">
        <v>302</v>
      </c>
      <c r="J203" t="s">
        <v>299</v>
      </c>
      <c r="K203" t="s">
        <v>735</v>
      </c>
    </row>
    <row r="204" spans="1:12" x14ac:dyDescent="0.3">
      <c r="A204" t="s">
        <v>242</v>
      </c>
      <c r="B204">
        <v>248</v>
      </c>
      <c r="C204">
        <v>-19.2</v>
      </c>
      <c r="D204">
        <v>76</v>
      </c>
      <c r="E204" t="s">
        <v>302</v>
      </c>
      <c r="J204" t="s">
        <v>299</v>
      </c>
      <c r="K204" t="s">
        <v>735</v>
      </c>
    </row>
    <row r="205" spans="1:12" x14ac:dyDescent="0.3">
      <c r="A205" t="s">
        <v>249</v>
      </c>
      <c r="B205" t="s">
        <v>735</v>
      </c>
      <c r="C205">
        <v>-14.8</v>
      </c>
      <c r="D205">
        <v>76</v>
      </c>
      <c r="E205" t="s">
        <v>306</v>
      </c>
      <c r="J205" t="s">
        <v>299</v>
      </c>
      <c r="K205" t="s">
        <v>735</v>
      </c>
    </row>
    <row r="206" spans="1:12" x14ac:dyDescent="0.3">
      <c r="A206" t="s">
        <v>250</v>
      </c>
      <c r="B206" t="s">
        <v>735</v>
      </c>
      <c r="C206">
        <v>-15.5</v>
      </c>
      <c r="D206">
        <v>73</v>
      </c>
      <c r="E206" t="s">
        <v>306</v>
      </c>
      <c r="J206" t="s">
        <v>299</v>
      </c>
      <c r="K206" t="s">
        <v>735</v>
      </c>
    </row>
    <row r="207" spans="1:12" x14ac:dyDescent="0.3">
      <c r="A207" t="s">
        <v>245</v>
      </c>
      <c r="B207">
        <v>183</v>
      </c>
      <c r="C207">
        <v>-16.399999999999999</v>
      </c>
      <c r="D207">
        <v>71</v>
      </c>
      <c r="E207" t="s">
        <v>306</v>
      </c>
      <c r="J207" t="s">
        <v>299</v>
      </c>
      <c r="K207" t="s">
        <v>735</v>
      </c>
    </row>
    <row r="208" spans="1:12" x14ac:dyDescent="0.3">
      <c r="A208" t="s">
        <v>253</v>
      </c>
      <c r="B208">
        <v>280</v>
      </c>
      <c r="C208">
        <v>-15.5</v>
      </c>
      <c r="D208">
        <v>71</v>
      </c>
      <c r="E208" t="s">
        <v>306</v>
      </c>
      <c r="J208" t="s">
        <v>299</v>
      </c>
      <c r="K208" t="s">
        <v>735</v>
      </c>
    </row>
    <row r="209" spans="1:11" x14ac:dyDescent="0.3">
      <c r="A209" t="s">
        <v>247</v>
      </c>
      <c r="B209" t="s">
        <v>735</v>
      </c>
      <c r="C209">
        <v>-17.3</v>
      </c>
      <c r="D209">
        <v>71</v>
      </c>
      <c r="E209" t="s">
        <v>302</v>
      </c>
      <c r="H209" t="s">
        <v>300</v>
      </c>
      <c r="K209" t="s">
        <v>735</v>
      </c>
    </row>
    <row r="210" spans="1:11" x14ac:dyDescent="0.3">
      <c r="A210" t="s">
        <v>251</v>
      </c>
      <c r="B210" t="s">
        <v>735</v>
      </c>
      <c r="C210">
        <v>-17.8</v>
      </c>
      <c r="D210">
        <v>69</v>
      </c>
      <c r="E210" t="s">
        <v>302</v>
      </c>
      <c r="H210" t="s">
        <v>300</v>
      </c>
      <c r="K210" t="s">
        <v>735</v>
      </c>
    </row>
    <row r="211" spans="1:11" x14ac:dyDescent="0.3">
      <c r="A211" t="s">
        <v>252</v>
      </c>
      <c r="B211">
        <v>60</v>
      </c>
      <c r="C211">
        <v>-27.6</v>
      </c>
      <c r="D211">
        <v>66</v>
      </c>
      <c r="E211" t="s">
        <v>306</v>
      </c>
      <c r="G211" t="s">
        <v>298</v>
      </c>
      <c r="J211" t="s">
        <v>299</v>
      </c>
      <c r="K211" t="s">
        <v>735</v>
      </c>
    </row>
    <row r="212" spans="1:11" x14ac:dyDescent="0.3">
      <c r="A212" t="s">
        <v>254</v>
      </c>
      <c r="B212" t="s">
        <v>735</v>
      </c>
      <c r="C212">
        <v>-24.2</v>
      </c>
      <c r="D212">
        <v>66</v>
      </c>
      <c r="E212" t="s">
        <v>302</v>
      </c>
      <c r="H212" t="s">
        <v>300</v>
      </c>
      <c r="K212" t="s">
        <v>735</v>
      </c>
    </row>
    <row r="213" spans="1:11" x14ac:dyDescent="0.3">
      <c r="A213" t="s">
        <v>256</v>
      </c>
      <c r="B213">
        <v>207</v>
      </c>
      <c r="C213">
        <v>-25</v>
      </c>
      <c r="D213">
        <v>62</v>
      </c>
      <c r="E213" t="s">
        <v>302</v>
      </c>
      <c r="J213" t="s">
        <v>299</v>
      </c>
      <c r="K213" t="s">
        <v>735</v>
      </c>
    </row>
    <row r="214" spans="1:11" x14ac:dyDescent="0.3">
      <c r="A214" t="s">
        <v>255</v>
      </c>
      <c r="B214">
        <v>330</v>
      </c>
      <c r="C214">
        <v>-22.4</v>
      </c>
      <c r="D214">
        <v>62</v>
      </c>
      <c r="E214" t="s">
        <v>302</v>
      </c>
      <c r="H214" t="s">
        <v>300</v>
      </c>
      <c r="K214" t="s">
        <v>735</v>
      </c>
    </row>
    <row r="215" spans="1:11" x14ac:dyDescent="0.3">
      <c r="A215" t="s">
        <v>258</v>
      </c>
      <c r="B215" t="s">
        <v>735</v>
      </c>
      <c r="C215">
        <v>-25.3</v>
      </c>
      <c r="D215">
        <v>62</v>
      </c>
      <c r="E215" t="s">
        <v>306</v>
      </c>
      <c r="H215" t="s">
        <v>300</v>
      </c>
      <c r="K215" t="s">
        <v>735</v>
      </c>
    </row>
    <row r="216" spans="1:11" x14ac:dyDescent="0.3">
      <c r="B216" t="s">
        <v>735</v>
      </c>
      <c r="C216">
        <v>-29.8</v>
      </c>
      <c r="D216">
        <v>62</v>
      </c>
    </row>
    <row r="217" spans="1:11" x14ac:dyDescent="0.3">
      <c r="A217" t="s">
        <v>257</v>
      </c>
      <c r="B217">
        <v>102</v>
      </c>
      <c r="C217">
        <v>-31.5</v>
      </c>
      <c r="D217">
        <v>61</v>
      </c>
      <c r="E217" t="s">
        <v>302</v>
      </c>
      <c r="J217" t="s">
        <v>299</v>
      </c>
      <c r="K217" t="s">
        <v>735</v>
      </c>
    </row>
  </sheetData>
  <autoFilter ref="A1:M1">
    <sortState ref="A2:M217">
      <sortCondition descending="1" ref="D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FINAL</vt:lpstr>
      <vt:lpstr>Staging</vt:lpstr>
      <vt:lpstr>BABS Calcs</vt:lpstr>
      <vt:lpstr>Averages</vt:lpstr>
      <vt:lpstr>Sheet4</vt:lpstr>
      <vt:lpstr>ZScore</vt:lpstr>
      <vt:lpstr>DL</vt:lpstr>
      <vt:lpstr>ADP</vt:lpstr>
      <vt:lpstr>Sortable</vt:lpstr>
    </vt:vector>
  </TitlesOfParts>
  <Company>Great-West Life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Ahmad, Muneer</dc:creator>
  <cp:lastModifiedBy>Ahmad, Muneer</cp:lastModifiedBy>
  <dcterms:created xsi:type="dcterms:W3CDTF">2018-02-01T16:06:06Z</dcterms:created>
  <dcterms:modified xsi:type="dcterms:W3CDTF">2018-02-01T23:46:05Z</dcterms:modified>
</cp:coreProperties>
</file>